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Disha_Excel R\EXCELR PROJECT\New Project\ExcelR Project Excel File\"/>
    </mc:Choice>
  </mc:AlternateContent>
  <bookViews>
    <workbookView xWindow="0" yWindow="0" windowWidth="20490" windowHeight="7620" activeTab="1"/>
  </bookViews>
  <sheets>
    <sheet name="Sheet2" sheetId="2" r:id="rId1"/>
    <sheet name="Dashboard" sheetId="3" r:id="rId2"/>
    <sheet name="Sheet1" sheetId="1" r:id="rId3"/>
  </sheets>
  <definedNames>
    <definedName name="_xlnm._FilterDatabase" localSheetId="2" hidden="1">Sheet1!$A$2:$V$1330</definedName>
    <definedName name="Slicer_FAC_NAME">#N/A</definedName>
    <definedName name="Slicer_Years">#N/A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 i="2" l="1"/>
  <c r="C20" i="2"/>
  <c r="C19" i="2"/>
  <c r="F3" i="1"/>
  <c r="U891" i="1" l="1"/>
  <c r="V891" i="1" s="1"/>
  <c r="U892" i="1"/>
  <c r="V892" i="1" s="1"/>
  <c r="U893" i="1"/>
  <c r="V893" i="1" s="1"/>
  <c r="U894" i="1"/>
  <c r="V894" i="1" s="1"/>
  <c r="U895" i="1"/>
  <c r="V895" i="1" s="1"/>
  <c r="U896" i="1"/>
  <c r="V896" i="1" s="1"/>
  <c r="U897" i="1"/>
  <c r="V897" i="1" s="1"/>
  <c r="U898" i="1"/>
  <c r="V898" i="1" s="1"/>
  <c r="U899" i="1"/>
  <c r="V899" i="1" s="1"/>
  <c r="U900" i="1"/>
  <c r="V900" i="1" s="1"/>
  <c r="U901" i="1"/>
  <c r="V901" i="1" s="1"/>
  <c r="U902" i="1"/>
  <c r="V902" i="1" s="1"/>
  <c r="U903" i="1"/>
  <c r="V903" i="1" s="1"/>
  <c r="U904" i="1"/>
  <c r="V904" i="1" s="1"/>
  <c r="U905" i="1"/>
  <c r="V905" i="1" s="1"/>
  <c r="U906" i="1"/>
  <c r="V906" i="1" s="1"/>
  <c r="U907" i="1"/>
  <c r="V907" i="1" s="1"/>
  <c r="U908" i="1"/>
  <c r="V908" i="1" s="1"/>
  <c r="U909" i="1"/>
  <c r="V909" i="1" s="1"/>
  <c r="U910" i="1"/>
  <c r="V910" i="1" s="1"/>
  <c r="U911" i="1"/>
  <c r="V911" i="1" s="1"/>
  <c r="U912" i="1"/>
  <c r="V912" i="1" s="1"/>
  <c r="U913" i="1"/>
  <c r="V913" i="1" s="1"/>
  <c r="U914" i="1"/>
  <c r="V914" i="1" s="1"/>
  <c r="U915" i="1"/>
  <c r="V915" i="1" s="1"/>
  <c r="U916" i="1"/>
  <c r="V916" i="1" s="1"/>
  <c r="U917" i="1"/>
  <c r="V917" i="1" s="1"/>
  <c r="U918" i="1"/>
  <c r="U919" i="1"/>
  <c r="V919" i="1" s="1"/>
  <c r="U920" i="1"/>
  <c r="V920" i="1" s="1"/>
  <c r="U921" i="1"/>
  <c r="V921" i="1" s="1"/>
  <c r="U922" i="1"/>
  <c r="V922" i="1" s="1"/>
  <c r="U923" i="1"/>
  <c r="V923" i="1" s="1"/>
  <c r="U924" i="1"/>
  <c r="V924" i="1" s="1"/>
  <c r="U925" i="1"/>
  <c r="V925" i="1" s="1"/>
  <c r="U926" i="1"/>
  <c r="V926" i="1" s="1"/>
  <c r="U927" i="1"/>
  <c r="V927" i="1" s="1"/>
  <c r="U928" i="1"/>
  <c r="V928" i="1" s="1"/>
  <c r="U929" i="1"/>
  <c r="U930" i="1"/>
  <c r="V930" i="1" s="1"/>
  <c r="U931" i="1"/>
  <c r="V931" i="1" s="1"/>
  <c r="U932" i="1"/>
  <c r="V932" i="1" s="1"/>
  <c r="U933" i="1"/>
  <c r="V933" i="1" s="1"/>
  <c r="U934" i="1"/>
  <c r="V934" i="1" s="1"/>
  <c r="U935" i="1"/>
  <c r="U936" i="1"/>
  <c r="V936" i="1" s="1"/>
  <c r="U937" i="1"/>
  <c r="V937" i="1" s="1"/>
  <c r="U938" i="1"/>
  <c r="V938" i="1" s="1"/>
  <c r="U939" i="1"/>
  <c r="U940" i="1"/>
  <c r="V940" i="1" s="1"/>
  <c r="U941" i="1"/>
  <c r="V941" i="1" s="1"/>
  <c r="U942" i="1"/>
  <c r="V942" i="1" s="1"/>
  <c r="U943" i="1"/>
  <c r="V943" i="1" s="1"/>
  <c r="U944" i="1"/>
  <c r="V944" i="1" s="1"/>
  <c r="U945" i="1"/>
  <c r="V945" i="1" s="1"/>
  <c r="U946" i="1"/>
  <c r="U947" i="1"/>
  <c r="U948" i="1"/>
  <c r="V948" i="1" s="1"/>
  <c r="U949" i="1"/>
  <c r="U950" i="1"/>
  <c r="V950" i="1" s="1"/>
  <c r="U951" i="1"/>
  <c r="V951" i="1" s="1"/>
  <c r="U952" i="1"/>
  <c r="V952" i="1" s="1"/>
  <c r="U953" i="1"/>
  <c r="V953" i="1" s="1"/>
  <c r="U954" i="1"/>
  <c r="V954" i="1" s="1"/>
  <c r="U955" i="1"/>
  <c r="V955" i="1" s="1"/>
  <c r="U956" i="1"/>
  <c r="V956" i="1" s="1"/>
  <c r="U957" i="1"/>
  <c r="U958" i="1"/>
  <c r="V958" i="1" s="1"/>
  <c r="U959" i="1"/>
  <c r="V959" i="1" s="1"/>
  <c r="U960" i="1"/>
  <c r="V960" i="1" s="1"/>
  <c r="U961" i="1"/>
  <c r="V961" i="1" s="1"/>
  <c r="U962" i="1"/>
  <c r="V962" i="1" s="1"/>
  <c r="U963" i="1"/>
  <c r="V963" i="1" s="1"/>
  <c r="U964" i="1"/>
  <c r="V964" i="1" s="1"/>
  <c r="U965" i="1"/>
  <c r="V965" i="1" s="1"/>
  <c r="U966" i="1"/>
  <c r="V966" i="1" s="1"/>
  <c r="U967" i="1"/>
  <c r="V967" i="1" s="1"/>
  <c r="U968" i="1"/>
  <c r="V968" i="1" s="1"/>
  <c r="U969" i="1"/>
  <c r="V969" i="1" s="1"/>
  <c r="U970" i="1"/>
  <c r="V970" i="1" s="1"/>
  <c r="U971" i="1"/>
  <c r="U972" i="1"/>
  <c r="U973" i="1"/>
  <c r="U974" i="1"/>
  <c r="U975" i="1"/>
  <c r="U976" i="1"/>
  <c r="V976" i="1" s="1"/>
  <c r="U977" i="1"/>
  <c r="V977" i="1" s="1"/>
  <c r="U978" i="1"/>
  <c r="V978" i="1" s="1"/>
  <c r="U979" i="1"/>
  <c r="V979" i="1" s="1"/>
  <c r="U980" i="1"/>
  <c r="V980" i="1" s="1"/>
  <c r="U981" i="1"/>
  <c r="V981" i="1" s="1"/>
  <c r="U982" i="1"/>
  <c r="V982" i="1" s="1"/>
  <c r="U983" i="1"/>
  <c r="V983" i="1" s="1"/>
  <c r="U984" i="1"/>
  <c r="V984" i="1" s="1"/>
  <c r="U985" i="1"/>
  <c r="V985" i="1" s="1"/>
  <c r="U986" i="1"/>
  <c r="V986" i="1" s="1"/>
  <c r="U987" i="1"/>
  <c r="V987" i="1" s="1"/>
  <c r="U988" i="1"/>
  <c r="V988" i="1" s="1"/>
  <c r="U989" i="1"/>
  <c r="V989" i="1" s="1"/>
  <c r="U990" i="1"/>
  <c r="V990" i="1" s="1"/>
  <c r="U991" i="1"/>
  <c r="U992" i="1"/>
  <c r="V992" i="1" s="1"/>
  <c r="U993" i="1"/>
  <c r="V993" i="1" s="1"/>
  <c r="U994" i="1"/>
  <c r="V994" i="1" s="1"/>
  <c r="U995" i="1"/>
  <c r="V995" i="1" s="1"/>
  <c r="U996" i="1"/>
  <c r="U997" i="1"/>
  <c r="V997" i="1" s="1"/>
  <c r="U998" i="1"/>
  <c r="U999" i="1"/>
  <c r="U1000" i="1"/>
  <c r="V1000" i="1" s="1"/>
  <c r="U1001" i="1"/>
  <c r="U1002" i="1"/>
  <c r="V1002" i="1" s="1"/>
  <c r="U1003" i="1"/>
  <c r="V1003" i="1" s="1"/>
  <c r="U1004" i="1"/>
  <c r="V1004" i="1" s="1"/>
  <c r="U1005" i="1"/>
  <c r="V1005" i="1" s="1"/>
  <c r="U1006" i="1"/>
  <c r="V1006" i="1" s="1"/>
  <c r="U1007" i="1"/>
  <c r="V1007" i="1" s="1"/>
  <c r="U1008" i="1"/>
  <c r="V1008" i="1" s="1"/>
  <c r="U1009" i="1"/>
  <c r="V1009" i="1" s="1"/>
  <c r="U1010" i="1"/>
  <c r="V1010" i="1" s="1"/>
  <c r="U1011" i="1"/>
  <c r="V1011" i="1" s="1"/>
  <c r="U1012" i="1"/>
  <c r="V1012" i="1" s="1"/>
  <c r="U1013" i="1"/>
  <c r="V1013" i="1" s="1"/>
  <c r="U1014" i="1"/>
  <c r="V1014" i="1" s="1"/>
  <c r="U1015" i="1"/>
  <c r="V1015" i="1" s="1"/>
  <c r="U1016" i="1"/>
  <c r="V1016" i="1" s="1"/>
  <c r="U1017" i="1"/>
  <c r="V1017" i="1" s="1"/>
  <c r="U1018" i="1"/>
  <c r="V1018" i="1" s="1"/>
  <c r="U1019" i="1"/>
  <c r="V1019" i="1" s="1"/>
  <c r="U1020" i="1"/>
  <c r="V1020" i="1" s="1"/>
  <c r="U1021" i="1"/>
  <c r="V1021" i="1" s="1"/>
  <c r="U1022" i="1"/>
  <c r="U1023" i="1"/>
  <c r="U1024" i="1"/>
  <c r="V1024" i="1" s="1"/>
  <c r="U1025" i="1"/>
  <c r="V1025" i="1" s="1"/>
  <c r="U1026" i="1"/>
  <c r="V1026" i="1" s="1"/>
  <c r="U1027" i="1"/>
  <c r="V1027" i="1" s="1"/>
  <c r="U1028" i="1"/>
  <c r="V1028" i="1" s="1"/>
  <c r="U1029" i="1"/>
  <c r="V1029" i="1" s="1"/>
  <c r="U1030" i="1"/>
  <c r="V1030" i="1" s="1"/>
  <c r="U1031" i="1"/>
  <c r="V1031" i="1" s="1"/>
  <c r="U1032" i="1"/>
  <c r="V1032" i="1" s="1"/>
  <c r="U1033" i="1"/>
  <c r="V1033" i="1" s="1"/>
  <c r="U1034" i="1"/>
  <c r="V1034" i="1" s="1"/>
  <c r="U1035" i="1"/>
  <c r="U1036" i="1"/>
  <c r="V1036" i="1" s="1"/>
  <c r="U1037" i="1"/>
  <c r="V1037" i="1" s="1"/>
  <c r="U1038" i="1"/>
  <c r="V1038" i="1" s="1"/>
  <c r="U1039" i="1"/>
  <c r="V1039" i="1" s="1"/>
  <c r="U1040" i="1"/>
  <c r="V1040" i="1" s="1"/>
  <c r="U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U1073" i="1"/>
  <c r="V1073" i="1" s="1"/>
  <c r="U1074" i="1"/>
  <c r="V1074" i="1" s="1"/>
  <c r="U1076" i="1"/>
  <c r="V1076" i="1" s="1"/>
  <c r="U1077" i="1"/>
  <c r="V1077" i="1" s="1"/>
  <c r="U1078" i="1"/>
  <c r="V1078" i="1" s="1"/>
  <c r="U1079" i="1"/>
  <c r="V1079" i="1" s="1"/>
  <c r="U1080" i="1"/>
  <c r="V1080" i="1" s="1"/>
  <c r="U1081" i="1"/>
  <c r="V1081" i="1" s="1"/>
  <c r="U1082" i="1"/>
  <c r="U1083" i="1"/>
  <c r="U1084" i="1"/>
  <c r="U1085" i="1"/>
  <c r="U1086" i="1"/>
  <c r="U1087" i="1"/>
  <c r="V1087" i="1" s="1"/>
  <c r="U1088" i="1"/>
  <c r="U1089" i="1"/>
  <c r="U1090" i="1"/>
  <c r="U1091" i="1"/>
  <c r="U1092" i="1"/>
  <c r="U1093" i="1"/>
  <c r="U1094" i="1"/>
  <c r="V1094" i="1" s="1"/>
  <c r="U1095" i="1"/>
  <c r="V1095" i="1" s="1"/>
  <c r="U1096" i="1"/>
  <c r="V1096" i="1" s="1"/>
  <c r="U1097" i="1"/>
  <c r="V1097" i="1" s="1"/>
  <c r="U1098" i="1"/>
  <c r="V1098" i="1" s="1"/>
  <c r="U1099" i="1"/>
  <c r="V1099" i="1" s="1"/>
  <c r="U1100" i="1"/>
  <c r="U1101" i="1"/>
  <c r="V1101" i="1" s="1"/>
  <c r="U1102" i="1"/>
  <c r="V1102" i="1" s="1"/>
  <c r="U1103" i="1"/>
  <c r="V1103" i="1" s="1"/>
  <c r="U1104" i="1"/>
  <c r="V1104" i="1" s="1"/>
  <c r="U1105" i="1"/>
  <c r="V1105" i="1" s="1"/>
  <c r="U1106" i="1"/>
  <c r="V1106" i="1" s="1"/>
  <c r="U1107" i="1"/>
  <c r="V1107" i="1" s="1"/>
  <c r="U1108" i="1"/>
  <c r="V1108" i="1" s="1"/>
  <c r="U1109" i="1"/>
  <c r="V1109" i="1" s="1"/>
  <c r="U1110" i="1"/>
  <c r="V1110" i="1" s="1"/>
  <c r="U1111" i="1"/>
  <c r="V1111" i="1" s="1"/>
  <c r="U1112" i="1"/>
  <c r="V1112" i="1" s="1"/>
  <c r="U1113" i="1"/>
  <c r="V1113" i="1" s="1"/>
  <c r="U1114" i="1"/>
  <c r="V1114" i="1" s="1"/>
  <c r="U1115" i="1"/>
  <c r="V1115" i="1" s="1"/>
  <c r="U1116" i="1"/>
  <c r="U1117" i="1"/>
  <c r="V1117" i="1" s="1"/>
  <c r="U1118" i="1"/>
  <c r="V1118" i="1" s="1"/>
  <c r="U1119" i="1"/>
  <c r="V1119" i="1" s="1"/>
  <c r="U1120" i="1"/>
  <c r="V1120" i="1" s="1"/>
  <c r="U1121" i="1"/>
  <c r="V1121" i="1" s="1"/>
  <c r="U1122" i="1"/>
  <c r="V1122" i="1" s="1"/>
  <c r="U1123" i="1"/>
  <c r="V1123" i="1" s="1"/>
  <c r="U1124" i="1"/>
  <c r="V1124" i="1" s="1"/>
  <c r="U1125" i="1"/>
  <c r="V1125" i="1" s="1"/>
  <c r="U1126" i="1"/>
  <c r="V1126" i="1" s="1"/>
  <c r="U1127" i="1"/>
  <c r="V1127" i="1" s="1"/>
  <c r="U1128" i="1"/>
  <c r="V1128" i="1" s="1"/>
  <c r="U1129" i="1"/>
  <c r="V1129" i="1" s="1"/>
  <c r="U1130" i="1"/>
  <c r="V1130" i="1" s="1"/>
  <c r="U1131" i="1"/>
  <c r="V1131" i="1" s="1"/>
  <c r="U1132" i="1"/>
  <c r="V1132" i="1" s="1"/>
  <c r="U1133" i="1"/>
  <c r="V1133" i="1" s="1"/>
  <c r="U1134" i="1"/>
  <c r="V1134" i="1" s="1"/>
  <c r="U1135" i="1"/>
  <c r="V1135" i="1" s="1"/>
  <c r="U1136" i="1"/>
  <c r="V1136" i="1" s="1"/>
  <c r="U1137" i="1"/>
  <c r="V1137" i="1" s="1"/>
  <c r="U1138" i="1"/>
  <c r="V1138" i="1" s="1"/>
  <c r="U1139" i="1"/>
  <c r="V1139" i="1" s="1"/>
  <c r="U1140" i="1"/>
  <c r="V1140" i="1" s="1"/>
  <c r="U1141" i="1"/>
  <c r="U1142" i="1"/>
  <c r="V1142" i="1" s="1"/>
  <c r="U1143" i="1"/>
  <c r="V1143" i="1" s="1"/>
  <c r="U1144" i="1"/>
  <c r="V1144" i="1" s="1"/>
  <c r="U1145" i="1"/>
  <c r="V1145" i="1" s="1"/>
  <c r="U1146" i="1"/>
  <c r="V1146" i="1" s="1"/>
  <c r="U1147" i="1"/>
  <c r="V1147" i="1" s="1"/>
  <c r="U1148" i="1"/>
  <c r="V1148" i="1" s="1"/>
  <c r="U1149" i="1"/>
  <c r="V1149" i="1" s="1"/>
  <c r="U1150" i="1"/>
  <c r="U1151" i="1"/>
  <c r="V1151" i="1" s="1"/>
  <c r="U1152" i="1"/>
  <c r="U1153" i="1"/>
  <c r="V1153" i="1" s="1"/>
  <c r="U1154" i="1"/>
  <c r="U1155" i="1"/>
  <c r="U1156" i="1"/>
  <c r="V1156" i="1" s="1"/>
  <c r="U1157" i="1"/>
  <c r="V1157" i="1" s="1"/>
  <c r="U1158" i="1"/>
  <c r="V1158" i="1" s="1"/>
  <c r="U1159" i="1"/>
  <c r="V1159" i="1" s="1"/>
  <c r="U1160" i="1"/>
  <c r="U1161" i="1"/>
  <c r="V1161" i="1" s="1"/>
  <c r="U1162" i="1"/>
  <c r="V1162" i="1" s="1"/>
  <c r="U1163" i="1"/>
  <c r="V1163" i="1" s="1"/>
  <c r="U1164" i="1"/>
  <c r="V1164" i="1" s="1"/>
  <c r="U1165" i="1"/>
  <c r="V1165" i="1" s="1"/>
  <c r="U1166" i="1"/>
  <c r="V1166" i="1" s="1"/>
  <c r="U1167" i="1"/>
  <c r="V1167" i="1" s="1"/>
  <c r="U1168" i="1"/>
  <c r="V1168" i="1" s="1"/>
  <c r="U1169" i="1"/>
  <c r="V1169" i="1" s="1"/>
  <c r="U1170" i="1"/>
  <c r="V1170" i="1" s="1"/>
  <c r="U1171" i="1"/>
  <c r="V1171" i="1" s="1"/>
  <c r="U1172" i="1"/>
  <c r="V1172" i="1" s="1"/>
  <c r="U1173" i="1"/>
  <c r="V1173" i="1" s="1"/>
  <c r="U1174" i="1"/>
  <c r="V1174" i="1" s="1"/>
  <c r="U1175" i="1"/>
  <c r="U1176" i="1"/>
  <c r="V1176" i="1" s="1"/>
  <c r="U1177" i="1"/>
  <c r="V1177" i="1" s="1"/>
  <c r="U1178" i="1"/>
  <c r="V1178" i="1" s="1"/>
  <c r="U1179" i="1"/>
  <c r="V1179" i="1" s="1"/>
  <c r="U1180" i="1"/>
  <c r="V1180" i="1" s="1"/>
  <c r="U1181" i="1"/>
  <c r="V1181" i="1" s="1"/>
  <c r="U1182" i="1"/>
  <c r="V1182" i="1" s="1"/>
  <c r="U1183" i="1"/>
  <c r="U1184" i="1"/>
  <c r="V1184" i="1" s="1"/>
  <c r="U1185" i="1"/>
  <c r="V1185" i="1" s="1"/>
  <c r="U1186" i="1"/>
  <c r="V1186" i="1" s="1"/>
  <c r="U1187" i="1"/>
  <c r="V1187" i="1" s="1"/>
  <c r="U1188" i="1"/>
  <c r="V1188" i="1" s="1"/>
  <c r="U1189" i="1"/>
  <c r="V1189" i="1" s="1"/>
  <c r="U1190" i="1"/>
  <c r="V1190" i="1" s="1"/>
  <c r="U1191" i="1"/>
  <c r="V1191" i="1" s="1"/>
  <c r="U1192" i="1"/>
  <c r="V1192" i="1" s="1"/>
  <c r="U1193" i="1"/>
  <c r="V1193" i="1" s="1"/>
  <c r="U1194" i="1"/>
  <c r="V1194" i="1" s="1"/>
  <c r="U1195" i="1"/>
  <c r="V1195" i="1" s="1"/>
  <c r="U1196" i="1"/>
  <c r="V1196" i="1" s="1"/>
  <c r="U1197" i="1"/>
  <c r="V1197" i="1" s="1"/>
  <c r="U1198" i="1"/>
  <c r="U1199" i="1"/>
  <c r="U1200" i="1"/>
  <c r="V1200" i="1" s="1"/>
  <c r="U1201" i="1"/>
  <c r="V1201" i="1" s="1"/>
  <c r="U1202" i="1"/>
  <c r="V1202" i="1" s="1"/>
  <c r="U1203" i="1"/>
  <c r="V1203" i="1" s="1"/>
  <c r="U1204" i="1"/>
  <c r="U1205" i="1"/>
  <c r="V1205" i="1" s="1"/>
  <c r="U1206" i="1"/>
  <c r="V1206" i="1" s="1"/>
  <c r="U1207" i="1"/>
  <c r="V1207" i="1" s="1"/>
  <c r="U1208" i="1"/>
  <c r="V1208" i="1" s="1"/>
  <c r="U1209" i="1"/>
  <c r="V1209" i="1" s="1"/>
  <c r="U1210" i="1"/>
  <c r="V1210" i="1" s="1"/>
  <c r="U1211" i="1"/>
  <c r="U1212" i="1"/>
  <c r="V1212" i="1" s="1"/>
  <c r="U1213" i="1"/>
  <c r="V1213" i="1" s="1"/>
  <c r="U1214" i="1"/>
  <c r="U1215" i="1"/>
  <c r="V1215" i="1" s="1"/>
  <c r="U1216" i="1"/>
  <c r="U1217" i="1"/>
  <c r="V1217" i="1" s="1"/>
  <c r="U1218" i="1"/>
  <c r="V1218" i="1" s="1"/>
  <c r="U1219" i="1"/>
  <c r="U1220" i="1"/>
  <c r="V1220" i="1" s="1"/>
  <c r="U1221" i="1"/>
  <c r="V1221" i="1" s="1"/>
  <c r="U1222" i="1"/>
  <c r="V1222" i="1" s="1"/>
  <c r="U1223" i="1"/>
  <c r="V1223" i="1" s="1"/>
  <c r="U1224" i="1"/>
  <c r="V1224" i="1" s="1"/>
  <c r="U1225" i="1"/>
  <c r="V1225" i="1" s="1"/>
  <c r="U1226" i="1"/>
  <c r="V1226" i="1" s="1"/>
  <c r="U1227" i="1"/>
  <c r="V1227" i="1" s="1"/>
  <c r="U1228" i="1"/>
  <c r="V1228" i="1" s="1"/>
  <c r="U1229" i="1"/>
  <c r="U1230" i="1"/>
  <c r="V1230" i="1" s="1"/>
  <c r="U1231" i="1"/>
  <c r="V1231" i="1" s="1"/>
  <c r="U1232" i="1"/>
  <c r="V1232" i="1" s="1"/>
  <c r="U1233" i="1"/>
  <c r="V1233" i="1" s="1"/>
  <c r="U1234" i="1"/>
  <c r="V1234" i="1" s="1"/>
  <c r="U1235" i="1"/>
  <c r="V1235" i="1" s="1"/>
  <c r="U1236" i="1"/>
  <c r="V1236" i="1" s="1"/>
  <c r="U1237" i="1"/>
  <c r="V1237" i="1" s="1"/>
  <c r="U1238" i="1"/>
  <c r="V1238" i="1" s="1"/>
  <c r="U1239" i="1"/>
  <c r="V1239" i="1" s="1"/>
  <c r="U1240" i="1"/>
  <c r="V1240" i="1" s="1"/>
  <c r="U1241" i="1"/>
  <c r="V1241" i="1" s="1"/>
  <c r="U1242" i="1"/>
  <c r="V1242" i="1" s="1"/>
  <c r="U1243" i="1"/>
  <c r="V1243" i="1" s="1"/>
  <c r="U1244" i="1"/>
  <c r="V1244" i="1" s="1"/>
  <c r="U1245" i="1"/>
  <c r="V1245" i="1" s="1"/>
  <c r="U1246" i="1"/>
  <c r="V1246" i="1" s="1"/>
  <c r="U1247" i="1"/>
  <c r="U1248" i="1"/>
  <c r="V1248" i="1" s="1"/>
  <c r="U1249" i="1"/>
  <c r="V1249" i="1" s="1"/>
  <c r="U1250" i="1"/>
  <c r="V1250" i="1" s="1"/>
  <c r="U1251" i="1"/>
  <c r="V1251" i="1" s="1"/>
  <c r="U1252" i="1"/>
  <c r="V1252" i="1" s="1"/>
  <c r="U1253" i="1"/>
  <c r="V1253" i="1" s="1"/>
  <c r="U1254" i="1"/>
  <c r="V1254" i="1" s="1"/>
  <c r="U1255" i="1"/>
  <c r="V1255" i="1" s="1"/>
  <c r="U1256" i="1"/>
  <c r="V1256" i="1" s="1"/>
  <c r="U1257" i="1"/>
  <c r="V1257" i="1" s="1"/>
  <c r="U1258" i="1"/>
  <c r="V1258" i="1" s="1"/>
  <c r="U1259" i="1"/>
  <c r="V1259" i="1" s="1"/>
  <c r="U1260" i="1"/>
  <c r="V1260" i="1" s="1"/>
  <c r="U1261" i="1"/>
  <c r="V1261" i="1" s="1"/>
  <c r="U1262" i="1"/>
  <c r="V1262" i="1" s="1"/>
  <c r="U1263" i="1"/>
  <c r="V1263" i="1" s="1"/>
  <c r="U1264" i="1"/>
  <c r="V1264" i="1" s="1"/>
  <c r="U1265" i="1"/>
  <c r="V1265" i="1" s="1"/>
  <c r="U1266" i="1"/>
  <c r="V1266" i="1" s="1"/>
  <c r="U1267" i="1"/>
  <c r="V1267" i="1" s="1"/>
  <c r="U1268" i="1"/>
  <c r="V1268" i="1" s="1"/>
  <c r="U1269" i="1"/>
  <c r="V1269" i="1" s="1"/>
  <c r="U1270" i="1"/>
  <c r="V1270" i="1" s="1"/>
  <c r="U1271" i="1"/>
  <c r="V1271" i="1" s="1"/>
  <c r="U1272" i="1"/>
  <c r="V1272" i="1" s="1"/>
  <c r="U1273" i="1"/>
  <c r="U1274" i="1"/>
  <c r="V1274" i="1" s="1"/>
  <c r="U1275" i="1"/>
  <c r="U1276" i="1"/>
  <c r="V1276" i="1" s="1"/>
  <c r="U1277" i="1"/>
  <c r="V1277" i="1" s="1"/>
  <c r="U1278" i="1"/>
  <c r="V1278" i="1" s="1"/>
  <c r="U1279" i="1"/>
  <c r="V1279" i="1" s="1"/>
  <c r="U1280" i="1"/>
  <c r="V1280" i="1" s="1"/>
  <c r="U1281" i="1"/>
  <c r="V1281" i="1" s="1"/>
  <c r="U1282" i="1"/>
  <c r="V1282" i="1" s="1"/>
  <c r="U1283" i="1"/>
  <c r="V1283" i="1" s="1"/>
  <c r="U1284" i="1"/>
  <c r="V1284" i="1" s="1"/>
  <c r="U1285" i="1"/>
  <c r="V1285" i="1" s="1"/>
  <c r="U1286" i="1"/>
  <c r="V1286" i="1" s="1"/>
  <c r="U1287" i="1"/>
  <c r="V1287" i="1" s="1"/>
  <c r="U1288" i="1"/>
  <c r="V1288" i="1" s="1"/>
  <c r="U1289" i="1"/>
  <c r="V1289" i="1" s="1"/>
  <c r="U1290" i="1"/>
  <c r="V1290" i="1" s="1"/>
  <c r="U1291" i="1"/>
  <c r="U1292" i="1"/>
  <c r="U1293" i="1"/>
  <c r="U1294" i="1"/>
  <c r="U1295" i="1"/>
  <c r="U1296" i="1"/>
  <c r="U1297" i="1"/>
  <c r="U1298" i="1"/>
  <c r="V1298" i="1" s="1"/>
  <c r="U1299" i="1"/>
  <c r="V1299" i="1" s="1"/>
  <c r="U1300" i="1"/>
  <c r="U1301" i="1"/>
  <c r="V1301" i="1" s="1"/>
  <c r="U1302" i="1"/>
  <c r="V1302" i="1" s="1"/>
  <c r="U1303" i="1"/>
  <c r="V1303" i="1" s="1"/>
  <c r="U1304" i="1"/>
  <c r="V1304" i="1" s="1"/>
  <c r="U1305" i="1"/>
  <c r="V1305" i="1" s="1"/>
  <c r="U1306" i="1"/>
  <c r="V1306" i="1" s="1"/>
  <c r="U1307" i="1"/>
  <c r="V1307" i="1" s="1"/>
  <c r="U1308" i="1"/>
  <c r="V1308" i="1" s="1"/>
  <c r="U1309" i="1"/>
  <c r="V1309" i="1" s="1"/>
  <c r="U1310" i="1"/>
  <c r="V1310" i="1" s="1"/>
  <c r="U1311" i="1"/>
  <c r="V1311" i="1" s="1"/>
  <c r="U1312" i="1"/>
  <c r="V1312" i="1" s="1"/>
  <c r="U1313" i="1"/>
  <c r="V1313" i="1" s="1"/>
  <c r="U1314" i="1"/>
  <c r="V1314" i="1" s="1"/>
  <c r="U1315" i="1"/>
  <c r="V1315" i="1" s="1"/>
  <c r="U1316" i="1"/>
  <c r="V1316" i="1" s="1"/>
  <c r="U1317" i="1"/>
  <c r="V1317" i="1" s="1"/>
  <c r="U1318" i="1"/>
  <c r="V1318" i="1" s="1"/>
  <c r="U1319" i="1"/>
  <c r="U1320" i="1"/>
  <c r="V1320" i="1" s="1"/>
  <c r="U1321" i="1"/>
  <c r="U1322" i="1"/>
  <c r="V1322" i="1" s="1"/>
  <c r="U1323" i="1"/>
  <c r="V1323" i="1" s="1"/>
  <c r="U1324" i="1"/>
  <c r="V1324" i="1" s="1"/>
  <c r="U1325" i="1"/>
  <c r="V1325" i="1" s="1"/>
  <c r="U1326" i="1"/>
  <c r="V1326" i="1" s="1"/>
  <c r="U1327" i="1"/>
  <c r="V1327" i="1" s="1"/>
  <c r="U1328" i="1"/>
  <c r="V1328" i="1" s="1"/>
  <c r="U1329" i="1"/>
  <c r="V1329" i="1" s="1"/>
  <c r="U1330" i="1"/>
  <c r="V1330" i="1" s="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73" i="1"/>
  <c r="S1074"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9" i="1"/>
  <c r="P920" i="1"/>
  <c r="P921" i="1"/>
  <c r="P922" i="1"/>
  <c r="P923" i="1"/>
  <c r="P924" i="1"/>
  <c r="P925" i="1"/>
  <c r="P926" i="1"/>
  <c r="P927" i="1"/>
  <c r="P928" i="1"/>
  <c r="P930" i="1"/>
  <c r="P931" i="1"/>
  <c r="P932" i="1"/>
  <c r="P933" i="1"/>
  <c r="P934" i="1"/>
  <c r="P936" i="1"/>
  <c r="P937" i="1"/>
  <c r="P938" i="1"/>
  <c r="P940" i="1"/>
  <c r="P941" i="1"/>
  <c r="P942" i="1"/>
  <c r="P943" i="1"/>
  <c r="P944" i="1"/>
  <c r="P945" i="1"/>
  <c r="P948" i="1"/>
  <c r="P950" i="1"/>
  <c r="P951" i="1"/>
  <c r="P952" i="1"/>
  <c r="P953" i="1"/>
  <c r="P954" i="1"/>
  <c r="P955" i="1"/>
  <c r="P956" i="1"/>
  <c r="P958" i="1"/>
  <c r="P959" i="1"/>
  <c r="P960" i="1"/>
  <c r="P961" i="1"/>
  <c r="P962" i="1"/>
  <c r="P963" i="1"/>
  <c r="P964" i="1"/>
  <c r="P965" i="1"/>
  <c r="P966" i="1"/>
  <c r="P967" i="1"/>
  <c r="P968" i="1"/>
  <c r="P969" i="1"/>
  <c r="P970" i="1"/>
  <c r="P976" i="1"/>
  <c r="P977" i="1"/>
  <c r="P978" i="1"/>
  <c r="P979" i="1"/>
  <c r="P980" i="1"/>
  <c r="P981" i="1"/>
  <c r="P982" i="1"/>
  <c r="P983" i="1"/>
  <c r="P984" i="1"/>
  <c r="P985" i="1"/>
  <c r="P986" i="1"/>
  <c r="P987" i="1"/>
  <c r="P988" i="1"/>
  <c r="P989" i="1"/>
  <c r="P990" i="1"/>
  <c r="P992" i="1"/>
  <c r="P993" i="1"/>
  <c r="P994" i="1"/>
  <c r="P995" i="1"/>
  <c r="P997" i="1"/>
  <c r="P1000" i="1"/>
  <c r="P1002" i="1"/>
  <c r="P1003" i="1"/>
  <c r="P1004" i="1"/>
  <c r="P1005" i="1"/>
  <c r="P1006" i="1"/>
  <c r="P1007" i="1"/>
  <c r="P1008" i="1"/>
  <c r="P1009" i="1"/>
  <c r="P1010" i="1"/>
  <c r="P1011" i="1"/>
  <c r="P1012" i="1"/>
  <c r="P1013" i="1"/>
  <c r="P1014" i="1"/>
  <c r="P1015" i="1"/>
  <c r="P1016" i="1"/>
  <c r="P1017" i="1"/>
  <c r="P1018" i="1"/>
  <c r="P1019" i="1"/>
  <c r="P1020" i="1"/>
  <c r="P1021" i="1"/>
  <c r="P1024" i="1"/>
  <c r="P1025" i="1"/>
  <c r="P1026" i="1"/>
  <c r="P1027" i="1"/>
  <c r="P1028" i="1"/>
  <c r="P1029" i="1"/>
  <c r="P1030" i="1"/>
  <c r="P1031" i="1"/>
  <c r="P1032" i="1"/>
  <c r="P1033" i="1"/>
  <c r="P1034" i="1"/>
  <c r="P1036" i="1"/>
  <c r="P1037" i="1"/>
  <c r="P1038" i="1"/>
  <c r="P1039" i="1"/>
  <c r="P1040"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6" i="1"/>
  <c r="P1077" i="1"/>
  <c r="P1078" i="1"/>
  <c r="P1079" i="1"/>
  <c r="P1080" i="1"/>
  <c r="P1081" i="1"/>
  <c r="P1087" i="1"/>
  <c r="P1094" i="1"/>
  <c r="P1095" i="1"/>
  <c r="P1096" i="1"/>
  <c r="P1097" i="1"/>
  <c r="P1098" i="1"/>
  <c r="P1099" i="1"/>
  <c r="P1101" i="1"/>
  <c r="P1102" i="1"/>
  <c r="P1103" i="1"/>
  <c r="P1104" i="1"/>
  <c r="P1105" i="1"/>
  <c r="P1106" i="1"/>
  <c r="P1107" i="1"/>
  <c r="P1108" i="1"/>
  <c r="P1109" i="1"/>
  <c r="P1110" i="1"/>
  <c r="P1111" i="1"/>
  <c r="P1112" i="1"/>
  <c r="P1113" i="1"/>
  <c r="P1114" i="1"/>
  <c r="P1115"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2" i="1"/>
  <c r="P1143" i="1"/>
  <c r="P1144" i="1"/>
  <c r="P1145" i="1"/>
  <c r="P1146" i="1"/>
  <c r="P1147" i="1"/>
  <c r="P1148" i="1"/>
  <c r="P1149" i="1"/>
  <c r="P1151" i="1"/>
  <c r="P1153" i="1"/>
  <c r="P1156" i="1"/>
  <c r="P1157" i="1"/>
  <c r="P1158" i="1"/>
  <c r="P1159" i="1"/>
  <c r="P1161" i="1"/>
  <c r="P1162" i="1"/>
  <c r="P1163" i="1"/>
  <c r="P1164" i="1"/>
  <c r="P1165" i="1"/>
  <c r="P1166" i="1"/>
  <c r="P1167" i="1"/>
  <c r="P1168" i="1"/>
  <c r="P1169" i="1"/>
  <c r="P1170" i="1"/>
  <c r="P1171" i="1"/>
  <c r="P1172" i="1"/>
  <c r="P1173" i="1"/>
  <c r="P1174" i="1"/>
  <c r="P1176" i="1"/>
  <c r="P1177" i="1"/>
  <c r="P1178" i="1"/>
  <c r="P1179" i="1"/>
  <c r="P1180" i="1"/>
  <c r="P1181" i="1"/>
  <c r="P1182" i="1"/>
  <c r="P1184" i="1"/>
  <c r="P1185" i="1"/>
  <c r="P1186" i="1"/>
  <c r="P1187" i="1"/>
  <c r="P1188" i="1"/>
  <c r="P1189" i="1"/>
  <c r="P1190" i="1"/>
  <c r="P1191" i="1"/>
  <c r="P1192" i="1"/>
  <c r="P1193" i="1"/>
  <c r="P1194" i="1"/>
  <c r="P1195" i="1"/>
  <c r="P1196" i="1"/>
  <c r="P1197" i="1"/>
  <c r="P1200" i="1"/>
  <c r="P1201" i="1"/>
  <c r="P1202" i="1"/>
  <c r="P1203" i="1"/>
  <c r="P1205" i="1"/>
  <c r="P1206" i="1"/>
  <c r="P1207" i="1"/>
  <c r="P1208" i="1"/>
  <c r="P1209" i="1"/>
  <c r="P1210" i="1"/>
  <c r="P1212" i="1"/>
  <c r="P1213" i="1"/>
  <c r="P1215" i="1"/>
  <c r="P1217" i="1"/>
  <c r="P1218" i="1"/>
  <c r="P1220" i="1"/>
  <c r="P1221" i="1"/>
  <c r="P1222" i="1"/>
  <c r="P1223" i="1"/>
  <c r="P1224" i="1"/>
  <c r="P1225" i="1"/>
  <c r="P1226" i="1"/>
  <c r="P1227" i="1"/>
  <c r="P1228" i="1"/>
  <c r="P1230" i="1"/>
  <c r="P1231" i="1"/>
  <c r="P1232" i="1"/>
  <c r="P1233" i="1"/>
  <c r="P1234" i="1"/>
  <c r="P1235" i="1"/>
  <c r="P1236" i="1"/>
  <c r="P1237" i="1"/>
  <c r="P1238" i="1"/>
  <c r="P1239" i="1"/>
  <c r="P1240" i="1"/>
  <c r="P1241" i="1"/>
  <c r="P1242" i="1"/>
  <c r="P1243" i="1"/>
  <c r="P1244" i="1"/>
  <c r="P1245" i="1"/>
  <c r="P1246"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4" i="1"/>
  <c r="P1276" i="1"/>
  <c r="P1277" i="1"/>
  <c r="P1278" i="1"/>
  <c r="P1279" i="1"/>
  <c r="P1280" i="1"/>
  <c r="P1281" i="1"/>
  <c r="P1282" i="1"/>
  <c r="P1283" i="1"/>
  <c r="P1284" i="1"/>
  <c r="P1285" i="1"/>
  <c r="P1286" i="1"/>
  <c r="P1287" i="1"/>
  <c r="P1288" i="1"/>
  <c r="P1289" i="1"/>
  <c r="P1290" i="1"/>
  <c r="P1298" i="1"/>
  <c r="P1299" i="1"/>
  <c r="P1301" i="1"/>
  <c r="P1302" i="1"/>
  <c r="P1303" i="1"/>
  <c r="P1304" i="1"/>
  <c r="P1305" i="1"/>
  <c r="P1306" i="1"/>
  <c r="P1307" i="1"/>
  <c r="P1308" i="1"/>
  <c r="P1309" i="1"/>
  <c r="P1310" i="1"/>
  <c r="P1311" i="1"/>
  <c r="P1312" i="1"/>
  <c r="P1313" i="1"/>
  <c r="P1314" i="1"/>
  <c r="P1315" i="1"/>
  <c r="P1316" i="1"/>
  <c r="P1317" i="1"/>
  <c r="P1318" i="1"/>
  <c r="P1320" i="1"/>
  <c r="P1322" i="1"/>
  <c r="P1323" i="1"/>
  <c r="P1324" i="1"/>
  <c r="P1325" i="1"/>
  <c r="P1326" i="1"/>
  <c r="P1327" i="1"/>
  <c r="P1328" i="1"/>
  <c r="P1329" i="1"/>
  <c r="P1330" i="1"/>
  <c r="I891" i="1"/>
  <c r="I892" i="1"/>
  <c r="L892" i="1" s="1"/>
  <c r="M892" i="1" s="1"/>
  <c r="I893" i="1"/>
  <c r="L893" i="1" s="1"/>
  <c r="M893" i="1" s="1"/>
  <c r="I894" i="1"/>
  <c r="J894" i="1" s="1"/>
  <c r="I895" i="1"/>
  <c r="I896" i="1"/>
  <c r="J896" i="1" s="1"/>
  <c r="I897" i="1"/>
  <c r="I898" i="1"/>
  <c r="L898" i="1" s="1"/>
  <c r="M898" i="1" s="1"/>
  <c r="I899" i="1"/>
  <c r="I900" i="1"/>
  <c r="J900" i="1" s="1"/>
  <c r="I901" i="1"/>
  <c r="J901" i="1" s="1"/>
  <c r="I902" i="1"/>
  <c r="L902" i="1" s="1"/>
  <c r="M902" i="1" s="1"/>
  <c r="I903" i="1"/>
  <c r="I904" i="1"/>
  <c r="L904" i="1" s="1"/>
  <c r="M904" i="1" s="1"/>
  <c r="I905" i="1"/>
  <c r="J905" i="1" s="1"/>
  <c r="I906" i="1"/>
  <c r="J906" i="1" s="1"/>
  <c r="I907" i="1"/>
  <c r="I908" i="1"/>
  <c r="L908" i="1" s="1"/>
  <c r="M908" i="1" s="1"/>
  <c r="I909" i="1"/>
  <c r="L909" i="1" s="1"/>
  <c r="M909" i="1" s="1"/>
  <c r="I910" i="1"/>
  <c r="J910" i="1" s="1"/>
  <c r="I911" i="1"/>
  <c r="I912" i="1"/>
  <c r="L912" i="1" s="1"/>
  <c r="M912" i="1" s="1"/>
  <c r="I913" i="1"/>
  <c r="I914" i="1"/>
  <c r="L914" i="1" s="1"/>
  <c r="M914" i="1" s="1"/>
  <c r="I915" i="1"/>
  <c r="I916" i="1"/>
  <c r="I917" i="1"/>
  <c r="J917" i="1" s="1"/>
  <c r="I918" i="1"/>
  <c r="L918" i="1" s="1"/>
  <c r="M918" i="1" s="1"/>
  <c r="I919" i="1"/>
  <c r="I920" i="1"/>
  <c r="L920" i="1" s="1"/>
  <c r="M920" i="1" s="1"/>
  <c r="I921" i="1"/>
  <c r="J921" i="1" s="1"/>
  <c r="I922" i="1"/>
  <c r="J922" i="1" s="1"/>
  <c r="I923" i="1"/>
  <c r="I924" i="1"/>
  <c r="L924" i="1" s="1"/>
  <c r="M924" i="1" s="1"/>
  <c r="I925" i="1"/>
  <c r="I926" i="1"/>
  <c r="J926" i="1" s="1"/>
  <c r="I927" i="1"/>
  <c r="I928" i="1"/>
  <c r="L928" i="1" s="1"/>
  <c r="M928" i="1" s="1"/>
  <c r="I929" i="1"/>
  <c r="L929" i="1" s="1"/>
  <c r="M929" i="1" s="1"/>
  <c r="I930" i="1"/>
  <c r="L930" i="1" s="1"/>
  <c r="M930" i="1" s="1"/>
  <c r="I931" i="1"/>
  <c r="I932" i="1"/>
  <c r="J932" i="1" s="1"/>
  <c r="I933" i="1"/>
  <c r="J933" i="1" s="1"/>
  <c r="I934" i="1"/>
  <c r="L934" i="1" s="1"/>
  <c r="M934" i="1" s="1"/>
  <c r="I935" i="1"/>
  <c r="I936" i="1"/>
  <c r="L936" i="1" s="1"/>
  <c r="M936" i="1" s="1"/>
  <c r="I937" i="1"/>
  <c r="J937" i="1" s="1"/>
  <c r="I938" i="1"/>
  <c r="J938" i="1" s="1"/>
  <c r="I939" i="1"/>
  <c r="I940" i="1"/>
  <c r="I941" i="1"/>
  <c r="L941" i="1" s="1"/>
  <c r="M941" i="1" s="1"/>
  <c r="I942" i="1"/>
  <c r="J942" i="1" s="1"/>
  <c r="I943" i="1"/>
  <c r="I944" i="1"/>
  <c r="L944" i="1" s="1"/>
  <c r="M944" i="1" s="1"/>
  <c r="I945" i="1"/>
  <c r="L945" i="1" s="1"/>
  <c r="M945" i="1" s="1"/>
  <c r="I946" i="1"/>
  <c r="L946" i="1" s="1"/>
  <c r="M946" i="1" s="1"/>
  <c r="I947" i="1"/>
  <c r="I948" i="1"/>
  <c r="J948" i="1" s="1"/>
  <c r="I949" i="1"/>
  <c r="J949" i="1" s="1"/>
  <c r="I950" i="1"/>
  <c r="L950" i="1" s="1"/>
  <c r="M950" i="1" s="1"/>
  <c r="I951" i="1"/>
  <c r="I952" i="1"/>
  <c r="J952" i="1" s="1"/>
  <c r="I953" i="1"/>
  <c r="J953" i="1" s="1"/>
  <c r="I954" i="1"/>
  <c r="J954" i="1" s="1"/>
  <c r="I955" i="1"/>
  <c r="I956" i="1"/>
  <c r="I957" i="1"/>
  <c r="L957" i="1" s="1"/>
  <c r="M957" i="1" s="1"/>
  <c r="I958" i="1"/>
  <c r="J958" i="1" s="1"/>
  <c r="I959" i="1"/>
  <c r="I960" i="1"/>
  <c r="L960" i="1" s="1"/>
  <c r="M960" i="1" s="1"/>
  <c r="I961" i="1"/>
  <c r="L961" i="1" s="1"/>
  <c r="M961" i="1" s="1"/>
  <c r="I962" i="1"/>
  <c r="L962" i="1" s="1"/>
  <c r="M962" i="1" s="1"/>
  <c r="I963" i="1"/>
  <c r="I964" i="1"/>
  <c r="J964" i="1" s="1"/>
  <c r="I965" i="1"/>
  <c r="J965" i="1" s="1"/>
  <c r="I966" i="1"/>
  <c r="L966" i="1" s="1"/>
  <c r="M966" i="1" s="1"/>
  <c r="I967" i="1"/>
  <c r="I968" i="1"/>
  <c r="L968" i="1" s="1"/>
  <c r="M968" i="1" s="1"/>
  <c r="I969" i="1"/>
  <c r="J969" i="1" s="1"/>
  <c r="I970" i="1"/>
  <c r="I971" i="1"/>
  <c r="I972" i="1"/>
  <c r="I973" i="1"/>
  <c r="L973" i="1" s="1"/>
  <c r="M973" i="1" s="1"/>
  <c r="I974" i="1"/>
  <c r="J974" i="1" s="1"/>
  <c r="I975" i="1"/>
  <c r="I976" i="1"/>
  <c r="J976" i="1" s="1"/>
  <c r="I977" i="1"/>
  <c r="L977" i="1" s="1"/>
  <c r="M977" i="1" s="1"/>
  <c r="I978" i="1"/>
  <c r="L978" i="1" s="1"/>
  <c r="M978" i="1" s="1"/>
  <c r="I979" i="1"/>
  <c r="I980" i="1"/>
  <c r="J980" i="1" s="1"/>
  <c r="I981" i="1"/>
  <c r="J981" i="1" s="1"/>
  <c r="I982" i="1"/>
  <c r="L982" i="1" s="1"/>
  <c r="M982" i="1" s="1"/>
  <c r="I983" i="1"/>
  <c r="I984" i="1"/>
  <c r="I985" i="1"/>
  <c r="J985" i="1" s="1"/>
  <c r="I986" i="1"/>
  <c r="J986" i="1" s="1"/>
  <c r="I987" i="1"/>
  <c r="I988" i="1"/>
  <c r="L988" i="1" s="1"/>
  <c r="M988" i="1" s="1"/>
  <c r="I989" i="1"/>
  <c r="L989" i="1" s="1"/>
  <c r="M989" i="1" s="1"/>
  <c r="I990" i="1"/>
  <c r="J990" i="1" s="1"/>
  <c r="I991" i="1"/>
  <c r="I992" i="1"/>
  <c r="J992" i="1" s="1"/>
  <c r="I993" i="1"/>
  <c r="L993" i="1" s="1"/>
  <c r="M993" i="1" s="1"/>
  <c r="I994" i="1"/>
  <c r="L994" i="1" s="1"/>
  <c r="M994" i="1" s="1"/>
  <c r="I995" i="1"/>
  <c r="I996" i="1"/>
  <c r="J996" i="1" s="1"/>
  <c r="I997" i="1"/>
  <c r="I998" i="1"/>
  <c r="I999" i="1"/>
  <c r="I1000" i="1"/>
  <c r="L1000" i="1" s="1"/>
  <c r="M1000" i="1" s="1"/>
  <c r="I1001" i="1"/>
  <c r="J1001" i="1" s="1"/>
  <c r="I1002" i="1"/>
  <c r="J1002" i="1" s="1"/>
  <c r="I1003" i="1"/>
  <c r="I1004" i="1"/>
  <c r="L1004" i="1" s="1"/>
  <c r="M1004" i="1" s="1"/>
  <c r="I1005" i="1"/>
  <c r="L1005" i="1" s="1"/>
  <c r="M1005" i="1" s="1"/>
  <c r="I1006" i="1"/>
  <c r="J1006" i="1" s="1"/>
  <c r="I1007" i="1"/>
  <c r="I1008" i="1"/>
  <c r="J1008" i="1" s="1"/>
  <c r="I1009" i="1"/>
  <c r="L1009" i="1" s="1"/>
  <c r="M1009" i="1" s="1"/>
  <c r="I1010" i="1"/>
  <c r="L1010" i="1" s="1"/>
  <c r="M1010" i="1" s="1"/>
  <c r="I1011" i="1"/>
  <c r="I1012" i="1"/>
  <c r="J1012" i="1" s="1"/>
  <c r="I1013" i="1"/>
  <c r="J1013" i="1" s="1"/>
  <c r="I1014" i="1"/>
  <c r="L1014" i="1" s="1"/>
  <c r="M1014" i="1" s="1"/>
  <c r="I1015" i="1"/>
  <c r="I1016" i="1"/>
  <c r="L1016" i="1" s="1"/>
  <c r="M1016" i="1" s="1"/>
  <c r="I1017" i="1"/>
  <c r="J1017" i="1" s="1"/>
  <c r="I1018" i="1"/>
  <c r="L1018" i="1" s="1"/>
  <c r="M1018" i="1" s="1"/>
  <c r="I1019" i="1"/>
  <c r="I1020" i="1"/>
  <c r="L1020" i="1" s="1"/>
  <c r="M1020" i="1" s="1"/>
  <c r="I1021" i="1"/>
  <c r="L1021" i="1" s="1"/>
  <c r="M1021" i="1" s="1"/>
  <c r="I1022" i="1"/>
  <c r="J1022" i="1" s="1"/>
  <c r="I1023" i="1"/>
  <c r="I1024" i="1"/>
  <c r="J1024" i="1" s="1"/>
  <c r="I1025" i="1"/>
  <c r="L1025" i="1" s="1"/>
  <c r="M1025" i="1" s="1"/>
  <c r="I1026" i="1"/>
  <c r="L1026" i="1" s="1"/>
  <c r="M1026" i="1" s="1"/>
  <c r="I1027" i="1"/>
  <c r="I1028" i="1"/>
  <c r="J1028" i="1" s="1"/>
  <c r="I1029" i="1"/>
  <c r="L1029" i="1" s="1"/>
  <c r="M1029" i="1" s="1"/>
  <c r="I1030" i="1"/>
  <c r="L1030" i="1" s="1"/>
  <c r="M1030" i="1" s="1"/>
  <c r="I1031" i="1"/>
  <c r="I1032" i="1"/>
  <c r="L1032" i="1" s="1"/>
  <c r="M1032" i="1" s="1"/>
  <c r="I1033" i="1"/>
  <c r="J1033" i="1" s="1"/>
  <c r="I1034" i="1"/>
  <c r="J1034" i="1" s="1"/>
  <c r="I1035" i="1"/>
  <c r="I1036" i="1"/>
  <c r="I1037" i="1"/>
  <c r="L1037" i="1" s="1"/>
  <c r="M1037" i="1" s="1"/>
  <c r="I1038" i="1"/>
  <c r="J1038" i="1" s="1"/>
  <c r="I1039" i="1"/>
  <c r="I1040" i="1"/>
  <c r="J1040" i="1" s="1"/>
  <c r="I1041" i="1"/>
  <c r="L1041" i="1" s="1"/>
  <c r="M1041" i="1" s="1"/>
  <c r="I1042" i="1"/>
  <c r="L1042" i="1" s="1"/>
  <c r="M1042" i="1" s="1"/>
  <c r="I1043" i="1"/>
  <c r="I1044" i="1"/>
  <c r="I1045" i="1"/>
  <c r="J1045" i="1" s="1"/>
  <c r="I1046" i="1"/>
  <c r="L1046" i="1" s="1"/>
  <c r="M1046" i="1" s="1"/>
  <c r="I1047" i="1"/>
  <c r="I1048" i="1"/>
  <c r="J1048" i="1" s="1"/>
  <c r="I1049" i="1"/>
  <c r="J1049" i="1" s="1"/>
  <c r="I1050" i="1"/>
  <c r="L1050" i="1" s="1"/>
  <c r="M1050" i="1" s="1"/>
  <c r="I1051" i="1"/>
  <c r="I1052" i="1"/>
  <c r="L1052" i="1" s="1"/>
  <c r="M1052" i="1" s="1"/>
  <c r="I1053" i="1"/>
  <c r="L1053" i="1" s="1"/>
  <c r="M1053" i="1" s="1"/>
  <c r="I1054" i="1"/>
  <c r="J1054" i="1" s="1"/>
  <c r="I1055" i="1"/>
  <c r="I1056" i="1"/>
  <c r="L1056" i="1" s="1"/>
  <c r="M1056" i="1" s="1"/>
  <c r="I1057" i="1"/>
  <c r="L1057" i="1" s="1"/>
  <c r="M1057" i="1" s="1"/>
  <c r="I1058" i="1"/>
  <c r="I1059" i="1"/>
  <c r="I1060" i="1"/>
  <c r="J1060" i="1" s="1"/>
  <c r="I1061" i="1"/>
  <c r="J1061" i="1" s="1"/>
  <c r="I1062" i="1"/>
  <c r="L1062" i="1" s="1"/>
  <c r="M1062" i="1" s="1"/>
  <c r="I1063" i="1"/>
  <c r="I1064" i="1"/>
  <c r="J1064" i="1" s="1"/>
  <c r="I1065" i="1"/>
  <c r="J1065" i="1" s="1"/>
  <c r="I1066" i="1"/>
  <c r="L1066" i="1" s="1"/>
  <c r="M1066" i="1" s="1"/>
  <c r="I1067" i="1"/>
  <c r="I1068" i="1"/>
  <c r="L1068" i="1" s="1"/>
  <c r="M1068" i="1" s="1"/>
  <c r="I1069" i="1"/>
  <c r="L1069" i="1" s="1"/>
  <c r="M1069" i="1" s="1"/>
  <c r="I1070" i="1"/>
  <c r="J1070" i="1" s="1"/>
  <c r="I1071" i="1"/>
  <c r="I1072" i="1"/>
  <c r="I1073" i="1"/>
  <c r="L1073" i="1" s="1"/>
  <c r="M1073" i="1" s="1"/>
  <c r="I1074" i="1"/>
  <c r="L1074" i="1" s="1"/>
  <c r="M1074" i="1" s="1"/>
  <c r="I1075" i="1"/>
  <c r="I1076" i="1"/>
  <c r="J1076" i="1" s="1"/>
  <c r="I1077" i="1"/>
  <c r="L1077" i="1" s="1"/>
  <c r="M1077" i="1" s="1"/>
  <c r="I1078" i="1"/>
  <c r="L1078" i="1" s="1"/>
  <c r="M1078" i="1" s="1"/>
  <c r="I1079" i="1"/>
  <c r="I1080" i="1"/>
  <c r="L1080" i="1" s="1"/>
  <c r="M1080" i="1" s="1"/>
  <c r="I1081" i="1"/>
  <c r="J1081" i="1" s="1"/>
  <c r="I1082" i="1"/>
  <c r="L1082" i="1" s="1"/>
  <c r="M1082" i="1" s="1"/>
  <c r="I1083" i="1"/>
  <c r="I1084" i="1"/>
  <c r="L1084" i="1" s="1"/>
  <c r="M1084" i="1" s="1"/>
  <c r="I1085" i="1"/>
  <c r="I1086" i="1"/>
  <c r="J1086" i="1" s="1"/>
  <c r="I1087" i="1"/>
  <c r="I1088" i="1"/>
  <c r="L1088" i="1" s="1"/>
  <c r="M1088" i="1" s="1"/>
  <c r="I1089" i="1"/>
  <c r="L1089" i="1" s="1"/>
  <c r="M1089" i="1" s="1"/>
  <c r="I1090" i="1"/>
  <c r="L1090" i="1" s="1"/>
  <c r="M1090" i="1" s="1"/>
  <c r="I1091" i="1"/>
  <c r="I1092" i="1"/>
  <c r="J1092" i="1" s="1"/>
  <c r="I1093" i="1"/>
  <c r="L1093" i="1" s="1"/>
  <c r="M1093" i="1" s="1"/>
  <c r="I1094" i="1"/>
  <c r="L1094" i="1" s="1"/>
  <c r="M1094" i="1" s="1"/>
  <c r="I1095" i="1"/>
  <c r="I1096" i="1"/>
  <c r="J1096" i="1" s="1"/>
  <c r="I1097" i="1"/>
  <c r="J1097" i="1" s="1"/>
  <c r="I1098" i="1"/>
  <c r="I1099" i="1"/>
  <c r="I1100" i="1"/>
  <c r="L1100" i="1" s="1"/>
  <c r="M1100" i="1" s="1"/>
  <c r="I1101" i="1"/>
  <c r="L1101" i="1" s="1"/>
  <c r="M1101" i="1" s="1"/>
  <c r="I1102" i="1"/>
  <c r="J1102" i="1" s="1"/>
  <c r="I1103" i="1"/>
  <c r="I1104" i="1"/>
  <c r="J1104" i="1" s="1"/>
  <c r="I1105" i="1"/>
  <c r="L1105" i="1" s="1"/>
  <c r="M1105" i="1" s="1"/>
  <c r="I1106" i="1"/>
  <c r="L1106" i="1" s="1"/>
  <c r="M1106" i="1" s="1"/>
  <c r="I1107" i="1"/>
  <c r="I1108" i="1"/>
  <c r="J1108" i="1" s="1"/>
  <c r="I1109" i="1"/>
  <c r="J1109" i="1" s="1"/>
  <c r="I1110" i="1"/>
  <c r="L1110" i="1" s="1"/>
  <c r="M1110" i="1" s="1"/>
  <c r="I1111" i="1"/>
  <c r="I1112" i="1"/>
  <c r="L1112" i="1" s="1"/>
  <c r="M1112" i="1" s="1"/>
  <c r="I1113" i="1"/>
  <c r="J1113" i="1" s="1"/>
  <c r="I1114" i="1"/>
  <c r="L1114" i="1" s="1"/>
  <c r="M1114" i="1" s="1"/>
  <c r="I1115" i="1"/>
  <c r="I1116" i="1"/>
  <c r="L1116" i="1" s="1"/>
  <c r="M1116" i="1" s="1"/>
  <c r="I1117" i="1"/>
  <c r="L1117" i="1" s="1"/>
  <c r="M1117" i="1" s="1"/>
  <c r="I1118" i="1"/>
  <c r="J1118" i="1" s="1"/>
  <c r="I1119" i="1"/>
  <c r="I1120" i="1"/>
  <c r="L1120" i="1" s="1"/>
  <c r="M1120" i="1" s="1"/>
  <c r="I1121" i="1"/>
  <c r="I1122" i="1"/>
  <c r="L1122" i="1" s="1"/>
  <c r="M1122" i="1" s="1"/>
  <c r="I1123" i="1"/>
  <c r="I1124" i="1"/>
  <c r="J1124" i="1" s="1"/>
  <c r="I1125" i="1"/>
  <c r="I1126" i="1"/>
  <c r="L1126" i="1" s="1"/>
  <c r="M1126" i="1" s="1"/>
  <c r="I1127" i="1"/>
  <c r="I1128" i="1"/>
  <c r="L1128" i="1" s="1"/>
  <c r="M1128" i="1" s="1"/>
  <c r="I1129" i="1"/>
  <c r="J1129" i="1" s="1"/>
  <c r="I1130" i="1"/>
  <c r="L1130" i="1" s="1"/>
  <c r="M1130" i="1" s="1"/>
  <c r="I1131" i="1"/>
  <c r="I1132" i="1"/>
  <c r="I1133" i="1"/>
  <c r="L1133" i="1" s="1"/>
  <c r="M1133" i="1" s="1"/>
  <c r="I1134" i="1"/>
  <c r="J1134" i="1" s="1"/>
  <c r="I1135" i="1"/>
  <c r="I1136" i="1"/>
  <c r="L1136" i="1" s="1"/>
  <c r="M1136" i="1" s="1"/>
  <c r="I1137" i="1"/>
  <c r="L1137" i="1" s="1"/>
  <c r="M1137" i="1" s="1"/>
  <c r="I1138" i="1"/>
  <c r="L1138" i="1" s="1"/>
  <c r="M1138" i="1" s="1"/>
  <c r="I1139" i="1"/>
  <c r="I1140" i="1"/>
  <c r="J1140" i="1" s="1"/>
  <c r="I1141" i="1"/>
  <c r="L1141" i="1" s="1"/>
  <c r="M1141" i="1" s="1"/>
  <c r="I1142" i="1"/>
  <c r="L1142" i="1" s="1"/>
  <c r="M1142" i="1" s="1"/>
  <c r="I1143" i="1"/>
  <c r="I1144" i="1"/>
  <c r="L1144" i="1" s="1"/>
  <c r="M1144" i="1" s="1"/>
  <c r="I1145" i="1"/>
  <c r="J1145" i="1" s="1"/>
  <c r="I1146" i="1"/>
  <c r="L1146" i="1" s="1"/>
  <c r="M1146" i="1" s="1"/>
  <c r="I1147" i="1"/>
  <c r="I1148" i="1"/>
  <c r="I1149" i="1"/>
  <c r="L1149" i="1" s="1"/>
  <c r="M1149" i="1" s="1"/>
  <c r="I1150" i="1"/>
  <c r="J1150" i="1" s="1"/>
  <c r="I1151" i="1"/>
  <c r="I1152" i="1"/>
  <c r="L1152" i="1" s="1"/>
  <c r="M1152" i="1" s="1"/>
  <c r="I1153" i="1"/>
  <c r="L1153" i="1" s="1"/>
  <c r="M1153" i="1" s="1"/>
  <c r="I1154" i="1"/>
  <c r="L1154" i="1" s="1"/>
  <c r="M1154" i="1" s="1"/>
  <c r="I1155" i="1"/>
  <c r="I1156" i="1"/>
  <c r="J1156" i="1" s="1"/>
  <c r="I1157" i="1"/>
  <c r="L1157" i="1" s="1"/>
  <c r="M1157" i="1" s="1"/>
  <c r="I1158" i="1"/>
  <c r="I1159" i="1"/>
  <c r="I1160" i="1"/>
  <c r="L1160" i="1" s="1"/>
  <c r="M1160" i="1" s="1"/>
  <c r="I1161" i="1"/>
  <c r="J1161" i="1" s="1"/>
  <c r="I1162" i="1"/>
  <c r="J1162" i="1" s="1"/>
  <c r="I1163" i="1"/>
  <c r="I1164" i="1"/>
  <c r="L1164" i="1" s="1"/>
  <c r="M1164" i="1" s="1"/>
  <c r="I1165" i="1"/>
  <c r="L1165" i="1" s="1"/>
  <c r="M1165" i="1" s="1"/>
  <c r="I1166" i="1"/>
  <c r="J1166" i="1" s="1"/>
  <c r="I1167" i="1"/>
  <c r="I1168" i="1"/>
  <c r="J1168" i="1" s="1"/>
  <c r="I1169" i="1"/>
  <c r="L1169" i="1" s="1"/>
  <c r="M1169" i="1" s="1"/>
  <c r="I1170" i="1"/>
  <c r="L1170" i="1" s="1"/>
  <c r="M1170" i="1" s="1"/>
  <c r="I1171" i="1"/>
  <c r="I1172" i="1"/>
  <c r="I1173" i="1"/>
  <c r="J1173" i="1" s="1"/>
  <c r="I1174" i="1"/>
  <c r="L1174" i="1" s="1"/>
  <c r="M1174" i="1" s="1"/>
  <c r="I1175" i="1"/>
  <c r="I1176" i="1"/>
  <c r="L1176" i="1" s="1"/>
  <c r="M1176" i="1" s="1"/>
  <c r="I1177" i="1"/>
  <c r="J1177" i="1" s="1"/>
  <c r="I1178" i="1"/>
  <c r="L1178" i="1" s="1"/>
  <c r="M1178" i="1" s="1"/>
  <c r="I1179" i="1"/>
  <c r="I1180" i="1"/>
  <c r="L1180" i="1" s="1"/>
  <c r="M1180" i="1" s="1"/>
  <c r="I1181" i="1"/>
  <c r="L1181" i="1" s="1"/>
  <c r="M1181" i="1" s="1"/>
  <c r="I1182" i="1"/>
  <c r="J1182" i="1" s="1"/>
  <c r="I1183" i="1"/>
  <c r="I1184" i="1"/>
  <c r="L1184" i="1" s="1"/>
  <c r="M1184" i="1" s="1"/>
  <c r="I1185" i="1"/>
  <c r="L1185" i="1" s="1"/>
  <c r="M1185" i="1" s="1"/>
  <c r="I1186" i="1"/>
  <c r="L1186" i="1" s="1"/>
  <c r="M1186" i="1" s="1"/>
  <c r="I1187" i="1"/>
  <c r="I1188" i="1"/>
  <c r="J1188" i="1" s="1"/>
  <c r="I1189" i="1"/>
  <c r="J1189" i="1" s="1"/>
  <c r="I1190" i="1"/>
  <c r="L1190" i="1" s="1"/>
  <c r="M1190" i="1" s="1"/>
  <c r="I1191" i="1"/>
  <c r="I1192" i="1"/>
  <c r="J1192" i="1" s="1"/>
  <c r="I1193" i="1"/>
  <c r="J1193" i="1" s="1"/>
  <c r="I1194" i="1"/>
  <c r="L1194" i="1" s="1"/>
  <c r="M1194" i="1" s="1"/>
  <c r="I1195" i="1"/>
  <c r="I1196" i="1"/>
  <c r="L1196" i="1" s="1"/>
  <c r="M1196" i="1" s="1"/>
  <c r="I1197" i="1"/>
  <c r="L1197" i="1" s="1"/>
  <c r="M1197" i="1" s="1"/>
  <c r="I1198" i="1"/>
  <c r="J1198" i="1" s="1"/>
  <c r="I1199" i="1"/>
  <c r="I1200" i="1"/>
  <c r="L1200" i="1" s="1"/>
  <c r="M1200" i="1" s="1"/>
  <c r="I1201" i="1"/>
  <c r="L1201" i="1" s="1"/>
  <c r="M1201" i="1" s="1"/>
  <c r="I1202" i="1"/>
  <c r="L1202" i="1" s="1"/>
  <c r="M1202" i="1" s="1"/>
  <c r="I1203" i="1"/>
  <c r="I1204" i="1"/>
  <c r="J1204" i="1" s="1"/>
  <c r="I1205" i="1"/>
  <c r="L1205" i="1" s="1"/>
  <c r="M1205" i="1" s="1"/>
  <c r="I1206" i="1"/>
  <c r="L1206" i="1" s="1"/>
  <c r="M1206" i="1" s="1"/>
  <c r="I1207" i="1"/>
  <c r="I1208" i="1"/>
  <c r="L1208" i="1" s="1"/>
  <c r="M1208" i="1" s="1"/>
  <c r="I1209" i="1"/>
  <c r="J1209" i="1" s="1"/>
  <c r="I1210" i="1"/>
  <c r="L1210" i="1" s="1"/>
  <c r="M1210" i="1" s="1"/>
  <c r="I1211" i="1"/>
  <c r="I1212" i="1"/>
  <c r="L1212" i="1" s="1"/>
  <c r="M1212" i="1" s="1"/>
  <c r="I1213" i="1"/>
  <c r="L1213" i="1" s="1"/>
  <c r="M1213" i="1" s="1"/>
  <c r="I1214" i="1"/>
  <c r="J1214" i="1" s="1"/>
  <c r="I1215" i="1"/>
  <c r="I1216" i="1"/>
  <c r="L1216" i="1" s="1"/>
  <c r="M1216" i="1" s="1"/>
  <c r="I1217" i="1"/>
  <c r="L1217" i="1" s="1"/>
  <c r="M1217" i="1" s="1"/>
  <c r="I1218" i="1"/>
  <c r="L1218" i="1" s="1"/>
  <c r="M1218" i="1" s="1"/>
  <c r="I1219" i="1"/>
  <c r="I1220" i="1"/>
  <c r="J1220" i="1" s="1"/>
  <c r="I1221" i="1"/>
  <c r="L1221" i="1" s="1"/>
  <c r="M1221" i="1" s="1"/>
  <c r="I1222" i="1"/>
  <c r="L1222" i="1" s="1"/>
  <c r="M1222" i="1" s="1"/>
  <c r="I1223" i="1"/>
  <c r="I1224" i="1"/>
  <c r="J1224" i="1" s="1"/>
  <c r="I1225" i="1"/>
  <c r="J1225" i="1" s="1"/>
  <c r="I1226" i="1"/>
  <c r="I1227" i="1"/>
  <c r="I1228" i="1"/>
  <c r="L1228" i="1" s="1"/>
  <c r="M1228" i="1" s="1"/>
  <c r="I1229" i="1"/>
  <c r="L1229" i="1" s="1"/>
  <c r="M1229" i="1" s="1"/>
  <c r="I1230" i="1"/>
  <c r="J1230" i="1" s="1"/>
  <c r="I1231" i="1"/>
  <c r="I1232" i="1"/>
  <c r="J1232" i="1" s="1"/>
  <c r="I1233" i="1"/>
  <c r="L1233" i="1" s="1"/>
  <c r="M1233" i="1" s="1"/>
  <c r="I1234" i="1"/>
  <c r="L1234" i="1" s="1"/>
  <c r="M1234" i="1" s="1"/>
  <c r="I1235" i="1"/>
  <c r="I1236" i="1"/>
  <c r="J1236" i="1" s="1"/>
  <c r="I1237" i="1"/>
  <c r="J1237" i="1" s="1"/>
  <c r="I1238" i="1"/>
  <c r="L1238" i="1" s="1"/>
  <c r="M1238" i="1" s="1"/>
  <c r="I1239" i="1"/>
  <c r="I1240" i="1"/>
  <c r="L1240" i="1" s="1"/>
  <c r="M1240" i="1" s="1"/>
  <c r="I1241" i="1"/>
  <c r="J1241" i="1" s="1"/>
  <c r="I1242" i="1"/>
  <c r="L1242" i="1" s="1"/>
  <c r="M1242" i="1" s="1"/>
  <c r="I1243" i="1"/>
  <c r="I1244" i="1"/>
  <c r="L1244" i="1" s="1"/>
  <c r="M1244" i="1" s="1"/>
  <c r="I1245" i="1"/>
  <c r="L1245" i="1" s="1"/>
  <c r="M1245" i="1" s="1"/>
  <c r="I1246" i="1"/>
  <c r="J1246" i="1" s="1"/>
  <c r="I1247" i="1"/>
  <c r="I1248" i="1"/>
  <c r="J1248" i="1" s="1"/>
  <c r="I1249" i="1"/>
  <c r="L1249" i="1" s="1"/>
  <c r="M1249" i="1" s="1"/>
  <c r="I1250" i="1"/>
  <c r="L1250" i="1" s="1"/>
  <c r="M1250" i="1" s="1"/>
  <c r="I1251" i="1"/>
  <c r="I1252" i="1"/>
  <c r="J1252" i="1" s="1"/>
  <c r="I1253" i="1"/>
  <c r="I1254" i="1"/>
  <c r="L1254" i="1" s="1"/>
  <c r="M1254" i="1" s="1"/>
  <c r="I1255" i="1"/>
  <c r="I1256" i="1"/>
  <c r="L1256" i="1" s="1"/>
  <c r="M1256" i="1" s="1"/>
  <c r="I1257" i="1"/>
  <c r="J1257" i="1" s="1"/>
  <c r="I1258" i="1"/>
  <c r="L1258" i="1" s="1"/>
  <c r="M1258" i="1" s="1"/>
  <c r="I1259" i="1"/>
  <c r="I1260" i="1"/>
  <c r="L1260" i="1" s="1"/>
  <c r="M1260" i="1" s="1"/>
  <c r="I1261" i="1"/>
  <c r="L1261" i="1" s="1"/>
  <c r="M1261" i="1" s="1"/>
  <c r="I1262" i="1"/>
  <c r="J1262" i="1" s="1"/>
  <c r="I1263" i="1"/>
  <c r="I1264" i="1"/>
  <c r="L1264" i="1" s="1"/>
  <c r="M1264" i="1" s="1"/>
  <c r="I1265" i="1"/>
  <c r="L1265" i="1" s="1"/>
  <c r="M1265" i="1" s="1"/>
  <c r="I1266" i="1"/>
  <c r="L1266" i="1" s="1"/>
  <c r="M1266" i="1" s="1"/>
  <c r="I1267" i="1"/>
  <c r="I1268" i="1"/>
  <c r="J1268" i="1" s="1"/>
  <c r="I1269" i="1"/>
  <c r="L1269" i="1" s="1"/>
  <c r="M1269" i="1" s="1"/>
  <c r="I1270" i="1"/>
  <c r="L1270" i="1" s="1"/>
  <c r="M1270" i="1" s="1"/>
  <c r="I1271" i="1"/>
  <c r="I1272" i="1"/>
  <c r="L1272" i="1" s="1"/>
  <c r="M1272" i="1" s="1"/>
  <c r="I1273" i="1"/>
  <c r="J1273" i="1" s="1"/>
  <c r="I1274" i="1"/>
  <c r="L1274" i="1" s="1"/>
  <c r="M1274" i="1" s="1"/>
  <c r="I1275" i="1"/>
  <c r="I1276" i="1"/>
  <c r="L1276" i="1" s="1"/>
  <c r="M1276" i="1" s="1"/>
  <c r="I1277" i="1"/>
  <c r="L1277" i="1" s="1"/>
  <c r="M1277" i="1" s="1"/>
  <c r="I1278" i="1"/>
  <c r="J1278" i="1" s="1"/>
  <c r="I1279" i="1"/>
  <c r="I1280" i="1"/>
  <c r="L1280" i="1" s="1"/>
  <c r="M1280" i="1" s="1"/>
  <c r="I1281" i="1"/>
  <c r="L1281" i="1" s="1"/>
  <c r="M1281" i="1" s="1"/>
  <c r="I1282" i="1"/>
  <c r="L1282" i="1" s="1"/>
  <c r="M1282" i="1" s="1"/>
  <c r="I1283" i="1"/>
  <c r="I1284" i="1"/>
  <c r="J1284" i="1" s="1"/>
  <c r="I1285" i="1"/>
  <c r="L1285" i="1" s="1"/>
  <c r="M1285" i="1" s="1"/>
  <c r="I1286" i="1"/>
  <c r="L1286" i="1" s="1"/>
  <c r="M1286" i="1" s="1"/>
  <c r="I1287" i="1"/>
  <c r="I1288" i="1"/>
  <c r="L1288" i="1" s="1"/>
  <c r="M1288" i="1" s="1"/>
  <c r="I1289" i="1"/>
  <c r="J1289" i="1" s="1"/>
  <c r="I1290" i="1"/>
  <c r="J1290" i="1" s="1"/>
  <c r="I1291" i="1"/>
  <c r="I1292" i="1"/>
  <c r="L1292" i="1" s="1"/>
  <c r="M1292" i="1" s="1"/>
  <c r="I1293" i="1"/>
  <c r="L1293" i="1" s="1"/>
  <c r="M1293" i="1" s="1"/>
  <c r="I1294" i="1"/>
  <c r="J1294" i="1" s="1"/>
  <c r="I1295" i="1"/>
  <c r="I1296" i="1"/>
  <c r="L1296" i="1" s="1"/>
  <c r="M1296" i="1" s="1"/>
  <c r="I1297" i="1"/>
  <c r="L1297" i="1" s="1"/>
  <c r="M1297" i="1" s="1"/>
  <c r="I1298" i="1"/>
  <c r="L1298" i="1" s="1"/>
  <c r="M1298" i="1" s="1"/>
  <c r="I1299" i="1"/>
  <c r="I1300" i="1"/>
  <c r="I1301" i="1"/>
  <c r="L1301" i="1" s="1"/>
  <c r="M1301" i="1" s="1"/>
  <c r="I1302" i="1"/>
  <c r="L1302" i="1" s="1"/>
  <c r="M1302" i="1" s="1"/>
  <c r="I1303" i="1"/>
  <c r="I1304" i="1"/>
  <c r="J1304" i="1" s="1"/>
  <c r="I1305" i="1"/>
  <c r="J1305" i="1" s="1"/>
  <c r="I1306" i="1"/>
  <c r="J1306" i="1" s="1"/>
  <c r="I1307" i="1"/>
  <c r="I1308" i="1"/>
  <c r="L1308" i="1" s="1"/>
  <c r="M1308" i="1" s="1"/>
  <c r="I1309" i="1"/>
  <c r="L1309" i="1" s="1"/>
  <c r="M1309" i="1" s="1"/>
  <c r="I1310" i="1"/>
  <c r="I1311" i="1"/>
  <c r="I1312" i="1"/>
  <c r="J1312" i="1" s="1"/>
  <c r="I1313" i="1"/>
  <c r="L1313" i="1" s="1"/>
  <c r="M1313" i="1" s="1"/>
  <c r="I1314" i="1"/>
  <c r="L1314" i="1" s="1"/>
  <c r="M1314" i="1" s="1"/>
  <c r="I1315" i="1"/>
  <c r="I1316" i="1"/>
  <c r="J1316" i="1" s="1"/>
  <c r="I1317" i="1"/>
  <c r="J1317" i="1" s="1"/>
  <c r="I1318" i="1"/>
  <c r="L1318" i="1" s="1"/>
  <c r="M1318" i="1" s="1"/>
  <c r="I1319" i="1"/>
  <c r="L1319" i="1" s="1"/>
  <c r="M1319" i="1" s="1"/>
  <c r="I1320" i="1"/>
  <c r="I1321" i="1"/>
  <c r="L1321" i="1" s="1"/>
  <c r="M1321" i="1" s="1"/>
  <c r="I1322" i="1"/>
  <c r="J1322" i="1" s="1"/>
  <c r="I1323" i="1"/>
  <c r="L1323" i="1" s="1"/>
  <c r="M1323" i="1" s="1"/>
  <c r="I1324" i="1"/>
  <c r="L1324" i="1" s="1"/>
  <c r="M1324" i="1" s="1"/>
  <c r="I1325" i="1"/>
  <c r="L1325" i="1" s="1"/>
  <c r="M1325" i="1" s="1"/>
  <c r="I1326" i="1"/>
  <c r="L1326" i="1" s="1"/>
  <c r="M1326" i="1" s="1"/>
  <c r="I1327" i="1"/>
  <c r="L1327" i="1" s="1"/>
  <c r="M1327" i="1" s="1"/>
  <c r="I1328" i="1"/>
  <c r="J1328" i="1" s="1"/>
  <c r="I1329" i="1"/>
  <c r="L1329" i="1" s="1"/>
  <c r="M1329" i="1" s="1"/>
  <c r="I1330" i="1"/>
  <c r="L1330" i="1" s="1"/>
  <c r="M1330" i="1" s="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P4" i="1"/>
  <c r="U449" i="1"/>
  <c r="V449" i="1" s="1"/>
  <c r="U450" i="1"/>
  <c r="V450" i="1" s="1"/>
  <c r="U451" i="1"/>
  <c r="V451" i="1" s="1"/>
  <c r="U452" i="1"/>
  <c r="V452" i="1" s="1"/>
  <c r="U453" i="1"/>
  <c r="V453" i="1" s="1"/>
  <c r="U454" i="1"/>
  <c r="V454" i="1" s="1"/>
  <c r="U455" i="1"/>
  <c r="V455" i="1" s="1"/>
  <c r="U456" i="1"/>
  <c r="V456" i="1" s="1"/>
  <c r="U457" i="1"/>
  <c r="V457" i="1" s="1"/>
  <c r="U458" i="1"/>
  <c r="V458" i="1" s="1"/>
  <c r="U459" i="1"/>
  <c r="V459" i="1" s="1"/>
  <c r="U460" i="1"/>
  <c r="V460" i="1" s="1"/>
  <c r="U461" i="1"/>
  <c r="V461" i="1" s="1"/>
  <c r="U462" i="1"/>
  <c r="V462" i="1" s="1"/>
  <c r="U463" i="1"/>
  <c r="V463" i="1" s="1"/>
  <c r="U464" i="1"/>
  <c r="V464" i="1" s="1"/>
  <c r="U465" i="1"/>
  <c r="V465" i="1" s="1"/>
  <c r="U466" i="1"/>
  <c r="V466" i="1" s="1"/>
  <c r="U467" i="1"/>
  <c r="V467" i="1" s="1"/>
  <c r="U468" i="1"/>
  <c r="V468" i="1" s="1"/>
  <c r="U469" i="1"/>
  <c r="V469" i="1" s="1"/>
  <c r="U470" i="1"/>
  <c r="V470" i="1" s="1"/>
  <c r="U471" i="1"/>
  <c r="V471" i="1" s="1"/>
  <c r="U472" i="1"/>
  <c r="V472" i="1" s="1"/>
  <c r="U473" i="1"/>
  <c r="V473" i="1" s="1"/>
  <c r="U474" i="1"/>
  <c r="U475" i="1"/>
  <c r="V475" i="1" s="1"/>
  <c r="U476" i="1"/>
  <c r="V476" i="1" s="1"/>
  <c r="U477" i="1"/>
  <c r="V477" i="1" s="1"/>
  <c r="U478" i="1"/>
  <c r="V478" i="1" s="1"/>
  <c r="U479" i="1"/>
  <c r="V479" i="1" s="1"/>
  <c r="U480" i="1"/>
  <c r="V480" i="1" s="1"/>
  <c r="U481" i="1"/>
  <c r="V481" i="1" s="1"/>
  <c r="U482" i="1"/>
  <c r="V482" i="1" s="1"/>
  <c r="U483" i="1"/>
  <c r="V483" i="1" s="1"/>
  <c r="U484" i="1"/>
  <c r="V484" i="1" s="1"/>
  <c r="U485" i="1"/>
  <c r="U486" i="1"/>
  <c r="V486" i="1" s="1"/>
  <c r="U487" i="1"/>
  <c r="V487" i="1" s="1"/>
  <c r="U488" i="1"/>
  <c r="V488" i="1" s="1"/>
  <c r="U489" i="1"/>
  <c r="V489" i="1" s="1"/>
  <c r="U490" i="1"/>
  <c r="V490" i="1" s="1"/>
  <c r="U491" i="1"/>
  <c r="U492" i="1"/>
  <c r="V492" i="1" s="1"/>
  <c r="U493" i="1"/>
  <c r="V493" i="1" s="1"/>
  <c r="U494" i="1"/>
  <c r="V494" i="1" s="1"/>
  <c r="U495" i="1"/>
  <c r="U496" i="1"/>
  <c r="V496" i="1" s="1"/>
  <c r="U497" i="1"/>
  <c r="V497" i="1" s="1"/>
  <c r="U498" i="1"/>
  <c r="V498" i="1" s="1"/>
  <c r="U499" i="1"/>
  <c r="V499" i="1" s="1"/>
  <c r="U500" i="1"/>
  <c r="V500" i="1" s="1"/>
  <c r="U501" i="1"/>
  <c r="U502" i="1"/>
  <c r="U503" i="1"/>
  <c r="V503" i="1" s="1"/>
  <c r="U504" i="1"/>
  <c r="V504" i="1" s="1"/>
  <c r="U505" i="1"/>
  <c r="V505" i="1" s="1"/>
  <c r="U506" i="1"/>
  <c r="V506" i="1" s="1"/>
  <c r="U507" i="1"/>
  <c r="V507" i="1" s="1"/>
  <c r="U508" i="1"/>
  <c r="U509" i="1"/>
  <c r="V509" i="1" s="1"/>
  <c r="U510" i="1"/>
  <c r="V510" i="1" s="1"/>
  <c r="U511" i="1"/>
  <c r="V511" i="1" s="1"/>
  <c r="U512" i="1"/>
  <c r="V512" i="1" s="1"/>
  <c r="U513" i="1"/>
  <c r="V513" i="1" s="1"/>
  <c r="U514" i="1"/>
  <c r="V514" i="1" s="1"/>
  <c r="U515" i="1"/>
  <c r="U516" i="1"/>
  <c r="V516" i="1" s="1"/>
  <c r="U517" i="1"/>
  <c r="V517" i="1" s="1"/>
  <c r="U518" i="1"/>
  <c r="V518" i="1" s="1"/>
  <c r="U519" i="1"/>
  <c r="V519" i="1" s="1"/>
  <c r="U520" i="1"/>
  <c r="V520" i="1" s="1"/>
  <c r="U521" i="1"/>
  <c r="V521" i="1" s="1"/>
  <c r="U522" i="1"/>
  <c r="V522" i="1" s="1"/>
  <c r="U523" i="1"/>
  <c r="V523" i="1" s="1"/>
  <c r="U524" i="1"/>
  <c r="V524" i="1" s="1"/>
  <c r="U525" i="1"/>
  <c r="V525" i="1" s="1"/>
  <c r="U526" i="1"/>
  <c r="V526" i="1" s="1"/>
  <c r="U527" i="1"/>
  <c r="V527" i="1" s="1"/>
  <c r="U528" i="1"/>
  <c r="V528" i="1" s="1"/>
  <c r="U529" i="1"/>
  <c r="V529" i="1" s="1"/>
  <c r="U530" i="1"/>
  <c r="U531" i="1"/>
  <c r="U532" i="1"/>
  <c r="U533" i="1"/>
  <c r="U534" i="1"/>
  <c r="U535" i="1"/>
  <c r="V535" i="1" s="1"/>
  <c r="U536" i="1"/>
  <c r="V536" i="1" s="1"/>
  <c r="U537" i="1"/>
  <c r="V537" i="1" s="1"/>
  <c r="U538" i="1"/>
  <c r="V538" i="1" s="1"/>
  <c r="U539" i="1"/>
  <c r="V539" i="1" s="1"/>
  <c r="U540" i="1"/>
  <c r="V540" i="1" s="1"/>
  <c r="U541" i="1"/>
  <c r="V541" i="1" s="1"/>
  <c r="U542" i="1"/>
  <c r="V542" i="1" s="1"/>
  <c r="U543" i="1"/>
  <c r="V543" i="1" s="1"/>
  <c r="U544" i="1"/>
  <c r="V544" i="1" s="1"/>
  <c r="U545" i="1"/>
  <c r="V545" i="1" s="1"/>
  <c r="U546" i="1"/>
  <c r="V546" i="1" s="1"/>
  <c r="U547" i="1"/>
  <c r="V547" i="1" s="1"/>
  <c r="U548" i="1"/>
  <c r="V548" i="1" s="1"/>
  <c r="U549" i="1"/>
  <c r="V549" i="1" s="1"/>
  <c r="U550" i="1"/>
  <c r="V550" i="1" s="1"/>
  <c r="U551" i="1"/>
  <c r="U552" i="1"/>
  <c r="V552" i="1" s="1"/>
  <c r="U553" i="1"/>
  <c r="V553" i="1" s="1"/>
  <c r="U554" i="1"/>
  <c r="V554" i="1" s="1"/>
  <c r="U555" i="1"/>
  <c r="U556" i="1"/>
  <c r="U557" i="1"/>
  <c r="V557" i="1" s="1"/>
  <c r="U558" i="1"/>
  <c r="U559" i="1"/>
  <c r="V559" i="1" s="1"/>
  <c r="U560" i="1"/>
  <c r="V560" i="1" s="1"/>
  <c r="U561" i="1"/>
  <c r="V561" i="1" s="1"/>
  <c r="U562" i="1"/>
  <c r="V562" i="1" s="1"/>
  <c r="U563" i="1"/>
  <c r="V563" i="1" s="1"/>
  <c r="U564" i="1"/>
  <c r="V564" i="1" s="1"/>
  <c r="U565" i="1"/>
  <c r="V565" i="1" s="1"/>
  <c r="U566" i="1"/>
  <c r="V566" i="1" s="1"/>
  <c r="U567" i="1"/>
  <c r="V567" i="1" s="1"/>
  <c r="U568" i="1"/>
  <c r="V568" i="1" s="1"/>
  <c r="U569" i="1"/>
  <c r="V569" i="1" s="1"/>
  <c r="U570" i="1"/>
  <c r="V570" i="1" s="1"/>
  <c r="U571" i="1"/>
  <c r="V571" i="1" s="1"/>
  <c r="U572" i="1"/>
  <c r="V572" i="1" s="1"/>
  <c r="U573" i="1"/>
  <c r="V573" i="1" s="1"/>
  <c r="U574" i="1"/>
  <c r="V574" i="1" s="1"/>
  <c r="U575" i="1"/>
  <c r="V575" i="1" s="1"/>
  <c r="U576" i="1"/>
  <c r="V576" i="1" s="1"/>
  <c r="U577" i="1"/>
  <c r="V577" i="1" s="1"/>
  <c r="U578" i="1"/>
  <c r="V578" i="1" s="1"/>
  <c r="U579" i="1"/>
  <c r="V579" i="1" s="1"/>
  <c r="U580" i="1"/>
  <c r="U581" i="1"/>
  <c r="U582" i="1"/>
  <c r="U583" i="1"/>
  <c r="V583" i="1" s="1"/>
  <c r="U584" i="1"/>
  <c r="V584" i="1" s="1"/>
  <c r="U585" i="1"/>
  <c r="V585" i="1" s="1"/>
  <c r="U586" i="1"/>
  <c r="V586" i="1" s="1"/>
  <c r="U587" i="1"/>
  <c r="V587" i="1" s="1"/>
  <c r="U588" i="1"/>
  <c r="V588" i="1" s="1"/>
  <c r="U589" i="1"/>
  <c r="V589" i="1" s="1"/>
  <c r="U590" i="1"/>
  <c r="V590" i="1" s="1"/>
  <c r="U591" i="1"/>
  <c r="V591" i="1" s="1"/>
  <c r="U592" i="1"/>
  <c r="V592" i="1" s="1"/>
  <c r="U593" i="1"/>
  <c r="V593" i="1" s="1"/>
  <c r="U594" i="1"/>
  <c r="U595" i="1"/>
  <c r="V595" i="1" s="1"/>
  <c r="U596" i="1"/>
  <c r="V596" i="1" s="1"/>
  <c r="U597" i="1"/>
  <c r="V597" i="1" s="1"/>
  <c r="U598" i="1"/>
  <c r="V598" i="1" s="1"/>
  <c r="U599" i="1"/>
  <c r="V599" i="1" s="1"/>
  <c r="U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U632" i="1"/>
  <c r="V632" i="1" s="1"/>
  <c r="U633" i="1"/>
  <c r="V633" i="1" s="1"/>
  <c r="U635" i="1"/>
  <c r="V635" i="1" s="1"/>
  <c r="U636" i="1"/>
  <c r="V636" i="1" s="1"/>
  <c r="U637" i="1"/>
  <c r="V637" i="1" s="1"/>
  <c r="U638" i="1"/>
  <c r="V638" i="1" s="1"/>
  <c r="U639" i="1"/>
  <c r="V639" i="1" s="1"/>
  <c r="U640" i="1"/>
  <c r="V640" i="1" s="1"/>
  <c r="U641" i="1"/>
  <c r="U642" i="1"/>
  <c r="U643" i="1"/>
  <c r="U644" i="1"/>
  <c r="U645" i="1"/>
  <c r="U646" i="1"/>
  <c r="V646" i="1" s="1"/>
  <c r="U647" i="1"/>
  <c r="U648" i="1"/>
  <c r="U649" i="1"/>
  <c r="U650" i="1"/>
  <c r="U651" i="1"/>
  <c r="U652" i="1"/>
  <c r="U653" i="1"/>
  <c r="V653" i="1" s="1"/>
  <c r="U654" i="1"/>
  <c r="V654" i="1" s="1"/>
  <c r="U655" i="1"/>
  <c r="V655" i="1" s="1"/>
  <c r="U656" i="1"/>
  <c r="V656" i="1" s="1"/>
  <c r="U657" i="1"/>
  <c r="V657" i="1" s="1"/>
  <c r="U658" i="1"/>
  <c r="V658" i="1" s="1"/>
  <c r="U659" i="1"/>
  <c r="U660" i="1"/>
  <c r="V660" i="1" s="1"/>
  <c r="U661" i="1"/>
  <c r="V661" i="1" s="1"/>
  <c r="U662" i="1"/>
  <c r="V662" i="1" s="1"/>
  <c r="U663" i="1"/>
  <c r="V663" i="1" s="1"/>
  <c r="U664" i="1"/>
  <c r="V664" i="1" s="1"/>
  <c r="U665" i="1"/>
  <c r="V665" i="1" s="1"/>
  <c r="U666" i="1"/>
  <c r="V666" i="1" s="1"/>
  <c r="U667" i="1"/>
  <c r="V667" i="1" s="1"/>
  <c r="U668" i="1"/>
  <c r="V668" i="1" s="1"/>
  <c r="U669" i="1"/>
  <c r="V669" i="1" s="1"/>
  <c r="U670" i="1"/>
  <c r="V670" i="1" s="1"/>
  <c r="U671" i="1"/>
  <c r="V671" i="1" s="1"/>
  <c r="U672" i="1"/>
  <c r="V672" i="1" s="1"/>
  <c r="U673" i="1"/>
  <c r="V673" i="1" s="1"/>
  <c r="U674" i="1"/>
  <c r="V674" i="1" s="1"/>
  <c r="U675" i="1"/>
  <c r="V675" i="1" s="1"/>
  <c r="U676" i="1"/>
  <c r="U677" i="1"/>
  <c r="V677" i="1" s="1"/>
  <c r="U678" i="1"/>
  <c r="V678" i="1" s="1"/>
  <c r="U679" i="1"/>
  <c r="V679" i="1" s="1"/>
  <c r="U680" i="1"/>
  <c r="V680" i="1" s="1"/>
  <c r="U681" i="1"/>
  <c r="V681" i="1" s="1"/>
  <c r="U682" i="1"/>
  <c r="V682" i="1" s="1"/>
  <c r="U683" i="1"/>
  <c r="V683" i="1" s="1"/>
  <c r="U684" i="1"/>
  <c r="V684" i="1" s="1"/>
  <c r="U685" i="1"/>
  <c r="V685" i="1" s="1"/>
  <c r="U686" i="1"/>
  <c r="V686" i="1" s="1"/>
  <c r="U687" i="1"/>
  <c r="V687" i="1" s="1"/>
  <c r="U688" i="1"/>
  <c r="V688" i="1" s="1"/>
  <c r="U689" i="1"/>
  <c r="V689" i="1" s="1"/>
  <c r="U690" i="1"/>
  <c r="V690" i="1" s="1"/>
  <c r="U691" i="1"/>
  <c r="V691" i="1" s="1"/>
  <c r="U692" i="1"/>
  <c r="V692" i="1" s="1"/>
  <c r="U693" i="1"/>
  <c r="V693" i="1" s="1"/>
  <c r="U694" i="1"/>
  <c r="V694" i="1" s="1"/>
  <c r="U695" i="1"/>
  <c r="V695" i="1" s="1"/>
  <c r="U696" i="1"/>
  <c r="V696" i="1" s="1"/>
  <c r="U697" i="1"/>
  <c r="V697" i="1" s="1"/>
  <c r="U698" i="1"/>
  <c r="V698" i="1" s="1"/>
  <c r="U699" i="1"/>
  <c r="U700" i="1"/>
  <c r="V700" i="1" s="1"/>
  <c r="U701" i="1"/>
  <c r="V701" i="1" s="1"/>
  <c r="U702" i="1"/>
  <c r="V702" i="1" s="1"/>
  <c r="U703" i="1"/>
  <c r="V703" i="1" s="1"/>
  <c r="U704" i="1"/>
  <c r="V704" i="1" s="1"/>
  <c r="U705" i="1"/>
  <c r="V705" i="1" s="1"/>
  <c r="U706" i="1"/>
  <c r="V706" i="1" s="1"/>
  <c r="U707" i="1"/>
  <c r="V707" i="1" s="1"/>
  <c r="U708" i="1"/>
  <c r="U709" i="1"/>
  <c r="V709" i="1" s="1"/>
  <c r="U710" i="1"/>
  <c r="U711" i="1"/>
  <c r="V711" i="1" s="1"/>
  <c r="U712" i="1"/>
  <c r="U713" i="1"/>
  <c r="U714" i="1"/>
  <c r="V714" i="1" s="1"/>
  <c r="U715" i="1"/>
  <c r="V715" i="1" s="1"/>
  <c r="U716" i="1"/>
  <c r="V716" i="1" s="1"/>
  <c r="U717" i="1"/>
  <c r="V717" i="1" s="1"/>
  <c r="U718" i="1"/>
  <c r="V718" i="1" s="1"/>
  <c r="U719" i="1"/>
  <c r="U720" i="1"/>
  <c r="V720" i="1" s="1"/>
  <c r="U721" i="1"/>
  <c r="V721" i="1" s="1"/>
  <c r="U722" i="1"/>
  <c r="V722" i="1" s="1"/>
  <c r="U723" i="1"/>
  <c r="V723" i="1" s="1"/>
  <c r="U724" i="1"/>
  <c r="V724" i="1" s="1"/>
  <c r="U725" i="1"/>
  <c r="V725" i="1" s="1"/>
  <c r="U726" i="1"/>
  <c r="V726" i="1" s="1"/>
  <c r="U727" i="1"/>
  <c r="V727" i="1" s="1"/>
  <c r="U728" i="1"/>
  <c r="V728" i="1" s="1"/>
  <c r="U729" i="1"/>
  <c r="V729" i="1" s="1"/>
  <c r="U730" i="1"/>
  <c r="V730" i="1" s="1"/>
  <c r="U731" i="1"/>
  <c r="V731" i="1" s="1"/>
  <c r="U732" i="1"/>
  <c r="V732" i="1" s="1"/>
  <c r="U733" i="1"/>
  <c r="V733" i="1" s="1"/>
  <c r="U734" i="1"/>
  <c r="V734" i="1" s="1"/>
  <c r="U735" i="1"/>
  <c r="V735" i="1" s="1"/>
  <c r="U736" i="1"/>
  <c r="U737" i="1"/>
  <c r="V737" i="1" s="1"/>
  <c r="U738" i="1"/>
  <c r="V738" i="1" s="1"/>
  <c r="U739" i="1"/>
  <c r="V739" i="1" s="1"/>
  <c r="U740" i="1"/>
  <c r="V740" i="1" s="1"/>
  <c r="U741" i="1"/>
  <c r="V741" i="1" s="1"/>
  <c r="U742" i="1"/>
  <c r="V742" i="1" s="1"/>
  <c r="U743" i="1"/>
  <c r="U744" i="1"/>
  <c r="V744" i="1" s="1"/>
  <c r="U745" i="1"/>
  <c r="V745" i="1" s="1"/>
  <c r="U746" i="1"/>
  <c r="V746" i="1" s="1"/>
  <c r="U747" i="1"/>
  <c r="V747" i="1" s="1"/>
  <c r="U748" i="1"/>
  <c r="V748" i="1" s="1"/>
  <c r="U749" i="1"/>
  <c r="V749" i="1" s="1"/>
  <c r="U750" i="1"/>
  <c r="V750" i="1" s="1"/>
  <c r="U751" i="1"/>
  <c r="V751" i="1" s="1"/>
  <c r="U752" i="1"/>
  <c r="V752" i="1" s="1"/>
  <c r="U753" i="1"/>
  <c r="V753" i="1" s="1"/>
  <c r="U754" i="1"/>
  <c r="V754" i="1" s="1"/>
  <c r="U755" i="1"/>
  <c r="V755" i="1" s="1"/>
  <c r="U756" i="1"/>
  <c r="V756" i="1" s="1"/>
  <c r="U757" i="1"/>
  <c r="V757" i="1" s="1"/>
  <c r="U758" i="1"/>
  <c r="V758" i="1" s="1"/>
  <c r="U759" i="1"/>
  <c r="U760" i="1"/>
  <c r="U761" i="1"/>
  <c r="V761" i="1" s="1"/>
  <c r="U762" i="1"/>
  <c r="V762" i="1" s="1"/>
  <c r="U763" i="1"/>
  <c r="V763" i="1" s="1"/>
  <c r="U764" i="1"/>
  <c r="V764" i="1" s="1"/>
  <c r="U765" i="1"/>
  <c r="V765" i="1" s="1"/>
  <c r="U766" i="1"/>
  <c r="U767" i="1"/>
  <c r="V767" i="1" s="1"/>
  <c r="U768" i="1"/>
  <c r="V768" i="1" s="1"/>
  <c r="U769" i="1"/>
  <c r="V769" i="1" s="1"/>
  <c r="U770" i="1"/>
  <c r="V770" i="1" s="1"/>
  <c r="U771" i="1"/>
  <c r="V771" i="1" s="1"/>
  <c r="U772" i="1"/>
  <c r="V772" i="1" s="1"/>
  <c r="U773" i="1"/>
  <c r="V773" i="1" s="1"/>
  <c r="U774" i="1"/>
  <c r="U775" i="1"/>
  <c r="V775" i="1" s="1"/>
  <c r="U776" i="1"/>
  <c r="V776" i="1" s="1"/>
  <c r="U777" i="1"/>
  <c r="U778" i="1"/>
  <c r="V778" i="1" s="1"/>
  <c r="U779" i="1"/>
  <c r="U780" i="1"/>
  <c r="V780" i="1" s="1"/>
  <c r="U781" i="1"/>
  <c r="V781" i="1" s="1"/>
  <c r="U782" i="1"/>
  <c r="V782" i="1" s="1"/>
  <c r="U783" i="1"/>
  <c r="U784" i="1"/>
  <c r="V784" i="1" s="1"/>
  <c r="U785" i="1"/>
  <c r="V785" i="1" s="1"/>
  <c r="U786" i="1"/>
  <c r="V786" i="1" s="1"/>
  <c r="U787" i="1"/>
  <c r="V787" i="1" s="1"/>
  <c r="U788" i="1"/>
  <c r="V788" i="1" s="1"/>
  <c r="U789" i="1"/>
  <c r="V789" i="1" s="1"/>
  <c r="U790" i="1"/>
  <c r="V790" i="1" s="1"/>
  <c r="U791" i="1"/>
  <c r="V791" i="1" s="1"/>
  <c r="U792" i="1"/>
  <c r="U793" i="1"/>
  <c r="V793" i="1" s="1"/>
  <c r="U794" i="1"/>
  <c r="V794" i="1" s="1"/>
  <c r="U795" i="1"/>
  <c r="V795" i="1" s="1"/>
  <c r="U796" i="1"/>
  <c r="V796" i="1" s="1"/>
  <c r="U797" i="1"/>
  <c r="V797" i="1" s="1"/>
  <c r="U798" i="1"/>
  <c r="V798" i="1" s="1"/>
  <c r="U799" i="1"/>
  <c r="V799" i="1" s="1"/>
  <c r="U800" i="1"/>
  <c r="V800" i="1" s="1"/>
  <c r="U801" i="1"/>
  <c r="V801" i="1" s="1"/>
  <c r="U802" i="1"/>
  <c r="V802" i="1" s="1"/>
  <c r="U803" i="1"/>
  <c r="V803" i="1" s="1"/>
  <c r="U804" i="1"/>
  <c r="V804" i="1" s="1"/>
  <c r="U805" i="1"/>
  <c r="V805" i="1" s="1"/>
  <c r="U806" i="1"/>
  <c r="V806" i="1" s="1"/>
  <c r="U807" i="1"/>
  <c r="V807" i="1" s="1"/>
  <c r="U808" i="1"/>
  <c r="V808" i="1" s="1"/>
  <c r="U809" i="1"/>
  <c r="V809" i="1" s="1"/>
  <c r="U810" i="1"/>
  <c r="U811" i="1"/>
  <c r="V811" i="1" s="1"/>
  <c r="U812" i="1"/>
  <c r="V812" i="1" s="1"/>
  <c r="U813" i="1"/>
  <c r="V813" i="1" s="1"/>
  <c r="U814" i="1"/>
  <c r="V814" i="1" s="1"/>
  <c r="U815" i="1"/>
  <c r="V815" i="1" s="1"/>
  <c r="U816" i="1"/>
  <c r="V816" i="1" s="1"/>
  <c r="U817" i="1"/>
  <c r="V817" i="1" s="1"/>
  <c r="U818" i="1"/>
  <c r="V818" i="1" s="1"/>
  <c r="U819" i="1"/>
  <c r="V819" i="1" s="1"/>
  <c r="U820" i="1"/>
  <c r="V820" i="1" s="1"/>
  <c r="U821" i="1"/>
  <c r="V821" i="1" s="1"/>
  <c r="U822" i="1"/>
  <c r="V822" i="1" s="1"/>
  <c r="U823" i="1"/>
  <c r="V823" i="1" s="1"/>
  <c r="U824" i="1"/>
  <c r="V824" i="1" s="1"/>
  <c r="U825" i="1"/>
  <c r="V825" i="1" s="1"/>
  <c r="U826" i="1"/>
  <c r="V826" i="1" s="1"/>
  <c r="U827" i="1"/>
  <c r="V827" i="1" s="1"/>
  <c r="U828" i="1"/>
  <c r="V828" i="1" s="1"/>
  <c r="U829" i="1"/>
  <c r="V829" i="1" s="1"/>
  <c r="U830" i="1"/>
  <c r="V830" i="1" s="1"/>
  <c r="U831" i="1"/>
  <c r="V831" i="1" s="1"/>
  <c r="U832" i="1"/>
  <c r="V832" i="1" s="1"/>
  <c r="U833" i="1"/>
  <c r="V833" i="1" s="1"/>
  <c r="U834" i="1"/>
  <c r="V834" i="1" s="1"/>
  <c r="U835" i="1"/>
  <c r="V835" i="1" s="1"/>
  <c r="U836" i="1"/>
  <c r="U837" i="1"/>
  <c r="U838" i="1"/>
  <c r="V838" i="1" s="1"/>
  <c r="U839" i="1"/>
  <c r="V839" i="1" s="1"/>
  <c r="U840" i="1"/>
  <c r="V840" i="1" s="1"/>
  <c r="U841" i="1"/>
  <c r="V841" i="1" s="1"/>
  <c r="U842" i="1"/>
  <c r="V842" i="1" s="1"/>
  <c r="U843" i="1"/>
  <c r="V843" i="1" s="1"/>
  <c r="U844" i="1"/>
  <c r="V844" i="1" s="1"/>
  <c r="U845" i="1"/>
  <c r="V845" i="1" s="1"/>
  <c r="U846" i="1"/>
  <c r="V846" i="1" s="1"/>
  <c r="U847" i="1"/>
  <c r="V847" i="1" s="1"/>
  <c r="U848" i="1"/>
  <c r="V848" i="1" s="1"/>
  <c r="U849" i="1"/>
  <c r="V849" i="1" s="1"/>
  <c r="U850" i="1"/>
  <c r="V850" i="1" s="1"/>
  <c r="U851" i="1"/>
  <c r="V851" i="1" s="1"/>
  <c r="U852" i="1"/>
  <c r="V852" i="1" s="1"/>
  <c r="U853" i="1"/>
  <c r="U854" i="1"/>
  <c r="U855" i="1"/>
  <c r="U856" i="1"/>
  <c r="U857" i="1"/>
  <c r="U858" i="1"/>
  <c r="U859" i="1"/>
  <c r="U860" i="1"/>
  <c r="V860" i="1" s="1"/>
  <c r="U861" i="1"/>
  <c r="V861" i="1" s="1"/>
  <c r="U862" i="1"/>
  <c r="U863" i="1"/>
  <c r="V863" i="1" s="1"/>
  <c r="U864" i="1"/>
  <c r="V864" i="1" s="1"/>
  <c r="U865" i="1"/>
  <c r="V865" i="1" s="1"/>
  <c r="U866" i="1"/>
  <c r="V866" i="1" s="1"/>
  <c r="U867" i="1"/>
  <c r="V867" i="1" s="1"/>
  <c r="U868" i="1"/>
  <c r="V868" i="1" s="1"/>
  <c r="U869" i="1"/>
  <c r="V869" i="1" s="1"/>
  <c r="U870" i="1"/>
  <c r="V870" i="1" s="1"/>
  <c r="U871" i="1"/>
  <c r="V871" i="1" s="1"/>
  <c r="U872" i="1"/>
  <c r="V872" i="1" s="1"/>
  <c r="U873" i="1"/>
  <c r="V873" i="1" s="1"/>
  <c r="U874" i="1"/>
  <c r="V874" i="1" s="1"/>
  <c r="U875" i="1"/>
  <c r="V875" i="1" s="1"/>
  <c r="U876" i="1"/>
  <c r="V876" i="1" s="1"/>
  <c r="U877" i="1"/>
  <c r="V877" i="1" s="1"/>
  <c r="U878" i="1"/>
  <c r="V878" i="1" s="1"/>
  <c r="U879" i="1"/>
  <c r="V879" i="1" s="1"/>
  <c r="U880" i="1"/>
  <c r="U881" i="1"/>
  <c r="V881" i="1" s="1"/>
  <c r="U882" i="1"/>
  <c r="V882" i="1" s="1"/>
  <c r="U883" i="1"/>
  <c r="V883" i="1" s="1"/>
  <c r="U884" i="1"/>
  <c r="V884" i="1" s="1"/>
  <c r="U885" i="1"/>
  <c r="V885" i="1" s="1"/>
  <c r="U886" i="1"/>
  <c r="V886" i="1" s="1"/>
  <c r="U887" i="1"/>
  <c r="V887" i="1" s="1"/>
  <c r="U888" i="1"/>
  <c r="V888" i="1" s="1"/>
  <c r="U889" i="1"/>
  <c r="V889" i="1" s="1"/>
  <c r="U890" i="1"/>
  <c r="V890" i="1" s="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32" i="1"/>
  <c r="S633"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5" i="1"/>
  <c r="P476" i="1"/>
  <c r="P477" i="1"/>
  <c r="P478" i="1"/>
  <c r="P479" i="1"/>
  <c r="P480" i="1"/>
  <c r="P481" i="1"/>
  <c r="P482" i="1"/>
  <c r="P483" i="1"/>
  <c r="P484" i="1"/>
  <c r="P486" i="1"/>
  <c r="P487" i="1"/>
  <c r="P488" i="1"/>
  <c r="P489" i="1"/>
  <c r="P490" i="1"/>
  <c r="P492" i="1"/>
  <c r="P493" i="1"/>
  <c r="P494" i="1"/>
  <c r="P496" i="1"/>
  <c r="P497" i="1"/>
  <c r="P498" i="1"/>
  <c r="P499" i="1"/>
  <c r="P500" i="1"/>
  <c r="P503" i="1"/>
  <c r="P504" i="1"/>
  <c r="P505" i="1"/>
  <c r="P506" i="1"/>
  <c r="P507" i="1"/>
  <c r="P509" i="1"/>
  <c r="P510" i="1"/>
  <c r="P511" i="1"/>
  <c r="P512" i="1"/>
  <c r="P513" i="1"/>
  <c r="P514" i="1"/>
  <c r="P516" i="1"/>
  <c r="P517" i="1"/>
  <c r="P518" i="1"/>
  <c r="P519" i="1"/>
  <c r="P520" i="1"/>
  <c r="P521" i="1"/>
  <c r="P522" i="1"/>
  <c r="P523" i="1"/>
  <c r="P524" i="1"/>
  <c r="P525" i="1"/>
  <c r="P526" i="1"/>
  <c r="P527" i="1"/>
  <c r="P528" i="1"/>
  <c r="P529" i="1"/>
  <c r="P535" i="1"/>
  <c r="P536" i="1"/>
  <c r="P537" i="1"/>
  <c r="P538" i="1"/>
  <c r="P539" i="1"/>
  <c r="P540" i="1"/>
  <c r="P541" i="1"/>
  <c r="P542" i="1"/>
  <c r="P543" i="1"/>
  <c r="P544" i="1"/>
  <c r="P545" i="1"/>
  <c r="P546" i="1"/>
  <c r="P547" i="1"/>
  <c r="P548" i="1"/>
  <c r="P549" i="1"/>
  <c r="P550" i="1"/>
  <c r="P552" i="1"/>
  <c r="P553" i="1"/>
  <c r="P554" i="1"/>
  <c r="P557" i="1"/>
  <c r="P559" i="1"/>
  <c r="P560" i="1"/>
  <c r="P561" i="1"/>
  <c r="P562" i="1"/>
  <c r="P563" i="1"/>
  <c r="P564" i="1"/>
  <c r="P565" i="1"/>
  <c r="P566" i="1"/>
  <c r="P567" i="1"/>
  <c r="P568" i="1"/>
  <c r="P569" i="1"/>
  <c r="P570" i="1"/>
  <c r="P571" i="1"/>
  <c r="P572" i="1"/>
  <c r="P573" i="1"/>
  <c r="P574" i="1"/>
  <c r="P575" i="1"/>
  <c r="P576" i="1"/>
  <c r="P577" i="1"/>
  <c r="P578" i="1"/>
  <c r="P579" i="1"/>
  <c r="P583" i="1"/>
  <c r="P584" i="1"/>
  <c r="P585" i="1"/>
  <c r="P586" i="1"/>
  <c r="P587" i="1"/>
  <c r="P588" i="1"/>
  <c r="P589" i="1"/>
  <c r="P590" i="1"/>
  <c r="P591" i="1"/>
  <c r="P592" i="1"/>
  <c r="P593" i="1"/>
  <c r="P595" i="1"/>
  <c r="P596" i="1"/>
  <c r="P597" i="1"/>
  <c r="P598" i="1"/>
  <c r="P599"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5" i="1"/>
  <c r="P636" i="1"/>
  <c r="P637" i="1"/>
  <c r="P638" i="1"/>
  <c r="P639" i="1"/>
  <c r="P640" i="1"/>
  <c r="P646" i="1"/>
  <c r="P653" i="1"/>
  <c r="P654" i="1"/>
  <c r="P655" i="1"/>
  <c r="P656" i="1"/>
  <c r="P657" i="1"/>
  <c r="P658" i="1"/>
  <c r="P660" i="1"/>
  <c r="P661" i="1"/>
  <c r="P662" i="1"/>
  <c r="P663" i="1"/>
  <c r="P664" i="1"/>
  <c r="P665" i="1"/>
  <c r="P666" i="1"/>
  <c r="P667" i="1"/>
  <c r="P668" i="1"/>
  <c r="P669" i="1"/>
  <c r="P670" i="1"/>
  <c r="P671" i="1"/>
  <c r="P672" i="1"/>
  <c r="P673" i="1"/>
  <c r="P674" i="1"/>
  <c r="P675" i="1"/>
  <c r="P677" i="1"/>
  <c r="P678" i="1"/>
  <c r="P679" i="1"/>
  <c r="P680" i="1"/>
  <c r="P681" i="1"/>
  <c r="P682" i="1"/>
  <c r="P683" i="1"/>
  <c r="P684" i="1"/>
  <c r="P685" i="1"/>
  <c r="P686" i="1"/>
  <c r="P687" i="1"/>
  <c r="P688" i="1"/>
  <c r="P689" i="1"/>
  <c r="P690" i="1"/>
  <c r="P691" i="1"/>
  <c r="P692" i="1"/>
  <c r="P693" i="1"/>
  <c r="P694" i="1"/>
  <c r="P695" i="1"/>
  <c r="P696" i="1"/>
  <c r="P697" i="1"/>
  <c r="P698" i="1"/>
  <c r="P700" i="1"/>
  <c r="P701" i="1"/>
  <c r="P702" i="1"/>
  <c r="P703" i="1"/>
  <c r="P704" i="1"/>
  <c r="P705" i="1"/>
  <c r="P706" i="1"/>
  <c r="P707" i="1"/>
  <c r="P709" i="1"/>
  <c r="P711" i="1"/>
  <c r="P714" i="1"/>
  <c r="P715" i="1"/>
  <c r="P716" i="1"/>
  <c r="P717" i="1"/>
  <c r="P718" i="1"/>
  <c r="P720" i="1"/>
  <c r="P721" i="1"/>
  <c r="P722" i="1"/>
  <c r="P723" i="1"/>
  <c r="P724" i="1"/>
  <c r="P725" i="1"/>
  <c r="P726" i="1"/>
  <c r="P727" i="1"/>
  <c r="P728" i="1"/>
  <c r="P729" i="1"/>
  <c r="P730" i="1"/>
  <c r="P731" i="1"/>
  <c r="P732" i="1"/>
  <c r="P733" i="1"/>
  <c r="P734" i="1"/>
  <c r="P735" i="1"/>
  <c r="P737" i="1"/>
  <c r="P738" i="1"/>
  <c r="P739" i="1"/>
  <c r="P740" i="1"/>
  <c r="P741" i="1"/>
  <c r="P742" i="1"/>
  <c r="P744" i="1"/>
  <c r="P745" i="1"/>
  <c r="P746" i="1"/>
  <c r="P747" i="1"/>
  <c r="P748" i="1"/>
  <c r="P749" i="1"/>
  <c r="P750" i="1"/>
  <c r="P751" i="1"/>
  <c r="P752" i="1"/>
  <c r="P753" i="1"/>
  <c r="P754" i="1"/>
  <c r="P755" i="1"/>
  <c r="P756" i="1"/>
  <c r="P757" i="1"/>
  <c r="P758" i="1"/>
  <c r="P761" i="1"/>
  <c r="P762" i="1"/>
  <c r="P763" i="1"/>
  <c r="P764" i="1"/>
  <c r="P765" i="1"/>
  <c r="P767" i="1"/>
  <c r="P768" i="1"/>
  <c r="P769" i="1"/>
  <c r="P770" i="1"/>
  <c r="P771" i="1"/>
  <c r="P772" i="1"/>
  <c r="P773" i="1"/>
  <c r="P775" i="1"/>
  <c r="P776" i="1"/>
  <c r="P778" i="1"/>
  <c r="P780" i="1"/>
  <c r="P781" i="1"/>
  <c r="P782" i="1"/>
  <c r="P784" i="1"/>
  <c r="P785" i="1"/>
  <c r="P786" i="1"/>
  <c r="P787" i="1"/>
  <c r="P788" i="1"/>
  <c r="P789" i="1"/>
  <c r="P790" i="1"/>
  <c r="P791" i="1"/>
  <c r="P793" i="1"/>
  <c r="P794" i="1"/>
  <c r="P795" i="1"/>
  <c r="P796" i="1"/>
  <c r="P797" i="1"/>
  <c r="P798" i="1"/>
  <c r="P799" i="1"/>
  <c r="P800" i="1"/>
  <c r="P801" i="1"/>
  <c r="P802" i="1"/>
  <c r="P803" i="1"/>
  <c r="P804" i="1"/>
  <c r="P805" i="1"/>
  <c r="P806" i="1"/>
  <c r="P807" i="1"/>
  <c r="P808" i="1"/>
  <c r="P809"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8" i="1"/>
  <c r="P839" i="1"/>
  <c r="P840" i="1"/>
  <c r="P841" i="1"/>
  <c r="P842" i="1"/>
  <c r="P843" i="1"/>
  <c r="P844" i="1"/>
  <c r="P845" i="1"/>
  <c r="P846" i="1"/>
  <c r="P847" i="1"/>
  <c r="P848" i="1"/>
  <c r="P849" i="1"/>
  <c r="P850" i="1"/>
  <c r="P851" i="1"/>
  <c r="P852" i="1"/>
  <c r="P860" i="1"/>
  <c r="P861" i="1"/>
  <c r="P863" i="1"/>
  <c r="P864" i="1"/>
  <c r="P865" i="1"/>
  <c r="P866" i="1"/>
  <c r="P867" i="1"/>
  <c r="P868" i="1"/>
  <c r="P869" i="1"/>
  <c r="P870" i="1"/>
  <c r="P871" i="1"/>
  <c r="P872" i="1"/>
  <c r="P873" i="1"/>
  <c r="P874" i="1"/>
  <c r="P875" i="1"/>
  <c r="P876" i="1"/>
  <c r="P877" i="1"/>
  <c r="P878" i="1"/>
  <c r="P879" i="1"/>
  <c r="P881" i="1"/>
  <c r="P882" i="1"/>
  <c r="P883" i="1"/>
  <c r="P884" i="1"/>
  <c r="P885" i="1"/>
  <c r="P886" i="1"/>
  <c r="P887" i="1"/>
  <c r="P888" i="1"/>
  <c r="P889" i="1"/>
  <c r="P890" i="1"/>
  <c r="I449" i="1"/>
  <c r="L449" i="1" s="1"/>
  <c r="M449" i="1" s="1"/>
  <c r="I450" i="1"/>
  <c r="L450" i="1" s="1"/>
  <c r="M450" i="1" s="1"/>
  <c r="I451" i="1"/>
  <c r="L451" i="1" s="1"/>
  <c r="M451" i="1" s="1"/>
  <c r="I452" i="1"/>
  <c r="I453" i="1"/>
  <c r="I454" i="1"/>
  <c r="L454" i="1" s="1"/>
  <c r="M454" i="1" s="1"/>
  <c r="I455" i="1"/>
  <c r="L455" i="1" s="1"/>
  <c r="M455" i="1" s="1"/>
  <c r="I456" i="1"/>
  <c r="J456" i="1" s="1"/>
  <c r="I457" i="1"/>
  <c r="L457" i="1" s="1"/>
  <c r="M457" i="1" s="1"/>
  <c r="I458" i="1"/>
  <c r="I459" i="1"/>
  <c r="J459" i="1" s="1"/>
  <c r="I460" i="1"/>
  <c r="I461" i="1"/>
  <c r="L461" i="1" s="1"/>
  <c r="M461" i="1" s="1"/>
  <c r="I462" i="1"/>
  <c r="I463" i="1"/>
  <c r="L463" i="1" s="1"/>
  <c r="M463" i="1" s="1"/>
  <c r="I464" i="1"/>
  <c r="J464" i="1" s="1"/>
  <c r="I465" i="1"/>
  <c r="L465" i="1" s="1"/>
  <c r="M465" i="1" s="1"/>
  <c r="I466" i="1"/>
  <c r="L466" i="1" s="1"/>
  <c r="M466" i="1" s="1"/>
  <c r="I467" i="1"/>
  <c r="L467" i="1" s="1"/>
  <c r="M467" i="1" s="1"/>
  <c r="I468" i="1"/>
  <c r="I469" i="1"/>
  <c r="I470" i="1"/>
  <c r="I471" i="1"/>
  <c r="J471" i="1" s="1"/>
  <c r="I472" i="1"/>
  <c r="J472" i="1" s="1"/>
  <c r="I473" i="1"/>
  <c r="I474" i="1"/>
  <c r="L474" i="1" s="1"/>
  <c r="M474" i="1" s="1"/>
  <c r="I475" i="1"/>
  <c r="J475" i="1" s="1"/>
  <c r="I476" i="1"/>
  <c r="I477" i="1"/>
  <c r="L477" i="1" s="1"/>
  <c r="M477" i="1" s="1"/>
  <c r="I478" i="1"/>
  <c r="L478" i="1" s="1"/>
  <c r="M478" i="1" s="1"/>
  <c r="I479" i="1"/>
  <c r="I480" i="1"/>
  <c r="J480" i="1" s="1"/>
  <c r="I481" i="1"/>
  <c r="L481" i="1" s="1"/>
  <c r="M481" i="1" s="1"/>
  <c r="I482" i="1"/>
  <c r="L482" i="1" s="1"/>
  <c r="M482" i="1" s="1"/>
  <c r="I483" i="1"/>
  <c r="L483" i="1" s="1"/>
  <c r="M483" i="1" s="1"/>
  <c r="I484" i="1"/>
  <c r="I485" i="1"/>
  <c r="I486" i="1"/>
  <c r="L486" i="1" s="1"/>
  <c r="M486" i="1" s="1"/>
  <c r="I487" i="1"/>
  <c r="L487" i="1" s="1"/>
  <c r="M487" i="1" s="1"/>
  <c r="I488" i="1"/>
  <c r="J488" i="1" s="1"/>
  <c r="I489" i="1"/>
  <c r="I490" i="1"/>
  <c r="I491" i="1"/>
  <c r="I492" i="1"/>
  <c r="I493" i="1"/>
  <c r="L493" i="1" s="1"/>
  <c r="M493" i="1" s="1"/>
  <c r="I494" i="1"/>
  <c r="I495" i="1"/>
  <c r="L495" i="1" s="1"/>
  <c r="M495" i="1" s="1"/>
  <c r="I496" i="1"/>
  <c r="J496" i="1" s="1"/>
  <c r="I497" i="1"/>
  <c r="L497" i="1" s="1"/>
  <c r="M497" i="1" s="1"/>
  <c r="I498" i="1"/>
  <c r="L498" i="1" s="1"/>
  <c r="M498" i="1" s="1"/>
  <c r="I499" i="1"/>
  <c r="L499" i="1" s="1"/>
  <c r="M499" i="1" s="1"/>
  <c r="I500" i="1"/>
  <c r="I501" i="1"/>
  <c r="L501" i="1" s="1"/>
  <c r="M501" i="1" s="1"/>
  <c r="I502" i="1"/>
  <c r="I503" i="1"/>
  <c r="I504" i="1"/>
  <c r="J504" i="1" s="1"/>
  <c r="I505" i="1"/>
  <c r="I506" i="1"/>
  <c r="L506" i="1" s="1"/>
  <c r="M506" i="1" s="1"/>
  <c r="I507" i="1"/>
  <c r="J507" i="1" s="1"/>
  <c r="I508" i="1"/>
  <c r="I509" i="1"/>
  <c r="L509" i="1" s="1"/>
  <c r="M509" i="1" s="1"/>
  <c r="I510" i="1"/>
  <c r="L510" i="1" s="1"/>
  <c r="M510" i="1" s="1"/>
  <c r="I511" i="1"/>
  <c r="I512" i="1"/>
  <c r="J512" i="1" s="1"/>
  <c r="I513" i="1"/>
  <c r="L513" i="1" s="1"/>
  <c r="M513" i="1" s="1"/>
  <c r="I514" i="1"/>
  <c r="L514" i="1" s="1"/>
  <c r="M514" i="1" s="1"/>
  <c r="I515" i="1"/>
  <c r="L515" i="1" s="1"/>
  <c r="M515" i="1" s="1"/>
  <c r="I516" i="1"/>
  <c r="I517" i="1"/>
  <c r="I518" i="1"/>
  <c r="L518" i="1" s="1"/>
  <c r="M518" i="1" s="1"/>
  <c r="I519" i="1"/>
  <c r="L519" i="1" s="1"/>
  <c r="M519" i="1" s="1"/>
  <c r="I520" i="1"/>
  <c r="J520" i="1" s="1"/>
  <c r="I521" i="1"/>
  <c r="L521" i="1" s="1"/>
  <c r="M521" i="1" s="1"/>
  <c r="I522" i="1"/>
  <c r="I523" i="1"/>
  <c r="J523" i="1" s="1"/>
  <c r="I524" i="1"/>
  <c r="I525" i="1"/>
  <c r="L525" i="1" s="1"/>
  <c r="M525" i="1" s="1"/>
  <c r="I526" i="1"/>
  <c r="I527" i="1"/>
  <c r="L527" i="1" s="1"/>
  <c r="M527" i="1" s="1"/>
  <c r="I528" i="1"/>
  <c r="J528" i="1" s="1"/>
  <c r="I529" i="1"/>
  <c r="L529" i="1" s="1"/>
  <c r="M529" i="1" s="1"/>
  <c r="I530" i="1"/>
  <c r="L530" i="1" s="1"/>
  <c r="M530" i="1" s="1"/>
  <c r="I531" i="1"/>
  <c r="L531" i="1" s="1"/>
  <c r="M531" i="1" s="1"/>
  <c r="I532" i="1"/>
  <c r="I533" i="1"/>
  <c r="I534" i="1"/>
  <c r="I535" i="1"/>
  <c r="J535" i="1" s="1"/>
  <c r="I536" i="1"/>
  <c r="J536" i="1" s="1"/>
  <c r="I537" i="1"/>
  <c r="I538" i="1"/>
  <c r="L538" i="1" s="1"/>
  <c r="M538" i="1" s="1"/>
  <c r="I539" i="1"/>
  <c r="J539" i="1" s="1"/>
  <c r="I540" i="1"/>
  <c r="I541" i="1"/>
  <c r="L541" i="1" s="1"/>
  <c r="M541" i="1" s="1"/>
  <c r="I542" i="1"/>
  <c r="L542" i="1" s="1"/>
  <c r="M542" i="1" s="1"/>
  <c r="I543" i="1"/>
  <c r="I544" i="1"/>
  <c r="J544" i="1" s="1"/>
  <c r="I545" i="1"/>
  <c r="L545" i="1" s="1"/>
  <c r="M545" i="1" s="1"/>
  <c r="I546" i="1"/>
  <c r="L546" i="1" s="1"/>
  <c r="M546" i="1" s="1"/>
  <c r="I547" i="1"/>
  <c r="L547" i="1" s="1"/>
  <c r="M547" i="1" s="1"/>
  <c r="I548" i="1"/>
  <c r="I549" i="1"/>
  <c r="I550" i="1"/>
  <c r="L550" i="1" s="1"/>
  <c r="M550" i="1" s="1"/>
  <c r="I551" i="1"/>
  <c r="L551" i="1" s="1"/>
  <c r="M551" i="1" s="1"/>
  <c r="I552" i="1"/>
  <c r="J552" i="1" s="1"/>
  <c r="I553" i="1"/>
  <c r="I554" i="1"/>
  <c r="I555" i="1"/>
  <c r="I556" i="1"/>
  <c r="I557" i="1"/>
  <c r="L557" i="1" s="1"/>
  <c r="M557" i="1" s="1"/>
  <c r="I558" i="1"/>
  <c r="I559" i="1"/>
  <c r="L559" i="1" s="1"/>
  <c r="M559" i="1" s="1"/>
  <c r="I560" i="1"/>
  <c r="J560" i="1" s="1"/>
  <c r="I561" i="1"/>
  <c r="L561" i="1" s="1"/>
  <c r="M561" i="1" s="1"/>
  <c r="I562" i="1"/>
  <c r="L562" i="1" s="1"/>
  <c r="M562" i="1" s="1"/>
  <c r="I563" i="1"/>
  <c r="L563" i="1" s="1"/>
  <c r="M563" i="1" s="1"/>
  <c r="I564" i="1"/>
  <c r="I565" i="1"/>
  <c r="L565" i="1" s="1"/>
  <c r="M565" i="1" s="1"/>
  <c r="I566" i="1"/>
  <c r="I567" i="1"/>
  <c r="I568" i="1"/>
  <c r="J568" i="1" s="1"/>
  <c r="I569" i="1"/>
  <c r="I570" i="1"/>
  <c r="L570" i="1" s="1"/>
  <c r="M570" i="1" s="1"/>
  <c r="I571" i="1"/>
  <c r="J571" i="1" s="1"/>
  <c r="I572" i="1"/>
  <c r="I573" i="1"/>
  <c r="L573" i="1" s="1"/>
  <c r="M573" i="1" s="1"/>
  <c r="I574" i="1"/>
  <c r="L574" i="1" s="1"/>
  <c r="M574" i="1" s="1"/>
  <c r="I575" i="1"/>
  <c r="I576" i="1"/>
  <c r="J576" i="1" s="1"/>
  <c r="I577" i="1"/>
  <c r="L577" i="1" s="1"/>
  <c r="M577" i="1" s="1"/>
  <c r="I578" i="1"/>
  <c r="L578" i="1" s="1"/>
  <c r="M578" i="1" s="1"/>
  <c r="I579" i="1"/>
  <c r="L579" i="1" s="1"/>
  <c r="M579" i="1" s="1"/>
  <c r="I580" i="1"/>
  <c r="I581" i="1"/>
  <c r="I582" i="1"/>
  <c r="L582" i="1" s="1"/>
  <c r="M582" i="1" s="1"/>
  <c r="I583" i="1"/>
  <c r="L583" i="1" s="1"/>
  <c r="M583" i="1" s="1"/>
  <c r="I584" i="1"/>
  <c r="J584" i="1" s="1"/>
  <c r="I585" i="1"/>
  <c r="L585" i="1" s="1"/>
  <c r="M585" i="1" s="1"/>
  <c r="I586" i="1"/>
  <c r="I587" i="1"/>
  <c r="J587" i="1" s="1"/>
  <c r="I588" i="1"/>
  <c r="I589" i="1"/>
  <c r="L589" i="1" s="1"/>
  <c r="M589" i="1" s="1"/>
  <c r="I590" i="1"/>
  <c r="I591" i="1"/>
  <c r="L591" i="1" s="1"/>
  <c r="M591" i="1" s="1"/>
  <c r="I592" i="1"/>
  <c r="J592" i="1" s="1"/>
  <c r="I593" i="1"/>
  <c r="L593" i="1" s="1"/>
  <c r="M593" i="1" s="1"/>
  <c r="I594" i="1"/>
  <c r="L594" i="1" s="1"/>
  <c r="M594" i="1" s="1"/>
  <c r="I595" i="1"/>
  <c r="L595" i="1" s="1"/>
  <c r="M595" i="1" s="1"/>
  <c r="I596" i="1"/>
  <c r="I597" i="1"/>
  <c r="I598" i="1"/>
  <c r="I599" i="1"/>
  <c r="J599" i="1" s="1"/>
  <c r="I600" i="1"/>
  <c r="J600" i="1" s="1"/>
  <c r="I601" i="1"/>
  <c r="I602" i="1"/>
  <c r="L602" i="1" s="1"/>
  <c r="M602" i="1" s="1"/>
  <c r="I603" i="1"/>
  <c r="J603" i="1" s="1"/>
  <c r="I604" i="1"/>
  <c r="I605" i="1"/>
  <c r="L605" i="1" s="1"/>
  <c r="M605" i="1" s="1"/>
  <c r="I606" i="1"/>
  <c r="L606" i="1" s="1"/>
  <c r="M606" i="1" s="1"/>
  <c r="I607" i="1"/>
  <c r="I608" i="1"/>
  <c r="J608" i="1" s="1"/>
  <c r="I609" i="1"/>
  <c r="L609" i="1" s="1"/>
  <c r="M609" i="1" s="1"/>
  <c r="I610" i="1"/>
  <c r="L610" i="1" s="1"/>
  <c r="M610" i="1" s="1"/>
  <c r="I611" i="1"/>
  <c r="L611" i="1" s="1"/>
  <c r="M611" i="1" s="1"/>
  <c r="I612" i="1"/>
  <c r="I613" i="1"/>
  <c r="I614" i="1"/>
  <c r="L614" i="1" s="1"/>
  <c r="M614" i="1" s="1"/>
  <c r="I615" i="1"/>
  <c r="L615" i="1" s="1"/>
  <c r="M615" i="1" s="1"/>
  <c r="I616" i="1"/>
  <c r="J616" i="1" s="1"/>
  <c r="I617" i="1"/>
  <c r="I618" i="1"/>
  <c r="I619" i="1"/>
  <c r="I620" i="1"/>
  <c r="L620" i="1" s="1"/>
  <c r="M620" i="1" s="1"/>
  <c r="I621" i="1"/>
  <c r="I622" i="1"/>
  <c r="L622" i="1" s="1"/>
  <c r="M622" i="1" s="1"/>
  <c r="I623" i="1"/>
  <c r="L623" i="1" s="1"/>
  <c r="M623" i="1" s="1"/>
  <c r="I624" i="1"/>
  <c r="L624" i="1" s="1"/>
  <c r="M624" i="1" s="1"/>
  <c r="I625" i="1"/>
  <c r="L625" i="1" s="1"/>
  <c r="M625" i="1" s="1"/>
  <c r="I626" i="1"/>
  <c r="I627" i="1"/>
  <c r="J627" i="1" s="1"/>
  <c r="I628" i="1"/>
  <c r="L628" i="1" s="1"/>
  <c r="M628" i="1" s="1"/>
  <c r="I629" i="1"/>
  <c r="I630" i="1"/>
  <c r="L630" i="1" s="1"/>
  <c r="M630" i="1" s="1"/>
  <c r="I631" i="1"/>
  <c r="I632" i="1"/>
  <c r="L632" i="1" s="1"/>
  <c r="M632" i="1" s="1"/>
  <c r="I633" i="1"/>
  <c r="I634" i="1"/>
  <c r="I635" i="1"/>
  <c r="J635" i="1" s="1"/>
  <c r="I636" i="1"/>
  <c r="L636" i="1" s="1"/>
  <c r="M636" i="1" s="1"/>
  <c r="I637" i="1"/>
  <c r="I638" i="1"/>
  <c r="L638" i="1" s="1"/>
  <c r="M638" i="1" s="1"/>
  <c r="I639" i="1"/>
  <c r="J639" i="1" s="1"/>
  <c r="I640" i="1"/>
  <c r="L640" i="1" s="1"/>
  <c r="M640" i="1" s="1"/>
  <c r="I641" i="1"/>
  <c r="L641" i="1" s="1"/>
  <c r="M641" i="1" s="1"/>
  <c r="I642" i="1"/>
  <c r="I643" i="1"/>
  <c r="L643" i="1" s="1"/>
  <c r="M643" i="1" s="1"/>
  <c r="I644" i="1"/>
  <c r="L644" i="1" s="1"/>
  <c r="M644" i="1" s="1"/>
  <c r="I645" i="1"/>
  <c r="I646" i="1"/>
  <c r="L646" i="1" s="1"/>
  <c r="M646" i="1" s="1"/>
  <c r="I647" i="1"/>
  <c r="J647" i="1" s="1"/>
  <c r="I648" i="1"/>
  <c r="J648" i="1" s="1"/>
  <c r="I649" i="1"/>
  <c r="I650" i="1"/>
  <c r="I651" i="1"/>
  <c r="J651" i="1" s="1"/>
  <c r="I652" i="1"/>
  <c r="L652" i="1" s="1"/>
  <c r="M652" i="1" s="1"/>
  <c r="I653" i="1"/>
  <c r="I654" i="1"/>
  <c r="L654" i="1" s="1"/>
  <c r="M654" i="1" s="1"/>
  <c r="I655" i="1"/>
  <c r="L655" i="1" s="1"/>
  <c r="M655" i="1" s="1"/>
  <c r="I656" i="1"/>
  <c r="L656" i="1" s="1"/>
  <c r="M656" i="1" s="1"/>
  <c r="I657" i="1"/>
  <c r="L657" i="1" s="1"/>
  <c r="M657" i="1" s="1"/>
  <c r="I658" i="1"/>
  <c r="I659" i="1"/>
  <c r="J659" i="1" s="1"/>
  <c r="I660" i="1"/>
  <c r="L660" i="1" s="1"/>
  <c r="M660" i="1" s="1"/>
  <c r="I661" i="1"/>
  <c r="I662" i="1"/>
  <c r="L662" i="1" s="1"/>
  <c r="M662" i="1" s="1"/>
  <c r="I663" i="1"/>
  <c r="J663" i="1" s="1"/>
  <c r="I664" i="1"/>
  <c r="L664" i="1" s="1"/>
  <c r="M664" i="1" s="1"/>
  <c r="I665" i="1"/>
  <c r="I666" i="1"/>
  <c r="I667" i="1"/>
  <c r="J667" i="1" s="1"/>
  <c r="I668" i="1"/>
  <c r="L668" i="1" s="1"/>
  <c r="M668" i="1" s="1"/>
  <c r="I669" i="1"/>
  <c r="I670" i="1"/>
  <c r="L670" i="1" s="1"/>
  <c r="M670" i="1" s="1"/>
  <c r="I671" i="1"/>
  <c r="J671" i="1" s="1"/>
  <c r="I672" i="1"/>
  <c r="J672" i="1" s="1"/>
  <c r="I673" i="1"/>
  <c r="L673" i="1" s="1"/>
  <c r="M673" i="1" s="1"/>
  <c r="I674" i="1"/>
  <c r="I675" i="1"/>
  <c r="L675" i="1" s="1"/>
  <c r="M675" i="1" s="1"/>
  <c r="I676" i="1"/>
  <c r="L676" i="1" s="1"/>
  <c r="M676" i="1" s="1"/>
  <c r="I677" i="1"/>
  <c r="I678" i="1"/>
  <c r="L678" i="1" s="1"/>
  <c r="M678" i="1" s="1"/>
  <c r="I679" i="1"/>
  <c r="J679" i="1" s="1"/>
  <c r="I680" i="1"/>
  <c r="J680" i="1" s="1"/>
  <c r="I681" i="1"/>
  <c r="I682" i="1"/>
  <c r="I683" i="1"/>
  <c r="I684" i="1"/>
  <c r="L684" i="1" s="1"/>
  <c r="M684" i="1" s="1"/>
  <c r="I685" i="1"/>
  <c r="I686" i="1"/>
  <c r="L686" i="1" s="1"/>
  <c r="M686" i="1" s="1"/>
  <c r="I687" i="1"/>
  <c r="L687" i="1" s="1"/>
  <c r="M687" i="1" s="1"/>
  <c r="I688" i="1"/>
  <c r="L688" i="1" s="1"/>
  <c r="M688" i="1" s="1"/>
  <c r="I689" i="1"/>
  <c r="L689" i="1" s="1"/>
  <c r="M689" i="1" s="1"/>
  <c r="I690" i="1"/>
  <c r="I691" i="1"/>
  <c r="J691" i="1" s="1"/>
  <c r="I692" i="1"/>
  <c r="L692" i="1" s="1"/>
  <c r="M692" i="1" s="1"/>
  <c r="I693" i="1"/>
  <c r="I694" i="1"/>
  <c r="L694" i="1" s="1"/>
  <c r="M694" i="1" s="1"/>
  <c r="I695" i="1"/>
  <c r="I696" i="1"/>
  <c r="L696" i="1" s="1"/>
  <c r="M696" i="1" s="1"/>
  <c r="I697" i="1"/>
  <c r="I698" i="1"/>
  <c r="I699" i="1"/>
  <c r="L699" i="1" s="1"/>
  <c r="M699" i="1" s="1"/>
  <c r="I700" i="1"/>
  <c r="J700" i="1" s="1"/>
  <c r="I701" i="1"/>
  <c r="J701" i="1" s="1"/>
  <c r="I702" i="1"/>
  <c r="L702" i="1" s="1"/>
  <c r="M702" i="1" s="1"/>
  <c r="I703" i="1"/>
  <c r="L703" i="1" s="1"/>
  <c r="M703" i="1" s="1"/>
  <c r="I704" i="1"/>
  <c r="L704" i="1" s="1"/>
  <c r="M704" i="1" s="1"/>
  <c r="I705" i="1"/>
  <c r="L705" i="1" s="1"/>
  <c r="M705" i="1" s="1"/>
  <c r="I706" i="1"/>
  <c r="I707" i="1"/>
  <c r="J707" i="1" s="1"/>
  <c r="I708" i="1"/>
  <c r="J708" i="1" s="1"/>
  <c r="I709" i="1"/>
  <c r="I710" i="1"/>
  <c r="L710" i="1" s="1"/>
  <c r="M710" i="1" s="1"/>
  <c r="I711" i="1"/>
  <c r="L711" i="1" s="1"/>
  <c r="M711" i="1" s="1"/>
  <c r="I712" i="1"/>
  <c r="L712" i="1" s="1"/>
  <c r="M712" i="1" s="1"/>
  <c r="I713" i="1"/>
  <c r="I714" i="1"/>
  <c r="I715" i="1"/>
  <c r="L715" i="1" s="1"/>
  <c r="M715" i="1" s="1"/>
  <c r="I716" i="1"/>
  <c r="L716" i="1" s="1"/>
  <c r="M716" i="1" s="1"/>
  <c r="I717" i="1"/>
  <c r="I718" i="1"/>
  <c r="L718" i="1" s="1"/>
  <c r="M718" i="1" s="1"/>
  <c r="I719" i="1"/>
  <c r="J719" i="1" s="1"/>
  <c r="I720" i="1"/>
  <c r="L720" i="1" s="1"/>
  <c r="M720" i="1" s="1"/>
  <c r="I721" i="1"/>
  <c r="L721" i="1" s="1"/>
  <c r="M721" i="1" s="1"/>
  <c r="I722" i="1"/>
  <c r="I723" i="1"/>
  <c r="I724" i="1"/>
  <c r="L724" i="1" s="1"/>
  <c r="M724" i="1" s="1"/>
  <c r="I725" i="1"/>
  <c r="I726" i="1"/>
  <c r="L726" i="1" s="1"/>
  <c r="M726" i="1" s="1"/>
  <c r="I727" i="1"/>
  <c r="J727" i="1" s="1"/>
  <c r="I728" i="1"/>
  <c r="J728" i="1" s="1"/>
  <c r="I729" i="1"/>
  <c r="I730" i="1"/>
  <c r="I731" i="1"/>
  <c r="L731" i="1" s="1"/>
  <c r="M731" i="1" s="1"/>
  <c r="I732" i="1"/>
  <c r="L732" i="1" s="1"/>
  <c r="M732" i="1" s="1"/>
  <c r="I733" i="1"/>
  <c r="J733" i="1" s="1"/>
  <c r="I734" i="1"/>
  <c r="L734" i="1" s="1"/>
  <c r="M734" i="1" s="1"/>
  <c r="I735" i="1"/>
  <c r="I736" i="1"/>
  <c r="L736" i="1" s="1"/>
  <c r="M736" i="1" s="1"/>
  <c r="I737" i="1"/>
  <c r="L737" i="1" s="1"/>
  <c r="M737" i="1" s="1"/>
  <c r="I738" i="1"/>
  <c r="I739" i="1"/>
  <c r="J739" i="1" s="1"/>
  <c r="I740" i="1"/>
  <c r="J740" i="1" s="1"/>
  <c r="I741" i="1"/>
  <c r="I742" i="1"/>
  <c r="L742" i="1" s="1"/>
  <c r="M742" i="1" s="1"/>
  <c r="I743" i="1"/>
  <c r="J743" i="1" s="1"/>
  <c r="I744" i="1"/>
  <c r="J744" i="1" s="1"/>
  <c r="I745" i="1"/>
  <c r="I746" i="1"/>
  <c r="I747" i="1"/>
  <c r="L747" i="1" s="1"/>
  <c r="M747" i="1" s="1"/>
  <c r="I748" i="1"/>
  <c r="L748" i="1" s="1"/>
  <c r="M748" i="1" s="1"/>
  <c r="I749" i="1"/>
  <c r="J749" i="1" s="1"/>
  <c r="I750" i="1"/>
  <c r="L750" i="1" s="1"/>
  <c r="M750" i="1" s="1"/>
  <c r="I751" i="1"/>
  <c r="J751" i="1" s="1"/>
  <c r="I752" i="1"/>
  <c r="L752" i="1" s="1"/>
  <c r="M752" i="1" s="1"/>
  <c r="I753" i="1"/>
  <c r="L753" i="1" s="1"/>
  <c r="M753" i="1" s="1"/>
  <c r="I754" i="1"/>
  <c r="I755" i="1"/>
  <c r="J755" i="1" s="1"/>
  <c r="I756" i="1"/>
  <c r="L756" i="1" s="1"/>
  <c r="M756" i="1" s="1"/>
  <c r="I757" i="1"/>
  <c r="I758" i="1"/>
  <c r="L758" i="1" s="1"/>
  <c r="M758" i="1" s="1"/>
  <c r="I759" i="1"/>
  <c r="J759" i="1" s="1"/>
  <c r="I760" i="1"/>
  <c r="J760" i="1" s="1"/>
  <c r="I761" i="1"/>
  <c r="I762" i="1"/>
  <c r="I763" i="1"/>
  <c r="L763" i="1" s="1"/>
  <c r="M763" i="1" s="1"/>
  <c r="I764" i="1"/>
  <c r="L764" i="1" s="1"/>
  <c r="M764" i="1" s="1"/>
  <c r="I765" i="1"/>
  <c r="I766" i="1"/>
  <c r="L766" i="1" s="1"/>
  <c r="M766" i="1" s="1"/>
  <c r="I767" i="1"/>
  <c r="J767" i="1" s="1"/>
  <c r="I768" i="1"/>
  <c r="L768" i="1" s="1"/>
  <c r="M768" i="1" s="1"/>
  <c r="I769" i="1"/>
  <c r="L769" i="1" s="1"/>
  <c r="M769" i="1" s="1"/>
  <c r="I770" i="1"/>
  <c r="I771" i="1"/>
  <c r="J771" i="1" s="1"/>
  <c r="I772" i="1"/>
  <c r="J772" i="1" s="1"/>
  <c r="I773" i="1"/>
  <c r="I774" i="1"/>
  <c r="L774" i="1" s="1"/>
  <c r="M774" i="1" s="1"/>
  <c r="I775" i="1"/>
  <c r="J775" i="1" s="1"/>
  <c r="I776" i="1"/>
  <c r="J776" i="1" s="1"/>
  <c r="I777" i="1"/>
  <c r="J777" i="1" s="1"/>
  <c r="I778" i="1"/>
  <c r="I779" i="1"/>
  <c r="L779" i="1" s="1"/>
  <c r="M779" i="1" s="1"/>
  <c r="I780" i="1"/>
  <c r="L780" i="1" s="1"/>
  <c r="M780" i="1" s="1"/>
  <c r="I781" i="1"/>
  <c r="I782" i="1"/>
  <c r="L782" i="1" s="1"/>
  <c r="M782" i="1" s="1"/>
  <c r="I783" i="1"/>
  <c r="I784" i="1"/>
  <c r="L784" i="1" s="1"/>
  <c r="M784" i="1" s="1"/>
  <c r="I785" i="1"/>
  <c r="L785" i="1" s="1"/>
  <c r="M785" i="1" s="1"/>
  <c r="I786" i="1"/>
  <c r="I787" i="1"/>
  <c r="J787" i="1" s="1"/>
  <c r="I788" i="1"/>
  <c r="L788" i="1" s="1"/>
  <c r="M788" i="1" s="1"/>
  <c r="I789" i="1"/>
  <c r="I790" i="1"/>
  <c r="L790" i="1" s="1"/>
  <c r="M790" i="1" s="1"/>
  <c r="I791" i="1"/>
  <c r="J791" i="1" s="1"/>
  <c r="I792" i="1"/>
  <c r="J792" i="1" s="1"/>
  <c r="I793" i="1"/>
  <c r="J793" i="1" s="1"/>
  <c r="I794" i="1"/>
  <c r="I795" i="1"/>
  <c r="L795" i="1" s="1"/>
  <c r="M795" i="1" s="1"/>
  <c r="I796" i="1"/>
  <c r="L796" i="1" s="1"/>
  <c r="M796" i="1" s="1"/>
  <c r="I797" i="1"/>
  <c r="I798" i="1"/>
  <c r="L798" i="1" s="1"/>
  <c r="M798" i="1" s="1"/>
  <c r="I799" i="1"/>
  <c r="I800" i="1"/>
  <c r="L800" i="1" s="1"/>
  <c r="M800" i="1" s="1"/>
  <c r="I801" i="1"/>
  <c r="L801" i="1" s="1"/>
  <c r="M801" i="1" s="1"/>
  <c r="I802" i="1"/>
  <c r="I803" i="1"/>
  <c r="J803" i="1" s="1"/>
  <c r="I804" i="1"/>
  <c r="J804" i="1" s="1"/>
  <c r="I805" i="1"/>
  <c r="I806" i="1"/>
  <c r="L806" i="1" s="1"/>
  <c r="M806" i="1" s="1"/>
  <c r="I807" i="1"/>
  <c r="J807" i="1" s="1"/>
  <c r="I808" i="1"/>
  <c r="J808" i="1" s="1"/>
  <c r="I809" i="1"/>
  <c r="I810" i="1"/>
  <c r="I811" i="1"/>
  <c r="L811" i="1" s="1"/>
  <c r="M811" i="1" s="1"/>
  <c r="I812" i="1"/>
  <c r="L812" i="1" s="1"/>
  <c r="M812" i="1" s="1"/>
  <c r="I813" i="1"/>
  <c r="I814" i="1"/>
  <c r="L814" i="1" s="1"/>
  <c r="M814" i="1" s="1"/>
  <c r="I815" i="1"/>
  <c r="J815" i="1" s="1"/>
  <c r="I816" i="1"/>
  <c r="L816" i="1" s="1"/>
  <c r="M816" i="1" s="1"/>
  <c r="I817" i="1"/>
  <c r="L817" i="1" s="1"/>
  <c r="M817" i="1" s="1"/>
  <c r="I818" i="1"/>
  <c r="I819" i="1"/>
  <c r="J819" i="1" s="1"/>
  <c r="I820" i="1"/>
  <c r="L820" i="1" s="1"/>
  <c r="M820" i="1" s="1"/>
  <c r="I821" i="1"/>
  <c r="I822" i="1"/>
  <c r="L822" i="1" s="1"/>
  <c r="M822" i="1" s="1"/>
  <c r="I823" i="1"/>
  <c r="J823" i="1" s="1"/>
  <c r="I824" i="1"/>
  <c r="J824" i="1" s="1"/>
  <c r="I825" i="1"/>
  <c r="I826" i="1"/>
  <c r="I827" i="1"/>
  <c r="L827" i="1" s="1"/>
  <c r="M827" i="1" s="1"/>
  <c r="I828" i="1"/>
  <c r="L828" i="1" s="1"/>
  <c r="M828" i="1" s="1"/>
  <c r="I829" i="1"/>
  <c r="I830" i="1"/>
  <c r="L830" i="1" s="1"/>
  <c r="M830" i="1" s="1"/>
  <c r="I831" i="1"/>
  <c r="J831" i="1" s="1"/>
  <c r="I832" i="1"/>
  <c r="L832" i="1" s="1"/>
  <c r="M832" i="1" s="1"/>
  <c r="I833" i="1"/>
  <c r="L833" i="1" s="1"/>
  <c r="M833" i="1" s="1"/>
  <c r="I834" i="1"/>
  <c r="I835" i="1"/>
  <c r="J835" i="1" s="1"/>
  <c r="I836" i="1"/>
  <c r="J836" i="1" s="1"/>
  <c r="I837" i="1"/>
  <c r="I838" i="1"/>
  <c r="L838" i="1" s="1"/>
  <c r="M838" i="1" s="1"/>
  <c r="I839" i="1"/>
  <c r="J839" i="1" s="1"/>
  <c r="I840" i="1"/>
  <c r="J840" i="1" s="1"/>
  <c r="I841" i="1"/>
  <c r="I842" i="1"/>
  <c r="I843" i="1"/>
  <c r="L843" i="1" s="1"/>
  <c r="M843" i="1" s="1"/>
  <c r="I844" i="1"/>
  <c r="L844" i="1" s="1"/>
  <c r="M844" i="1" s="1"/>
  <c r="I845" i="1"/>
  <c r="I846" i="1"/>
  <c r="L846" i="1" s="1"/>
  <c r="M846" i="1" s="1"/>
  <c r="I847" i="1"/>
  <c r="I848" i="1"/>
  <c r="L848" i="1" s="1"/>
  <c r="M848" i="1" s="1"/>
  <c r="I849" i="1"/>
  <c r="L849" i="1" s="1"/>
  <c r="M849" i="1" s="1"/>
  <c r="I850" i="1"/>
  <c r="I851" i="1"/>
  <c r="J851" i="1" s="1"/>
  <c r="I852" i="1"/>
  <c r="L852" i="1" s="1"/>
  <c r="M852" i="1" s="1"/>
  <c r="I853" i="1"/>
  <c r="I854" i="1"/>
  <c r="L854" i="1" s="1"/>
  <c r="M854" i="1" s="1"/>
  <c r="I855" i="1"/>
  <c r="J855" i="1" s="1"/>
  <c r="I856" i="1"/>
  <c r="J856" i="1" s="1"/>
  <c r="I857" i="1"/>
  <c r="I858" i="1"/>
  <c r="I859" i="1"/>
  <c r="L859" i="1" s="1"/>
  <c r="M859" i="1" s="1"/>
  <c r="I860" i="1"/>
  <c r="L860" i="1" s="1"/>
  <c r="M860" i="1" s="1"/>
  <c r="I861" i="1"/>
  <c r="J861" i="1" s="1"/>
  <c r="I862" i="1"/>
  <c r="L862" i="1" s="1"/>
  <c r="M862" i="1" s="1"/>
  <c r="I863" i="1"/>
  <c r="I864" i="1"/>
  <c r="L864" i="1" s="1"/>
  <c r="M864" i="1" s="1"/>
  <c r="I865" i="1"/>
  <c r="L865" i="1" s="1"/>
  <c r="M865" i="1" s="1"/>
  <c r="I866" i="1"/>
  <c r="I867" i="1"/>
  <c r="J867" i="1" s="1"/>
  <c r="I868" i="1"/>
  <c r="L868" i="1" s="1"/>
  <c r="M868" i="1" s="1"/>
  <c r="I869" i="1"/>
  <c r="I870" i="1"/>
  <c r="L870" i="1" s="1"/>
  <c r="M870" i="1" s="1"/>
  <c r="I871" i="1"/>
  <c r="J871" i="1" s="1"/>
  <c r="I872" i="1"/>
  <c r="J872" i="1" s="1"/>
  <c r="I873" i="1"/>
  <c r="I874" i="1"/>
  <c r="I875" i="1"/>
  <c r="L875" i="1" s="1"/>
  <c r="M875" i="1" s="1"/>
  <c r="I876" i="1"/>
  <c r="L876" i="1" s="1"/>
  <c r="M876" i="1" s="1"/>
  <c r="I877" i="1"/>
  <c r="J877" i="1" s="1"/>
  <c r="I878" i="1"/>
  <c r="L878" i="1" s="1"/>
  <c r="M878" i="1" s="1"/>
  <c r="I879" i="1"/>
  <c r="J879" i="1" s="1"/>
  <c r="I880" i="1"/>
  <c r="L880" i="1" s="1"/>
  <c r="M880" i="1" s="1"/>
  <c r="I881" i="1"/>
  <c r="L881" i="1" s="1"/>
  <c r="M881" i="1" s="1"/>
  <c r="I882" i="1"/>
  <c r="I883" i="1"/>
  <c r="J883" i="1" s="1"/>
  <c r="I884" i="1"/>
  <c r="L884" i="1" s="1"/>
  <c r="M884" i="1" s="1"/>
  <c r="I885" i="1"/>
  <c r="L885" i="1" s="1"/>
  <c r="M885" i="1" s="1"/>
  <c r="I886" i="1"/>
  <c r="L886" i="1" s="1"/>
  <c r="M886" i="1" s="1"/>
  <c r="I887" i="1"/>
  <c r="J887" i="1" s="1"/>
  <c r="I888" i="1"/>
  <c r="J888" i="1" s="1"/>
  <c r="I889" i="1"/>
  <c r="I890" i="1"/>
  <c r="L890" i="1" s="1"/>
  <c r="M890" i="1" s="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U4" i="1"/>
  <c r="V4" i="1" s="1"/>
  <c r="U5" i="1"/>
  <c r="V5" i="1" s="1"/>
  <c r="U6" i="1"/>
  <c r="V6" i="1" s="1"/>
  <c r="U7" i="1"/>
  <c r="V7" i="1" s="1"/>
  <c r="U8" i="1"/>
  <c r="V8" i="1" s="1"/>
  <c r="U9" i="1"/>
  <c r="V9" i="1" s="1"/>
  <c r="U10" i="1"/>
  <c r="V10" i="1" s="1"/>
  <c r="U11" i="1"/>
  <c r="V11" i="1" s="1"/>
  <c r="U12" i="1"/>
  <c r="V12" i="1" s="1"/>
  <c r="U13" i="1"/>
  <c r="V13" i="1" s="1"/>
  <c r="U14" i="1"/>
  <c r="V14" i="1" s="1"/>
  <c r="U15" i="1"/>
  <c r="V15" i="1" s="1"/>
  <c r="U16" i="1"/>
  <c r="V16" i="1" s="1"/>
  <c r="U17" i="1"/>
  <c r="U18" i="1"/>
  <c r="V18" i="1" s="1"/>
  <c r="U19" i="1"/>
  <c r="V19" i="1" s="1"/>
  <c r="U20" i="1"/>
  <c r="V20" i="1" s="1"/>
  <c r="U21" i="1"/>
  <c r="V21" i="1" s="1"/>
  <c r="U22" i="1"/>
  <c r="V22" i="1" s="1"/>
  <c r="U23" i="1"/>
  <c r="V23" i="1" s="1"/>
  <c r="U24" i="1"/>
  <c r="V24" i="1" s="1"/>
  <c r="U25" i="1"/>
  <c r="V25" i="1" s="1"/>
  <c r="U26" i="1"/>
  <c r="V26" i="1" s="1"/>
  <c r="U27" i="1"/>
  <c r="V27" i="1" s="1"/>
  <c r="U28" i="1"/>
  <c r="U29" i="1"/>
  <c r="V29" i="1" s="1"/>
  <c r="U30" i="1"/>
  <c r="V30" i="1" s="1"/>
  <c r="U31" i="1"/>
  <c r="V31" i="1" s="1"/>
  <c r="U32" i="1"/>
  <c r="V32" i="1" s="1"/>
  <c r="U33" i="1"/>
  <c r="V33" i="1" s="1"/>
  <c r="U34" i="1"/>
  <c r="U35" i="1"/>
  <c r="V35" i="1" s="1"/>
  <c r="U36" i="1"/>
  <c r="V36" i="1" s="1"/>
  <c r="U37" i="1"/>
  <c r="V37" i="1" s="1"/>
  <c r="U38" i="1"/>
  <c r="U39" i="1"/>
  <c r="V39" i="1" s="1"/>
  <c r="U40" i="1"/>
  <c r="V40" i="1" s="1"/>
  <c r="U41" i="1"/>
  <c r="V41" i="1" s="1"/>
  <c r="U42" i="1"/>
  <c r="V42" i="1" s="1"/>
  <c r="U43" i="1"/>
  <c r="V43" i="1" s="1"/>
  <c r="U44" i="1"/>
  <c r="U45" i="1"/>
  <c r="U46" i="1"/>
  <c r="V46" i="1" s="1"/>
  <c r="U47" i="1"/>
  <c r="V47" i="1" s="1"/>
  <c r="U48" i="1"/>
  <c r="V48" i="1" s="1"/>
  <c r="U49" i="1"/>
  <c r="V49" i="1" s="1"/>
  <c r="U50" i="1"/>
  <c r="V50" i="1" s="1"/>
  <c r="U51" i="1"/>
  <c r="U52" i="1"/>
  <c r="V52" i="1" s="1"/>
  <c r="U53" i="1"/>
  <c r="V53" i="1" s="1"/>
  <c r="U54" i="1"/>
  <c r="V54" i="1" s="1"/>
  <c r="U55" i="1"/>
  <c r="V55" i="1" s="1"/>
  <c r="U56" i="1"/>
  <c r="V56" i="1" s="1"/>
  <c r="U57" i="1"/>
  <c r="V57" i="1" s="1"/>
  <c r="U58" i="1"/>
  <c r="U59" i="1"/>
  <c r="V59" i="1" s="1"/>
  <c r="U60" i="1"/>
  <c r="V60" i="1" s="1"/>
  <c r="U61" i="1"/>
  <c r="V61" i="1" s="1"/>
  <c r="U62" i="1"/>
  <c r="V62" i="1" s="1"/>
  <c r="U63" i="1"/>
  <c r="V63" i="1" s="1"/>
  <c r="U64" i="1"/>
  <c r="V64" i="1" s="1"/>
  <c r="U65" i="1"/>
  <c r="V65" i="1" s="1"/>
  <c r="U66" i="1"/>
  <c r="V66" i="1" s="1"/>
  <c r="U67" i="1"/>
  <c r="V67" i="1" s="1"/>
  <c r="U68" i="1"/>
  <c r="V68" i="1" s="1"/>
  <c r="U69" i="1"/>
  <c r="V69" i="1" s="1"/>
  <c r="U70" i="1"/>
  <c r="V70" i="1" s="1"/>
  <c r="U71" i="1"/>
  <c r="V71" i="1" s="1"/>
  <c r="U72" i="1"/>
  <c r="U73" i="1"/>
  <c r="U74" i="1"/>
  <c r="U75" i="1"/>
  <c r="U76" i="1"/>
  <c r="U77" i="1"/>
  <c r="V77" i="1" s="1"/>
  <c r="U78" i="1"/>
  <c r="V78" i="1" s="1"/>
  <c r="U79" i="1"/>
  <c r="V79" i="1" s="1"/>
  <c r="U80" i="1"/>
  <c r="V80" i="1" s="1"/>
  <c r="U81" i="1"/>
  <c r="V81" i="1" s="1"/>
  <c r="U82" i="1"/>
  <c r="V82" i="1" s="1"/>
  <c r="U83" i="1"/>
  <c r="V83" i="1" s="1"/>
  <c r="U84" i="1"/>
  <c r="V84" i="1" s="1"/>
  <c r="U85" i="1"/>
  <c r="V85" i="1" s="1"/>
  <c r="U86" i="1"/>
  <c r="V86" i="1" s="1"/>
  <c r="U87" i="1"/>
  <c r="V87" i="1" s="1"/>
  <c r="U88" i="1"/>
  <c r="V88" i="1" s="1"/>
  <c r="U89" i="1"/>
  <c r="V89" i="1" s="1"/>
  <c r="U90" i="1"/>
  <c r="V90" i="1" s="1"/>
  <c r="U91" i="1"/>
  <c r="V91" i="1" s="1"/>
  <c r="U92" i="1"/>
  <c r="V92" i="1" s="1"/>
  <c r="U93" i="1"/>
  <c r="U94" i="1"/>
  <c r="V94" i="1" s="1"/>
  <c r="U95" i="1"/>
  <c r="V95" i="1" s="1"/>
  <c r="U96" i="1"/>
  <c r="V96" i="1" s="1"/>
  <c r="U97" i="1"/>
  <c r="U98" i="1"/>
  <c r="U99" i="1"/>
  <c r="V99" i="1" s="1"/>
  <c r="U100" i="1"/>
  <c r="U101" i="1"/>
  <c r="V101" i="1" s="1"/>
  <c r="U102" i="1"/>
  <c r="V102" i="1" s="1"/>
  <c r="U103" i="1"/>
  <c r="V103" i="1" s="1"/>
  <c r="U104" i="1"/>
  <c r="V104" i="1" s="1"/>
  <c r="U105" i="1"/>
  <c r="V105" i="1" s="1"/>
  <c r="U106" i="1"/>
  <c r="V106" i="1" s="1"/>
  <c r="U107" i="1"/>
  <c r="V107" i="1" s="1"/>
  <c r="U108" i="1"/>
  <c r="V108" i="1" s="1"/>
  <c r="U109" i="1"/>
  <c r="V109" i="1" s="1"/>
  <c r="U110" i="1"/>
  <c r="V110" i="1" s="1"/>
  <c r="U111" i="1"/>
  <c r="V111" i="1" s="1"/>
  <c r="U112" i="1"/>
  <c r="V112" i="1" s="1"/>
  <c r="U113" i="1"/>
  <c r="V113" i="1" s="1"/>
  <c r="U114" i="1"/>
  <c r="V114" i="1" s="1"/>
  <c r="U115" i="1"/>
  <c r="V115" i="1" s="1"/>
  <c r="U116" i="1"/>
  <c r="V116" i="1" s="1"/>
  <c r="U117" i="1"/>
  <c r="V117" i="1" s="1"/>
  <c r="U118" i="1"/>
  <c r="V118" i="1" s="1"/>
  <c r="U119" i="1"/>
  <c r="V119" i="1" s="1"/>
  <c r="U120" i="1"/>
  <c r="V120" i="1" s="1"/>
  <c r="U121" i="1"/>
  <c r="V121" i="1" s="1"/>
  <c r="U122" i="1"/>
  <c r="V122" i="1" s="1"/>
  <c r="U123" i="1"/>
  <c r="V123" i="1" s="1"/>
  <c r="U124" i="1"/>
  <c r="V124" i="1" s="1"/>
  <c r="U125" i="1"/>
  <c r="V125" i="1" s="1"/>
  <c r="U126" i="1"/>
  <c r="U127" i="1"/>
  <c r="U128" i="1"/>
  <c r="U129" i="1"/>
  <c r="V129" i="1" s="1"/>
  <c r="U130" i="1"/>
  <c r="V130" i="1" s="1"/>
  <c r="U131" i="1"/>
  <c r="V131" i="1" s="1"/>
  <c r="U132" i="1"/>
  <c r="V132" i="1" s="1"/>
  <c r="U133" i="1"/>
  <c r="V133" i="1" s="1"/>
  <c r="U134" i="1"/>
  <c r="V134" i="1" s="1"/>
  <c r="U135" i="1"/>
  <c r="V135" i="1" s="1"/>
  <c r="U136" i="1"/>
  <c r="V136" i="1" s="1"/>
  <c r="U137" i="1"/>
  <c r="V137" i="1" s="1"/>
  <c r="U138" i="1"/>
  <c r="V138" i="1" s="1"/>
  <c r="U139" i="1"/>
  <c r="V139" i="1" s="1"/>
  <c r="U140" i="1"/>
  <c r="U141" i="1"/>
  <c r="V141" i="1" s="1"/>
  <c r="U142" i="1"/>
  <c r="V142" i="1" s="1"/>
  <c r="U143" i="1"/>
  <c r="V143" i="1" s="1"/>
  <c r="U144" i="1"/>
  <c r="V144" i="1" s="1"/>
  <c r="U145" i="1"/>
  <c r="V145" i="1" s="1"/>
  <c r="U146" i="1"/>
  <c r="U181" i="1"/>
  <c r="V181" i="1" s="1"/>
  <c r="U182" i="1"/>
  <c r="V182" i="1" s="1"/>
  <c r="U183" i="1"/>
  <c r="V183" i="1" s="1"/>
  <c r="U184" i="1"/>
  <c r="V184" i="1" s="1"/>
  <c r="U185" i="1"/>
  <c r="V185" i="1" s="1"/>
  <c r="U186" i="1"/>
  <c r="V186" i="1" s="1"/>
  <c r="U187" i="1"/>
  <c r="U188" i="1"/>
  <c r="U189" i="1"/>
  <c r="U190" i="1"/>
  <c r="U191" i="1"/>
  <c r="U192" i="1"/>
  <c r="V192" i="1" s="1"/>
  <c r="U193" i="1"/>
  <c r="U194" i="1"/>
  <c r="U195" i="1"/>
  <c r="U196" i="1"/>
  <c r="V196" i="1" s="1"/>
  <c r="U197" i="1"/>
  <c r="U198" i="1"/>
  <c r="U199" i="1"/>
  <c r="V199" i="1" s="1"/>
  <c r="U200" i="1"/>
  <c r="V200" i="1" s="1"/>
  <c r="U201" i="1"/>
  <c r="V201" i="1" s="1"/>
  <c r="U202" i="1"/>
  <c r="V202" i="1" s="1"/>
  <c r="U203" i="1"/>
  <c r="V203" i="1" s="1"/>
  <c r="U204" i="1"/>
  <c r="V204" i="1" s="1"/>
  <c r="U205" i="1"/>
  <c r="U206" i="1"/>
  <c r="V206" i="1" s="1"/>
  <c r="U207" i="1"/>
  <c r="V207" i="1" s="1"/>
  <c r="U208" i="1"/>
  <c r="V208" i="1" s="1"/>
  <c r="U209" i="1"/>
  <c r="V209" i="1" s="1"/>
  <c r="U210" i="1"/>
  <c r="V210" i="1" s="1"/>
  <c r="U211" i="1"/>
  <c r="V211" i="1" s="1"/>
  <c r="U212" i="1"/>
  <c r="V212" i="1" s="1"/>
  <c r="U213" i="1"/>
  <c r="V213" i="1" s="1"/>
  <c r="U214" i="1"/>
  <c r="V214" i="1" s="1"/>
  <c r="U215" i="1"/>
  <c r="V215" i="1" s="1"/>
  <c r="U216" i="1"/>
  <c r="V216" i="1" s="1"/>
  <c r="U217" i="1"/>
  <c r="V217" i="1" s="1"/>
  <c r="U218" i="1"/>
  <c r="V218" i="1" s="1"/>
  <c r="U219" i="1"/>
  <c r="V219" i="1" s="1"/>
  <c r="U220" i="1"/>
  <c r="V220" i="1" s="1"/>
  <c r="U221" i="1"/>
  <c r="V221" i="1" s="1"/>
  <c r="U222" i="1"/>
  <c r="V222" i="1" s="1"/>
  <c r="U223" i="1"/>
  <c r="U224" i="1"/>
  <c r="V224" i="1" s="1"/>
  <c r="U225" i="1"/>
  <c r="V225" i="1" s="1"/>
  <c r="U226" i="1"/>
  <c r="V226" i="1" s="1"/>
  <c r="U227" i="1"/>
  <c r="V227" i="1" s="1"/>
  <c r="U228" i="1"/>
  <c r="V228" i="1" s="1"/>
  <c r="U229" i="1"/>
  <c r="V229" i="1" s="1"/>
  <c r="U230" i="1"/>
  <c r="V230" i="1" s="1"/>
  <c r="U231" i="1"/>
  <c r="V231" i="1" s="1"/>
  <c r="U232" i="1"/>
  <c r="V232" i="1" s="1"/>
  <c r="U233" i="1"/>
  <c r="V233" i="1" s="1"/>
  <c r="U234" i="1"/>
  <c r="V234" i="1" s="1"/>
  <c r="U235" i="1"/>
  <c r="V235" i="1" s="1"/>
  <c r="U236" i="1"/>
  <c r="V236" i="1" s="1"/>
  <c r="U237" i="1"/>
  <c r="V237" i="1" s="1"/>
  <c r="U238" i="1"/>
  <c r="V238" i="1" s="1"/>
  <c r="U239" i="1"/>
  <c r="V239" i="1" s="1"/>
  <c r="U240" i="1"/>
  <c r="V240" i="1" s="1"/>
  <c r="U241" i="1"/>
  <c r="V241" i="1" s="1"/>
  <c r="U242" i="1"/>
  <c r="V242" i="1" s="1"/>
  <c r="U243" i="1"/>
  <c r="V243" i="1" s="1"/>
  <c r="U244" i="1"/>
  <c r="V244" i="1" s="1"/>
  <c r="U245" i="1"/>
  <c r="V245" i="1" s="1"/>
  <c r="U246" i="1"/>
  <c r="U247" i="1"/>
  <c r="V247" i="1" s="1"/>
  <c r="U248" i="1"/>
  <c r="V248" i="1" s="1"/>
  <c r="U249" i="1"/>
  <c r="V249" i="1" s="1"/>
  <c r="U250" i="1"/>
  <c r="V250" i="1" s="1"/>
  <c r="U251" i="1"/>
  <c r="V251" i="1" s="1"/>
  <c r="U252" i="1"/>
  <c r="V252" i="1" s="1"/>
  <c r="U253" i="1"/>
  <c r="V253" i="1" s="1"/>
  <c r="U254" i="1"/>
  <c r="V254" i="1" s="1"/>
  <c r="U255" i="1"/>
  <c r="U256" i="1"/>
  <c r="V256" i="1" s="1"/>
  <c r="U257" i="1"/>
  <c r="U258" i="1"/>
  <c r="V258" i="1" s="1"/>
  <c r="U259" i="1"/>
  <c r="U260" i="1"/>
  <c r="U261" i="1"/>
  <c r="V261" i="1" s="1"/>
  <c r="U262" i="1"/>
  <c r="V262" i="1" s="1"/>
  <c r="U263" i="1"/>
  <c r="V263" i="1" s="1"/>
  <c r="U264" i="1"/>
  <c r="V264" i="1" s="1"/>
  <c r="U265" i="1"/>
  <c r="V265" i="1" s="1"/>
  <c r="U266" i="1"/>
  <c r="V266" i="1" s="1"/>
  <c r="U267" i="1"/>
  <c r="V267" i="1" s="1"/>
  <c r="U268" i="1"/>
  <c r="V268" i="1" s="1"/>
  <c r="U269" i="1"/>
  <c r="V269" i="1" s="1"/>
  <c r="U270" i="1"/>
  <c r="V270" i="1" s="1"/>
  <c r="U271" i="1"/>
  <c r="V271" i="1" s="1"/>
  <c r="U272" i="1"/>
  <c r="V272" i="1" s="1"/>
  <c r="U273" i="1"/>
  <c r="V273" i="1" s="1"/>
  <c r="U274" i="1"/>
  <c r="V274" i="1" s="1"/>
  <c r="U275" i="1"/>
  <c r="V275" i="1" s="1"/>
  <c r="U276" i="1"/>
  <c r="V276" i="1" s="1"/>
  <c r="U277" i="1"/>
  <c r="V277" i="1" s="1"/>
  <c r="U278" i="1"/>
  <c r="V278" i="1" s="1"/>
  <c r="U279" i="1"/>
  <c r="V279" i="1" s="1"/>
  <c r="U280" i="1"/>
  <c r="V280" i="1" s="1"/>
  <c r="U281" i="1"/>
  <c r="V281" i="1" s="1"/>
  <c r="U282" i="1"/>
  <c r="V282" i="1" s="1"/>
  <c r="U283" i="1"/>
  <c r="U284" i="1"/>
  <c r="V284" i="1" s="1"/>
  <c r="U285" i="1"/>
  <c r="V285" i="1" s="1"/>
  <c r="U286" i="1"/>
  <c r="V286" i="1" s="1"/>
  <c r="U287" i="1"/>
  <c r="V287" i="1" s="1"/>
  <c r="U288" i="1"/>
  <c r="V288" i="1" s="1"/>
  <c r="U289" i="1"/>
  <c r="V289" i="1" s="1"/>
  <c r="U290" i="1"/>
  <c r="U291" i="1"/>
  <c r="V291" i="1" s="1"/>
  <c r="U292" i="1"/>
  <c r="V292" i="1" s="1"/>
  <c r="U293" i="1"/>
  <c r="V293" i="1" s="1"/>
  <c r="U294" i="1"/>
  <c r="V294" i="1" s="1"/>
  <c r="U295" i="1"/>
  <c r="V295" i="1" s="1"/>
  <c r="U296" i="1"/>
  <c r="V296" i="1" s="1"/>
  <c r="U297" i="1"/>
  <c r="V297" i="1" s="1"/>
  <c r="U298" i="1"/>
  <c r="V298" i="1" s="1"/>
  <c r="U299" i="1"/>
  <c r="V299" i="1" s="1"/>
  <c r="U300" i="1"/>
  <c r="V300" i="1" s="1"/>
  <c r="U301" i="1"/>
  <c r="V301" i="1" s="1"/>
  <c r="U302" i="1"/>
  <c r="V302" i="1" s="1"/>
  <c r="U303" i="1"/>
  <c r="V303" i="1" s="1"/>
  <c r="U304" i="1"/>
  <c r="V304" i="1" s="1"/>
  <c r="U305" i="1"/>
  <c r="V305" i="1" s="1"/>
  <c r="U306" i="1"/>
  <c r="V306" i="1" s="1"/>
  <c r="U307" i="1"/>
  <c r="U308" i="1"/>
  <c r="V308" i="1" s="1"/>
  <c r="U309" i="1"/>
  <c r="V309" i="1" s="1"/>
  <c r="U310" i="1"/>
  <c r="V310" i="1" s="1"/>
  <c r="U311" i="1"/>
  <c r="V311" i="1" s="1"/>
  <c r="U312" i="1"/>
  <c r="V312" i="1" s="1"/>
  <c r="U313" i="1"/>
  <c r="U314" i="1"/>
  <c r="V314" i="1" s="1"/>
  <c r="U315" i="1"/>
  <c r="V315" i="1" s="1"/>
  <c r="U316" i="1"/>
  <c r="V316" i="1" s="1"/>
  <c r="U317" i="1"/>
  <c r="V317" i="1" s="1"/>
  <c r="U318" i="1"/>
  <c r="V318" i="1" s="1"/>
  <c r="U319" i="1"/>
  <c r="V319" i="1" s="1"/>
  <c r="U320" i="1"/>
  <c r="V320" i="1" s="1"/>
  <c r="U321" i="1"/>
  <c r="U322" i="1"/>
  <c r="V322" i="1" s="1"/>
  <c r="U323" i="1"/>
  <c r="V323" i="1" s="1"/>
  <c r="U324" i="1"/>
  <c r="V324" i="1" s="1"/>
  <c r="U325" i="1"/>
  <c r="U326" i="1"/>
  <c r="V326" i="1" s="1"/>
  <c r="U327" i="1"/>
  <c r="U328" i="1"/>
  <c r="V328" i="1" s="1"/>
  <c r="U329" i="1"/>
  <c r="V329" i="1" s="1"/>
  <c r="U330" i="1"/>
  <c r="U331" i="1"/>
  <c r="V331" i="1" s="1"/>
  <c r="U332" i="1"/>
  <c r="V332" i="1" s="1"/>
  <c r="U333" i="1"/>
  <c r="V333" i="1" s="1"/>
  <c r="U334" i="1"/>
  <c r="V334" i="1" s="1"/>
  <c r="U335" i="1"/>
  <c r="V335" i="1" s="1"/>
  <c r="U336" i="1"/>
  <c r="V336" i="1" s="1"/>
  <c r="U337" i="1"/>
  <c r="V337" i="1" s="1"/>
  <c r="U338" i="1"/>
  <c r="V338" i="1" s="1"/>
  <c r="U339" i="1"/>
  <c r="V339" i="1" s="1"/>
  <c r="U340" i="1"/>
  <c r="U341" i="1"/>
  <c r="V341" i="1" s="1"/>
  <c r="U342" i="1"/>
  <c r="V342" i="1" s="1"/>
  <c r="U343" i="1"/>
  <c r="V343" i="1" s="1"/>
  <c r="U344" i="1"/>
  <c r="V344" i="1" s="1"/>
  <c r="U345" i="1"/>
  <c r="V345" i="1" s="1"/>
  <c r="U346" i="1"/>
  <c r="V346" i="1" s="1"/>
  <c r="U347" i="1"/>
  <c r="V347" i="1" s="1"/>
  <c r="U348" i="1"/>
  <c r="V348" i="1" s="1"/>
  <c r="U349" i="1"/>
  <c r="V349" i="1" s="1"/>
  <c r="U350" i="1"/>
  <c r="V350" i="1" s="1"/>
  <c r="U351" i="1"/>
  <c r="V351" i="1" s="1"/>
  <c r="U353" i="1"/>
  <c r="V353" i="1" s="1"/>
  <c r="U354" i="1"/>
  <c r="V354" i="1" s="1"/>
  <c r="U355" i="1"/>
  <c r="V355" i="1" s="1"/>
  <c r="U356" i="1"/>
  <c r="V356" i="1" s="1"/>
  <c r="U357" i="1"/>
  <c r="V357" i="1" s="1"/>
  <c r="U358" i="1"/>
  <c r="V358" i="1" s="1"/>
  <c r="U359" i="1"/>
  <c r="V359" i="1" s="1"/>
  <c r="U360" i="1"/>
  <c r="U361" i="1"/>
  <c r="V361" i="1" s="1"/>
  <c r="U362" i="1"/>
  <c r="V362" i="1" s="1"/>
  <c r="U363" i="1"/>
  <c r="V363" i="1" s="1"/>
  <c r="U364" i="1"/>
  <c r="V364" i="1" s="1"/>
  <c r="U365" i="1"/>
  <c r="V365" i="1" s="1"/>
  <c r="U366" i="1"/>
  <c r="V366" i="1" s="1"/>
  <c r="U367" i="1"/>
  <c r="V367" i="1" s="1"/>
  <c r="U368" i="1"/>
  <c r="V368" i="1" s="1"/>
  <c r="U369" i="1"/>
  <c r="V369" i="1" s="1"/>
  <c r="U370" i="1"/>
  <c r="V370" i="1" s="1"/>
  <c r="U371" i="1"/>
  <c r="V371" i="1" s="1"/>
  <c r="U372" i="1"/>
  <c r="V372" i="1" s="1"/>
  <c r="U373" i="1"/>
  <c r="V373" i="1" s="1"/>
  <c r="U374" i="1"/>
  <c r="V374" i="1" s="1"/>
  <c r="U375" i="1"/>
  <c r="V375" i="1" s="1"/>
  <c r="U376" i="1"/>
  <c r="V376" i="1" s="1"/>
  <c r="U377" i="1"/>
  <c r="V377" i="1" s="1"/>
  <c r="U378" i="1"/>
  <c r="V378" i="1" s="1"/>
  <c r="U379" i="1"/>
  <c r="V379" i="1" s="1"/>
  <c r="U380" i="1"/>
  <c r="V380" i="1" s="1"/>
  <c r="U381" i="1"/>
  <c r="V381" i="1" s="1"/>
  <c r="U382" i="1"/>
  <c r="V382" i="1" s="1"/>
  <c r="U383" i="1"/>
  <c r="V383" i="1" s="1"/>
  <c r="U384" i="1"/>
  <c r="V384" i="1" s="1"/>
  <c r="U385" i="1"/>
  <c r="V385" i="1" s="1"/>
  <c r="U386" i="1"/>
  <c r="V386" i="1" s="1"/>
  <c r="U387" i="1"/>
  <c r="V387" i="1" s="1"/>
  <c r="U388" i="1"/>
  <c r="V388" i="1" s="1"/>
  <c r="U389" i="1"/>
  <c r="V389" i="1" s="1"/>
  <c r="U390" i="1"/>
  <c r="V390" i="1" s="1"/>
  <c r="U391" i="1"/>
  <c r="U392" i="1"/>
  <c r="V392" i="1" s="1"/>
  <c r="U393" i="1"/>
  <c r="U394" i="1"/>
  <c r="V394" i="1" s="1"/>
  <c r="U395" i="1"/>
  <c r="V395" i="1" s="1"/>
  <c r="U396" i="1"/>
  <c r="V396" i="1" s="1"/>
  <c r="U397" i="1"/>
  <c r="V397" i="1" s="1"/>
  <c r="U398" i="1"/>
  <c r="V398" i="1" s="1"/>
  <c r="U399" i="1"/>
  <c r="V399" i="1" s="1"/>
  <c r="U400" i="1"/>
  <c r="V400" i="1" s="1"/>
  <c r="U401" i="1"/>
  <c r="V401" i="1" s="1"/>
  <c r="U402" i="1"/>
  <c r="V402" i="1" s="1"/>
  <c r="U403" i="1"/>
  <c r="V403" i="1" s="1"/>
  <c r="U404" i="1"/>
  <c r="V404" i="1" s="1"/>
  <c r="U405" i="1"/>
  <c r="V405" i="1" s="1"/>
  <c r="U406" i="1"/>
  <c r="V406" i="1" s="1"/>
  <c r="U407" i="1"/>
  <c r="V407" i="1" s="1"/>
  <c r="U408" i="1"/>
  <c r="V408" i="1" s="1"/>
  <c r="U409" i="1"/>
  <c r="U410" i="1"/>
  <c r="U411" i="1"/>
  <c r="U412" i="1"/>
  <c r="U413" i="1"/>
  <c r="U414" i="1"/>
  <c r="U415" i="1"/>
  <c r="U416" i="1"/>
  <c r="V416" i="1" s="1"/>
  <c r="U417" i="1"/>
  <c r="V417" i="1" s="1"/>
  <c r="U418" i="1"/>
  <c r="V418" i="1" s="1"/>
  <c r="U419" i="1"/>
  <c r="U420" i="1"/>
  <c r="U421" i="1"/>
  <c r="V421" i="1" s="1"/>
  <c r="U422" i="1"/>
  <c r="V422" i="1" s="1"/>
  <c r="U423" i="1"/>
  <c r="V423" i="1" s="1"/>
  <c r="U424" i="1"/>
  <c r="V424" i="1" s="1"/>
  <c r="U425" i="1"/>
  <c r="V425" i="1" s="1"/>
  <c r="U426" i="1"/>
  <c r="V426" i="1" s="1"/>
  <c r="U427" i="1"/>
  <c r="V427" i="1" s="1"/>
  <c r="U428" i="1"/>
  <c r="V428" i="1" s="1"/>
  <c r="U429" i="1"/>
  <c r="V429" i="1" s="1"/>
  <c r="U430" i="1"/>
  <c r="V430" i="1" s="1"/>
  <c r="U431" i="1"/>
  <c r="V431" i="1" s="1"/>
  <c r="U432" i="1"/>
  <c r="V432" i="1" s="1"/>
  <c r="U433" i="1"/>
  <c r="V433" i="1" s="1"/>
  <c r="U434" i="1"/>
  <c r="V434" i="1" s="1"/>
  <c r="U435" i="1"/>
  <c r="V435" i="1" s="1"/>
  <c r="U436" i="1"/>
  <c r="V436" i="1" s="1"/>
  <c r="U437" i="1"/>
  <c r="V437" i="1" s="1"/>
  <c r="U438" i="1"/>
  <c r="U439" i="1"/>
  <c r="V439" i="1" s="1"/>
  <c r="U440" i="1"/>
  <c r="V440" i="1" s="1"/>
  <c r="U441" i="1"/>
  <c r="V441" i="1" s="1"/>
  <c r="U442" i="1"/>
  <c r="V442" i="1" s="1"/>
  <c r="U443" i="1"/>
  <c r="V443" i="1" s="1"/>
  <c r="U444" i="1"/>
  <c r="V444" i="1" s="1"/>
  <c r="U445" i="1"/>
  <c r="V445" i="1" s="1"/>
  <c r="U446" i="1"/>
  <c r="V446" i="1" s="1"/>
  <c r="U447" i="1"/>
  <c r="V447" i="1" s="1"/>
  <c r="U448" i="1"/>
  <c r="V448" i="1" s="1"/>
  <c r="U3" i="1"/>
  <c r="V3" i="1" s="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3" i="1"/>
  <c r="P5" i="1"/>
  <c r="P6" i="1"/>
  <c r="P7" i="1"/>
  <c r="P8" i="1"/>
  <c r="P9" i="1"/>
  <c r="P10" i="1"/>
  <c r="P11" i="1"/>
  <c r="P12" i="1"/>
  <c r="P13" i="1"/>
  <c r="P14" i="1"/>
  <c r="P15" i="1"/>
  <c r="P16" i="1"/>
  <c r="P18" i="1"/>
  <c r="P19" i="1"/>
  <c r="P20" i="1"/>
  <c r="P21" i="1"/>
  <c r="P22" i="1"/>
  <c r="P23" i="1"/>
  <c r="P24" i="1"/>
  <c r="P25" i="1"/>
  <c r="P26" i="1"/>
  <c r="P27" i="1"/>
  <c r="P29" i="1"/>
  <c r="P30" i="1"/>
  <c r="P31" i="1"/>
  <c r="P32" i="1"/>
  <c r="P33" i="1"/>
  <c r="P35" i="1"/>
  <c r="P36" i="1"/>
  <c r="P37" i="1"/>
  <c r="P39" i="1"/>
  <c r="P40" i="1"/>
  <c r="P41" i="1"/>
  <c r="P42" i="1"/>
  <c r="P43" i="1"/>
  <c r="P46" i="1"/>
  <c r="P47" i="1"/>
  <c r="P48" i="1"/>
  <c r="P49" i="1"/>
  <c r="P50" i="1"/>
  <c r="P52" i="1"/>
  <c r="P53" i="1"/>
  <c r="P54" i="1"/>
  <c r="P55" i="1"/>
  <c r="P56" i="1"/>
  <c r="P57" i="1"/>
  <c r="P59" i="1"/>
  <c r="P60" i="1"/>
  <c r="P61" i="1"/>
  <c r="P62" i="1"/>
  <c r="P63" i="1"/>
  <c r="P64" i="1"/>
  <c r="P65" i="1"/>
  <c r="P66" i="1"/>
  <c r="P67" i="1"/>
  <c r="P68" i="1"/>
  <c r="P69" i="1"/>
  <c r="P70" i="1"/>
  <c r="P71" i="1"/>
  <c r="P77" i="1"/>
  <c r="P78" i="1"/>
  <c r="P79" i="1"/>
  <c r="P80" i="1"/>
  <c r="P81" i="1"/>
  <c r="P82" i="1"/>
  <c r="P83" i="1"/>
  <c r="P84" i="1"/>
  <c r="P85" i="1"/>
  <c r="P86" i="1"/>
  <c r="P87" i="1"/>
  <c r="P88" i="1"/>
  <c r="P89" i="1"/>
  <c r="P90" i="1"/>
  <c r="P91" i="1"/>
  <c r="P92" i="1"/>
  <c r="P94" i="1"/>
  <c r="P95" i="1"/>
  <c r="P96" i="1"/>
  <c r="P99"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9" i="1"/>
  <c r="P130" i="1"/>
  <c r="P131" i="1"/>
  <c r="P132" i="1"/>
  <c r="P133" i="1"/>
  <c r="P134" i="1"/>
  <c r="P135" i="1"/>
  <c r="P136" i="1"/>
  <c r="P137" i="1"/>
  <c r="P138" i="1"/>
  <c r="P139" i="1"/>
  <c r="P141" i="1"/>
  <c r="P142" i="1"/>
  <c r="P143" i="1"/>
  <c r="P144" i="1"/>
  <c r="P145"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81" i="1"/>
  <c r="P182" i="1"/>
  <c r="P183" i="1"/>
  <c r="P184" i="1"/>
  <c r="P185" i="1"/>
  <c r="P186" i="1"/>
  <c r="P192" i="1"/>
  <c r="P196" i="1"/>
  <c r="P199" i="1"/>
  <c r="P200" i="1"/>
  <c r="P201" i="1"/>
  <c r="P202" i="1"/>
  <c r="P203" i="1"/>
  <c r="P204" i="1"/>
  <c r="P206" i="1"/>
  <c r="P207" i="1"/>
  <c r="P208" i="1"/>
  <c r="P209" i="1"/>
  <c r="P210" i="1"/>
  <c r="P211" i="1"/>
  <c r="P212" i="1"/>
  <c r="P213" i="1"/>
  <c r="P214" i="1"/>
  <c r="P215" i="1"/>
  <c r="P216" i="1"/>
  <c r="P217" i="1"/>
  <c r="P218" i="1"/>
  <c r="P219" i="1"/>
  <c r="P220" i="1"/>
  <c r="P221" i="1"/>
  <c r="P222" i="1"/>
  <c r="P224" i="1"/>
  <c r="P225" i="1"/>
  <c r="P226" i="1"/>
  <c r="P227" i="1"/>
  <c r="P228" i="1"/>
  <c r="P229" i="1"/>
  <c r="P230" i="1"/>
  <c r="P231" i="1"/>
  <c r="P232" i="1"/>
  <c r="P233" i="1"/>
  <c r="P234" i="1"/>
  <c r="P235" i="1"/>
  <c r="P236" i="1"/>
  <c r="P237" i="1"/>
  <c r="P238" i="1"/>
  <c r="P239" i="1"/>
  <c r="P240" i="1"/>
  <c r="P241" i="1"/>
  <c r="P242" i="1"/>
  <c r="P243" i="1"/>
  <c r="P244" i="1"/>
  <c r="P245" i="1"/>
  <c r="P247" i="1"/>
  <c r="P248" i="1"/>
  <c r="P249" i="1"/>
  <c r="P250" i="1"/>
  <c r="P251" i="1"/>
  <c r="P252" i="1"/>
  <c r="P253" i="1"/>
  <c r="P254" i="1"/>
  <c r="P256" i="1"/>
  <c r="P258" i="1"/>
  <c r="P261" i="1"/>
  <c r="P262" i="1"/>
  <c r="P263" i="1"/>
  <c r="P264" i="1"/>
  <c r="P265" i="1"/>
  <c r="P266" i="1"/>
  <c r="P267" i="1"/>
  <c r="P268" i="1"/>
  <c r="P269" i="1"/>
  <c r="P270" i="1"/>
  <c r="P271" i="1"/>
  <c r="P272" i="1"/>
  <c r="P273" i="1"/>
  <c r="P274" i="1"/>
  <c r="P275" i="1"/>
  <c r="P276" i="1"/>
  <c r="P277" i="1"/>
  <c r="P278" i="1"/>
  <c r="P279" i="1"/>
  <c r="P280" i="1"/>
  <c r="P281" i="1"/>
  <c r="P282" i="1"/>
  <c r="P284" i="1"/>
  <c r="P285" i="1"/>
  <c r="P286" i="1"/>
  <c r="P287" i="1"/>
  <c r="P288" i="1"/>
  <c r="P289" i="1"/>
  <c r="P291" i="1"/>
  <c r="P292" i="1"/>
  <c r="P293" i="1"/>
  <c r="P294" i="1"/>
  <c r="P295" i="1"/>
  <c r="P296" i="1"/>
  <c r="P297" i="1"/>
  <c r="P298" i="1"/>
  <c r="P299" i="1"/>
  <c r="P300" i="1"/>
  <c r="P301" i="1"/>
  <c r="P302" i="1"/>
  <c r="P303" i="1"/>
  <c r="P304" i="1"/>
  <c r="P305" i="1"/>
  <c r="P306" i="1"/>
  <c r="P308" i="1"/>
  <c r="P309" i="1"/>
  <c r="P310" i="1"/>
  <c r="P311" i="1"/>
  <c r="P312" i="1"/>
  <c r="P314" i="1"/>
  <c r="P315" i="1"/>
  <c r="P316" i="1"/>
  <c r="P317" i="1"/>
  <c r="P318" i="1"/>
  <c r="P319" i="1"/>
  <c r="P320" i="1"/>
  <c r="P322" i="1"/>
  <c r="P323" i="1"/>
  <c r="P324" i="1"/>
  <c r="P326" i="1"/>
  <c r="P328" i="1"/>
  <c r="P329" i="1"/>
  <c r="P331" i="1"/>
  <c r="P332" i="1"/>
  <c r="P333" i="1"/>
  <c r="P334" i="1"/>
  <c r="P335" i="1"/>
  <c r="P336" i="1"/>
  <c r="P337" i="1"/>
  <c r="P338" i="1"/>
  <c r="P339" i="1"/>
  <c r="P341" i="1"/>
  <c r="P342" i="1"/>
  <c r="P343" i="1"/>
  <c r="P344" i="1"/>
  <c r="P345" i="1"/>
  <c r="P346" i="1"/>
  <c r="P347" i="1"/>
  <c r="P348" i="1"/>
  <c r="P349" i="1"/>
  <c r="P350" i="1"/>
  <c r="P351" i="1"/>
  <c r="P353" i="1"/>
  <c r="P354" i="1"/>
  <c r="P355" i="1"/>
  <c r="P356" i="1"/>
  <c r="P357" i="1"/>
  <c r="P358" i="1"/>
  <c r="P359"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2" i="1"/>
  <c r="P394" i="1"/>
  <c r="P395" i="1"/>
  <c r="P396" i="1"/>
  <c r="P397" i="1"/>
  <c r="P398" i="1"/>
  <c r="P399" i="1"/>
  <c r="P400" i="1"/>
  <c r="P401" i="1"/>
  <c r="P402" i="1"/>
  <c r="P403" i="1"/>
  <c r="P404" i="1"/>
  <c r="P405" i="1"/>
  <c r="P406" i="1"/>
  <c r="P407" i="1"/>
  <c r="P408" i="1"/>
  <c r="P416" i="1"/>
  <c r="P417" i="1"/>
  <c r="P418" i="1"/>
  <c r="P421" i="1"/>
  <c r="P422" i="1"/>
  <c r="P423" i="1"/>
  <c r="P424" i="1"/>
  <c r="P425" i="1"/>
  <c r="P426" i="1"/>
  <c r="P427" i="1"/>
  <c r="P428" i="1"/>
  <c r="P429" i="1"/>
  <c r="P430" i="1"/>
  <c r="P431" i="1"/>
  <c r="P432" i="1"/>
  <c r="P433" i="1"/>
  <c r="P434" i="1"/>
  <c r="P435" i="1"/>
  <c r="P436" i="1"/>
  <c r="P437" i="1"/>
  <c r="P439" i="1"/>
  <c r="P440" i="1"/>
  <c r="P441" i="1"/>
  <c r="P442" i="1"/>
  <c r="P443" i="1"/>
  <c r="P444" i="1"/>
  <c r="P445" i="1"/>
  <c r="P446" i="1"/>
  <c r="P447" i="1"/>
  <c r="P448" i="1"/>
  <c r="P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I4" i="1"/>
  <c r="I5" i="1"/>
  <c r="I6" i="1"/>
  <c r="I7" i="1"/>
  <c r="I8" i="1"/>
  <c r="I9" i="1"/>
  <c r="I10" i="1"/>
  <c r="I11" i="1"/>
  <c r="I12" i="1"/>
  <c r="L12" i="1" s="1"/>
  <c r="M12" i="1" s="1"/>
  <c r="I13" i="1"/>
  <c r="I14" i="1"/>
  <c r="I15" i="1"/>
  <c r="I16" i="1"/>
  <c r="I17" i="1"/>
  <c r="L17" i="1" s="1"/>
  <c r="M17" i="1" s="1"/>
  <c r="I18" i="1"/>
  <c r="I19" i="1"/>
  <c r="I20" i="1"/>
  <c r="I21" i="1"/>
  <c r="I22" i="1"/>
  <c r="L22" i="1" s="1"/>
  <c r="M22" i="1" s="1"/>
  <c r="I23" i="1"/>
  <c r="I24" i="1"/>
  <c r="I25" i="1"/>
  <c r="I26" i="1"/>
  <c r="I27" i="1"/>
  <c r="I28" i="1"/>
  <c r="L28" i="1" s="1"/>
  <c r="M28" i="1" s="1"/>
  <c r="I29" i="1"/>
  <c r="I30" i="1"/>
  <c r="I31" i="1"/>
  <c r="I32" i="1"/>
  <c r="I33" i="1"/>
  <c r="L33" i="1" s="1"/>
  <c r="M33" i="1" s="1"/>
  <c r="I34" i="1"/>
  <c r="I35" i="1"/>
  <c r="I36" i="1"/>
  <c r="I37" i="1"/>
  <c r="I38" i="1"/>
  <c r="L38" i="1" s="1"/>
  <c r="M38" i="1" s="1"/>
  <c r="I39" i="1"/>
  <c r="I40" i="1"/>
  <c r="I41" i="1"/>
  <c r="I42" i="1"/>
  <c r="I43" i="1"/>
  <c r="I44" i="1"/>
  <c r="L44" i="1" s="1"/>
  <c r="M44" i="1" s="1"/>
  <c r="I45" i="1"/>
  <c r="I46" i="1"/>
  <c r="I47" i="1"/>
  <c r="I48" i="1"/>
  <c r="I49" i="1"/>
  <c r="L49" i="1" s="1"/>
  <c r="M49" i="1" s="1"/>
  <c r="I50" i="1"/>
  <c r="I51" i="1"/>
  <c r="I52" i="1"/>
  <c r="I53" i="1"/>
  <c r="I54" i="1"/>
  <c r="L54" i="1" s="1"/>
  <c r="M54" i="1" s="1"/>
  <c r="I55" i="1"/>
  <c r="I56" i="1"/>
  <c r="I57" i="1"/>
  <c r="I58" i="1"/>
  <c r="I59" i="1"/>
  <c r="I60" i="1"/>
  <c r="L60" i="1" s="1"/>
  <c r="M60" i="1" s="1"/>
  <c r="I61" i="1"/>
  <c r="I62" i="1"/>
  <c r="I63" i="1"/>
  <c r="I64" i="1"/>
  <c r="I65" i="1"/>
  <c r="L65" i="1" s="1"/>
  <c r="M65" i="1" s="1"/>
  <c r="I66" i="1"/>
  <c r="I67" i="1"/>
  <c r="I68" i="1"/>
  <c r="I69" i="1"/>
  <c r="I70" i="1"/>
  <c r="L70" i="1" s="1"/>
  <c r="M70" i="1" s="1"/>
  <c r="I71" i="1"/>
  <c r="I72" i="1"/>
  <c r="I73" i="1"/>
  <c r="I74" i="1"/>
  <c r="I75" i="1"/>
  <c r="I76" i="1"/>
  <c r="L76" i="1" s="1"/>
  <c r="M76" i="1" s="1"/>
  <c r="I77" i="1"/>
  <c r="I78" i="1"/>
  <c r="I79" i="1"/>
  <c r="I80" i="1"/>
  <c r="I81" i="1"/>
  <c r="L81" i="1" s="1"/>
  <c r="M81" i="1" s="1"/>
  <c r="I82" i="1"/>
  <c r="I83" i="1"/>
  <c r="I84" i="1"/>
  <c r="I85" i="1"/>
  <c r="I86" i="1"/>
  <c r="L86" i="1" s="1"/>
  <c r="M86" i="1" s="1"/>
  <c r="I87" i="1"/>
  <c r="I88" i="1"/>
  <c r="I89" i="1"/>
  <c r="I90" i="1"/>
  <c r="I91" i="1"/>
  <c r="I92" i="1"/>
  <c r="L92" i="1" s="1"/>
  <c r="M92" i="1" s="1"/>
  <c r="I93" i="1"/>
  <c r="I94" i="1"/>
  <c r="I95" i="1"/>
  <c r="I96" i="1"/>
  <c r="I97" i="1"/>
  <c r="L97" i="1" s="1"/>
  <c r="M97" i="1" s="1"/>
  <c r="I98" i="1"/>
  <c r="I99" i="1"/>
  <c r="I100" i="1"/>
  <c r="I101" i="1"/>
  <c r="I102" i="1"/>
  <c r="L102" i="1" s="1"/>
  <c r="M102" i="1" s="1"/>
  <c r="I103" i="1"/>
  <c r="I104" i="1"/>
  <c r="I105" i="1"/>
  <c r="I106" i="1"/>
  <c r="I107" i="1"/>
  <c r="I108" i="1"/>
  <c r="L108" i="1" s="1"/>
  <c r="M108" i="1" s="1"/>
  <c r="I109" i="1"/>
  <c r="I110" i="1"/>
  <c r="I111" i="1"/>
  <c r="I112" i="1"/>
  <c r="I113" i="1"/>
  <c r="L113" i="1" s="1"/>
  <c r="M113" i="1" s="1"/>
  <c r="I114" i="1"/>
  <c r="I115" i="1"/>
  <c r="I116" i="1"/>
  <c r="I117" i="1"/>
  <c r="I118" i="1"/>
  <c r="L118" i="1" s="1"/>
  <c r="M118" i="1" s="1"/>
  <c r="I119" i="1"/>
  <c r="I120" i="1"/>
  <c r="I121" i="1"/>
  <c r="I122" i="1"/>
  <c r="I123" i="1"/>
  <c r="I124" i="1"/>
  <c r="L124" i="1" s="1"/>
  <c r="M124" i="1" s="1"/>
  <c r="I125" i="1"/>
  <c r="I126" i="1"/>
  <c r="I127" i="1"/>
  <c r="I128" i="1"/>
  <c r="I129" i="1"/>
  <c r="L129" i="1" s="1"/>
  <c r="M129" i="1" s="1"/>
  <c r="I130" i="1"/>
  <c r="I131" i="1"/>
  <c r="I132" i="1"/>
  <c r="I133" i="1"/>
  <c r="I134" i="1"/>
  <c r="L134" i="1" s="1"/>
  <c r="M134" i="1" s="1"/>
  <c r="I135" i="1"/>
  <c r="I136" i="1"/>
  <c r="I137" i="1"/>
  <c r="I138" i="1"/>
  <c r="I139" i="1"/>
  <c r="I140" i="1"/>
  <c r="L140" i="1" s="1"/>
  <c r="M140" i="1" s="1"/>
  <c r="I141" i="1"/>
  <c r="I142" i="1"/>
  <c r="I143" i="1"/>
  <c r="I144" i="1"/>
  <c r="I145" i="1"/>
  <c r="L145" i="1" s="1"/>
  <c r="M145" i="1" s="1"/>
  <c r="I146" i="1"/>
  <c r="I147" i="1"/>
  <c r="I148" i="1"/>
  <c r="I149" i="1"/>
  <c r="I150" i="1"/>
  <c r="L150" i="1" s="1"/>
  <c r="M150" i="1" s="1"/>
  <c r="I151" i="1"/>
  <c r="I152" i="1"/>
  <c r="I153" i="1"/>
  <c r="I154" i="1"/>
  <c r="I155" i="1"/>
  <c r="I156" i="1"/>
  <c r="L156" i="1" s="1"/>
  <c r="M156" i="1" s="1"/>
  <c r="I157" i="1"/>
  <c r="I158" i="1"/>
  <c r="I159" i="1"/>
  <c r="I160" i="1"/>
  <c r="I161" i="1"/>
  <c r="L161" i="1" s="1"/>
  <c r="M161" i="1" s="1"/>
  <c r="I162" i="1"/>
  <c r="I163" i="1"/>
  <c r="I164" i="1"/>
  <c r="I165" i="1"/>
  <c r="I166" i="1"/>
  <c r="L166" i="1" s="1"/>
  <c r="M166" i="1" s="1"/>
  <c r="I167" i="1"/>
  <c r="I168" i="1"/>
  <c r="I169" i="1"/>
  <c r="I170" i="1"/>
  <c r="L170" i="1" s="1"/>
  <c r="M170" i="1" s="1"/>
  <c r="I171" i="1"/>
  <c r="I172" i="1"/>
  <c r="I173" i="1"/>
  <c r="I174" i="1"/>
  <c r="L174" i="1" s="1"/>
  <c r="M174" i="1" s="1"/>
  <c r="I175" i="1"/>
  <c r="I176" i="1"/>
  <c r="I177" i="1"/>
  <c r="I178" i="1"/>
  <c r="I179" i="1"/>
  <c r="I180" i="1"/>
  <c r="I181" i="1"/>
  <c r="I182" i="1"/>
  <c r="L182" i="1" s="1"/>
  <c r="M182" i="1" s="1"/>
  <c r="I183" i="1"/>
  <c r="I184" i="1"/>
  <c r="I185" i="1"/>
  <c r="I186" i="1"/>
  <c r="L186" i="1" s="1"/>
  <c r="M186" i="1" s="1"/>
  <c r="I187" i="1"/>
  <c r="I188" i="1"/>
  <c r="I189" i="1"/>
  <c r="I190" i="1"/>
  <c r="L190" i="1" s="1"/>
  <c r="M190" i="1" s="1"/>
  <c r="I191" i="1"/>
  <c r="I192" i="1"/>
  <c r="I193" i="1"/>
  <c r="I194" i="1"/>
  <c r="L194" i="1" s="1"/>
  <c r="M194" i="1" s="1"/>
  <c r="I195" i="1"/>
  <c r="I196" i="1"/>
  <c r="I197" i="1"/>
  <c r="I198" i="1"/>
  <c r="L198" i="1" s="1"/>
  <c r="M198" i="1" s="1"/>
  <c r="I199" i="1"/>
  <c r="I200" i="1"/>
  <c r="I201" i="1"/>
  <c r="I202" i="1"/>
  <c r="L202" i="1" s="1"/>
  <c r="M202" i="1" s="1"/>
  <c r="I203" i="1"/>
  <c r="I204" i="1"/>
  <c r="I205" i="1"/>
  <c r="I206" i="1"/>
  <c r="L206" i="1" s="1"/>
  <c r="M206" i="1" s="1"/>
  <c r="I207" i="1"/>
  <c r="I208" i="1"/>
  <c r="I209" i="1"/>
  <c r="I210" i="1"/>
  <c r="L210" i="1" s="1"/>
  <c r="M210" i="1" s="1"/>
  <c r="I211" i="1"/>
  <c r="I212" i="1"/>
  <c r="I213" i="1"/>
  <c r="I214" i="1"/>
  <c r="L214" i="1" s="1"/>
  <c r="M214" i="1" s="1"/>
  <c r="I215" i="1"/>
  <c r="I216" i="1"/>
  <c r="I217" i="1"/>
  <c r="I218" i="1"/>
  <c r="L218" i="1" s="1"/>
  <c r="M218" i="1" s="1"/>
  <c r="I219" i="1"/>
  <c r="I220" i="1"/>
  <c r="I221" i="1"/>
  <c r="I222" i="1"/>
  <c r="L222" i="1" s="1"/>
  <c r="M222" i="1" s="1"/>
  <c r="I223" i="1"/>
  <c r="I224" i="1"/>
  <c r="I225" i="1"/>
  <c r="I226" i="1"/>
  <c r="L226" i="1" s="1"/>
  <c r="M226" i="1" s="1"/>
  <c r="I227" i="1"/>
  <c r="I228" i="1"/>
  <c r="I229" i="1"/>
  <c r="L229" i="1" s="1"/>
  <c r="M229" i="1" s="1"/>
  <c r="I230" i="1"/>
  <c r="L230" i="1" s="1"/>
  <c r="M230" i="1" s="1"/>
  <c r="I231" i="1"/>
  <c r="I232" i="1"/>
  <c r="I233" i="1"/>
  <c r="L233" i="1" s="1"/>
  <c r="M233" i="1" s="1"/>
  <c r="I234" i="1"/>
  <c r="L234" i="1" s="1"/>
  <c r="M234" i="1" s="1"/>
  <c r="I235" i="1"/>
  <c r="I236" i="1"/>
  <c r="I237" i="1"/>
  <c r="L237" i="1" s="1"/>
  <c r="M237" i="1" s="1"/>
  <c r="I238" i="1"/>
  <c r="L238" i="1" s="1"/>
  <c r="M238" i="1" s="1"/>
  <c r="I239" i="1"/>
  <c r="I240" i="1"/>
  <c r="I241" i="1"/>
  <c r="L241" i="1" s="1"/>
  <c r="M241" i="1" s="1"/>
  <c r="I242" i="1"/>
  <c r="L242" i="1" s="1"/>
  <c r="M242" i="1" s="1"/>
  <c r="I243" i="1"/>
  <c r="I244" i="1"/>
  <c r="I245" i="1"/>
  <c r="L245" i="1" s="1"/>
  <c r="M245" i="1" s="1"/>
  <c r="I246" i="1"/>
  <c r="L246" i="1" s="1"/>
  <c r="M246" i="1" s="1"/>
  <c r="I247" i="1"/>
  <c r="I248" i="1"/>
  <c r="I249" i="1"/>
  <c r="L249" i="1" s="1"/>
  <c r="M249" i="1" s="1"/>
  <c r="I250" i="1"/>
  <c r="L250" i="1" s="1"/>
  <c r="M250" i="1" s="1"/>
  <c r="I251" i="1"/>
  <c r="I252" i="1"/>
  <c r="I253" i="1"/>
  <c r="L253" i="1" s="1"/>
  <c r="M253" i="1" s="1"/>
  <c r="I254" i="1"/>
  <c r="L254" i="1" s="1"/>
  <c r="M254" i="1" s="1"/>
  <c r="I255" i="1"/>
  <c r="I256" i="1"/>
  <c r="I257" i="1"/>
  <c r="L257" i="1" s="1"/>
  <c r="M257" i="1" s="1"/>
  <c r="I258" i="1"/>
  <c r="L258" i="1" s="1"/>
  <c r="M258" i="1" s="1"/>
  <c r="I259" i="1"/>
  <c r="I260" i="1"/>
  <c r="I261" i="1"/>
  <c r="L261" i="1" s="1"/>
  <c r="M261" i="1" s="1"/>
  <c r="I262" i="1"/>
  <c r="L262" i="1" s="1"/>
  <c r="M262" i="1" s="1"/>
  <c r="I263" i="1"/>
  <c r="I264" i="1"/>
  <c r="I265" i="1"/>
  <c r="L265" i="1" s="1"/>
  <c r="M265" i="1" s="1"/>
  <c r="I266" i="1"/>
  <c r="L266" i="1" s="1"/>
  <c r="M266" i="1" s="1"/>
  <c r="I267" i="1"/>
  <c r="I268" i="1"/>
  <c r="I269" i="1"/>
  <c r="L269" i="1" s="1"/>
  <c r="M269" i="1" s="1"/>
  <c r="I270" i="1"/>
  <c r="L270" i="1" s="1"/>
  <c r="M270" i="1" s="1"/>
  <c r="I271" i="1"/>
  <c r="I272" i="1"/>
  <c r="I273" i="1"/>
  <c r="L273" i="1" s="1"/>
  <c r="M273" i="1" s="1"/>
  <c r="I274" i="1"/>
  <c r="L274" i="1" s="1"/>
  <c r="M274" i="1" s="1"/>
  <c r="I275" i="1"/>
  <c r="I276" i="1"/>
  <c r="I277" i="1"/>
  <c r="L277" i="1" s="1"/>
  <c r="M277" i="1" s="1"/>
  <c r="I278" i="1"/>
  <c r="L278" i="1" s="1"/>
  <c r="M278" i="1" s="1"/>
  <c r="I279" i="1"/>
  <c r="I280" i="1"/>
  <c r="I281" i="1"/>
  <c r="L281" i="1" s="1"/>
  <c r="M281" i="1" s="1"/>
  <c r="I282" i="1"/>
  <c r="L282" i="1" s="1"/>
  <c r="M282" i="1" s="1"/>
  <c r="I283" i="1"/>
  <c r="I284" i="1"/>
  <c r="I285" i="1"/>
  <c r="L285" i="1" s="1"/>
  <c r="M285" i="1" s="1"/>
  <c r="I286" i="1"/>
  <c r="L286" i="1" s="1"/>
  <c r="M286" i="1" s="1"/>
  <c r="I287" i="1"/>
  <c r="I288" i="1"/>
  <c r="I289" i="1"/>
  <c r="L289" i="1" s="1"/>
  <c r="M289" i="1" s="1"/>
  <c r="I290" i="1"/>
  <c r="L290" i="1" s="1"/>
  <c r="M290" i="1" s="1"/>
  <c r="I291" i="1"/>
  <c r="I292" i="1"/>
  <c r="I293" i="1"/>
  <c r="L293" i="1" s="1"/>
  <c r="M293" i="1" s="1"/>
  <c r="I294" i="1"/>
  <c r="L294" i="1" s="1"/>
  <c r="M294" i="1" s="1"/>
  <c r="I295" i="1"/>
  <c r="I296" i="1"/>
  <c r="I297" i="1"/>
  <c r="L297" i="1" s="1"/>
  <c r="M297" i="1" s="1"/>
  <c r="I298" i="1"/>
  <c r="L298" i="1" s="1"/>
  <c r="M298" i="1" s="1"/>
  <c r="I299" i="1"/>
  <c r="I300" i="1"/>
  <c r="I301" i="1"/>
  <c r="L301" i="1" s="1"/>
  <c r="M301" i="1" s="1"/>
  <c r="I302" i="1"/>
  <c r="L302" i="1" s="1"/>
  <c r="M302" i="1" s="1"/>
  <c r="I303" i="1"/>
  <c r="I304" i="1"/>
  <c r="L304" i="1" s="1"/>
  <c r="M304" i="1" s="1"/>
  <c r="I305" i="1"/>
  <c r="L305" i="1" s="1"/>
  <c r="M305" i="1" s="1"/>
  <c r="I306" i="1"/>
  <c r="L306" i="1" s="1"/>
  <c r="M306" i="1" s="1"/>
  <c r="I307" i="1"/>
  <c r="I308" i="1"/>
  <c r="L308" i="1" s="1"/>
  <c r="M308" i="1" s="1"/>
  <c r="I309" i="1"/>
  <c r="L309" i="1" s="1"/>
  <c r="M309" i="1" s="1"/>
  <c r="I310" i="1"/>
  <c r="L310" i="1" s="1"/>
  <c r="M310" i="1" s="1"/>
  <c r="I311" i="1"/>
  <c r="I312" i="1"/>
  <c r="L312" i="1" s="1"/>
  <c r="M312" i="1" s="1"/>
  <c r="I313" i="1"/>
  <c r="L313" i="1" s="1"/>
  <c r="M313" i="1" s="1"/>
  <c r="I314" i="1"/>
  <c r="L314" i="1" s="1"/>
  <c r="M314" i="1" s="1"/>
  <c r="I315" i="1"/>
  <c r="I316" i="1"/>
  <c r="L316" i="1" s="1"/>
  <c r="M316" i="1" s="1"/>
  <c r="I317" i="1"/>
  <c r="L317" i="1" s="1"/>
  <c r="M317" i="1" s="1"/>
  <c r="I318" i="1"/>
  <c r="L318" i="1" s="1"/>
  <c r="M318" i="1" s="1"/>
  <c r="I319" i="1"/>
  <c r="I320" i="1"/>
  <c r="L320" i="1" s="1"/>
  <c r="M320" i="1" s="1"/>
  <c r="I321" i="1"/>
  <c r="L321" i="1" s="1"/>
  <c r="M321" i="1" s="1"/>
  <c r="I322" i="1"/>
  <c r="L322" i="1" s="1"/>
  <c r="M322" i="1" s="1"/>
  <c r="I323" i="1"/>
  <c r="I324" i="1"/>
  <c r="L324" i="1" s="1"/>
  <c r="M324" i="1" s="1"/>
  <c r="I325" i="1"/>
  <c r="L325" i="1" s="1"/>
  <c r="M325" i="1" s="1"/>
  <c r="I326" i="1"/>
  <c r="L326" i="1" s="1"/>
  <c r="M326" i="1" s="1"/>
  <c r="I327" i="1"/>
  <c r="I328" i="1"/>
  <c r="L328" i="1" s="1"/>
  <c r="M328" i="1" s="1"/>
  <c r="I329" i="1"/>
  <c r="L329" i="1" s="1"/>
  <c r="M329" i="1" s="1"/>
  <c r="I330" i="1"/>
  <c r="L330" i="1" s="1"/>
  <c r="M330" i="1" s="1"/>
  <c r="I331" i="1"/>
  <c r="I332" i="1"/>
  <c r="L332" i="1" s="1"/>
  <c r="M332" i="1" s="1"/>
  <c r="I333" i="1"/>
  <c r="L333" i="1" s="1"/>
  <c r="M333" i="1" s="1"/>
  <c r="I334" i="1"/>
  <c r="L334" i="1" s="1"/>
  <c r="M334" i="1" s="1"/>
  <c r="I335" i="1"/>
  <c r="I336" i="1"/>
  <c r="L336" i="1" s="1"/>
  <c r="M336" i="1" s="1"/>
  <c r="I337" i="1"/>
  <c r="L337" i="1" s="1"/>
  <c r="M337" i="1" s="1"/>
  <c r="I338" i="1"/>
  <c r="L338" i="1" s="1"/>
  <c r="M338" i="1" s="1"/>
  <c r="I339" i="1"/>
  <c r="I340" i="1"/>
  <c r="L340" i="1" s="1"/>
  <c r="M340" i="1" s="1"/>
  <c r="I341" i="1"/>
  <c r="L341" i="1" s="1"/>
  <c r="M341" i="1" s="1"/>
  <c r="I342" i="1"/>
  <c r="L342" i="1" s="1"/>
  <c r="M342" i="1" s="1"/>
  <c r="I343" i="1"/>
  <c r="I344" i="1"/>
  <c r="L344" i="1" s="1"/>
  <c r="M344" i="1" s="1"/>
  <c r="I345" i="1"/>
  <c r="L345" i="1" s="1"/>
  <c r="M345" i="1" s="1"/>
  <c r="I346" i="1"/>
  <c r="L346" i="1" s="1"/>
  <c r="M346" i="1" s="1"/>
  <c r="I347" i="1"/>
  <c r="I348" i="1"/>
  <c r="L348" i="1" s="1"/>
  <c r="M348" i="1" s="1"/>
  <c r="I349" i="1"/>
  <c r="L349" i="1" s="1"/>
  <c r="M349" i="1" s="1"/>
  <c r="I350" i="1"/>
  <c r="L350" i="1" s="1"/>
  <c r="M350" i="1" s="1"/>
  <c r="I351" i="1"/>
  <c r="I352" i="1"/>
  <c r="L352" i="1" s="1"/>
  <c r="M352" i="1" s="1"/>
  <c r="I353" i="1"/>
  <c r="L353" i="1" s="1"/>
  <c r="M353" i="1" s="1"/>
  <c r="I354" i="1"/>
  <c r="L354" i="1" s="1"/>
  <c r="M354" i="1" s="1"/>
  <c r="I355" i="1"/>
  <c r="I356" i="1"/>
  <c r="L356" i="1" s="1"/>
  <c r="M356" i="1" s="1"/>
  <c r="I357" i="1"/>
  <c r="L357" i="1" s="1"/>
  <c r="M357" i="1" s="1"/>
  <c r="I358" i="1"/>
  <c r="L358" i="1" s="1"/>
  <c r="M358" i="1" s="1"/>
  <c r="I359" i="1"/>
  <c r="I360" i="1"/>
  <c r="L360" i="1" s="1"/>
  <c r="M360" i="1" s="1"/>
  <c r="I361" i="1"/>
  <c r="L361" i="1" s="1"/>
  <c r="M361" i="1" s="1"/>
  <c r="I362" i="1"/>
  <c r="L362" i="1" s="1"/>
  <c r="M362" i="1" s="1"/>
  <c r="I363" i="1"/>
  <c r="I364" i="1"/>
  <c r="L364" i="1" s="1"/>
  <c r="M364" i="1" s="1"/>
  <c r="I365" i="1"/>
  <c r="L365" i="1" s="1"/>
  <c r="M365" i="1" s="1"/>
  <c r="I366" i="1"/>
  <c r="L366" i="1" s="1"/>
  <c r="M366" i="1" s="1"/>
  <c r="I367" i="1"/>
  <c r="I368" i="1"/>
  <c r="L368" i="1" s="1"/>
  <c r="M368" i="1" s="1"/>
  <c r="I369" i="1"/>
  <c r="L369" i="1" s="1"/>
  <c r="M369" i="1" s="1"/>
  <c r="I370" i="1"/>
  <c r="L370" i="1" s="1"/>
  <c r="M370" i="1" s="1"/>
  <c r="I371" i="1"/>
  <c r="I372" i="1"/>
  <c r="L372" i="1" s="1"/>
  <c r="M372" i="1" s="1"/>
  <c r="I373" i="1"/>
  <c r="L373" i="1" s="1"/>
  <c r="M373" i="1" s="1"/>
  <c r="I374" i="1"/>
  <c r="L374" i="1" s="1"/>
  <c r="M374" i="1" s="1"/>
  <c r="I375" i="1"/>
  <c r="I376" i="1"/>
  <c r="L376" i="1" s="1"/>
  <c r="M376" i="1" s="1"/>
  <c r="I377" i="1"/>
  <c r="L377" i="1" s="1"/>
  <c r="M377" i="1" s="1"/>
  <c r="I378" i="1"/>
  <c r="L378" i="1" s="1"/>
  <c r="M378" i="1" s="1"/>
  <c r="I379" i="1"/>
  <c r="I380" i="1"/>
  <c r="L380" i="1" s="1"/>
  <c r="M380" i="1" s="1"/>
  <c r="I381" i="1"/>
  <c r="L381" i="1" s="1"/>
  <c r="M381" i="1" s="1"/>
  <c r="I382" i="1"/>
  <c r="L382" i="1" s="1"/>
  <c r="M382" i="1" s="1"/>
  <c r="I383" i="1"/>
  <c r="I384" i="1"/>
  <c r="L384" i="1" s="1"/>
  <c r="M384" i="1" s="1"/>
  <c r="I385" i="1"/>
  <c r="L385" i="1" s="1"/>
  <c r="M385" i="1" s="1"/>
  <c r="I386" i="1"/>
  <c r="L386" i="1" s="1"/>
  <c r="M386" i="1" s="1"/>
  <c r="I387" i="1"/>
  <c r="I388" i="1"/>
  <c r="L388" i="1" s="1"/>
  <c r="M388" i="1" s="1"/>
  <c r="I389" i="1"/>
  <c r="L389" i="1" s="1"/>
  <c r="M389" i="1" s="1"/>
  <c r="I390" i="1"/>
  <c r="L390" i="1" s="1"/>
  <c r="M390" i="1" s="1"/>
  <c r="I391" i="1"/>
  <c r="L391" i="1" s="1"/>
  <c r="M391" i="1" s="1"/>
  <c r="I392" i="1"/>
  <c r="L392" i="1" s="1"/>
  <c r="M392" i="1" s="1"/>
  <c r="I393" i="1"/>
  <c r="L393" i="1" s="1"/>
  <c r="M393" i="1" s="1"/>
  <c r="I394" i="1"/>
  <c r="L394" i="1" s="1"/>
  <c r="M394" i="1" s="1"/>
  <c r="I395" i="1"/>
  <c r="L395" i="1" s="1"/>
  <c r="M395" i="1" s="1"/>
  <c r="I396" i="1"/>
  <c r="L396" i="1" s="1"/>
  <c r="M396" i="1" s="1"/>
  <c r="I397" i="1"/>
  <c r="L397" i="1" s="1"/>
  <c r="M397" i="1" s="1"/>
  <c r="I398" i="1"/>
  <c r="L398" i="1" s="1"/>
  <c r="M398" i="1" s="1"/>
  <c r="I399" i="1"/>
  <c r="L399" i="1" s="1"/>
  <c r="M399" i="1" s="1"/>
  <c r="I400" i="1"/>
  <c r="L400" i="1" s="1"/>
  <c r="M400" i="1" s="1"/>
  <c r="I401" i="1"/>
  <c r="L401" i="1" s="1"/>
  <c r="M401" i="1" s="1"/>
  <c r="I402" i="1"/>
  <c r="L402" i="1" s="1"/>
  <c r="M402" i="1" s="1"/>
  <c r="I403" i="1"/>
  <c r="L403" i="1" s="1"/>
  <c r="M403" i="1" s="1"/>
  <c r="I404" i="1"/>
  <c r="L404" i="1" s="1"/>
  <c r="M404" i="1" s="1"/>
  <c r="I405" i="1"/>
  <c r="L405" i="1" s="1"/>
  <c r="M405" i="1" s="1"/>
  <c r="I406" i="1"/>
  <c r="L406" i="1" s="1"/>
  <c r="M406" i="1" s="1"/>
  <c r="I407" i="1"/>
  <c r="L407" i="1" s="1"/>
  <c r="M407" i="1" s="1"/>
  <c r="I408" i="1"/>
  <c r="L408" i="1" s="1"/>
  <c r="M408" i="1" s="1"/>
  <c r="I409" i="1"/>
  <c r="L409" i="1" s="1"/>
  <c r="M409" i="1" s="1"/>
  <c r="I410" i="1"/>
  <c r="L410" i="1" s="1"/>
  <c r="M410" i="1" s="1"/>
  <c r="I411" i="1"/>
  <c r="L411" i="1" s="1"/>
  <c r="M411" i="1" s="1"/>
  <c r="I412" i="1"/>
  <c r="L412" i="1" s="1"/>
  <c r="M412" i="1" s="1"/>
  <c r="I413" i="1"/>
  <c r="L413" i="1" s="1"/>
  <c r="M413" i="1" s="1"/>
  <c r="I414" i="1"/>
  <c r="L414" i="1" s="1"/>
  <c r="M414" i="1" s="1"/>
  <c r="I415" i="1"/>
  <c r="L415" i="1" s="1"/>
  <c r="M415" i="1" s="1"/>
  <c r="I416" i="1"/>
  <c r="L416" i="1" s="1"/>
  <c r="M416" i="1" s="1"/>
  <c r="I417" i="1"/>
  <c r="L417" i="1" s="1"/>
  <c r="M417" i="1" s="1"/>
  <c r="I418" i="1"/>
  <c r="L418" i="1" s="1"/>
  <c r="M418" i="1" s="1"/>
  <c r="I419" i="1"/>
  <c r="L419" i="1" s="1"/>
  <c r="M419" i="1" s="1"/>
  <c r="I420" i="1"/>
  <c r="L420" i="1" s="1"/>
  <c r="M420" i="1" s="1"/>
  <c r="I421" i="1"/>
  <c r="L421" i="1" s="1"/>
  <c r="M421" i="1" s="1"/>
  <c r="I422" i="1"/>
  <c r="L422" i="1" s="1"/>
  <c r="M422" i="1" s="1"/>
  <c r="I423" i="1"/>
  <c r="L423" i="1" s="1"/>
  <c r="M423" i="1" s="1"/>
  <c r="I424" i="1"/>
  <c r="L424" i="1" s="1"/>
  <c r="M424" i="1" s="1"/>
  <c r="I425" i="1"/>
  <c r="L425" i="1" s="1"/>
  <c r="M425" i="1" s="1"/>
  <c r="I426" i="1"/>
  <c r="L426" i="1" s="1"/>
  <c r="M426" i="1" s="1"/>
  <c r="I427" i="1"/>
  <c r="L427" i="1" s="1"/>
  <c r="M427" i="1" s="1"/>
  <c r="I428" i="1"/>
  <c r="L428" i="1" s="1"/>
  <c r="M428" i="1" s="1"/>
  <c r="I429" i="1"/>
  <c r="L429" i="1" s="1"/>
  <c r="M429" i="1" s="1"/>
  <c r="I430" i="1"/>
  <c r="L430" i="1" s="1"/>
  <c r="M430" i="1" s="1"/>
  <c r="I431" i="1"/>
  <c r="L431" i="1" s="1"/>
  <c r="M431" i="1" s="1"/>
  <c r="I432" i="1"/>
  <c r="L432" i="1" s="1"/>
  <c r="M432" i="1" s="1"/>
  <c r="I433" i="1"/>
  <c r="L433" i="1" s="1"/>
  <c r="M433" i="1" s="1"/>
  <c r="I434" i="1"/>
  <c r="L434" i="1" s="1"/>
  <c r="M434" i="1" s="1"/>
  <c r="I435" i="1"/>
  <c r="L435" i="1" s="1"/>
  <c r="M435" i="1" s="1"/>
  <c r="I436" i="1"/>
  <c r="L436" i="1" s="1"/>
  <c r="M436" i="1" s="1"/>
  <c r="I437" i="1"/>
  <c r="L437" i="1" s="1"/>
  <c r="M437" i="1" s="1"/>
  <c r="I438" i="1"/>
  <c r="L438" i="1" s="1"/>
  <c r="M438" i="1" s="1"/>
  <c r="I439" i="1"/>
  <c r="L439" i="1" s="1"/>
  <c r="M439" i="1" s="1"/>
  <c r="I440" i="1"/>
  <c r="L440" i="1" s="1"/>
  <c r="M440" i="1" s="1"/>
  <c r="I441" i="1"/>
  <c r="L441" i="1" s="1"/>
  <c r="M441" i="1" s="1"/>
  <c r="I442" i="1"/>
  <c r="L442" i="1" s="1"/>
  <c r="M442" i="1" s="1"/>
  <c r="I443" i="1"/>
  <c r="L443" i="1" s="1"/>
  <c r="M443" i="1" s="1"/>
  <c r="I444" i="1"/>
  <c r="L444" i="1" s="1"/>
  <c r="M444" i="1" s="1"/>
  <c r="I445" i="1"/>
  <c r="L445" i="1" s="1"/>
  <c r="M445" i="1" s="1"/>
  <c r="I446" i="1"/>
  <c r="L446" i="1" s="1"/>
  <c r="M446" i="1" s="1"/>
  <c r="I447" i="1"/>
  <c r="L447" i="1" s="1"/>
  <c r="M447" i="1" s="1"/>
  <c r="I448" i="1"/>
  <c r="L448" i="1" s="1"/>
  <c r="M448" i="1" s="1"/>
  <c r="I3" i="1"/>
  <c r="L3" i="1" s="1"/>
  <c r="M3" i="1" s="1"/>
  <c r="J1314" i="1" l="1"/>
  <c r="J1301" i="1"/>
  <c r="J1280" i="1"/>
  <c r="J1264" i="1"/>
  <c r="J1240" i="1"/>
  <c r="J1221" i="1"/>
  <c r="J1200" i="1"/>
  <c r="J1180" i="1"/>
  <c r="J1160" i="1"/>
  <c r="J1136" i="1"/>
  <c r="J1112" i="1"/>
  <c r="J1084" i="1"/>
  <c r="J1056" i="1"/>
  <c r="J1021" i="1"/>
  <c r="J1000" i="1"/>
  <c r="J961" i="1"/>
  <c r="J936" i="1"/>
  <c r="J912" i="1"/>
  <c r="L1328" i="1"/>
  <c r="M1328" i="1" s="1"/>
  <c r="L1252" i="1"/>
  <c r="M1252" i="1" s="1"/>
  <c r="L1232" i="1"/>
  <c r="M1232" i="1" s="1"/>
  <c r="L1192" i="1"/>
  <c r="M1192" i="1" s="1"/>
  <c r="L1161" i="1"/>
  <c r="M1161" i="1" s="1"/>
  <c r="L1104" i="1"/>
  <c r="M1104" i="1" s="1"/>
  <c r="L1064" i="1"/>
  <c r="M1064" i="1" s="1"/>
  <c r="L1045" i="1"/>
  <c r="M1045" i="1" s="1"/>
  <c r="L1024" i="1"/>
  <c r="M1024" i="1" s="1"/>
  <c r="L992" i="1"/>
  <c r="M992" i="1" s="1"/>
  <c r="L953" i="1"/>
  <c r="M953" i="1" s="1"/>
  <c r="L932" i="1"/>
  <c r="M932" i="1" s="1"/>
  <c r="L896" i="1"/>
  <c r="M896" i="1" s="1"/>
  <c r="J1313" i="1"/>
  <c r="J1296" i="1"/>
  <c r="J1277" i="1"/>
  <c r="J1260" i="1"/>
  <c r="J1229" i="1"/>
  <c r="J1216" i="1"/>
  <c r="J1194" i="1"/>
  <c r="J1176" i="1"/>
  <c r="J1152" i="1"/>
  <c r="J1128" i="1"/>
  <c r="J1101" i="1"/>
  <c r="J1080" i="1"/>
  <c r="J1052" i="1"/>
  <c r="J1020" i="1"/>
  <c r="J960" i="1"/>
  <c r="J928" i="1"/>
  <c r="J908" i="1"/>
  <c r="L1312" i="1"/>
  <c r="M1312" i="1" s="1"/>
  <c r="L1273" i="1"/>
  <c r="M1273" i="1" s="1"/>
  <c r="L1248" i="1"/>
  <c r="M1248" i="1" s="1"/>
  <c r="L1224" i="1"/>
  <c r="M1224" i="1" s="1"/>
  <c r="L1182" i="1"/>
  <c r="M1182" i="1" s="1"/>
  <c r="L1156" i="1"/>
  <c r="M1156" i="1" s="1"/>
  <c r="L1124" i="1"/>
  <c r="M1124" i="1" s="1"/>
  <c r="L1092" i="1"/>
  <c r="M1092" i="1" s="1"/>
  <c r="L1061" i="1"/>
  <c r="M1061" i="1" s="1"/>
  <c r="L1040" i="1"/>
  <c r="M1040" i="1" s="1"/>
  <c r="L1012" i="1"/>
  <c r="M1012" i="1" s="1"/>
  <c r="L976" i="1"/>
  <c r="M976" i="1" s="1"/>
  <c r="L952" i="1"/>
  <c r="M952" i="1" s="1"/>
  <c r="L917" i="1"/>
  <c r="M917" i="1" s="1"/>
  <c r="J1292" i="1"/>
  <c r="J1276" i="1"/>
  <c r="J1256" i="1"/>
  <c r="J1228" i="1"/>
  <c r="J1208" i="1"/>
  <c r="J1165" i="1"/>
  <c r="J1149" i="1"/>
  <c r="J1120" i="1"/>
  <c r="J1100" i="1"/>
  <c r="J1068" i="1"/>
  <c r="J1037" i="1"/>
  <c r="J1016" i="1"/>
  <c r="J988" i="1"/>
  <c r="J944" i="1"/>
  <c r="J924" i="1"/>
  <c r="J904" i="1"/>
  <c r="L1304" i="1"/>
  <c r="M1304" i="1" s="1"/>
  <c r="L1268" i="1"/>
  <c r="M1268" i="1" s="1"/>
  <c r="L1237" i="1"/>
  <c r="M1237" i="1" s="1"/>
  <c r="L1220" i="1"/>
  <c r="M1220" i="1" s="1"/>
  <c r="L1145" i="1"/>
  <c r="M1145" i="1" s="1"/>
  <c r="L1081" i="1"/>
  <c r="M1081" i="1" s="1"/>
  <c r="L1060" i="1"/>
  <c r="M1060" i="1" s="1"/>
  <c r="L1033" i="1"/>
  <c r="M1033" i="1" s="1"/>
  <c r="L1008" i="1"/>
  <c r="M1008" i="1" s="1"/>
  <c r="L969" i="1"/>
  <c r="M969" i="1" s="1"/>
  <c r="L948" i="1"/>
  <c r="M948" i="1" s="1"/>
  <c r="J1288" i="1"/>
  <c r="J1265" i="1"/>
  <c r="J1244" i="1"/>
  <c r="J1201" i="1"/>
  <c r="J1184" i="1"/>
  <c r="J1164" i="1"/>
  <c r="J1144" i="1"/>
  <c r="J1116" i="1"/>
  <c r="J1088" i="1"/>
  <c r="J1032" i="1"/>
  <c r="J1004" i="1"/>
  <c r="J968" i="1"/>
  <c r="J941" i="1"/>
  <c r="J920" i="1"/>
  <c r="J892" i="1"/>
  <c r="L1236" i="1"/>
  <c r="M1236" i="1" s="1"/>
  <c r="L1204" i="1"/>
  <c r="M1204" i="1" s="1"/>
  <c r="L1162" i="1"/>
  <c r="M1162" i="1" s="1"/>
  <c r="L1140" i="1"/>
  <c r="M1140" i="1" s="1"/>
  <c r="L1108" i="1"/>
  <c r="M1108" i="1" s="1"/>
  <c r="L1048" i="1"/>
  <c r="M1048" i="1" s="1"/>
  <c r="L1028" i="1"/>
  <c r="M1028" i="1" s="1"/>
  <c r="L933" i="1"/>
  <c r="M933" i="1" s="1"/>
  <c r="L900" i="1"/>
  <c r="M900" i="1" s="1"/>
  <c r="J1310" i="1"/>
  <c r="L1310" i="1"/>
  <c r="M1310" i="1" s="1"/>
  <c r="J1226" i="1"/>
  <c r="L1226" i="1"/>
  <c r="M1226" i="1" s="1"/>
  <c r="L1158" i="1"/>
  <c r="M1158" i="1" s="1"/>
  <c r="J1158" i="1"/>
  <c r="J1098" i="1"/>
  <c r="L1098" i="1"/>
  <c r="M1098" i="1" s="1"/>
  <c r="L1058" i="1"/>
  <c r="M1058" i="1" s="1"/>
  <c r="J1058" i="1"/>
  <c r="L998" i="1"/>
  <c r="M998" i="1" s="1"/>
  <c r="J998" i="1"/>
  <c r="J970" i="1"/>
  <c r="L970" i="1"/>
  <c r="M970" i="1" s="1"/>
  <c r="J1326" i="1"/>
  <c r="J1250" i="1"/>
  <c r="J1130" i="1"/>
  <c r="J1066" i="1"/>
  <c r="J978" i="1"/>
  <c r="L1306" i="1"/>
  <c r="M1306" i="1" s="1"/>
  <c r="L1290" i="1"/>
  <c r="M1290" i="1" s="1"/>
  <c r="L990" i="1"/>
  <c r="M990" i="1" s="1"/>
  <c r="J1253" i="1"/>
  <c r="L1253" i="1"/>
  <c r="M1253" i="1" s="1"/>
  <c r="J1125" i="1"/>
  <c r="L1125" i="1"/>
  <c r="M1125" i="1" s="1"/>
  <c r="L1121" i="1"/>
  <c r="M1121" i="1" s="1"/>
  <c r="J1121" i="1"/>
  <c r="L1085" i="1"/>
  <c r="M1085" i="1" s="1"/>
  <c r="J1085" i="1"/>
  <c r="J997" i="1"/>
  <c r="L997" i="1"/>
  <c r="M997" i="1" s="1"/>
  <c r="L925" i="1"/>
  <c r="M925" i="1" s="1"/>
  <c r="J925" i="1"/>
  <c r="L913" i="1"/>
  <c r="M913" i="1" s="1"/>
  <c r="J913" i="1"/>
  <c r="L897" i="1"/>
  <c r="M897" i="1" s="1"/>
  <c r="J897" i="1"/>
  <c r="J1325" i="1"/>
  <c r="J1286" i="1"/>
  <c r="J1249" i="1"/>
  <c r="J1213" i="1"/>
  <c r="J1186" i="1"/>
  <c r="J1094" i="1"/>
  <c r="J1030" i="1"/>
  <c r="J977" i="1"/>
  <c r="L1317" i="1"/>
  <c r="M1317" i="1" s="1"/>
  <c r="L1289" i="1"/>
  <c r="M1289" i="1" s="1"/>
  <c r="L1209" i="1"/>
  <c r="M1209" i="1" s="1"/>
  <c r="L1189" i="1"/>
  <c r="M1189" i="1" s="1"/>
  <c r="L1173" i="1"/>
  <c r="M1173" i="1" s="1"/>
  <c r="L1118" i="1"/>
  <c r="M1118" i="1" s="1"/>
  <c r="L1097" i="1"/>
  <c r="M1097" i="1" s="1"/>
  <c r="L981" i="1"/>
  <c r="M981" i="1" s="1"/>
  <c r="L926" i="1"/>
  <c r="M926" i="1" s="1"/>
  <c r="L906" i="1"/>
  <c r="M906" i="1" s="1"/>
  <c r="J1320" i="1"/>
  <c r="L1320" i="1"/>
  <c r="M1320" i="1" s="1"/>
  <c r="J1300" i="1"/>
  <c r="L1300" i="1"/>
  <c r="M1300" i="1" s="1"/>
  <c r="J1172" i="1"/>
  <c r="L1172" i="1"/>
  <c r="M1172" i="1" s="1"/>
  <c r="L1148" i="1"/>
  <c r="M1148" i="1" s="1"/>
  <c r="J1148" i="1"/>
  <c r="L1132" i="1"/>
  <c r="M1132" i="1" s="1"/>
  <c r="J1132" i="1"/>
  <c r="L1072" i="1"/>
  <c r="M1072" i="1" s="1"/>
  <c r="J1072" i="1"/>
  <c r="J1044" i="1"/>
  <c r="L1044" i="1"/>
  <c r="M1044" i="1" s="1"/>
  <c r="L1036" i="1"/>
  <c r="M1036" i="1" s="1"/>
  <c r="J1036" i="1"/>
  <c r="L984" i="1"/>
  <c r="M984" i="1" s="1"/>
  <c r="J984" i="1"/>
  <c r="L972" i="1"/>
  <c r="M972" i="1" s="1"/>
  <c r="J972" i="1"/>
  <c r="L956" i="1"/>
  <c r="M956" i="1" s="1"/>
  <c r="J956" i="1"/>
  <c r="L940" i="1"/>
  <c r="M940" i="1" s="1"/>
  <c r="J940" i="1"/>
  <c r="J916" i="1"/>
  <c r="L916" i="1"/>
  <c r="M916" i="1" s="1"/>
  <c r="J1321" i="1"/>
  <c r="J1308" i="1"/>
  <c r="J1293" i="1"/>
  <c r="J1285" i="1"/>
  <c r="J1272" i="1"/>
  <c r="J1258" i="1"/>
  <c r="J1222" i="1"/>
  <c r="J1212" i="1"/>
  <c r="J1196" i="1"/>
  <c r="J1185" i="1"/>
  <c r="J1157" i="1"/>
  <c r="J1137" i="1"/>
  <c r="J1122" i="1"/>
  <c r="J1093" i="1"/>
  <c r="J1073" i="1"/>
  <c r="J1057" i="1"/>
  <c r="J1029" i="1"/>
  <c r="J1005" i="1"/>
  <c r="J989" i="1"/>
  <c r="J934" i="1"/>
  <c r="J914" i="1"/>
  <c r="L1316" i="1"/>
  <c r="M1316" i="1" s="1"/>
  <c r="L1284" i="1"/>
  <c r="M1284" i="1" s="1"/>
  <c r="L1246" i="1"/>
  <c r="M1246" i="1" s="1"/>
  <c r="L1225" i="1"/>
  <c r="M1225" i="1" s="1"/>
  <c r="L1188" i="1"/>
  <c r="M1188" i="1" s="1"/>
  <c r="L1168" i="1"/>
  <c r="M1168" i="1" s="1"/>
  <c r="L1109" i="1"/>
  <c r="M1109" i="1" s="1"/>
  <c r="L1096" i="1"/>
  <c r="M1096" i="1" s="1"/>
  <c r="L1076" i="1"/>
  <c r="M1076" i="1" s="1"/>
  <c r="L1054" i="1"/>
  <c r="M1054" i="1" s="1"/>
  <c r="L1034" i="1"/>
  <c r="M1034" i="1" s="1"/>
  <c r="L1017" i="1"/>
  <c r="M1017" i="1" s="1"/>
  <c r="L996" i="1"/>
  <c r="M996" i="1" s="1"/>
  <c r="L980" i="1"/>
  <c r="M980" i="1" s="1"/>
  <c r="L964" i="1"/>
  <c r="M964" i="1" s="1"/>
  <c r="L905" i="1"/>
  <c r="M905" i="1" s="1"/>
  <c r="L1311" i="1"/>
  <c r="M1311" i="1" s="1"/>
  <c r="J1311" i="1"/>
  <c r="L1299" i="1"/>
  <c r="M1299" i="1" s="1"/>
  <c r="J1299" i="1"/>
  <c r="L1287" i="1"/>
  <c r="M1287" i="1" s="1"/>
  <c r="J1287" i="1"/>
  <c r="L1275" i="1"/>
  <c r="M1275" i="1" s="1"/>
  <c r="J1275" i="1"/>
  <c r="L1263" i="1"/>
  <c r="M1263" i="1" s="1"/>
  <c r="J1263" i="1"/>
  <c r="L1259" i="1"/>
  <c r="M1259" i="1" s="1"/>
  <c r="J1259" i="1"/>
  <c r="L1247" i="1"/>
  <c r="M1247" i="1" s="1"/>
  <c r="J1247" i="1"/>
  <c r="L1239" i="1"/>
  <c r="M1239" i="1" s="1"/>
  <c r="J1239" i="1"/>
  <c r="L1227" i="1"/>
  <c r="M1227" i="1" s="1"/>
  <c r="J1227" i="1"/>
  <c r="L1215" i="1"/>
  <c r="M1215" i="1" s="1"/>
  <c r="J1215" i="1"/>
  <c r="L1203" i="1"/>
  <c r="M1203" i="1" s="1"/>
  <c r="J1203" i="1"/>
  <c r="L1191" i="1"/>
  <c r="M1191" i="1" s="1"/>
  <c r="J1191" i="1"/>
  <c r="L1183" i="1"/>
  <c r="M1183" i="1" s="1"/>
  <c r="J1183" i="1"/>
  <c r="L1171" i="1"/>
  <c r="M1171" i="1" s="1"/>
  <c r="J1171" i="1"/>
  <c r="L1159" i="1"/>
  <c r="M1159" i="1" s="1"/>
  <c r="J1159" i="1"/>
  <c r="L1147" i="1"/>
  <c r="M1147" i="1" s="1"/>
  <c r="J1147" i="1"/>
  <c r="L1135" i="1"/>
  <c r="M1135" i="1" s="1"/>
  <c r="J1135" i="1"/>
  <c r="L1119" i="1"/>
  <c r="M1119" i="1" s="1"/>
  <c r="J1119" i="1"/>
  <c r="L1111" i="1"/>
  <c r="M1111" i="1" s="1"/>
  <c r="J1111" i="1"/>
  <c r="L1099" i="1"/>
  <c r="M1099" i="1" s="1"/>
  <c r="J1099" i="1"/>
  <c r="L1087" i="1"/>
  <c r="M1087" i="1" s="1"/>
  <c r="J1087" i="1"/>
  <c r="L1075" i="1"/>
  <c r="M1075" i="1" s="1"/>
  <c r="J1075" i="1"/>
  <c r="L1063" i="1"/>
  <c r="M1063" i="1" s="1"/>
  <c r="J1063" i="1"/>
  <c r="L1051" i="1"/>
  <c r="M1051" i="1" s="1"/>
  <c r="J1051" i="1"/>
  <c r="L1039" i="1"/>
  <c r="M1039" i="1" s="1"/>
  <c r="J1039" i="1"/>
  <c r="L1027" i="1"/>
  <c r="M1027" i="1" s="1"/>
  <c r="J1027" i="1"/>
  <c r="L1019" i="1"/>
  <c r="M1019" i="1" s="1"/>
  <c r="J1019" i="1"/>
  <c r="L1007" i="1"/>
  <c r="M1007" i="1" s="1"/>
  <c r="J1007" i="1"/>
  <c r="L995" i="1"/>
  <c r="M995" i="1" s="1"/>
  <c r="J995" i="1"/>
  <c r="L987" i="1"/>
  <c r="M987" i="1" s="1"/>
  <c r="J987" i="1"/>
  <c r="L979" i="1"/>
  <c r="M979" i="1" s="1"/>
  <c r="J979" i="1"/>
  <c r="L967" i="1"/>
  <c r="M967" i="1" s="1"/>
  <c r="J967" i="1"/>
  <c r="L951" i="1"/>
  <c r="M951" i="1" s="1"/>
  <c r="J951" i="1"/>
  <c r="L939" i="1"/>
  <c r="M939" i="1" s="1"/>
  <c r="J939" i="1"/>
  <c r="L927" i="1"/>
  <c r="M927" i="1" s="1"/>
  <c r="J927" i="1"/>
  <c r="L919" i="1"/>
  <c r="M919" i="1" s="1"/>
  <c r="J919" i="1"/>
  <c r="L911" i="1"/>
  <c r="M911" i="1" s="1"/>
  <c r="J911" i="1"/>
  <c r="L895" i="1"/>
  <c r="M895" i="1" s="1"/>
  <c r="J895" i="1"/>
  <c r="L1315" i="1"/>
  <c r="M1315" i="1" s="1"/>
  <c r="J1315" i="1"/>
  <c r="L1307" i="1"/>
  <c r="M1307" i="1" s="1"/>
  <c r="J1307" i="1"/>
  <c r="L1295" i="1"/>
  <c r="M1295" i="1" s="1"/>
  <c r="J1295" i="1"/>
  <c r="L1283" i="1"/>
  <c r="M1283" i="1" s="1"/>
  <c r="J1283" i="1"/>
  <c r="L1271" i="1"/>
  <c r="M1271" i="1" s="1"/>
  <c r="J1271" i="1"/>
  <c r="L1255" i="1"/>
  <c r="M1255" i="1" s="1"/>
  <c r="J1255" i="1"/>
  <c r="L1243" i="1"/>
  <c r="M1243" i="1" s="1"/>
  <c r="J1243" i="1"/>
  <c r="L1231" i="1"/>
  <c r="M1231" i="1" s="1"/>
  <c r="J1231" i="1"/>
  <c r="L1219" i="1"/>
  <c r="M1219" i="1" s="1"/>
  <c r="J1219" i="1"/>
  <c r="L1207" i="1"/>
  <c r="M1207" i="1" s="1"/>
  <c r="J1207" i="1"/>
  <c r="L1195" i="1"/>
  <c r="M1195" i="1" s="1"/>
  <c r="J1195" i="1"/>
  <c r="L1179" i="1"/>
  <c r="M1179" i="1" s="1"/>
  <c r="J1179" i="1"/>
  <c r="L1167" i="1"/>
  <c r="M1167" i="1" s="1"/>
  <c r="J1167" i="1"/>
  <c r="L1155" i="1"/>
  <c r="M1155" i="1" s="1"/>
  <c r="J1155" i="1"/>
  <c r="L1143" i="1"/>
  <c r="M1143" i="1" s="1"/>
  <c r="J1143" i="1"/>
  <c r="L1131" i="1"/>
  <c r="M1131" i="1" s="1"/>
  <c r="J1131" i="1"/>
  <c r="L1127" i="1"/>
  <c r="M1127" i="1" s="1"/>
  <c r="J1127" i="1"/>
  <c r="L1115" i="1"/>
  <c r="M1115" i="1" s="1"/>
  <c r="J1115" i="1"/>
  <c r="L1103" i="1"/>
  <c r="M1103" i="1" s="1"/>
  <c r="J1103" i="1"/>
  <c r="L1091" i="1"/>
  <c r="M1091" i="1" s="1"/>
  <c r="J1091" i="1"/>
  <c r="L1079" i="1"/>
  <c r="M1079" i="1" s="1"/>
  <c r="J1079" i="1"/>
  <c r="L1067" i="1"/>
  <c r="M1067" i="1" s="1"/>
  <c r="J1067" i="1"/>
  <c r="L1055" i="1"/>
  <c r="M1055" i="1" s="1"/>
  <c r="J1055" i="1"/>
  <c r="L1043" i="1"/>
  <c r="M1043" i="1" s="1"/>
  <c r="J1043" i="1"/>
  <c r="L1031" i="1"/>
  <c r="M1031" i="1" s="1"/>
  <c r="J1031" i="1"/>
  <c r="L1023" i="1"/>
  <c r="M1023" i="1" s="1"/>
  <c r="J1023" i="1"/>
  <c r="L1011" i="1"/>
  <c r="M1011" i="1" s="1"/>
  <c r="J1011" i="1"/>
  <c r="L999" i="1"/>
  <c r="M999" i="1" s="1"/>
  <c r="J999" i="1"/>
  <c r="L983" i="1"/>
  <c r="M983" i="1" s="1"/>
  <c r="J983" i="1"/>
  <c r="L971" i="1"/>
  <c r="M971" i="1" s="1"/>
  <c r="J971" i="1"/>
  <c r="L963" i="1"/>
  <c r="M963" i="1" s="1"/>
  <c r="J963" i="1"/>
  <c r="L955" i="1"/>
  <c r="M955" i="1" s="1"/>
  <c r="J955" i="1"/>
  <c r="L943" i="1"/>
  <c r="M943" i="1" s="1"/>
  <c r="J943" i="1"/>
  <c r="L935" i="1"/>
  <c r="M935" i="1" s="1"/>
  <c r="J935" i="1"/>
  <c r="L923" i="1"/>
  <c r="M923" i="1" s="1"/>
  <c r="J923" i="1"/>
  <c r="L907" i="1"/>
  <c r="M907" i="1" s="1"/>
  <c r="J907" i="1"/>
  <c r="L891" i="1"/>
  <c r="M891" i="1" s="1"/>
  <c r="J891" i="1"/>
  <c r="J1298" i="1"/>
  <c r="J1270" i="1"/>
  <c r="J1242" i="1"/>
  <c r="J1178" i="1"/>
  <c r="J1114" i="1"/>
  <c r="J1078" i="1"/>
  <c r="J1050" i="1"/>
  <c r="J1014" i="1"/>
  <c r="J994" i="1"/>
  <c r="J950" i="1"/>
  <c r="J930" i="1"/>
  <c r="L1262" i="1"/>
  <c r="M1262" i="1" s="1"/>
  <c r="L1198" i="1"/>
  <c r="M1198" i="1" s="1"/>
  <c r="L1134" i="1"/>
  <c r="M1134" i="1" s="1"/>
  <c r="L1070" i="1"/>
  <c r="M1070" i="1" s="1"/>
  <c r="L1006" i="1"/>
  <c r="M1006" i="1" s="1"/>
  <c r="L986" i="1"/>
  <c r="M986" i="1" s="1"/>
  <c r="L942" i="1"/>
  <c r="M942" i="1" s="1"/>
  <c r="L922" i="1"/>
  <c r="M922" i="1" s="1"/>
  <c r="J689" i="1"/>
  <c r="J1329" i="1"/>
  <c r="J1323" i="1"/>
  <c r="J1318" i="1"/>
  <c r="J1297" i="1"/>
  <c r="J1282" i="1"/>
  <c r="J1269" i="1"/>
  <c r="J1261" i="1"/>
  <c r="J1254" i="1"/>
  <c r="J1233" i="1"/>
  <c r="J1218" i="1"/>
  <c r="J1205" i="1"/>
  <c r="J1197" i="1"/>
  <c r="J1190" i="1"/>
  <c r="J1169" i="1"/>
  <c r="J1154" i="1"/>
  <c r="J1141" i="1"/>
  <c r="J1133" i="1"/>
  <c r="J1126" i="1"/>
  <c r="J1105" i="1"/>
  <c r="J1090" i="1"/>
  <c r="J1077" i="1"/>
  <c r="J1069" i="1"/>
  <c r="J1062" i="1"/>
  <c r="J1041" i="1"/>
  <c r="J1026" i="1"/>
  <c r="J1010" i="1"/>
  <c r="J993" i="1"/>
  <c r="J966" i="1"/>
  <c r="J957" i="1"/>
  <c r="J946" i="1"/>
  <c r="J929" i="1"/>
  <c r="J902" i="1"/>
  <c r="J893" i="1"/>
  <c r="L1322" i="1"/>
  <c r="M1322" i="1" s="1"/>
  <c r="L1305" i="1"/>
  <c r="M1305" i="1" s="1"/>
  <c r="L1278" i="1"/>
  <c r="M1278" i="1" s="1"/>
  <c r="L1241" i="1"/>
  <c r="M1241" i="1" s="1"/>
  <c r="L1214" i="1"/>
  <c r="M1214" i="1" s="1"/>
  <c r="L1177" i="1"/>
  <c r="M1177" i="1" s="1"/>
  <c r="L1150" i="1"/>
  <c r="M1150" i="1" s="1"/>
  <c r="L1113" i="1"/>
  <c r="M1113" i="1" s="1"/>
  <c r="L1086" i="1"/>
  <c r="M1086" i="1" s="1"/>
  <c r="L1049" i="1"/>
  <c r="M1049" i="1" s="1"/>
  <c r="L1022" i="1"/>
  <c r="M1022" i="1" s="1"/>
  <c r="L1013" i="1"/>
  <c r="M1013" i="1" s="1"/>
  <c r="L1002" i="1"/>
  <c r="M1002" i="1" s="1"/>
  <c r="L985" i="1"/>
  <c r="M985" i="1" s="1"/>
  <c r="L958" i="1"/>
  <c r="M958" i="1" s="1"/>
  <c r="L949" i="1"/>
  <c r="M949" i="1" s="1"/>
  <c r="L938" i="1"/>
  <c r="M938" i="1" s="1"/>
  <c r="L921" i="1"/>
  <c r="M921" i="1" s="1"/>
  <c r="L894" i="1"/>
  <c r="M894" i="1" s="1"/>
  <c r="L1303" i="1"/>
  <c r="M1303" i="1" s="1"/>
  <c r="J1303" i="1"/>
  <c r="L1291" i="1"/>
  <c r="M1291" i="1" s="1"/>
  <c r="J1291" i="1"/>
  <c r="L1279" i="1"/>
  <c r="M1279" i="1" s="1"/>
  <c r="J1279" i="1"/>
  <c r="L1267" i="1"/>
  <c r="M1267" i="1" s="1"/>
  <c r="J1267" i="1"/>
  <c r="L1251" i="1"/>
  <c r="M1251" i="1" s="1"/>
  <c r="J1251" i="1"/>
  <c r="L1235" i="1"/>
  <c r="M1235" i="1" s="1"/>
  <c r="J1235" i="1"/>
  <c r="L1223" i="1"/>
  <c r="M1223" i="1" s="1"/>
  <c r="J1223" i="1"/>
  <c r="L1211" i="1"/>
  <c r="M1211" i="1" s="1"/>
  <c r="J1211" i="1"/>
  <c r="L1199" i="1"/>
  <c r="M1199" i="1" s="1"/>
  <c r="J1199" i="1"/>
  <c r="L1187" i="1"/>
  <c r="M1187" i="1" s="1"/>
  <c r="J1187" i="1"/>
  <c r="L1175" i="1"/>
  <c r="M1175" i="1" s="1"/>
  <c r="J1175" i="1"/>
  <c r="L1163" i="1"/>
  <c r="M1163" i="1" s="1"/>
  <c r="J1163" i="1"/>
  <c r="L1151" i="1"/>
  <c r="M1151" i="1" s="1"/>
  <c r="J1151" i="1"/>
  <c r="L1139" i="1"/>
  <c r="M1139" i="1" s="1"/>
  <c r="J1139" i="1"/>
  <c r="L1123" i="1"/>
  <c r="M1123" i="1" s="1"/>
  <c r="J1123" i="1"/>
  <c r="L1107" i="1"/>
  <c r="M1107" i="1" s="1"/>
  <c r="J1107" i="1"/>
  <c r="L1095" i="1"/>
  <c r="M1095" i="1" s="1"/>
  <c r="J1095" i="1"/>
  <c r="L1083" i="1"/>
  <c r="M1083" i="1" s="1"/>
  <c r="J1083" i="1"/>
  <c r="L1071" i="1"/>
  <c r="M1071" i="1" s="1"/>
  <c r="J1071" i="1"/>
  <c r="L1059" i="1"/>
  <c r="M1059" i="1" s="1"/>
  <c r="J1059" i="1"/>
  <c r="L1047" i="1"/>
  <c r="M1047" i="1" s="1"/>
  <c r="J1047" i="1"/>
  <c r="L1035" i="1"/>
  <c r="M1035" i="1" s="1"/>
  <c r="J1035" i="1"/>
  <c r="L1015" i="1"/>
  <c r="M1015" i="1" s="1"/>
  <c r="J1015" i="1"/>
  <c r="L1003" i="1"/>
  <c r="M1003" i="1" s="1"/>
  <c r="J1003" i="1"/>
  <c r="L991" i="1"/>
  <c r="M991" i="1" s="1"/>
  <c r="J991" i="1"/>
  <c r="L975" i="1"/>
  <c r="M975" i="1" s="1"/>
  <c r="J975" i="1"/>
  <c r="L959" i="1"/>
  <c r="M959" i="1" s="1"/>
  <c r="J959" i="1"/>
  <c r="L947" i="1"/>
  <c r="M947" i="1" s="1"/>
  <c r="J947" i="1"/>
  <c r="L931" i="1"/>
  <c r="M931" i="1" s="1"/>
  <c r="J931" i="1"/>
  <c r="L915" i="1"/>
  <c r="M915" i="1" s="1"/>
  <c r="J915" i="1"/>
  <c r="L903" i="1"/>
  <c r="M903" i="1" s="1"/>
  <c r="J903" i="1"/>
  <c r="L899" i="1"/>
  <c r="M899" i="1" s="1"/>
  <c r="J899" i="1"/>
  <c r="J1330" i="1"/>
  <c r="J1319" i="1"/>
  <c r="J1234" i="1"/>
  <c r="J1206" i="1"/>
  <c r="J1170" i="1"/>
  <c r="J1142" i="1"/>
  <c r="J1106" i="1"/>
  <c r="J1042" i="1"/>
  <c r="J1327" i="1"/>
  <c r="J1309" i="1"/>
  <c r="J1302" i="1"/>
  <c r="J1281" i="1"/>
  <c r="J1274" i="1"/>
  <c r="J1266" i="1"/>
  <c r="J1245" i="1"/>
  <c r="J1238" i="1"/>
  <c r="J1217" i="1"/>
  <c r="J1210" i="1"/>
  <c r="J1202" i="1"/>
  <c r="J1181" i="1"/>
  <c r="J1153" i="1"/>
  <c r="J1146" i="1"/>
  <c r="J1138" i="1"/>
  <c r="J1117" i="1"/>
  <c r="J1110" i="1"/>
  <c r="J1089" i="1"/>
  <c r="J1082" i="1"/>
  <c r="J1074" i="1"/>
  <c r="J1053" i="1"/>
  <c r="J1046" i="1"/>
  <c r="J1025" i="1"/>
  <c r="J1018" i="1"/>
  <c r="J1009" i="1"/>
  <c r="J982" i="1"/>
  <c r="J973" i="1"/>
  <c r="J962" i="1"/>
  <c r="J945" i="1"/>
  <c r="J918" i="1"/>
  <c r="J909" i="1"/>
  <c r="J898" i="1"/>
  <c r="L1294" i="1"/>
  <c r="M1294" i="1" s="1"/>
  <c r="L1257" i="1"/>
  <c r="M1257" i="1" s="1"/>
  <c r="L1230" i="1"/>
  <c r="M1230" i="1" s="1"/>
  <c r="L1193" i="1"/>
  <c r="M1193" i="1" s="1"/>
  <c r="L1166" i="1"/>
  <c r="M1166" i="1" s="1"/>
  <c r="L1129" i="1"/>
  <c r="M1129" i="1" s="1"/>
  <c r="L1102" i="1"/>
  <c r="M1102" i="1" s="1"/>
  <c r="L1065" i="1"/>
  <c r="M1065" i="1" s="1"/>
  <c r="L1038" i="1"/>
  <c r="M1038" i="1" s="1"/>
  <c r="L1001" i="1"/>
  <c r="M1001" i="1" s="1"/>
  <c r="L974" i="1"/>
  <c r="M974" i="1" s="1"/>
  <c r="L965" i="1"/>
  <c r="M965" i="1" s="1"/>
  <c r="L954" i="1"/>
  <c r="M954" i="1" s="1"/>
  <c r="L937" i="1"/>
  <c r="M937" i="1" s="1"/>
  <c r="L910" i="1"/>
  <c r="M910" i="1" s="1"/>
  <c r="L901" i="1"/>
  <c r="M901" i="1" s="1"/>
  <c r="J1324" i="1"/>
  <c r="J798" i="1"/>
  <c r="J582" i="1"/>
  <c r="J890" i="1"/>
  <c r="J478" i="1"/>
  <c r="J870" i="1"/>
  <c r="J766" i="1"/>
  <c r="J670" i="1"/>
  <c r="J570" i="1"/>
  <c r="J454" i="1"/>
  <c r="J846" i="1"/>
  <c r="J742" i="1"/>
  <c r="J638" i="1"/>
  <c r="J538" i="1"/>
  <c r="L793" i="1"/>
  <c r="M793" i="1" s="1"/>
  <c r="J817" i="1"/>
  <c r="J718" i="1"/>
  <c r="J614" i="1"/>
  <c r="J486" i="1"/>
  <c r="L587" i="1"/>
  <c r="M587" i="1" s="1"/>
  <c r="J885" i="1"/>
  <c r="J865" i="1"/>
  <c r="J838" i="1"/>
  <c r="J814" i="1"/>
  <c r="J790" i="1"/>
  <c r="J758" i="1"/>
  <c r="J737" i="1"/>
  <c r="J710" i="1"/>
  <c r="J686" i="1"/>
  <c r="J662" i="1"/>
  <c r="J630" i="1"/>
  <c r="J606" i="1"/>
  <c r="J527" i="1"/>
  <c r="L877" i="1"/>
  <c r="M877" i="1" s="1"/>
  <c r="L733" i="1"/>
  <c r="M733" i="1" s="1"/>
  <c r="L535" i="1"/>
  <c r="M535" i="1" s="1"/>
  <c r="J881" i="1"/>
  <c r="J862" i="1"/>
  <c r="J830" i="1"/>
  <c r="J806" i="1"/>
  <c r="J782" i="1"/>
  <c r="J753" i="1"/>
  <c r="J734" i="1"/>
  <c r="J702" i="1"/>
  <c r="J678" i="1"/>
  <c r="J654" i="1"/>
  <c r="J625" i="1"/>
  <c r="J602" i="1"/>
  <c r="J550" i="1"/>
  <c r="J518" i="1"/>
  <c r="J474" i="1"/>
  <c r="L831" i="1"/>
  <c r="M831" i="1" s="1"/>
  <c r="L701" i="1"/>
  <c r="M701" i="1" s="1"/>
  <c r="L459" i="1"/>
  <c r="M459" i="1" s="1"/>
  <c r="J878" i="1"/>
  <c r="J854" i="1"/>
  <c r="J822" i="1"/>
  <c r="J801" i="1"/>
  <c r="J774" i="1"/>
  <c r="J750" i="1"/>
  <c r="J726" i="1"/>
  <c r="J694" i="1"/>
  <c r="J673" i="1"/>
  <c r="J646" i="1"/>
  <c r="J622" i="1"/>
  <c r="J591" i="1"/>
  <c r="J542" i="1"/>
  <c r="J506" i="1"/>
  <c r="J463" i="1"/>
  <c r="L815" i="1"/>
  <c r="M815" i="1" s="1"/>
  <c r="L663" i="1"/>
  <c r="M663" i="1" s="1"/>
  <c r="L889" i="1"/>
  <c r="M889" i="1" s="1"/>
  <c r="J889" i="1"/>
  <c r="L873" i="1"/>
  <c r="M873" i="1" s="1"/>
  <c r="J873" i="1"/>
  <c r="L869" i="1"/>
  <c r="M869" i="1" s="1"/>
  <c r="J869" i="1"/>
  <c r="J857" i="1"/>
  <c r="L857" i="1"/>
  <c r="M857" i="1" s="1"/>
  <c r="L853" i="1"/>
  <c r="M853" i="1" s="1"/>
  <c r="J853" i="1"/>
  <c r="L845" i="1"/>
  <c r="M845" i="1" s="1"/>
  <c r="J845" i="1"/>
  <c r="L841" i="1"/>
  <c r="M841" i="1" s="1"/>
  <c r="J841" i="1"/>
  <c r="L837" i="1"/>
  <c r="M837" i="1" s="1"/>
  <c r="J837" i="1"/>
  <c r="L829" i="1"/>
  <c r="M829" i="1" s="1"/>
  <c r="J829" i="1"/>
  <c r="L825" i="1"/>
  <c r="M825" i="1" s="1"/>
  <c r="J825" i="1"/>
  <c r="L821" i="1"/>
  <c r="M821" i="1" s="1"/>
  <c r="J821" i="1"/>
  <c r="J813" i="1"/>
  <c r="L813" i="1"/>
  <c r="M813" i="1" s="1"/>
  <c r="L809" i="1"/>
  <c r="M809" i="1" s="1"/>
  <c r="J809" i="1"/>
  <c r="L805" i="1"/>
  <c r="M805" i="1" s="1"/>
  <c r="J805" i="1"/>
  <c r="J797" i="1"/>
  <c r="L797" i="1"/>
  <c r="M797" i="1" s="1"/>
  <c r="L789" i="1"/>
  <c r="M789" i="1" s="1"/>
  <c r="J789" i="1"/>
  <c r="L781" i="1"/>
  <c r="M781" i="1" s="1"/>
  <c r="J781" i="1"/>
  <c r="L773" i="1"/>
  <c r="M773" i="1" s="1"/>
  <c r="J773" i="1"/>
  <c r="L765" i="1"/>
  <c r="M765" i="1" s="1"/>
  <c r="J765" i="1"/>
  <c r="L761" i="1"/>
  <c r="M761" i="1" s="1"/>
  <c r="J761" i="1"/>
  <c r="L757" i="1"/>
  <c r="M757" i="1" s="1"/>
  <c r="J757" i="1"/>
  <c r="L745" i="1"/>
  <c r="M745" i="1" s="1"/>
  <c r="J745" i="1"/>
  <c r="L741" i="1"/>
  <c r="M741" i="1" s="1"/>
  <c r="J741" i="1"/>
  <c r="J729" i="1"/>
  <c r="L729" i="1"/>
  <c r="M729" i="1" s="1"/>
  <c r="L725" i="1"/>
  <c r="M725" i="1" s="1"/>
  <c r="J725" i="1"/>
  <c r="L717" i="1"/>
  <c r="M717" i="1" s="1"/>
  <c r="J717" i="1"/>
  <c r="L713" i="1"/>
  <c r="M713" i="1" s="1"/>
  <c r="J713" i="1"/>
  <c r="L709" i="1"/>
  <c r="M709" i="1" s="1"/>
  <c r="J709" i="1"/>
  <c r="L697" i="1"/>
  <c r="M697" i="1" s="1"/>
  <c r="J697" i="1"/>
  <c r="L693" i="1"/>
  <c r="M693" i="1" s="1"/>
  <c r="J693" i="1"/>
  <c r="L685" i="1"/>
  <c r="M685" i="1" s="1"/>
  <c r="J685" i="1"/>
  <c r="L681" i="1"/>
  <c r="M681" i="1" s="1"/>
  <c r="J681" i="1"/>
  <c r="L677" i="1"/>
  <c r="M677" i="1" s="1"/>
  <c r="J677" i="1"/>
  <c r="L669" i="1"/>
  <c r="M669" i="1" s="1"/>
  <c r="J669" i="1"/>
  <c r="L665" i="1"/>
  <c r="M665" i="1" s="1"/>
  <c r="J665" i="1"/>
  <c r="L661" i="1"/>
  <c r="M661" i="1" s="1"/>
  <c r="J661" i="1"/>
  <c r="L653" i="1"/>
  <c r="M653" i="1" s="1"/>
  <c r="J653" i="1"/>
  <c r="L649" i="1"/>
  <c r="M649" i="1" s="1"/>
  <c r="J649" i="1"/>
  <c r="L645" i="1"/>
  <c r="M645" i="1" s="1"/>
  <c r="J645" i="1"/>
  <c r="L637" i="1"/>
  <c r="M637" i="1" s="1"/>
  <c r="J637" i="1"/>
  <c r="L633" i="1"/>
  <c r="M633" i="1" s="1"/>
  <c r="J633" i="1"/>
  <c r="L629" i="1"/>
  <c r="M629" i="1" s="1"/>
  <c r="J629" i="1"/>
  <c r="L621" i="1"/>
  <c r="M621" i="1" s="1"/>
  <c r="J621" i="1"/>
  <c r="L617" i="1"/>
  <c r="M617" i="1" s="1"/>
  <c r="J617" i="1"/>
  <c r="L613" i="1"/>
  <c r="M613" i="1" s="1"/>
  <c r="J613" i="1"/>
  <c r="L601" i="1"/>
  <c r="M601" i="1" s="1"/>
  <c r="J601" i="1"/>
  <c r="L597" i="1"/>
  <c r="M597" i="1" s="1"/>
  <c r="J597" i="1"/>
  <c r="L581" i="1"/>
  <c r="M581" i="1" s="1"/>
  <c r="J581" i="1"/>
  <c r="L569" i="1"/>
  <c r="M569" i="1" s="1"/>
  <c r="J569" i="1"/>
  <c r="L553" i="1"/>
  <c r="M553" i="1" s="1"/>
  <c r="J553" i="1"/>
  <c r="L549" i="1"/>
  <c r="M549" i="1" s="1"/>
  <c r="J549" i="1"/>
  <c r="L537" i="1"/>
  <c r="M537" i="1" s="1"/>
  <c r="J537" i="1"/>
  <c r="L533" i="1"/>
  <c r="M533" i="1" s="1"/>
  <c r="J533" i="1"/>
  <c r="L517" i="1"/>
  <c r="M517" i="1" s="1"/>
  <c r="J517" i="1"/>
  <c r="L505" i="1"/>
  <c r="M505" i="1" s="1"/>
  <c r="J505" i="1"/>
  <c r="L489" i="1"/>
  <c r="M489" i="1" s="1"/>
  <c r="J489" i="1"/>
  <c r="L485" i="1"/>
  <c r="M485" i="1" s="1"/>
  <c r="J485" i="1"/>
  <c r="L473" i="1"/>
  <c r="M473" i="1" s="1"/>
  <c r="J473" i="1"/>
  <c r="L469" i="1"/>
  <c r="M469" i="1" s="1"/>
  <c r="J469" i="1"/>
  <c r="L453" i="1"/>
  <c r="M453" i="1" s="1"/>
  <c r="J453" i="1"/>
  <c r="J833" i="1"/>
  <c r="J769" i="1"/>
  <c r="J705" i="1"/>
  <c r="J641" i="1"/>
  <c r="J565" i="1"/>
  <c r="J501" i="1"/>
  <c r="L861" i="1"/>
  <c r="M861" i="1" s="1"/>
  <c r="L777" i="1"/>
  <c r="M777" i="1" s="1"/>
  <c r="J849" i="1"/>
  <c r="J785" i="1"/>
  <c r="J721" i="1"/>
  <c r="J657" i="1"/>
  <c r="J585" i="1"/>
  <c r="J521" i="1"/>
  <c r="J457" i="1"/>
  <c r="L749" i="1"/>
  <c r="M749" i="1" s="1"/>
  <c r="J863" i="1"/>
  <c r="L863" i="1"/>
  <c r="M863" i="1" s="1"/>
  <c r="J847" i="1"/>
  <c r="L847" i="1"/>
  <c r="M847" i="1" s="1"/>
  <c r="J799" i="1"/>
  <c r="L799" i="1"/>
  <c r="M799" i="1" s="1"/>
  <c r="J783" i="1"/>
  <c r="L783" i="1"/>
  <c r="M783" i="1" s="1"/>
  <c r="J735" i="1"/>
  <c r="L735" i="1"/>
  <c r="M735" i="1" s="1"/>
  <c r="J723" i="1"/>
  <c r="L723" i="1"/>
  <c r="M723" i="1" s="1"/>
  <c r="J695" i="1"/>
  <c r="L695" i="1"/>
  <c r="M695" i="1" s="1"/>
  <c r="J683" i="1"/>
  <c r="L683" i="1"/>
  <c r="M683" i="1" s="1"/>
  <c r="J631" i="1"/>
  <c r="L631" i="1"/>
  <c r="M631" i="1" s="1"/>
  <c r="J619" i="1"/>
  <c r="L619" i="1"/>
  <c r="M619" i="1" s="1"/>
  <c r="L607" i="1"/>
  <c r="M607" i="1" s="1"/>
  <c r="J607" i="1"/>
  <c r="L575" i="1"/>
  <c r="M575" i="1" s="1"/>
  <c r="J575" i="1"/>
  <c r="J567" i="1"/>
  <c r="L567" i="1"/>
  <c r="M567" i="1" s="1"/>
  <c r="J555" i="1"/>
  <c r="L555" i="1"/>
  <c r="M555" i="1" s="1"/>
  <c r="L543" i="1"/>
  <c r="M543" i="1" s="1"/>
  <c r="J543" i="1"/>
  <c r="L511" i="1"/>
  <c r="M511" i="1" s="1"/>
  <c r="J511" i="1"/>
  <c r="J503" i="1"/>
  <c r="L503" i="1"/>
  <c r="M503" i="1" s="1"/>
  <c r="J491" i="1"/>
  <c r="L491" i="1"/>
  <c r="M491" i="1" s="1"/>
  <c r="L479" i="1"/>
  <c r="M479" i="1" s="1"/>
  <c r="J479" i="1"/>
  <c r="J559" i="1"/>
  <c r="J495" i="1"/>
  <c r="L767" i="1"/>
  <c r="M767" i="1" s="1"/>
  <c r="L651" i="1"/>
  <c r="M651" i="1" s="1"/>
  <c r="L523" i="1"/>
  <c r="M523" i="1" s="1"/>
  <c r="L882" i="1"/>
  <c r="M882" i="1" s="1"/>
  <c r="J882" i="1"/>
  <c r="L874" i="1"/>
  <c r="M874" i="1" s="1"/>
  <c r="J874" i="1"/>
  <c r="L866" i="1"/>
  <c r="M866" i="1" s="1"/>
  <c r="J866" i="1"/>
  <c r="L858" i="1"/>
  <c r="M858" i="1" s="1"/>
  <c r="J858" i="1"/>
  <c r="L850" i="1"/>
  <c r="M850" i="1" s="1"/>
  <c r="J850" i="1"/>
  <c r="L842" i="1"/>
  <c r="M842" i="1" s="1"/>
  <c r="J842" i="1"/>
  <c r="L834" i="1"/>
  <c r="M834" i="1" s="1"/>
  <c r="J834" i="1"/>
  <c r="L826" i="1"/>
  <c r="M826" i="1" s="1"/>
  <c r="J826" i="1"/>
  <c r="L818" i="1"/>
  <c r="M818" i="1" s="1"/>
  <c r="J818" i="1"/>
  <c r="L810" i="1"/>
  <c r="M810" i="1" s="1"/>
  <c r="J810" i="1"/>
  <c r="L802" i="1"/>
  <c r="M802" i="1" s="1"/>
  <c r="J802" i="1"/>
  <c r="L794" i="1"/>
  <c r="M794" i="1" s="1"/>
  <c r="J794" i="1"/>
  <c r="L786" i="1"/>
  <c r="M786" i="1" s="1"/>
  <c r="J786" i="1"/>
  <c r="L778" i="1"/>
  <c r="M778" i="1" s="1"/>
  <c r="J778" i="1"/>
  <c r="L770" i="1"/>
  <c r="M770" i="1" s="1"/>
  <c r="J770" i="1"/>
  <c r="L762" i="1"/>
  <c r="M762" i="1" s="1"/>
  <c r="J762" i="1"/>
  <c r="L754" i="1"/>
  <c r="M754" i="1" s="1"/>
  <c r="J754" i="1"/>
  <c r="L746" i="1"/>
  <c r="M746" i="1" s="1"/>
  <c r="J746" i="1"/>
  <c r="L738" i="1"/>
  <c r="M738" i="1" s="1"/>
  <c r="J738" i="1"/>
  <c r="L730" i="1"/>
  <c r="M730" i="1" s="1"/>
  <c r="J730" i="1"/>
  <c r="L722" i="1"/>
  <c r="M722" i="1" s="1"/>
  <c r="J722" i="1"/>
  <c r="L714" i="1"/>
  <c r="M714" i="1" s="1"/>
  <c r="J714" i="1"/>
  <c r="L706" i="1"/>
  <c r="M706" i="1" s="1"/>
  <c r="J706" i="1"/>
  <c r="L698" i="1"/>
  <c r="M698" i="1" s="1"/>
  <c r="J698" i="1"/>
  <c r="L690" i="1"/>
  <c r="M690" i="1" s="1"/>
  <c r="J690" i="1"/>
  <c r="L682" i="1"/>
  <c r="M682" i="1" s="1"/>
  <c r="J682" i="1"/>
  <c r="L674" i="1"/>
  <c r="M674" i="1" s="1"/>
  <c r="J674" i="1"/>
  <c r="L666" i="1"/>
  <c r="M666" i="1" s="1"/>
  <c r="J666" i="1"/>
  <c r="L658" i="1"/>
  <c r="M658" i="1" s="1"/>
  <c r="J658" i="1"/>
  <c r="L650" i="1"/>
  <c r="M650" i="1" s="1"/>
  <c r="J650" i="1"/>
  <c r="L642" i="1"/>
  <c r="M642" i="1" s="1"/>
  <c r="J642" i="1"/>
  <c r="L634" i="1"/>
  <c r="M634" i="1" s="1"/>
  <c r="J634" i="1"/>
  <c r="L626" i="1"/>
  <c r="M626" i="1" s="1"/>
  <c r="J626" i="1"/>
  <c r="L618" i="1"/>
  <c r="M618" i="1" s="1"/>
  <c r="J618" i="1"/>
  <c r="L598" i="1"/>
  <c r="M598" i="1" s="1"/>
  <c r="J598" i="1"/>
  <c r="L590" i="1"/>
  <c r="M590" i="1" s="1"/>
  <c r="J590" i="1"/>
  <c r="L586" i="1"/>
  <c r="M586" i="1" s="1"/>
  <c r="J586" i="1"/>
  <c r="L566" i="1"/>
  <c r="M566" i="1" s="1"/>
  <c r="J566" i="1"/>
  <c r="L558" i="1"/>
  <c r="M558" i="1" s="1"/>
  <c r="J558" i="1"/>
  <c r="L554" i="1"/>
  <c r="M554" i="1" s="1"/>
  <c r="J554" i="1"/>
  <c r="L534" i="1"/>
  <c r="M534" i="1" s="1"/>
  <c r="J534" i="1"/>
  <c r="L526" i="1"/>
  <c r="M526" i="1" s="1"/>
  <c r="J526" i="1"/>
  <c r="L522" i="1"/>
  <c r="M522" i="1" s="1"/>
  <c r="J522" i="1"/>
  <c r="L502" i="1"/>
  <c r="M502" i="1" s="1"/>
  <c r="J502" i="1"/>
  <c r="L494" i="1"/>
  <c r="M494" i="1" s="1"/>
  <c r="J494" i="1"/>
  <c r="L490" i="1"/>
  <c r="M490" i="1" s="1"/>
  <c r="J490" i="1"/>
  <c r="L470" i="1"/>
  <c r="M470" i="1" s="1"/>
  <c r="J470" i="1"/>
  <c r="L462" i="1"/>
  <c r="M462" i="1" s="1"/>
  <c r="J462" i="1"/>
  <c r="L458" i="1"/>
  <c r="M458" i="1" s="1"/>
  <c r="J458" i="1"/>
  <c r="J886" i="1"/>
  <c r="J574" i="1"/>
  <c r="J510" i="1"/>
  <c r="L879" i="1"/>
  <c r="M879" i="1" s="1"/>
  <c r="L751" i="1"/>
  <c r="M751" i="1" s="1"/>
  <c r="L599" i="1"/>
  <c r="M599" i="1" s="1"/>
  <c r="L471" i="1"/>
  <c r="M471" i="1" s="1"/>
  <c r="L588" i="1"/>
  <c r="M588" i="1" s="1"/>
  <c r="J588" i="1"/>
  <c r="L580" i="1"/>
  <c r="M580" i="1" s="1"/>
  <c r="J580" i="1"/>
  <c r="L572" i="1"/>
  <c r="M572" i="1" s="1"/>
  <c r="J572" i="1"/>
  <c r="L548" i="1"/>
  <c r="M548" i="1" s="1"/>
  <c r="J548" i="1"/>
  <c r="L540" i="1"/>
  <c r="M540" i="1" s="1"/>
  <c r="J540" i="1"/>
  <c r="L516" i="1"/>
  <c r="M516" i="1" s="1"/>
  <c r="J516" i="1"/>
  <c r="L500" i="1"/>
  <c r="M500" i="1" s="1"/>
  <c r="J500" i="1"/>
  <c r="L476" i="1"/>
  <c r="M476" i="1" s="1"/>
  <c r="J476" i="1"/>
  <c r="L468" i="1"/>
  <c r="M468" i="1" s="1"/>
  <c r="J468" i="1"/>
  <c r="L460" i="1"/>
  <c r="M460" i="1" s="1"/>
  <c r="J460" i="1"/>
  <c r="L452" i="1"/>
  <c r="M452" i="1" s="1"/>
  <c r="J452" i="1"/>
  <c r="L836" i="1"/>
  <c r="M836" i="1" s="1"/>
  <c r="L804" i="1"/>
  <c r="M804" i="1" s="1"/>
  <c r="L772" i="1"/>
  <c r="M772" i="1" s="1"/>
  <c r="L740" i="1"/>
  <c r="M740" i="1" s="1"/>
  <c r="L708" i="1"/>
  <c r="M708" i="1" s="1"/>
  <c r="L672" i="1"/>
  <c r="M672" i="1" s="1"/>
  <c r="L608" i="1"/>
  <c r="M608" i="1" s="1"/>
  <c r="L544" i="1"/>
  <c r="M544" i="1" s="1"/>
  <c r="L512" i="1"/>
  <c r="M512" i="1" s="1"/>
  <c r="J611" i="1"/>
  <c r="J595" i="1"/>
  <c r="J579" i="1"/>
  <c r="J563" i="1"/>
  <c r="J547" i="1"/>
  <c r="J531" i="1"/>
  <c r="J515" i="1"/>
  <c r="J499" i="1"/>
  <c r="J483" i="1"/>
  <c r="J467" i="1"/>
  <c r="J451" i="1"/>
  <c r="L888" i="1"/>
  <c r="M888" i="1" s="1"/>
  <c r="L883" i="1"/>
  <c r="M883" i="1" s="1"/>
  <c r="L872" i="1"/>
  <c r="M872" i="1" s="1"/>
  <c r="L867" i="1"/>
  <c r="M867" i="1" s="1"/>
  <c r="L856" i="1"/>
  <c r="M856" i="1" s="1"/>
  <c r="L851" i="1"/>
  <c r="M851" i="1" s="1"/>
  <c r="L840" i="1"/>
  <c r="M840" i="1" s="1"/>
  <c r="L835" i="1"/>
  <c r="M835" i="1" s="1"/>
  <c r="L824" i="1"/>
  <c r="M824" i="1" s="1"/>
  <c r="L819" i="1"/>
  <c r="M819" i="1" s="1"/>
  <c r="L808" i="1"/>
  <c r="M808" i="1" s="1"/>
  <c r="L803" i="1"/>
  <c r="M803" i="1" s="1"/>
  <c r="L792" i="1"/>
  <c r="M792" i="1" s="1"/>
  <c r="L787" i="1"/>
  <c r="M787" i="1" s="1"/>
  <c r="L776" i="1"/>
  <c r="M776" i="1" s="1"/>
  <c r="L771" i="1"/>
  <c r="M771" i="1" s="1"/>
  <c r="L760" i="1"/>
  <c r="M760" i="1" s="1"/>
  <c r="L755" i="1"/>
  <c r="M755" i="1" s="1"/>
  <c r="L744" i="1"/>
  <c r="M744" i="1" s="1"/>
  <c r="L739" i="1"/>
  <c r="M739" i="1" s="1"/>
  <c r="L728" i="1"/>
  <c r="M728" i="1" s="1"/>
  <c r="L707" i="1"/>
  <c r="M707" i="1" s="1"/>
  <c r="L700" i="1"/>
  <c r="M700" i="1" s="1"/>
  <c r="L691" i="1"/>
  <c r="M691" i="1" s="1"/>
  <c r="L680" i="1"/>
  <c r="M680" i="1" s="1"/>
  <c r="L671" i="1"/>
  <c r="M671" i="1" s="1"/>
  <c r="L659" i="1"/>
  <c r="M659" i="1" s="1"/>
  <c r="L648" i="1"/>
  <c r="M648" i="1" s="1"/>
  <c r="L639" i="1"/>
  <c r="M639" i="1" s="1"/>
  <c r="L627" i="1"/>
  <c r="M627" i="1" s="1"/>
  <c r="L616" i="1"/>
  <c r="M616" i="1" s="1"/>
  <c r="L584" i="1"/>
  <c r="M584" i="1" s="1"/>
  <c r="L552" i="1"/>
  <c r="M552" i="1" s="1"/>
  <c r="L520" i="1"/>
  <c r="M520" i="1" s="1"/>
  <c r="L488" i="1"/>
  <c r="M488" i="1" s="1"/>
  <c r="L456" i="1"/>
  <c r="M456" i="1" s="1"/>
  <c r="J884" i="1"/>
  <c r="J880" i="1"/>
  <c r="J876" i="1"/>
  <c r="J868" i="1"/>
  <c r="J864" i="1"/>
  <c r="J860" i="1"/>
  <c r="J852" i="1"/>
  <c r="J848" i="1"/>
  <c r="J844" i="1"/>
  <c r="J832" i="1"/>
  <c r="J828" i="1"/>
  <c r="J820" i="1"/>
  <c r="J816" i="1"/>
  <c r="J812" i="1"/>
  <c r="J800" i="1"/>
  <c r="J796" i="1"/>
  <c r="J788" i="1"/>
  <c r="J784" i="1"/>
  <c r="J780" i="1"/>
  <c r="J768" i="1"/>
  <c r="J764" i="1"/>
  <c r="J756" i="1"/>
  <c r="J752" i="1"/>
  <c r="J748" i="1"/>
  <c r="J736" i="1"/>
  <c r="J732" i="1"/>
  <c r="J724" i="1"/>
  <c r="J720" i="1"/>
  <c r="J716" i="1"/>
  <c r="J712" i="1"/>
  <c r="J704" i="1"/>
  <c r="J696" i="1"/>
  <c r="J692" i="1"/>
  <c r="J688" i="1"/>
  <c r="J684" i="1"/>
  <c r="J676" i="1"/>
  <c r="J668" i="1"/>
  <c r="J664" i="1"/>
  <c r="J660" i="1"/>
  <c r="J656" i="1"/>
  <c r="J652" i="1"/>
  <c r="J644" i="1"/>
  <c r="J640" i="1"/>
  <c r="J636" i="1"/>
  <c r="J632" i="1"/>
  <c r="J628" i="1"/>
  <c r="J624" i="1"/>
  <c r="J620" i="1"/>
  <c r="J615" i="1"/>
  <c r="J610" i="1"/>
  <c r="J605" i="1"/>
  <c r="J594" i="1"/>
  <c r="J589" i="1"/>
  <c r="J583" i="1"/>
  <c r="J578" i="1"/>
  <c r="J573" i="1"/>
  <c r="J562" i="1"/>
  <c r="J557" i="1"/>
  <c r="J551" i="1"/>
  <c r="J546" i="1"/>
  <c r="J541" i="1"/>
  <c r="J530" i="1"/>
  <c r="J525" i="1"/>
  <c r="J519" i="1"/>
  <c r="J514" i="1"/>
  <c r="J509" i="1"/>
  <c r="J498" i="1"/>
  <c r="J493" i="1"/>
  <c r="J487" i="1"/>
  <c r="J482" i="1"/>
  <c r="J477" i="1"/>
  <c r="J466" i="1"/>
  <c r="J461" i="1"/>
  <c r="J455" i="1"/>
  <c r="J450" i="1"/>
  <c r="L887" i="1"/>
  <c r="M887" i="1" s="1"/>
  <c r="L871" i="1"/>
  <c r="M871" i="1" s="1"/>
  <c r="L855" i="1"/>
  <c r="M855" i="1" s="1"/>
  <c r="L839" i="1"/>
  <c r="M839" i="1" s="1"/>
  <c r="L823" i="1"/>
  <c r="M823" i="1" s="1"/>
  <c r="L807" i="1"/>
  <c r="M807" i="1" s="1"/>
  <c r="L791" i="1"/>
  <c r="M791" i="1" s="1"/>
  <c r="L775" i="1"/>
  <c r="M775" i="1" s="1"/>
  <c r="L759" i="1"/>
  <c r="M759" i="1" s="1"/>
  <c r="L743" i="1"/>
  <c r="M743" i="1" s="1"/>
  <c r="L727" i="1"/>
  <c r="M727" i="1" s="1"/>
  <c r="L719" i="1"/>
  <c r="M719" i="1" s="1"/>
  <c r="L679" i="1"/>
  <c r="M679" i="1" s="1"/>
  <c r="L667" i="1"/>
  <c r="M667" i="1" s="1"/>
  <c r="L647" i="1"/>
  <c r="M647" i="1" s="1"/>
  <c r="L635" i="1"/>
  <c r="M635" i="1" s="1"/>
  <c r="L603" i="1"/>
  <c r="M603" i="1" s="1"/>
  <c r="L592" i="1"/>
  <c r="M592" i="1" s="1"/>
  <c r="L571" i="1"/>
  <c r="M571" i="1" s="1"/>
  <c r="L560" i="1"/>
  <c r="M560" i="1" s="1"/>
  <c r="L539" i="1"/>
  <c r="M539" i="1" s="1"/>
  <c r="L528" i="1"/>
  <c r="M528" i="1" s="1"/>
  <c r="L507" i="1"/>
  <c r="M507" i="1" s="1"/>
  <c r="L496" i="1"/>
  <c r="M496" i="1" s="1"/>
  <c r="L475" i="1"/>
  <c r="M475" i="1" s="1"/>
  <c r="L464" i="1"/>
  <c r="M464" i="1" s="1"/>
  <c r="L612" i="1"/>
  <c r="M612" i="1" s="1"/>
  <c r="J612" i="1"/>
  <c r="L604" i="1"/>
  <c r="M604" i="1" s="1"/>
  <c r="J604" i="1"/>
  <c r="L596" i="1"/>
  <c r="M596" i="1" s="1"/>
  <c r="J596" i="1"/>
  <c r="L564" i="1"/>
  <c r="M564" i="1" s="1"/>
  <c r="J564" i="1"/>
  <c r="L556" i="1"/>
  <c r="M556" i="1" s="1"/>
  <c r="J556" i="1"/>
  <c r="L532" i="1"/>
  <c r="M532" i="1" s="1"/>
  <c r="J532" i="1"/>
  <c r="L524" i="1"/>
  <c r="M524" i="1" s="1"/>
  <c r="J524" i="1"/>
  <c r="L508" i="1"/>
  <c r="M508" i="1" s="1"/>
  <c r="J508" i="1"/>
  <c r="L492" i="1"/>
  <c r="M492" i="1" s="1"/>
  <c r="J492" i="1"/>
  <c r="L484" i="1"/>
  <c r="M484" i="1" s="1"/>
  <c r="J484" i="1"/>
  <c r="L576" i="1"/>
  <c r="M576" i="1" s="1"/>
  <c r="L480" i="1"/>
  <c r="M480" i="1" s="1"/>
  <c r="J875" i="1"/>
  <c r="J859" i="1"/>
  <c r="J843" i="1"/>
  <c r="J827" i="1"/>
  <c r="J811" i="1"/>
  <c r="J795" i="1"/>
  <c r="J779" i="1"/>
  <c r="J763" i="1"/>
  <c r="J747" i="1"/>
  <c r="J731" i="1"/>
  <c r="J715" i="1"/>
  <c r="J711" i="1"/>
  <c r="J703" i="1"/>
  <c r="J699" i="1"/>
  <c r="J687" i="1"/>
  <c r="J675" i="1"/>
  <c r="J655" i="1"/>
  <c r="J643" i="1"/>
  <c r="J623" i="1"/>
  <c r="J609" i="1"/>
  <c r="J593" i="1"/>
  <c r="J577" i="1"/>
  <c r="J561" i="1"/>
  <c r="J545" i="1"/>
  <c r="J529" i="1"/>
  <c r="J513" i="1"/>
  <c r="J497" i="1"/>
  <c r="J481" i="1"/>
  <c r="J465" i="1"/>
  <c r="J449" i="1"/>
  <c r="L600" i="1"/>
  <c r="M600" i="1" s="1"/>
  <c r="L568" i="1"/>
  <c r="M568" i="1" s="1"/>
  <c r="L536" i="1"/>
  <c r="M536" i="1" s="1"/>
  <c r="L504" i="1"/>
  <c r="M504" i="1" s="1"/>
  <c r="L472" i="1"/>
  <c r="M472" i="1" s="1"/>
  <c r="L300" i="1"/>
  <c r="M300" i="1" s="1"/>
  <c r="J300" i="1"/>
  <c r="J296" i="1"/>
  <c r="L296" i="1"/>
  <c r="M296" i="1" s="1"/>
  <c r="L292" i="1"/>
  <c r="M292" i="1" s="1"/>
  <c r="J292" i="1"/>
  <c r="L288" i="1"/>
  <c r="M288" i="1" s="1"/>
  <c r="J288" i="1"/>
  <c r="L284" i="1"/>
  <c r="M284" i="1" s="1"/>
  <c r="J284" i="1"/>
  <c r="J280" i="1"/>
  <c r="L280" i="1"/>
  <c r="M280" i="1" s="1"/>
  <c r="L276" i="1"/>
  <c r="M276" i="1" s="1"/>
  <c r="J276" i="1"/>
  <c r="L272" i="1"/>
  <c r="M272" i="1" s="1"/>
  <c r="J272" i="1"/>
  <c r="L268" i="1"/>
  <c r="M268" i="1" s="1"/>
  <c r="J268" i="1"/>
  <c r="J264" i="1"/>
  <c r="L264" i="1"/>
  <c r="M264" i="1" s="1"/>
  <c r="L260" i="1"/>
  <c r="M260" i="1" s="1"/>
  <c r="J260" i="1"/>
  <c r="L256" i="1"/>
  <c r="M256" i="1" s="1"/>
  <c r="J256" i="1"/>
  <c r="L252" i="1"/>
  <c r="M252" i="1" s="1"/>
  <c r="J252" i="1"/>
  <c r="J248" i="1"/>
  <c r="L248" i="1"/>
  <c r="M248" i="1" s="1"/>
  <c r="L244" i="1"/>
  <c r="M244" i="1" s="1"/>
  <c r="J244" i="1"/>
  <c r="L240" i="1"/>
  <c r="M240" i="1" s="1"/>
  <c r="J240" i="1"/>
  <c r="L236" i="1"/>
  <c r="M236" i="1" s="1"/>
  <c r="J236" i="1"/>
  <c r="J232" i="1"/>
  <c r="L232" i="1"/>
  <c r="M232" i="1" s="1"/>
  <c r="L228" i="1"/>
  <c r="M228" i="1" s="1"/>
  <c r="J228" i="1"/>
  <c r="L224" i="1"/>
  <c r="M224" i="1" s="1"/>
  <c r="J224" i="1"/>
  <c r="L220" i="1"/>
  <c r="M220" i="1" s="1"/>
  <c r="J220" i="1"/>
  <c r="J216" i="1"/>
  <c r="L216" i="1"/>
  <c r="M216" i="1" s="1"/>
  <c r="L212" i="1"/>
  <c r="M212" i="1" s="1"/>
  <c r="J212" i="1"/>
  <c r="L208" i="1"/>
  <c r="M208" i="1" s="1"/>
  <c r="J208" i="1"/>
  <c r="L204" i="1"/>
  <c r="M204" i="1" s="1"/>
  <c r="J204" i="1"/>
  <c r="J200" i="1"/>
  <c r="L200" i="1"/>
  <c r="M200" i="1" s="1"/>
  <c r="L196" i="1"/>
  <c r="M196" i="1" s="1"/>
  <c r="J196" i="1"/>
  <c r="L192" i="1"/>
  <c r="M192" i="1" s="1"/>
  <c r="J192" i="1"/>
  <c r="L188" i="1"/>
  <c r="M188" i="1" s="1"/>
  <c r="J188" i="1"/>
  <c r="J184" i="1"/>
  <c r="L184" i="1"/>
  <c r="M184" i="1" s="1"/>
  <c r="L180" i="1"/>
  <c r="M180" i="1" s="1"/>
  <c r="J180" i="1"/>
  <c r="L176" i="1"/>
  <c r="M176" i="1" s="1"/>
  <c r="J176" i="1"/>
  <c r="L172" i="1"/>
  <c r="M172" i="1" s="1"/>
  <c r="J172" i="1"/>
  <c r="J168" i="1"/>
  <c r="L168" i="1"/>
  <c r="M168" i="1" s="1"/>
  <c r="L164" i="1"/>
  <c r="M164" i="1" s="1"/>
  <c r="J164" i="1"/>
  <c r="L160" i="1"/>
  <c r="M160" i="1" s="1"/>
  <c r="J160" i="1"/>
  <c r="J152" i="1"/>
  <c r="L152" i="1"/>
  <c r="M152" i="1" s="1"/>
  <c r="L148" i="1"/>
  <c r="M148" i="1" s="1"/>
  <c r="J148" i="1"/>
  <c r="L144" i="1"/>
  <c r="M144" i="1" s="1"/>
  <c r="J144" i="1"/>
  <c r="J136" i="1"/>
  <c r="L136" i="1"/>
  <c r="M136" i="1" s="1"/>
  <c r="L132" i="1"/>
  <c r="M132" i="1" s="1"/>
  <c r="J132" i="1"/>
  <c r="L128" i="1"/>
  <c r="M128" i="1" s="1"/>
  <c r="J128" i="1"/>
  <c r="J120" i="1"/>
  <c r="L120" i="1"/>
  <c r="M120" i="1" s="1"/>
  <c r="L116" i="1"/>
  <c r="M116" i="1" s="1"/>
  <c r="J116" i="1"/>
  <c r="L112" i="1"/>
  <c r="M112" i="1" s="1"/>
  <c r="J112" i="1"/>
  <c r="J104" i="1"/>
  <c r="L104" i="1"/>
  <c r="M104" i="1" s="1"/>
  <c r="L100" i="1"/>
  <c r="M100" i="1" s="1"/>
  <c r="J100" i="1"/>
  <c r="L96" i="1"/>
  <c r="M96" i="1" s="1"/>
  <c r="J96" i="1"/>
  <c r="J88" i="1"/>
  <c r="L88" i="1"/>
  <c r="M88" i="1" s="1"/>
  <c r="L84" i="1"/>
  <c r="M84" i="1" s="1"/>
  <c r="J84" i="1"/>
  <c r="L80" i="1"/>
  <c r="M80" i="1" s="1"/>
  <c r="J80" i="1"/>
  <c r="J72" i="1"/>
  <c r="L72" i="1"/>
  <c r="M72" i="1" s="1"/>
  <c r="L68" i="1"/>
  <c r="M68" i="1" s="1"/>
  <c r="J68" i="1"/>
  <c r="L64" i="1"/>
  <c r="M64" i="1" s="1"/>
  <c r="J64" i="1"/>
  <c r="J56" i="1"/>
  <c r="L56" i="1"/>
  <c r="M56" i="1" s="1"/>
  <c r="L52" i="1"/>
  <c r="M52" i="1" s="1"/>
  <c r="J52" i="1"/>
  <c r="L48" i="1"/>
  <c r="M48" i="1" s="1"/>
  <c r="J48" i="1"/>
  <c r="J40" i="1"/>
  <c r="L40" i="1"/>
  <c r="M40" i="1" s="1"/>
  <c r="L36" i="1"/>
  <c r="M36" i="1" s="1"/>
  <c r="J36" i="1"/>
  <c r="L32" i="1"/>
  <c r="M32" i="1" s="1"/>
  <c r="J32" i="1"/>
  <c r="J24" i="1"/>
  <c r="L24" i="1"/>
  <c r="M24" i="1" s="1"/>
  <c r="L20" i="1"/>
  <c r="M20" i="1" s="1"/>
  <c r="J20" i="1"/>
  <c r="L16" i="1"/>
  <c r="M16" i="1" s="1"/>
  <c r="J16" i="1"/>
  <c r="J8" i="1"/>
  <c r="L8" i="1"/>
  <c r="M8" i="1" s="1"/>
  <c r="L4" i="1"/>
  <c r="M4" i="1" s="1"/>
  <c r="J4" i="1"/>
  <c r="J446" i="1"/>
  <c r="J442" i="1"/>
  <c r="J438" i="1"/>
  <c r="J434" i="1"/>
  <c r="J430" i="1"/>
  <c r="J426" i="1"/>
  <c r="J422" i="1"/>
  <c r="J418" i="1"/>
  <c r="J414" i="1"/>
  <c r="J410" i="1"/>
  <c r="J406" i="1"/>
  <c r="J402" i="1"/>
  <c r="J398" i="1"/>
  <c r="J394" i="1"/>
  <c r="J390" i="1"/>
  <c r="J385" i="1"/>
  <c r="J380" i="1"/>
  <c r="J374" i="1"/>
  <c r="J369" i="1"/>
  <c r="J364" i="1"/>
  <c r="J358" i="1"/>
  <c r="J353" i="1"/>
  <c r="J348" i="1"/>
  <c r="J342" i="1"/>
  <c r="J337" i="1"/>
  <c r="J332" i="1"/>
  <c r="J326" i="1"/>
  <c r="J321" i="1"/>
  <c r="J316" i="1"/>
  <c r="J310" i="1"/>
  <c r="J305" i="1"/>
  <c r="J298" i="1"/>
  <c r="J290" i="1"/>
  <c r="J282" i="1"/>
  <c r="J274" i="1"/>
  <c r="J266" i="1"/>
  <c r="J258" i="1"/>
  <c r="J250" i="1"/>
  <c r="J242" i="1"/>
  <c r="J234" i="1"/>
  <c r="J226" i="1"/>
  <c r="J210" i="1"/>
  <c r="J194" i="1"/>
  <c r="J161" i="1"/>
  <c r="J140" i="1"/>
  <c r="J118" i="1"/>
  <c r="J97" i="1"/>
  <c r="J76" i="1"/>
  <c r="J54" i="1"/>
  <c r="J33" i="1"/>
  <c r="J12" i="1"/>
  <c r="J387" i="1"/>
  <c r="L387" i="1"/>
  <c r="M387" i="1" s="1"/>
  <c r="L383" i="1"/>
  <c r="M383" i="1" s="1"/>
  <c r="J383" i="1"/>
  <c r="L379" i="1"/>
  <c r="M379" i="1" s="1"/>
  <c r="J379" i="1"/>
  <c r="J375" i="1"/>
  <c r="L375" i="1"/>
  <c r="M375" i="1" s="1"/>
  <c r="J371" i="1"/>
  <c r="L371" i="1"/>
  <c r="M371" i="1" s="1"/>
  <c r="L367" i="1"/>
  <c r="M367" i="1" s="1"/>
  <c r="J367" i="1"/>
  <c r="L363" i="1"/>
  <c r="M363" i="1" s="1"/>
  <c r="J363" i="1"/>
  <c r="J359" i="1"/>
  <c r="L359" i="1"/>
  <c r="M359" i="1" s="1"/>
  <c r="J355" i="1"/>
  <c r="L355" i="1"/>
  <c r="M355" i="1" s="1"/>
  <c r="L351" i="1"/>
  <c r="M351" i="1" s="1"/>
  <c r="J351" i="1"/>
  <c r="L347" i="1"/>
  <c r="M347" i="1" s="1"/>
  <c r="J347" i="1"/>
  <c r="J343" i="1"/>
  <c r="L343" i="1"/>
  <c r="M343" i="1" s="1"/>
  <c r="J339" i="1"/>
  <c r="L339" i="1"/>
  <c r="M339" i="1" s="1"/>
  <c r="L335" i="1"/>
  <c r="M335" i="1" s="1"/>
  <c r="J335" i="1"/>
  <c r="L331" i="1"/>
  <c r="M331" i="1" s="1"/>
  <c r="J331" i="1"/>
  <c r="J327" i="1"/>
  <c r="L327" i="1"/>
  <c r="M327" i="1" s="1"/>
  <c r="J323" i="1"/>
  <c r="L323" i="1"/>
  <c r="M323" i="1" s="1"/>
  <c r="L319" i="1"/>
  <c r="M319" i="1" s="1"/>
  <c r="J319" i="1"/>
  <c r="L315" i="1"/>
  <c r="M315" i="1" s="1"/>
  <c r="J315" i="1"/>
  <c r="J311" i="1"/>
  <c r="L311" i="1"/>
  <c r="M311" i="1" s="1"/>
  <c r="J307" i="1"/>
  <c r="L307" i="1"/>
  <c r="M307" i="1" s="1"/>
  <c r="L303" i="1"/>
  <c r="M303" i="1" s="1"/>
  <c r="J303" i="1"/>
  <c r="L299" i="1"/>
  <c r="M299" i="1" s="1"/>
  <c r="J299" i="1"/>
  <c r="J295" i="1"/>
  <c r="L295" i="1"/>
  <c r="M295" i="1" s="1"/>
  <c r="J291" i="1"/>
  <c r="L291" i="1"/>
  <c r="M291" i="1" s="1"/>
  <c r="L287" i="1"/>
  <c r="M287" i="1" s="1"/>
  <c r="J287" i="1"/>
  <c r="L283" i="1"/>
  <c r="M283" i="1" s="1"/>
  <c r="J283" i="1"/>
  <c r="J279" i="1"/>
  <c r="L279" i="1"/>
  <c r="M279" i="1" s="1"/>
  <c r="J275" i="1"/>
  <c r="L275" i="1"/>
  <c r="M275" i="1" s="1"/>
  <c r="L271" i="1"/>
  <c r="M271" i="1" s="1"/>
  <c r="J271" i="1"/>
  <c r="L267" i="1"/>
  <c r="M267" i="1" s="1"/>
  <c r="J267" i="1"/>
  <c r="J263" i="1"/>
  <c r="L263" i="1"/>
  <c r="M263" i="1" s="1"/>
  <c r="J259" i="1"/>
  <c r="L259" i="1"/>
  <c r="M259" i="1" s="1"/>
  <c r="L255" i="1"/>
  <c r="M255" i="1" s="1"/>
  <c r="J255" i="1"/>
  <c r="L251" i="1"/>
  <c r="M251" i="1" s="1"/>
  <c r="J251" i="1"/>
  <c r="J247" i="1"/>
  <c r="L247" i="1"/>
  <c r="M247" i="1" s="1"/>
  <c r="J243" i="1"/>
  <c r="L243" i="1"/>
  <c r="M243" i="1" s="1"/>
  <c r="L239" i="1"/>
  <c r="M239" i="1" s="1"/>
  <c r="J239" i="1"/>
  <c r="L235" i="1"/>
  <c r="M235" i="1" s="1"/>
  <c r="J235" i="1"/>
  <c r="J231" i="1"/>
  <c r="L231" i="1"/>
  <c r="M231" i="1" s="1"/>
  <c r="J227" i="1"/>
  <c r="L227" i="1"/>
  <c r="M227" i="1" s="1"/>
  <c r="L223" i="1"/>
  <c r="M223" i="1" s="1"/>
  <c r="J223" i="1"/>
  <c r="L219" i="1"/>
  <c r="M219" i="1" s="1"/>
  <c r="J219" i="1"/>
  <c r="J215" i="1"/>
  <c r="L215" i="1"/>
  <c r="M215" i="1" s="1"/>
  <c r="J211" i="1"/>
  <c r="L211" i="1"/>
  <c r="M211" i="1" s="1"/>
  <c r="L207" i="1"/>
  <c r="M207" i="1" s="1"/>
  <c r="J207" i="1"/>
  <c r="L203" i="1"/>
  <c r="M203" i="1" s="1"/>
  <c r="J203" i="1"/>
  <c r="J199" i="1"/>
  <c r="L199" i="1"/>
  <c r="M199" i="1" s="1"/>
  <c r="J195" i="1"/>
  <c r="L195" i="1"/>
  <c r="M195" i="1" s="1"/>
  <c r="L191" i="1"/>
  <c r="M191" i="1" s="1"/>
  <c r="J191" i="1"/>
  <c r="L187" i="1"/>
  <c r="M187" i="1" s="1"/>
  <c r="J187" i="1"/>
  <c r="J183" i="1"/>
  <c r="L183" i="1"/>
  <c r="M183" i="1" s="1"/>
  <c r="M179" i="1"/>
  <c r="L175" i="1"/>
  <c r="M175" i="1" s="1"/>
  <c r="J175" i="1"/>
  <c r="L171" i="1"/>
  <c r="M171" i="1" s="1"/>
  <c r="J171" i="1"/>
  <c r="J167" i="1"/>
  <c r="L167" i="1"/>
  <c r="M167" i="1" s="1"/>
  <c r="J163" i="1"/>
  <c r="L163" i="1"/>
  <c r="M163" i="1" s="1"/>
  <c r="J159" i="1"/>
  <c r="L159" i="1"/>
  <c r="M159" i="1" s="1"/>
  <c r="J155" i="1"/>
  <c r="L155" i="1"/>
  <c r="M155" i="1" s="1"/>
  <c r="J151" i="1"/>
  <c r="L151" i="1"/>
  <c r="M151" i="1" s="1"/>
  <c r="J147" i="1"/>
  <c r="L147" i="1"/>
  <c r="M147" i="1" s="1"/>
  <c r="J143" i="1"/>
  <c r="L143" i="1"/>
  <c r="M143" i="1" s="1"/>
  <c r="J139" i="1"/>
  <c r="L139" i="1"/>
  <c r="M139" i="1" s="1"/>
  <c r="J135" i="1"/>
  <c r="L135" i="1"/>
  <c r="M135" i="1" s="1"/>
  <c r="J131" i="1"/>
  <c r="L131" i="1"/>
  <c r="M131" i="1" s="1"/>
  <c r="J127" i="1"/>
  <c r="L127" i="1"/>
  <c r="M127" i="1" s="1"/>
  <c r="J123" i="1"/>
  <c r="L123" i="1"/>
  <c r="M123" i="1" s="1"/>
  <c r="J119" i="1"/>
  <c r="L119" i="1"/>
  <c r="M119" i="1" s="1"/>
  <c r="J115" i="1"/>
  <c r="L115" i="1"/>
  <c r="M115" i="1" s="1"/>
  <c r="J111" i="1"/>
  <c r="L111" i="1"/>
  <c r="M111" i="1" s="1"/>
  <c r="J107" i="1"/>
  <c r="L107" i="1"/>
  <c r="M107" i="1" s="1"/>
  <c r="J103" i="1"/>
  <c r="L103" i="1"/>
  <c r="M103" i="1" s="1"/>
  <c r="J99" i="1"/>
  <c r="L99" i="1"/>
  <c r="M99" i="1" s="1"/>
  <c r="J95" i="1"/>
  <c r="L95" i="1"/>
  <c r="M95" i="1" s="1"/>
  <c r="J91" i="1"/>
  <c r="L91" i="1"/>
  <c r="M91" i="1" s="1"/>
  <c r="J87" i="1"/>
  <c r="L87" i="1"/>
  <c r="M87" i="1" s="1"/>
  <c r="J83" i="1"/>
  <c r="L83" i="1"/>
  <c r="M83" i="1" s="1"/>
  <c r="J79" i="1"/>
  <c r="L79" i="1"/>
  <c r="M79" i="1" s="1"/>
  <c r="J75" i="1"/>
  <c r="L75" i="1"/>
  <c r="M75" i="1" s="1"/>
  <c r="J71" i="1"/>
  <c r="L71" i="1"/>
  <c r="M71" i="1" s="1"/>
  <c r="J67" i="1"/>
  <c r="L67" i="1"/>
  <c r="M67" i="1" s="1"/>
  <c r="J63" i="1"/>
  <c r="L63" i="1"/>
  <c r="M63" i="1" s="1"/>
  <c r="J59" i="1"/>
  <c r="L59" i="1"/>
  <c r="M59" i="1" s="1"/>
  <c r="J55" i="1"/>
  <c r="L55" i="1"/>
  <c r="M55" i="1" s="1"/>
  <c r="J51" i="1"/>
  <c r="L51" i="1"/>
  <c r="M51" i="1" s="1"/>
  <c r="J47" i="1"/>
  <c r="L47" i="1"/>
  <c r="M47" i="1" s="1"/>
  <c r="J43" i="1"/>
  <c r="L43" i="1"/>
  <c r="M43" i="1" s="1"/>
  <c r="J39" i="1"/>
  <c r="L39" i="1"/>
  <c r="M39" i="1" s="1"/>
  <c r="J35" i="1"/>
  <c r="L35" i="1"/>
  <c r="M35" i="1" s="1"/>
  <c r="J31" i="1"/>
  <c r="L31" i="1"/>
  <c r="M31" i="1" s="1"/>
  <c r="J27" i="1"/>
  <c r="L27" i="1"/>
  <c r="M27" i="1" s="1"/>
  <c r="J23" i="1"/>
  <c r="L23" i="1"/>
  <c r="M23" i="1" s="1"/>
  <c r="J19" i="1"/>
  <c r="L19" i="1"/>
  <c r="M19" i="1" s="1"/>
  <c r="J15" i="1"/>
  <c r="L15" i="1"/>
  <c r="M15" i="1" s="1"/>
  <c r="J11" i="1"/>
  <c r="L11" i="1"/>
  <c r="M11" i="1" s="1"/>
  <c r="J7" i="1"/>
  <c r="L7" i="1"/>
  <c r="M7" i="1" s="1"/>
  <c r="J3" i="1"/>
  <c r="J445" i="1"/>
  <c r="J441" i="1"/>
  <c r="J437" i="1"/>
  <c r="J433" i="1"/>
  <c r="J429" i="1"/>
  <c r="J425" i="1"/>
  <c r="J421" i="1"/>
  <c r="J417" i="1"/>
  <c r="J413" i="1"/>
  <c r="J409" i="1"/>
  <c r="J405" i="1"/>
  <c r="J401" i="1"/>
  <c r="J397" i="1"/>
  <c r="J393" i="1"/>
  <c r="J389" i="1"/>
  <c r="J384" i="1"/>
  <c r="J378" i="1"/>
  <c r="J373" i="1"/>
  <c r="J368" i="1"/>
  <c r="J362" i="1"/>
  <c r="J357" i="1"/>
  <c r="J352" i="1"/>
  <c r="J346" i="1"/>
  <c r="J341" i="1"/>
  <c r="J336" i="1"/>
  <c r="J330" i="1"/>
  <c r="J325" i="1"/>
  <c r="J320" i="1"/>
  <c r="J314" i="1"/>
  <c r="J309" i="1"/>
  <c r="J304" i="1"/>
  <c r="J297" i="1"/>
  <c r="J289" i="1"/>
  <c r="J281" i="1"/>
  <c r="J273" i="1"/>
  <c r="J265" i="1"/>
  <c r="J257" i="1"/>
  <c r="J249" i="1"/>
  <c r="J241" i="1"/>
  <c r="J233" i="1"/>
  <c r="J222" i="1"/>
  <c r="J206" i="1"/>
  <c r="J190" i="1"/>
  <c r="J174" i="1"/>
  <c r="J156" i="1"/>
  <c r="J134" i="1"/>
  <c r="J113" i="1"/>
  <c r="J92" i="1"/>
  <c r="J70" i="1"/>
  <c r="J49" i="1"/>
  <c r="J28" i="1"/>
  <c r="J162" i="1"/>
  <c r="L162" i="1"/>
  <c r="M162" i="1" s="1"/>
  <c r="J158" i="1"/>
  <c r="L158" i="1"/>
  <c r="M158" i="1" s="1"/>
  <c r="L154" i="1"/>
  <c r="M154" i="1" s="1"/>
  <c r="J154" i="1"/>
  <c r="J146" i="1"/>
  <c r="L146" i="1"/>
  <c r="M146" i="1" s="1"/>
  <c r="J142" i="1"/>
  <c r="L142" i="1"/>
  <c r="M142" i="1" s="1"/>
  <c r="L138" i="1"/>
  <c r="M138" i="1" s="1"/>
  <c r="J138" i="1"/>
  <c r="J130" i="1"/>
  <c r="L130" i="1"/>
  <c r="M130" i="1" s="1"/>
  <c r="J126" i="1"/>
  <c r="L126" i="1"/>
  <c r="M126" i="1" s="1"/>
  <c r="L122" i="1"/>
  <c r="M122" i="1" s="1"/>
  <c r="J122" i="1"/>
  <c r="J114" i="1"/>
  <c r="L114" i="1"/>
  <c r="M114" i="1" s="1"/>
  <c r="J110" i="1"/>
  <c r="L110" i="1"/>
  <c r="M110" i="1" s="1"/>
  <c r="L106" i="1"/>
  <c r="M106" i="1" s="1"/>
  <c r="J106" i="1"/>
  <c r="J98" i="1"/>
  <c r="L98" i="1"/>
  <c r="M98" i="1" s="1"/>
  <c r="J94" i="1"/>
  <c r="L94" i="1"/>
  <c r="M94" i="1" s="1"/>
  <c r="L90" i="1"/>
  <c r="M90" i="1" s="1"/>
  <c r="J90" i="1"/>
  <c r="J82" i="1"/>
  <c r="L82" i="1"/>
  <c r="M82" i="1" s="1"/>
  <c r="J78" i="1"/>
  <c r="L78" i="1"/>
  <c r="M78" i="1" s="1"/>
  <c r="L74" i="1"/>
  <c r="M74" i="1" s="1"/>
  <c r="J74" i="1"/>
  <c r="J66" i="1"/>
  <c r="L66" i="1"/>
  <c r="M66" i="1" s="1"/>
  <c r="J62" i="1"/>
  <c r="L62" i="1"/>
  <c r="M62" i="1" s="1"/>
  <c r="L58" i="1"/>
  <c r="M58" i="1" s="1"/>
  <c r="J58" i="1"/>
  <c r="J50" i="1"/>
  <c r="L50" i="1"/>
  <c r="M50" i="1" s="1"/>
  <c r="J46" i="1"/>
  <c r="L46" i="1"/>
  <c r="M46" i="1" s="1"/>
  <c r="L42" i="1"/>
  <c r="M42" i="1" s="1"/>
  <c r="J42" i="1"/>
  <c r="J34" i="1"/>
  <c r="L34" i="1"/>
  <c r="M34" i="1" s="1"/>
  <c r="J30" i="1"/>
  <c r="L30" i="1"/>
  <c r="M30" i="1" s="1"/>
  <c r="L26" i="1"/>
  <c r="M26" i="1" s="1"/>
  <c r="J26" i="1"/>
  <c r="J18" i="1"/>
  <c r="L18" i="1"/>
  <c r="M18" i="1" s="1"/>
  <c r="J14" i="1"/>
  <c r="L14" i="1"/>
  <c r="M14" i="1" s="1"/>
  <c r="L10" i="1"/>
  <c r="M10" i="1" s="1"/>
  <c r="J10" i="1"/>
  <c r="J6" i="1"/>
  <c r="L6" i="1"/>
  <c r="M6" i="1" s="1"/>
  <c r="J448" i="1"/>
  <c r="J444" i="1"/>
  <c r="J440" i="1"/>
  <c r="J436" i="1"/>
  <c r="J432" i="1"/>
  <c r="J428" i="1"/>
  <c r="J424" i="1"/>
  <c r="J420" i="1"/>
  <c r="J416" i="1"/>
  <c r="J412" i="1"/>
  <c r="J408" i="1"/>
  <c r="J404" i="1"/>
  <c r="J400" i="1"/>
  <c r="J396" i="1"/>
  <c r="J392" i="1"/>
  <c r="J388" i="1"/>
  <c r="J382" i="1"/>
  <c r="J377" i="1"/>
  <c r="J372" i="1"/>
  <c r="J366" i="1"/>
  <c r="J361" i="1"/>
  <c r="J356" i="1"/>
  <c r="J350" i="1"/>
  <c r="J345" i="1"/>
  <c r="J340" i="1"/>
  <c r="J334" i="1"/>
  <c r="J329" i="1"/>
  <c r="J324" i="1"/>
  <c r="J318" i="1"/>
  <c r="J313" i="1"/>
  <c r="J308" i="1"/>
  <c r="J302" i="1"/>
  <c r="J294" i="1"/>
  <c r="J286" i="1"/>
  <c r="J278" i="1"/>
  <c r="J270" i="1"/>
  <c r="J262" i="1"/>
  <c r="J254" i="1"/>
  <c r="J246" i="1"/>
  <c r="J238" i="1"/>
  <c r="J230" i="1"/>
  <c r="J218" i="1"/>
  <c r="J202" i="1"/>
  <c r="J186" i="1"/>
  <c r="J170" i="1"/>
  <c r="J150" i="1"/>
  <c r="J129" i="1"/>
  <c r="J108" i="1"/>
  <c r="J86" i="1"/>
  <c r="J65" i="1"/>
  <c r="J44" i="1"/>
  <c r="J22" i="1"/>
  <c r="L225" i="1"/>
  <c r="M225" i="1" s="1"/>
  <c r="J225" i="1"/>
  <c r="L221" i="1"/>
  <c r="M221" i="1" s="1"/>
  <c r="J221" i="1"/>
  <c r="L217" i="1"/>
  <c r="M217" i="1" s="1"/>
  <c r="J217" i="1"/>
  <c r="L213" i="1"/>
  <c r="M213" i="1" s="1"/>
  <c r="J213" i="1"/>
  <c r="L209" i="1"/>
  <c r="M209" i="1" s="1"/>
  <c r="J209" i="1"/>
  <c r="L205" i="1"/>
  <c r="M205" i="1" s="1"/>
  <c r="J205" i="1"/>
  <c r="L201" i="1"/>
  <c r="M201" i="1" s="1"/>
  <c r="J201" i="1"/>
  <c r="L197" i="1"/>
  <c r="M197" i="1" s="1"/>
  <c r="J197" i="1"/>
  <c r="L193" i="1"/>
  <c r="M193" i="1" s="1"/>
  <c r="J193" i="1"/>
  <c r="L189" i="1"/>
  <c r="M189" i="1" s="1"/>
  <c r="J189" i="1"/>
  <c r="L185" i="1"/>
  <c r="M185" i="1" s="1"/>
  <c r="J185" i="1"/>
  <c r="L181" i="1"/>
  <c r="M181" i="1" s="1"/>
  <c r="J181" i="1"/>
  <c r="L177" i="1"/>
  <c r="M177" i="1" s="1"/>
  <c r="J177" i="1"/>
  <c r="L173" i="1"/>
  <c r="M173" i="1" s="1"/>
  <c r="J173" i="1"/>
  <c r="L169" i="1"/>
  <c r="M169" i="1" s="1"/>
  <c r="J169" i="1"/>
  <c r="L165" i="1"/>
  <c r="M165" i="1" s="1"/>
  <c r="J165" i="1"/>
  <c r="L157" i="1"/>
  <c r="M157" i="1" s="1"/>
  <c r="J157" i="1"/>
  <c r="L153" i="1"/>
  <c r="M153" i="1" s="1"/>
  <c r="J153" i="1"/>
  <c r="L149" i="1"/>
  <c r="M149" i="1" s="1"/>
  <c r="J149" i="1"/>
  <c r="L141" i="1"/>
  <c r="M141" i="1" s="1"/>
  <c r="J141" i="1"/>
  <c r="L137" i="1"/>
  <c r="M137" i="1" s="1"/>
  <c r="J137" i="1"/>
  <c r="L133" i="1"/>
  <c r="M133" i="1" s="1"/>
  <c r="J133" i="1"/>
  <c r="L125" i="1"/>
  <c r="M125" i="1" s="1"/>
  <c r="J125" i="1"/>
  <c r="L121" i="1"/>
  <c r="M121" i="1" s="1"/>
  <c r="J121" i="1"/>
  <c r="L117" i="1"/>
  <c r="M117" i="1" s="1"/>
  <c r="J117" i="1"/>
  <c r="L109" i="1"/>
  <c r="M109" i="1" s="1"/>
  <c r="J109" i="1"/>
  <c r="L105" i="1"/>
  <c r="M105" i="1" s="1"/>
  <c r="J105" i="1"/>
  <c r="L101" i="1"/>
  <c r="M101" i="1" s="1"/>
  <c r="J101" i="1"/>
  <c r="L93" i="1"/>
  <c r="M93" i="1" s="1"/>
  <c r="J93" i="1"/>
  <c r="L89" i="1"/>
  <c r="M89" i="1" s="1"/>
  <c r="J89" i="1"/>
  <c r="L85" i="1"/>
  <c r="M85" i="1" s="1"/>
  <c r="J85" i="1"/>
  <c r="L77" i="1"/>
  <c r="M77" i="1" s="1"/>
  <c r="J77" i="1"/>
  <c r="L73" i="1"/>
  <c r="M73" i="1" s="1"/>
  <c r="J73" i="1"/>
  <c r="L69" i="1"/>
  <c r="M69" i="1" s="1"/>
  <c r="J69" i="1"/>
  <c r="L61" i="1"/>
  <c r="M61" i="1" s="1"/>
  <c r="J61" i="1"/>
  <c r="L57" i="1"/>
  <c r="M57" i="1" s="1"/>
  <c r="J57" i="1"/>
  <c r="L53" i="1"/>
  <c r="M53" i="1" s="1"/>
  <c r="J53" i="1"/>
  <c r="L45" i="1"/>
  <c r="M45" i="1" s="1"/>
  <c r="J45" i="1"/>
  <c r="L41" i="1"/>
  <c r="M41" i="1" s="1"/>
  <c r="J41" i="1"/>
  <c r="L37" i="1"/>
  <c r="M37" i="1" s="1"/>
  <c r="J37" i="1"/>
  <c r="L29" i="1"/>
  <c r="M29" i="1" s="1"/>
  <c r="J29" i="1"/>
  <c r="L25" i="1"/>
  <c r="M25" i="1" s="1"/>
  <c r="J25" i="1"/>
  <c r="L21" i="1"/>
  <c r="M21" i="1" s="1"/>
  <c r="J21" i="1"/>
  <c r="L13" i="1"/>
  <c r="M13" i="1" s="1"/>
  <c r="J13" i="1"/>
  <c r="L9" i="1"/>
  <c r="M9" i="1" s="1"/>
  <c r="J9" i="1"/>
  <c r="L5" i="1"/>
  <c r="M5" i="1" s="1"/>
  <c r="J5" i="1"/>
  <c r="J447" i="1"/>
  <c r="J443" i="1"/>
  <c r="J439" i="1"/>
  <c r="J435" i="1"/>
  <c r="J431" i="1"/>
  <c r="J427" i="1"/>
  <c r="J423" i="1"/>
  <c r="J419" i="1"/>
  <c r="J415" i="1"/>
  <c r="J411" i="1"/>
  <c r="J407" i="1"/>
  <c r="J403" i="1"/>
  <c r="J399" i="1"/>
  <c r="J395" i="1"/>
  <c r="J391" i="1"/>
  <c r="J386" i="1"/>
  <c r="J381" i="1"/>
  <c r="J376" i="1"/>
  <c r="J370" i="1"/>
  <c r="J365" i="1"/>
  <c r="J360" i="1"/>
  <c r="J354" i="1"/>
  <c r="J349" i="1"/>
  <c r="J344" i="1"/>
  <c r="J338" i="1"/>
  <c r="J333" i="1"/>
  <c r="J328" i="1"/>
  <c r="J322" i="1"/>
  <c r="J317" i="1"/>
  <c r="J312" i="1"/>
  <c r="J306" i="1"/>
  <c r="J301" i="1"/>
  <c r="J293" i="1"/>
  <c r="J285" i="1"/>
  <c r="J277" i="1"/>
  <c r="J269" i="1"/>
  <c r="J261" i="1"/>
  <c r="J253" i="1"/>
  <c r="J245" i="1"/>
  <c r="J237" i="1"/>
  <c r="J229" i="1"/>
  <c r="J214" i="1"/>
  <c r="J198" i="1"/>
  <c r="J182" i="1"/>
  <c r="J166" i="1"/>
  <c r="J145" i="1"/>
  <c r="J124" i="1"/>
  <c r="J102" i="1"/>
  <c r="J81" i="1"/>
  <c r="J60" i="1"/>
  <c r="J38" i="1"/>
  <c r="J17" i="1"/>
</calcChain>
</file>

<file path=xl/sharedStrings.xml><?xml version="1.0" encoding="utf-8"?>
<sst xmlns="http://schemas.openxmlformats.org/spreadsheetml/2006/main" count="1948" uniqueCount="557">
  <si>
    <t>FAC_NAME</t>
  </si>
  <si>
    <t>ADVENTIST HEALTH MEDICAL CENTER TEHACHAPI VALLEY</t>
  </si>
  <si>
    <t>ADVENTIST MEDICAL CENTER - HANFORD</t>
  </si>
  <si>
    <t>ADVENTIST MEDICAL CENTER - REEDLEY</t>
  </si>
  <si>
    <t>AHMC ANAHEIM REGIONAL MEDICAL CENTER</t>
  </si>
  <si>
    <t>ALAMEDA HOSPITAL</t>
  </si>
  <si>
    <t>ALHAMBRA HOSPITAL MEDICAL CENTER</t>
  </si>
  <si>
    <t>ALTA BATES SUMMIT MEDICAL CENTER - ALTA BATES CAMPUS</t>
  </si>
  <si>
    <t>ALTA BATES SUMMIT MEDICAL CENTER - SUMMIT HAWTHORNE</t>
  </si>
  <si>
    <t>ALVARADO HOSPITAL</t>
  </si>
  <si>
    <t>ALVARADO PARKWAY INSTITUTE BHS</t>
  </si>
  <si>
    <t>AMERICAN RECOVERY CENTER</t>
  </si>
  <si>
    <t>ANAHEIM GLOBAL MEDICAL CENTER</t>
  </si>
  <si>
    <t>ANTELOPE VALLEY HOSPITAL</t>
  </si>
  <si>
    <t>ARROWHEAD REGIONAL MEDICAL CENTER</t>
  </si>
  <si>
    <t>ATASCADERO STATE HOSPITAL</t>
  </si>
  <si>
    <t>AURORA BEHAVIORAL HEALTHCARE - SANTA ROSA</t>
  </si>
  <si>
    <t>AURORA CHARTER OAK</t>
  </si>
  <si>
    <t>AURORA LAS ENCINAS HOSPITAL</t>
  </si>
  <si>
    <t>AURORA SAN DIEGO</t>
  </si>
  <si>
    <t>AURORA VISTA DEL MAR HOSPITAL</t>
  </si>
  <si>
    <t>BAKERSFIELD BEHAVIORAL HEALTHCARE HOSPITAL</t>
  </si>
  <si>
    <t>BAKERSFIELD HEART HOSPITAL</t>
  </si>
  <si>
    <t>BAKERSFIELD MEMORIAL HOSPITAL</t>
  </si>
  <si>
    <t>BALLARD REHAB HOSPITAL</t>
  </si>
  <si>
    <t>BANNER LASSEN MEDICAL CENTER</t>
  </si>
  <si>
    <t>BARLOW RESPIRATORY HOSPITAL</t>
  </si>
  <si>
    <t>BARSTOW COMMUNITY HOSPITAL</t>
  </si>
  <si>
    <t>BARTON MEMORIAL HOSPITAL</t>
  </si>
  <si>
    <t>BEAR VALLEY COMMUNITY HOSPITAL</t>
  </si>
  <si>
    <t>BEVERLY HOSPITAL</t>
  </si>
  <si>
    <t>BHC ALHAMBRA HOSPITAL</t>
  </si>
  <si>
    <t>BUTTE COUNTY MENTAL HEALTH - PHF</t>
  </si>
  <si>
    <t>CALIFORNIA HOSPITAL MEDICAL CENTER</t>
  </si>
  <si>
    <t>CALIFORNIA PACIFIC MEDICAL CENTER</t>
  </si>
  <si>
    <t>CALIFORNIA PACIFIC MEDICAL CENTER - ST LUKES CAMPUS</t>
  </si>
  <si>
    <t>CALIFORNIA REHAB INSTITUTE</t>
  </si>
  <si>
    <t>CANYON RIDGE HOSPITAL</t>
  </si>
  <si>
    <t>CASA COLINA HOSPITAL AND CENTER FOR HEALTH CARE</t>
  </si>
  <si>
    <t>CATALINA ISLAND MEDICAL CENTER</t>
  </si>
  <si>
    <t>CEDARS-SINAI MEDICAL CENTER</t>
  </si>
  <si>
    <t>CENTINELA HOSPITAL MEDICAL CENTER</t>
  </si>
  <si>
    <t>CENTRAL STAR - PHF</t>
  </si>
  <si>
    <t>CENTRAL VALLEY SPECIALTY HOSPITAL</t>
  </si>
  <si>
    <t>CHAPMAN GLOBAL MEDICAL CENTER</t>
  </si>
  <si>
    <t>CHILDREN'S HOSPITAL - LOS ANGELES</t>
  </si>
  <si>
    <t>CHILDREN'S HOSPITAL - MISSION</t>
  </si>
  <si>
    <t>CHILDREN'S HOSPITAL - ORANGE COUNTY</t>
  </si>
  <si>
    <t>CHILDREN'S HOSPITAL AND RESEARCH CENTER AT OAKLAND</t>
  </si>
  <si>
    <t>CHILDRENS RECOVERY CENTER OF NORTHERN CALIFORNIA</t>
  </si>
  <si>
    <t>CHINESE HOSPITAL</t>
  </si>
  <si>
    <t>CHINO VALLEY MEDICAL CENTER</t>
  </si>
  <si>
    <t>CITRUS VALLEY MEDICAL CENTER - QV CAMPUS</t>
  </si>
  <si>
    <t>CITY OF HOPE HELFORD CLINICAL RESEARCH HOSPITAL</t>
  </si>
  <si>
    <t>CLOVIS COMMUNITY MEDICAL CENTER</t>
  </si>
  <si>
    <t>COALINGA REGIONAL MEDICAL CENTER</t>
  </si>
  <si>
    <t>COALINGA STATE HOSPITAL</t>
  </si>
  <si>
    <t>COAST PLAZA HOSPITAL</t>
  </si>
  <si>
    <t>COLLEGE HOSPITAL</t>
  </si>
  <si>
    <t>COLLEGE HOSPITAL COSTA MESA</t>
  </si>
  <si>
    <t>COLLEGE MEDICAL CENTER</t>
  </si>
  <si>
    <t>COLORADO RIVER MEDICAL CENTER</t>
  </si>
  <si>
    <t>COMMUNITY HOSPITAL OF HUNTINGTON PARK</t>
  </si>
  <si>
    <t>COMMUNITY HOSPITAL OF LONG BEACH</t>
  </si>
  <si>
    <t>COMMUNITY HOSPITAL OF SAN BERNARDINO</t>
  </si>
  <si>
    <t>COMMUNITY HOSPITAL OF THE MONTEREY PENINSULA</t>
  </si>
  <si>
    <t>COMMUNITY MEMORIAL HOSPITAL OF SAN BUENAVENTURA</t>
  </si>
  <si>
    <t>COMMUNITY REGIONAL MEDICAL CENTER - FRESNO</t>
  </si>
  <si>
    <t>CONTRA COSTA REGIONAL MEDICAL CENTER</t>
  </si>
  <si>
    <t>CORONA REGIONAL MEDICAL CENTER - MAIN</t>
  </si>
  <si>
    <t>CRESTWOOD - BAKERSFIELD - PHF</t>
  </si>
  <si>
    <t>CRESTWOOD - CARMICHAEL - PHF</t>
  </si>
  <si>
    <t>CRESTWOOD - SACRAMENTO - PHF</t>
  </si>
  <si>
    <t>CRESTWOOD - SAN JOSE - PHF</t>
  </si>
  <si>
    <t>CRESTWOOD - SOLANO - PHF</t>
  </si>
  <si>
    <t>DAMERON HOSPITAL ASSOCIATION</t>
  </si>
  <si>
    <t>DEL AMO HOSPITAL</t>
  </si>
  <si>
    <t>DELANO REGIONAL MEDICAL CENTER</t>
  </si>
  <si>
    <t>DESERT REGIONAL MEDICAL CENTER</t>
  </si>
  <si>
    <t>DESERT VALLEY HOSPITAL</t>
  </si>
  <si>
    <t>DOCTORS HOSPITAL OF MANTECA</t>
  </si>
  <si>
    <t>DOCTORS MEDICAL CENTER - MODESTO</t>
  </si>
  <si>
    <t>DOMINICAN HOSPITAL</t>
  </si>
  <si>
    <t>DOWNEY REGIONAL MEDICAL CENTER</t>
  </si>
  <si>
    <t>EARL AND LORRAINE MILLER CHILDRENS HOSPITAL</t>
  </si>
  <si>
    <t>EAST LOS ANGELES DOCTOR'S HOSPITAL</t>
  </si>
  <si>
    <t>EASTERN PLUMAS HEALTH CARE</t>
  </si>
  <si>
    <t>EDEN MEDICAL CENTER</t>
  </si>
  <si>
    <t>EISENHOWER MEDICAL CENTER</t>
  </si>
  <si>
    <t>EL CAMINO HOSPITAL</t>
  </si>
  <si>
    <t>EL CENTRO REGIONAL MEDICAL CENTER</t>
  </si>
  <si>
    <t>EL DORADO COUNTY MENTAL HEALTH - PHF</t>
  </si>
  <si>
    <t>EMANUEL MEDICAL CENTER</t>
  </si>
  <si>
    <t>ENCINO HOSPITAL MEDICAL CENTER</t>
  </si>
  <si>
    <t>ENLOE MEDICAL CENTER - ESPLANADE CAMPUS</t>
  </si>
  <si>
    <t>EXODUS - FRESNO - PHF</t>
  </si>
  <si>
    <t>EXODUS RECOVERY - PHF</t>
  </si>
  <si>
    <t>FAIRCHILD MEDICAL CENTER</t>
  </si>
  <si>
    <t>FAIRVIEW DEVELOPMENTAL CENTER</t>
  </si>
  <si>
    <t>FEATHER RIVER HOSPITAL</t>
  </si>
  <si>
    <t>FOOTHILL PRESBYTERIAN HOSPITAL</t>
  </si>
  <si>
    <t xml:space="preserve">FOOTHILL REGIONAL MEDICAL CENTER </t>
  </si>
  <si>
    <t>FOUNTAIN VALLEY REGIONAL HOSPITAL AND MEDICAL CENTER - EUCLID</t>
  </si>
  <si>
    <t>FRANK R. HOWARD MEMORIAL HOSPITAL</t>
  </si>
  <si>
    <t>FREMONT HOSPITAL</t>
  </si>
  <si>
    <t>FRENCH HOSPITAL MEDICAL CENTER - SAN LUIS OBISPO</t>
  </si>
  <si>
    <t>FRESNO SURGICAL HOSPITAL</t>
  </si>
  <si>
    <t>GARDEN GROVE HOSPITAL AND MEDICAL CENTER</t>
  </si>
  <si>
    <t>GARDENS REGIONAL HOSPITAL AND MEDICAL CENTER</t>
  </si>
  <si>
    <t>GARFIELD MEDICAL CENTER</t>
  </si>
  <si>
    <t>GATEWAYS HOSPITAL AND MENTAL HEALTH CENTER</t>
  </si>
  <si>
    <t>GEORGE L. MEE MEMORIAL HOSPITAL</t>
  </si>
  <si>
    <t>GLENDALE ADVENTIST MEDICAL CENTER</t>
  </si>
  <si>
    <t>GLENDALE MEMORIAL HOSPITAL AND HEALTH CENTER</t>
  </si>
  <si>
    <t>GLENDORA COMMUNITY HOSPITAL</t>
  </si>
  <si>
    <t>GLENN MEDICAL CENTER</t>
  </si>
  <si>
    <t>GOLETA VALLEY COTTAGE HOSPITAL</t>
  </si>
  <si>
    <t>GOOD SAMARITAN HOSPITAL - BAKERSFIELD</t>
  </si>
  <si>
    <t>GOOD SAMARITAN HOSPITAL - LA</t>
  </si>
  <si>
    <t>GOOD SAMARITAN HOSPITAL - SAN JOSE</t>
  </si>
  <si>
    <t>GREATER EL MONTE COMMUNITY HOSPITAL</t>
  </si>
  <si>
    <t>HAZEL HAWKINS MEMORIAL HOSPITAL</t>
  </si>
  <si>
    <t>HEALDSBURG DISTRICT HOSPITAL</t>
  </si>
  <si>
    <t>HEALTHBRIDGE CHILDREN'S HOSPITAL - ORANGE</t>
  </si>
  <si>
    <t>HEALTHSOUTH BAKERSFIELD REHABILITATION HOSPITAL</t>
  </si>
  <si>
    <t>HEALTHSOUTH REHAB HOSPITAL OF MODESTO</t>
  </si>
  <si>
    <t>HEALTHSOUTH TUSTIN REHAB HOSPITAL</t>
  </si>
  <si>
    <t>HEMET VALLEY MEDICAL CENTER</t>
  </si>
  <si>
    <t>HENRY MAYO NEWHALL MEMORIAL HOSPITAL</t>
  </si>
  <si>
    <t>HERITAGE OAKS HOSPITAL</t>
  </si>
  <si>
    <t>HI-DESERT MEDICAL CENTER</t>
  </si>
  <si>
    <t>HIGHLAND HOSPITAL</t>
  </si>
  <si>
    <t>HOAG MEMORIAL HOSPITAL PRESBYTERIAN</t>
  </si>
  <si>
    <t>HOAG ORTHOPEDIC INSTITUTE</t>
  </si>
  <si>
    <t>HOLLYWOOD PRESBYTERIAN MEDICAL CENTER</t>
  </si>
  <si>
    <t>HUNTINGTON BEACH HOSPITAL</t>
  </si>
  <si>
    <t>HUNTINGTON MEMORIAL HOSPITAL</t>
  </si>
  <si>
    <t>JEROLD PHELPS COMMUNITY HOSPITAL</t>
  </si>
  <si>
    <t>JEWISH HOME</t>
  </si>
  <si>
    <t>JOHN C. FREMONT HEALTHCARE DISTRICT</t>
  </si>
  <si>
    <t>JOHN F. KENNEDY MEMORIAL HOSPITAL</t>
  </si>
  <si>
    <t>JOHN MUIR BEHAVIORAL HEALTH CENTER</t>
  </si>
  <si>
    <t>JOHN MUIR MEDICAL CENTER - CONCORD CAMPUS</t>
  </si>
  <si>
    <t>JOHN MUIR MEDICAL CENTER - WALNUT CREEK</t>
  </si>
  <si>
    <t>JOYCE EISENBERG KEEFER MEDICAL CENTER</t>
  </si>
  <si>
    <t>KAISER FOUNDATION HOSPITAL - ANTIOCH</t>
  </si>
  <si>
    <t>KAISER FOUNDATION HOSPITAL - BALDWIN PARK</t>
  </si>
  <si>
    <t>KAISER FOUNDATION HOSPITAL - DOWNEY</t>
  </si>
  <si>
    <t>KAISER FOUNDATION HOSPITAL - FONTANA</t>
  </si>
  <si>
    <t>KAISER FOUNDATION HOSPITAL - FREMONT</t>
  </si>
  <si>
    <t>KAISER FOUNDATION HOSPITAL - FRESNO</t>
  </si>
  <si>
    <t>KAISER FOUNDATION HOSPITAL - LOS ANGELES</t>
  </si>
  <si>
    <t>KAISER FOUNDATION HOSPITAL - MANTECA</t>
  </si>
  <si>
    <t>KAISER FOUNDATION HOSPITAL - MORENO VALLEY</t>
  </si>
  <si>
    <t>KAISER FOUNDATION HOSPITAL - OAKLAND/RICHMOND</t>
  </si>
  <si>
    <t>KAISER FOUNDATION HOSPITAL - ORANGE CO - ANAHEIM</t>
  </si>
  <si>
    <t>KAISER FOUNDATION HOSPITAL - PANORAMA CITY</t>
  </si>
  <si>
    <t>KAISER FOUNDATION HOSPITAL - REDWOOD CITY</t>
  </si>
  <si>
    <t>KAISER FOUNDATION HOSPITAL - REHAB CENTER - VALLEJO</t>
  </si>
  <si>
    <t>KAISER FOUNDATION HOSPITAL - RIVERSIDE</t>
  </si>
  <si>
    <t>KAISER FOUNDATION HOSPITAL - ROSEVILLE</t>
  </si>
  <si>
    <t>KAISER FOUNDATION HOSPITAL - SACRAMENTO</t>
  </si>
  <si>
    <t>KAISER FOUNDATION HOSPITAL - SAN DIEGO</t>
  </si>
  <si>
    <t>KAISER FOUNDATION HOSPITAL - SAN FRANCISCO</t>
  </si>
  <si>
    <t>KAISER FOUNDATION HOSPITAL - SAN JOSE</t>
  </si>
  <si>
    <t>KAISER FOUNDATION HOSPITAL - SAN LEANDRO</t>
  </si>
  <si>
    <t>KAISER FOUNDATION HOSPITAL - SAN RAFAEL</t>
  </si>
  <si>
    <t>KAISER FOUNDATION HOSPITAL - SANTA CLARA</t>
  </si>
  <si>
    <t>KAISER FOUNDATION HOSPITAL - SANTA ROSA</t>
  </si>
  <si>
    <t>KAISER FOUNDATION HOSPITAL - SOUTH BAY</t>
  </si>
  <si>
    <t>KAISER FOUNDATION HOSPITAL - SOUTH SACRAMENTO</t>
  </si>
  <si>
    <t>KAISER FOUNDATION HOSPITAL - SOUTH SAN FRANCISCO</t>
  </si>
  <si>
    <t>KAISER FOUNDATION HOSPITAL - VACAVILLE</t>
  </si>
  <si>
    <t>KAISER FOUNDATION HOSPITAL - WALNUT CREEK</t>
  </si>
  <si>
    <t>KAISER FOUNDATION HOSPITAL - WEST LOS ANGELES</t>
  </si>
  <si>
    <t>KAISER FOUNDATION HOSPITAL - WOODLAND HILLS</t>
  </si>
  <si>
    <t>KAISER FOUNDATION NORTHERN REGION</t>
  </si>
  <si>
    <t>KAISER FOUNDATION SOUTHERN REGION</t>
  </si>
  <si>
    <t>KAISER PERMANENTE - SANTA CLARA - PHF</t>
  </si>
  <si>
    <t>KAWEAH DELTA MEDICAL CENTER</t>
  </si>
  <si>
    <t>KECK HOSPITAL OF USC</t>
  </si>
  <si>
    <t>KEDREN COMMUNITY MENTAL HEALTH CENTER</t>
  </si>
  <si>
    <t>KENTFIELD REHAB HOSPITAL</t>
  </si>
  <si>
    <t>KERN MEDICAL CENTER</t>
  </si>
  <si>
    <t>KERN VALLEY HOSPITAL DISTRICT</t>
  </si>
  <si>
    <t>KINDRED HOSPITAL - BALDWIN PARK</t>
  </si>
  <si>
    <t>KINDRED HOSPITAL - BREA</t>
  </si>
  <si>
    <t>KINDRED HOSPITAL - LA MIRADA</t>
  </si>
  <si>
    <t>KINDRED HOSPITAL - LOS ANGELES</t>
  </si>
  <si>
    <t>KINDRED HOSPITAL - ONTARIO</t>
  </si>
  <si>
    <t>KINDRED HOSPITAL - RANCHO</t>
  </si>
  <si>
    <t>KINDRED HOSPITAL - RIVERSIDE</t>
  </si>
  <si>
    <t>KINDRED HOSPITAL - SAN DIEGO</t>
  </si>
  <si>
    <t>KINDRED HOSPITAL - SAN FRANCISCO BAY AREA</t>
  </si>
  <si>
    <t>KINDRED HOSPITAL - SOUTH BAY</t>
  </si>
  <si>
    <t>KINDRED HOSPITAL - WESTMINSTER</t>
  </si>
  <si>
    <t>LA CASA - PHF</t>
  </si>
  <si>
    <t>LA PALMA INTERCOMMUNITY HOSPITAL</t>
  </si>
  <si>
    <t>LAC/HARBOR - UCLA MEDICAL CENTER</t>
  </si>
  <si>
    <t>LAC/OLIVE VIEW - UCLA MEDICAL CENTER</t>
  </si>
  <si>
    <t>LAC/RANCHO LOS AMIGOS NATIONAL REHAB CENTER</t>
  </si>
  <si>
    <t>LAC/USC MEDICAL CENTER</t>
  </si>
  <si>
    <t>LAGUNA HONDA HOSPITAL AND REHAB CENTER</t>
  </si>
  <si>
    <t>LAGUNA TREATMENT HOSPITAL</t>
  </si>
  <si>
    <t>LAKEWOOD REGIONAL MEDICAL CENTER</t>
  </si>
  <si>
    <t>LANGLEY PORTER PSYCHIATRIC INSTITUTE</t>
  </si>
  <si>
    <t>LODI MEMORIAL HOSPITAL</t>
  </si>
  <si>
    <t>LOMA LINDA UNIVERSITY BEHAVIORAL MEDICINE CENTER</t>
  </si>
  <si>
    <t>LOMA LINDA UNIVERSITY CHILDREN'S HOSPITAL</t>
  </si>
  <si>
    <t>LOMA LINDA UNIVERSITY MEDICAL CENTER</t>
  </si>
  <si>
    <t>LOMA LINDA UNIVERSITY MEDICAL CENTER - MURRIETA</t>
  </si>
  <si>
    <t>LOMPOC VALLEY MEDICAL CENTER</t>
  </si>
  <si>
    <t>LONG BEACH MEMORIAL MEDICAL CENTER</t>
  </si>
  <si>
    <t>LOS ALAMITOS MEDICAL CENTER</t>
  </si>
  <si>
    <t>LOS ANGELES COMMUNITY HOSPITAL</t>
  </si>
  <si>
    <t>LOS ROBLES HOSPITAL AND MEDICAL CENTER</t>
  </si>
  <si>
    <t>LUCILE SALTER PACKARD CHILDREN'S HOSPITAL AT STANFORD</t>
  </si>
  <si>
    <t>MAD RIVER COMMUNITY HOSPITAL</t>
  </si>
  <si>
    <t>MADERA COMMUNITY HOSPITAL</t>
  </si>
  <si>
    <t>MAMMOTH HOSPITAL</t>
  </si>
  <si>
    <t>MARIAN MEDICAL CENTER</t>
  </si>
  <si>
    <t>MARIE GREEN PSYCHIATRIC CENTER - PHF</t>
  </si>
  <si>
    <t>MARIN GENERAL HOSPITAL</t>
  </si>
  <si>
    <t>MARINA DEL REY HOSPITAL</t>
  </si>
  <si>
    <t>MARK TWAIN MEDICAL CENTER</t>
  </si>
  <si>
    <t>MARSHALL MEDICAL CENTER</t>
  </si>
  <si>
    <t>MARTIN LUTHER KING, JR. COMMUNITY HOSPITAL</t>
  </si>
  <si>
    <t>MAYERS MEMORIAL HOSPITAL</t>
  </si>
  <si>
    <t>MEMORIAL HOSPITAL - GARDENA</t>
  </si>
  <si>
    <t>MEMORIAL HOSPITAL - LOS BANOS</t>
  </si>
  <si>
    <t>MEMORIAL HOSPITAL - MODESTO</t>
  </si>
  <si>
    <t>MENDOCINO COAST DISTRICT HOSPITAL</t>
  </si>
  <si>
    <t>MENIFEE VALLEY MEDICAL CENTER</t>
  </si>
  <si>
    <t>MENLO PARK SURGICAL HOSPITAL</t>
  </si>
  <si>
    <t>MERCY GENERAL HOSPITAL</t>
  </si>
  <si>
    <t>MERCY HOSPITAL - BAKERSFIELD</t>
  </si>
  <si>
    <t>MERCY HOSPITAL - FOLSOM</t>
  </si>
  <si>
    <t>MERCY MEDICAL CENTER - MERCED</t>
  </si>
  <si>
    <t>MERCY MEDICAL CENTER - MT. SHASTA</t>
  </si>
  <si>
    <t>MERCY MEDICAL CENTER - REDDING</t>
  </si>
  <si>
    <t>MERCY SAN JUAN HOSPITAL</t>
  </si>
  <si>
    <t>MERRITT PERALTA INSTITUTE CDRH</t>
  </si>
  <si>
    <t>METHODIST HOSPITAL - SACRAMENTO</t>
  </si>
  <si>
    <t>METHODIST HOSPITAL OF SOUTHERN CALIFORNIA</t>
  </si>
  <si>
    <t>METROPOLITAN STATE HOSPITAL</t>
  </si>
  <si>
    <t>MILLS-PENINSULA MEDICAL CENTER</t>
  </si>
  <si>
    <t>MIRACLE MILE MEDICAL CENTER</t>
  </si>
  <si>
    <t>MISSION COMMUNITY HOSPITAL - PANORAMA</t>
  </si>
  <si>
    <t>MISSION HOSPITAL REGIONAL MEDICAL CENTER</t>
  </si>
  <si>
    <t>MODOC MEDICAL CENTER</t>
  </si>
  <si>
    <t>MONROVIA MEMORIAL HOSPITAL</t>
  </si>
  <si>
    <t>MONTCLAIR HOSPITAL MEDICAL CENTER</t>
  </si>
  <si>
    <t>MONTEREY PARK HOSPITAL</t>
  </si>
  <si>
    <t>MOTION PICTURE AND TELEVISION HOSPITAL</t>
  </si>
  <si>
    <t>MOUNTAINS COMMUNITY HOSPITAL</t>
  </si>
  <si>
    <t>NAPA STATE HOSPITAL</t>
  </si>
  <si>
    <t>NATIVIDAD MEDICAL CENTER</t>
  </si>
  <si>
    <t>NEWPORT BAY HOSPITAL</t>
  </si>
  <si>
    <t>NORTH VALLEY BEHAVIORAL HEALTH - PHF</t>
  </si>
  <si>
    <t>NORTHBAY MEDICAL CENTER</t>
  </si>
  <si>
    <t>NORTHERN CALIFORNIA REHAB HOSPITAL</t>
  </si>
  <si>
    <t>NORTHERN INYO HOSPITAL</t>
  </si>
  <si>
    <t>NORTHRIDGE HOSPITAL MEDICAL CENTER</t>
  </si>
  <si>
    <t>NOVATO COMMUNITY HOSPITAL</t>
  </si>
  <si>
    <t>OAK VALLEY DISTRICT HOSPITAL</t>
  </si>
  <si>
    <t>O'CONNOR HOSPITAL</t>
  </si>
  <si>
    <t>OJAI VALLEY COMMUNITY HOSPITAL</t>
  </si>
  <si>
    <t>OLYMPIA MEDICAL CENTER</t>
  </si>
  <si>
    <t>ORANGE COAST MEMORIAL MEDICAL CENTER</t>
  </si>
  <si>
    <t>ORANGE COUNTY GLOBAL MEDICAL CENTER, INC.</t>
  </si>
  <si>
    <t>ORCHARD HOSPITAL</t>
  </si>
  <si>
    <t>OROVILLE HOSPITAL</t>
  </si>
  <si>
    <t>PACIFIC ALLIANCE MEDICAL CENTER</t>
  </si>
  <si>
    <t>PACIFIC GROVE HOSPITAL</t>
  </si>
  <si>
    <t>PACIFICA HOSPITAL OF THE VALLEY</t>
  </si>
  <si>
    <t>PALMDALE REGIONAL MEDICAL CENTER</t>
  </si>
  <si>
    <t>PALO VERDE HOSPITAL</t>
  </si>
  <si>
    <t>PALOMAR HEALTH DOWNTOWN CAMPUS</t>
  </si>
  <si>
    <t>PARADISE VALLEY HOSPITAL</t>
  </si>
  <si>
    <t>PARKVIEW COMMUNITY HOSPITAL</t>
  </si>
  <si>
    <t>PATIENT'S HOSPITAL OF REDDING</t>
  </si>
  <si>
    <t>PATTON STATE HOSPITAL</t>
  </si>
  <si>
    <t>PETALUMA VALLEY HOSPITAL</t>
  </si>
  <si>
    <t>PIONEERS MEMORIAL HEALTHCARE DISTRICT</t>
  </si>
  <si>
    <t>PLACENTIA LINDA HOSPITAL</t>
  </si>
  <si>
    <t>PLUMAS DISTRICT HOSPITAL</t>
  </si>
  <si>
    <t>POMERADO HOSPITAL</t>
  </si>
  <si>
    <t>POMONA VALLEY HOSPITAL MEDICAL CENTER</t>
  </si>
  <si>
    <t>PORTERVILLE STATE HOSPITAL</t>
  </si>
  <si>
    <t>PRESBYTERIAN INTERCOMMUNITY HOSPITAL</t>
  </si>
  <si>
    <t>PRISCILLA CHAN &amp; MARK ZUCKERBERG SAN FRANCISCO GENERAL HOSPITAL &amp; TRAUMA CENTER</t>
  </si>
  <si>
    <t>PROMISE HOSPITAL OF EAST LOS ANGELES</t>
  </si>
  <si>
    <t>PROMISE HOSPITAL OF SAN DIEGO</t>
  </si>
  <si>
    <t>PROVIDENCE HOLY CROSS MEDICAL CENTER</t>
  </si>
  <si>
    <t>PROVIDENCE LITTLE COMPANY OF MARY MC - SAN PEDRO</t>
  </si>
  <si>
    <t>PROVIDENCE LITTLE COMPANY OF MARY MC - TORRANCE</t>
  </si>
  <si>
    <t>PROVIDENCE ST. JOHN'S HEALTH CENTER</t>
  </si>
  <si>
    <t>PROVIDENCE ST. JOSEPH MEDICAL CENTER</t>
  </si>
  <si>
    <t>PROVIDENCE TARZANA MEDICAL CENTER</t>
  </si>
  <si>
    <t>QUEEN OF THE VALLEY HOSPITAL</t>
  </si>
  <si>
    <t>RADY CHILDREN'S HOSPITAL - SAN DIEGO</t>
  </si>
  <si>
    <t>REDLANDS COMMUNITY HOSPITAL</t>
  </si>
  <si>
    <t>REDWOOD MEMORIAL HOSPITAL</t>
  </si>
  <si>
    <t>REGIONAL MEDICAL CENTER OF SAN JOSE</t>
  </si>
  <si>
    <t>RESNICK NEUROPSYCHIATRIC HOSPITAL AT UCLA</t>
  </si>
  <si>
    <t>RESTPADD - PHF</t>
  </si>
  <si>
    <t>RIDEOUT MEMORIAL HOSPITAL</t>
  </si>
  <si>
    <t>RIDGECREST REGIONAL HOSPITAL</t>
  </si>
  <si>
    <t>RIVERSIDE COMMUNITY HOSPITAL</t>
  </si>
  <si>
    <t>RIVERSIDE UNIVERSITY HEALTH SYSTEM MEDICAL CENTER</t>
  </si>
  <si>
    <t>RONALD REAGAN UCLA MEDICAL CENTER</t>
  </si>
  <si>
    <t>SACRAMENTO MENTAL HEALTH TREATMENT CENTER - PHF</t>
  </si>
  <si>
    <t>SADDLEBACK MEMORIAL MEDICAL CENTER</t>
  </si>
  <si>
    <t>SALINAS VALLEY MEMORIAL HOSPITAL</t>
  </si>
  <si>
    <t>SAN ANTONIO COMMUNITY HOSPITAL</t>
  </si>
  <si>
    <t>SAN DIEGO COUNTY PSYCHIATRIC HOSPITAL</t>
  </si>
  <si>
    <t>SAN DIMAS COMMUNITY HOSPITAL</t>
  </si>
  <si>
    <t>SAN GABRIEL VALLEY MEDICAL CENTER</t>
  </si>
  <si>
    <t>SAN GORGONIO MEMORIAL HOSPITAL</t>
  </si>
  <si>
    <t>SAN JOAQUIN - PHF</t>
  </si>
  <si>
    <t>SAN JOAQUIN COMMUNITY HOSPITAL</t>
  </si>
  <si>
    <t>SAN JOAQUIN GENERAL HOSPITAL</t>
  </si>
  <si>
    <t>SAN JOAQUIN VALLEY REHAB HOSPITAL</t>
  </si>
  <si>
    <t>SAN JOSE BEHAVIORAL HEALTH</t>
  </si>
  <si>
    <t>SAN LEANDRO HOSPITAL</t>
  </si>
  <si>
    <t>SAN LUIS OBISPO COUNTY - PHF</t>
  </si>
  <si>
    <t>SAN MATEO MEDICAL CENTER</t>
  </si>
  <si>
    <t>SAN RAMON REGIONAL MEDICAL CENTER</t>
  </si>
  <si>
    <t>SANTA BARBARA - PHF</t>
  </si>
  <si>
    <t>SANTA BARBARA COTTAGE HOSPITAL</t>
  </si>
  <si>
    <t>SANTA CLARA VALLEY MEDICAL CENTER</t>
  </si>
  <si>
    <t>SANTA MONICA - UCLA MED CENTER AND ORTHOPAEDIC</t>
  </si>
  <si>
    <t>SANTA ROSA MEMORIAL HOSPITAL</t>
  </si>
  <si>
    <t>SANTA YNEZ VALLEY COTTAGE HOSPITAL</t>
  </si>
  <si>
    <t>SCRIPPS GREEN HOSPITAL</t>
  </si>
  <si>
    <t>SCRIPPS MEMORIAL HOSPITAL - ENCINITAS</t>
  </si>
  <si>
    <t>SCRIPPS MEMORIAL HOSPITAL - LA JOLLA</t>
  </si>
  <si>
    <t>SCRIPPS MERCY HOSPITAL</t>
  </si>
  <si>
    <t>SEMPERVIRENS - PHF</t>
  </si>
  <si>
    <t>SENECA HEALTHCARE DISTRICT</t>
  </si>
  <si>
    <t>SEQUOIA HOSPITAL</t>
  </si>
  <si>
    <t>SETON MEDICAL CENTER</t>
  </si>
  <si>
    <t>SHARP CHULA VISTA MEDICAL CENTER</t>
  </si>
  <si>
    <t>SHARP CORONADO HOSPITAL AND HEALTHCARE CENTER</t>
  </si>
  <si>
    <t>SHARP GROSSMONT HOSPITAL</t>
  </si>
  <si>
    <t>SHARP MCDONALD CENTER</t>
  </si>
  <si>
    <t>SHARP MEMORIAL HOSPITAL</t>
  </si>
  <si>
    <t>SHARP MESA VISTA HOSPITAL</t>
  </si>
  <si>
    <t>SHASTA REGIONAL MEDICAL CENTER</t>
  </si>
  <si>
    <t>SHERMAN OAKS HOSPITAL</t>
  </si>
  <si>
    <t>SHRINERS HOSPITAL FOR CHILDREN - LOS ANGELES</t>
  </si>
  <si>
    <t>SHRINERS HOSPITAL FOR CHILDREN - NORTHERN CALIFORNIA</t>
  </si>
  <si>
    <t>SIERRA NEVADA MEMORIAL HOSPITAL</t>
  </si>
  <si>
    <t>SIERRA VIEW MEDICAL CENTER</t>
  </si>
  <si>
    <t>SIERRA VISTA HOSPITAL</t>
  </si>
  <si>
    <t>SIERRA VISTA REGIONAL MEDICAL CENTER</t>
  </si>
  <si>
    <t>SILVER LAKE MEDICAL CENTER</t>
  </si>
  <si>
    <t>SIMI VALLEY HOSPITAL AND HEALTH SERVICES - SYCAMORE</t>
  </si>
  <si>
    <t>SONOMA DEVELOPMENTAL CENTER</t>
  </si>
  <si>
    <t>SONOMA VALLEY HOSPITAL</t>
  </si>
  <si>
    <t>SONOMA WEST MEDICAL CENTER</t>
  </si>
  <si>
    <t>SONORA REGIONAL MEDICAL CENTER - GREENLEY</t>
  </si>
  <si>
    <t>SOUTH COAST GLOBAL MEDICAL CENTER, INC.</t>
  </si>
  <si>
    <t>SOUTHERN CALIFORNIA HOSPITAL AT HOLLYWOOD</t>
  </si>
  <si>
    <t>SOUTHERN INYO HOSPITAL</t>
  </si>
  <si>
    <t>SOUTHWEST HEALTHCARE SYSTEM - MURRIETA</t>
  </si>
  <si>
    <t>ST. AGNES MEDICAL CENTER</t>
  </si>
  <si>
    <t>ST. BERNARDINE MEDICAL CENTER</t>
  </si>
  <si>
    <t>ST. ELIZABETH COMMUNITY HOSPITAL</t>
  </si>
  <si>
    <t>ST. FRANCIS MEDICAL CENTER</t>
  </si>
  <si>
    <t>ST. FRANCIS MEMORIAL HOSPITAL</t>
  </si>
  <si>
    <t>ST. HELENA HOSPITAL</t>
  </si>
  <si>
    <t>ST. HELENA HOSPITAL - CLEARLAKE</t>
  </si>
  <si>
    <t>ST. HELENA HOSPITAL CENTER FOR BEHAVIORAL HEALTH</t>
  </si>
  <si>
    <t>ST. JOHN'S PLEASANT VALLEY HOSPITAL</t>
  </si>
  <si>
    <t>ST. JOHN'S REGIONAL MEDICAL CENTER</t>
  </si>
  <si>
    <t>ST. JOSEPH HOSPITAL - EUREKA</t>
  </si>
  <si>
    <t>ST. JOSEPH HOSPITAL - ORANGE</t>
  </si>
  <si>
    <t>ST. JOSEPH'S BEHAVIORAL HEALTH CENTER</t>
  </si>
  <si>
    <t>ST. JOSEPH'S MEDICAL CENTER OF STOCKTON</t>
  </si>
  <si>
    <t>ST. JUDE MEDICAL CENTER</t>
  </si>
  <si>
    <t>ST. LOUISE REGIONAL HOSPITAL</t>
  </si>
  <si>
    <t>ST. MARY MEDICAL CENTER - APPLE VALLEY</t>
  </si>
  <si>
    <t>ST. MARY MEDICAL CENTER - LONG BEACH</t>
  </si>
  <si>
    <t>ST. MARY'S MEDICAL CENTER - SAN FRANCISCO</t>
  </si>
  <si>
    <t>ST. ROSE HOSPITAL</t>
  </si>
  <si>
    <t>ST. VINCENT MEDICAL CENTER</t>
  </si>
  <si>
    <t>STANFORD UNIVERSITY HOSPITAL</t>
  </si>
  <si>
    <t>STANISLAUS SURGICAL HOSPITAL</t>
  </si>
  <si>
    <t>STAR VIEW ADOLESCENT - PHF</t>
  </si>
  <si>
    <t>SURPRISE VALLEY COMMUNITY HOSPITAL</t>
  </si>
  <si>
    <t>SUTTER - YUBA - PHF</t>
  </si>
  <si>
    <t>SUTTER AMADOR HOSPITAL</t>
  </si>
  <si>
    <t>SUTTER AUBURN FAITH HOSPITAL</t>
  </si>
  <si>
    <t>SUTTER CENTER FOR PSYCHIATRY</t>
  </si>
  <si>
    <t>SUTTER COAST HOSPITAL</t>
  </si>
  <si>
    <t>SUTTER DAVIS HOSPITAL</t>
  </si>
  <si>
    <t>SUTTER DELTA MEDICAL CENTER</t>
  </si>
  <si>
    <t>SUTTER LAKESIDE HOSPITAL</t>
  </si>
  <si>
    <t>SUTTER MATERNITY AND SURGERY CENTER OF SANTA CRUZ</t>
  </si>
  <si>
    <t>SUTTER MEDICAL CENTER - ROSEVILLE</t>
  </si>
  <si>
    <t>SUTTER MEDICAL CENTER - SACRAMENTO</t>
  </si>
  <si>
    <t>SUTTER MEDICAL CENTER - SOLANO</t>
  </si>
  <si>
    <t>SUTTER SANTA ROSA REGIONAL HOSPITAL</t>
  </si>
  <si>
    <t>SUTTER SURGICAL HOSPITAL - NORTH VALLEY</t>
  </si>
  <si>
    <t>SUTTER TRACY COMMUNITY HOSPITAL</t>
  </si>
  <si>
    <t>TAHOE FOREST HOSPITAL</t>
  </si>
  <si>
    <t>TARZANA TREATMENT CENTER</t>
  </si>
  <si>
    <t>TELECARE HERITAGE - PHF</t>
  </si>
  <si>
    <t>TELECARE PLACER COUNTY - PHF</t>
  </si>
  <si>
    <t>TELECARE RIVERSIDE COUNTY - PHF</t>
  </si>
  <si>
    <t>TELECARE SANTA CRUZ - PHF</t>
  </si>
  <si>
    <t>TELECARE STANISLAUS COUNTY - PHF</t>
  </si>
  <si>
    <t>TELECARE WILLOW ROCK CENTER - PHF</t>
  </si>
  <si>
    <t>TEMECULA VALLEY HOSPITAL</t>
  </si>
  <si>
    <t>THE BETTY FORD CENTER</t>
  </si>
  <si>
    <t>THE CHAMPION CENTER</t>
  </si>
  <si>
    <t>THUNDER ROAD CHEMICAL DEPENDENCY RECOVERY HOSPITAL</t>
  </si>
  <si>
    <t>TOM REDGATE MEMORIAL RECOVERY CENTER</t>
  </si>
  <si>
    <t>TORRANCE MEMORIAL MEDICAL CENTER</t>
  </si>
  <si>
    <t>TOTALLY KIDS REHABILITATION HOSPITAL</t>
  </si>
  <si>
    <t>TRI-CITY MEDICAL CENTER</t>
  </si>
  <si>
    <t>TRINITY HOSPITAL</t>
  </si>
  <si>
    <t>TULARE REGIONAL MEDICAL CENTER</t>
  </si>
  <si>
    <t>TWIN CITIES COMMUNITY HOSPITAL</t>
  </si>
  <si>
    <t>UCSF MEDICAL CENTER</t>
  </si>
  <si>
    <t>UKIAH VALLEY MEDICAL CENTER</t>
  </si>
  <si>
    <t>UNIVERSITY OF CALIFORNIA - DAVIS MEDICAL CENTER</t>
  </si>
  <si>
    <t>UNIVERSITY OF CALIFORNIA - IRVINE MEDICAL CENTER</t>
  </si>
  <si>
    <t>UNIVERSITY OF CALIFORNIA - SAN DIEGO MEDICAL CENTER</t>
  </si>
  <si>
    <t>USC KENNETH NORRIS JR. CANCER HOSPITAL</t>
  </si>
  <si>
    <t>USC VERDUGO HILLS HOSPITAL</t>
  </si>
  <si>
    <t>VALLEY CHILDREN'S HOSPITAL</t>
  </si>
  <si>
    <t>VALLEY PRESBYTERIAN HOSPITAL</t>
  </si>
  <si>
    <t>VALLEYCARE MEDICAL CENTER</t>
  </si>
  <si>
    <t>VENTURA COUNTY MEDICAL CENTER</t>
  </si>
  <si>
    <t>VIBRA HOSPITAL OF SACRAMENTO</t>
  </si>
  <si>
    <t>VIBRA HOSPITAL OF SAN DIEGO</t>
  </si>
  <si>
    <t>VICTOR VALLEY GLOBAL MEDICAL CENTER</t>
  </si>
  <si>
    <t>WASHINGTON HOSPITAL - FREMONT</t>
  </si>
  <si>
    <t>WATSONVILLE COMMUNITY HOSPITAL</t>
  </si>
  <si>
    <t>WEST ANAHEIM MEDICAL CENTER</t>
  </si>
  <si>
    <t>WEST COVINA MEDICAL CENTER</t>
  </si>
  <si>
    <t>WEST HILLS HOSPITAL AND MEDICAL CENTER</t>
  </si>
  <si>
    <t>WHITE MEMORIAL MEDICAL CENTER</t>
  </si>
  <si>
    <t>WHITTIER HOSPITAL MEDICAL CENTER</t>
  </si>
  <si>
    <t>WOODLAND MEMORIAL HOSPITAL</t>
  </si>
  <si>
    <t>AVL_BEDS</t>
  </si>
  <si>
    <t>DIS_TOT</t>
  </si>
  <si>
    <t>DAY_TOT</t>
  </si>
  <si>
    <t>Average Length of Stay</t>
  </si>
  <si>
    <t>BEG_DATE</t>
  </si>
  <si>
    <t>END_DATE</t>
  </si>
  <si>
    <t>Days in Report Period</t>
  </si>
  <si>
    <t>Available Bed Occupancy Rate</t>
  </si>
  <si>
    <t>LIC_BEDS</t>
  </si>
  <si>
    <t>Licensed Beds Occupancy Rate</t>
  </si>
  <si>
    <t>Occupied Beds</t>
  </si>
  <si>
    <t>Gross Outpatient Revenue Per Visit</t>
  </si>
  <si>
    <t>GROP_TOT</t>
  </si>
  <si>
    <t>VIS_TOT</t>
  </si>
  <si>
    <t>Net Outpatient Revenue</t>
  </si>
  <si>
    <t>GRIP_TOT</t>
  </si>
  <si>
    <t>NET_TOT</t>
  </si>
  <si>
    <t>TOT_OP_EXP</t>
  </si>
  <si>
    <t>Outpatient Operating Expenses</t>
  </si>
  <si>
    <t>Average Cost per Visit</t>
  </si>
  <si>
    <t>Years</t>
  </si>
  <si>
    <t>2016-2018 4th Quarter California HealthCare Data</t>
  </si>
  <si>
    <t>ADVENTIST HEALTH BAKERSFIELD</t>
  </si>
  <si>
    <t>ADVENTIST HEALTH CLEARLAKE</t>
  </si>
  <si>
    <t>ADVENTIST HEALTH FEATHER RIVER</t>
  </si>
  <si>
    <t>ADVENTIST HEALTH GLENDALE</t>
  </si>
  <si>
    <t>ADVENTIST HEALTH HANFORD</t>
  </si>
  <si>
    <t>ADVENTIST HEALTH HOWARD MEMORIAL</t>
  </si>
  <si>
    <t>ADVENTIST HEALTH LODI MEMORIAL</t>
  </si>
  <si>
    <t>ADVENTIST HEALTH REEDLEY</t>
  </si>
  <si>
    <t>ADVENTIST HEALTH SIMI VALLEY</t>
  </si>
  <si>
    <t>ADVENTIST HEALTH SONORA - GREENLEY</t>
  </si>
  <si>
    <t>ADVENTIST HEALTH ST. HELENA</t>
  </si>
  <si>
    <t>ADVENTIST HEALTH TEHACHAPI VALLEY</t>
  </si>
  <si>
    <t>ADVENTIST HEALTH UKIAH VALLEY</t>
  </si>
  <si>
    <t>ADVENTIST HEALTH VALLEJO</t>
  </si>
  <si>
    <t>ADVENTIST HEALTH WHITE MEMORIAL</t>
  </si>
  <si>
    <t>BALLARD REHABILITATION HOSPITAL</t>
  </si>
  <si>
    <t>CALIFORNIA REHABILITATION INSTITUTE</t>
  </si>
  <si>
    <t>COLUSA REGIONAL MEDICAL CENTER</t>
  </si>
  <si>
    <t>CRESTWOOD BAKERSFIELD - PHF</t>
  </si>
  <si>
    <t>CRESTWOOD CARMICHAEL - PHF</t>
  </si>
  <si>
    <t>CRESTWOOD SACRAMENTO - PHF</t>
  </si>
  <si>
    <t>CRESTWOOD SAN JOSE - PHF</t>
  </si>
  <si>
    <t>CRESTWOOD SOLANO - PHF</t>
  </si>
  <si>
    <t>EXODUS FRESNO - PHF</t>
  </si>
  <si>
    <t>FOOTHILL REGIONAL MEDICAL CENTER</t>
  </si>
  <si>
    <t>HEALTHSOUTH REHABILITATION HOSPITAL - BAKERSFIELD</t>
  </si>
  <si>
    <t>HEALTHSOUTH REHABILITATION HOSPITAL - MODESTO</t>
  </si>
  <si>
    <t>HEALTHSOUTH REHABILITATION HOSPITAL - TUSTIN</t>
  </si>
  <si>
    <t>HENRY MAYO NEWHALL HOSPITAL</t>
  </si>
  <si>
    <t>KAISER FOUNDATION HOSPITAL REHABILITATION CENTER - VALLEJO</t>
  </si>
  <si>
    <t>KAISER PERMANENTE SANTA CLARA - PHF</t>
  </si>
  <si>
    <t>KENTFIELD HOSPITAL</t>
  </si>
  <si>
    <t>LAC/RANCHO LOS AMIGOS NATIONAL REHABILITATION CENTER</t>
  </si>
  <si>
    <t>LAGUNA HONDA HOSPITAL AND REHABILITATION CENTER</t>
  </si>
  <si>
    <t>MEMORIAL HOSPITAL LOS BANOS</t>
  </si>
  <si>
    <t>MEMORIAL HOSPITAL MODESTO</t>
  </si>
  <si>
    <t>MEMORIAL HOSPITAL GARDENA</t>
  </si>
  <si>
    <t>METHODIST HOSPITAL - SOUTHERN CALIFORNIA</t>
  </si>
  <si>
    <t>OCEAN VIEW - PHF</t>
  </si>
  <si>
    <t>ORANGE COUNTY GLOBAL MEDICAL CENTER</t>
  </si>
  <si>
    <t>PATIENTS' HOSPITAL OF REDDING</t>
  </si>
  <si>
    <t>PROMISE HOSPITAL OF EAST LOS ANGELES-SUBURBAN CAMPUS</t>
  </si>
  <si>
    <t>RESTPADD RED BLUFF - PHF</t>
  </si>
  <si>
    <t>SAN ANTONIO REGIONAL HOSPITAL</t>
  </si>
  <si>
    <t>SAN JOAQUIN VALLEY REHABILITATION HOSPITAL</t>
  </si>
  <si>
    <t>SANTA MONICA - UCLA MEDICAL CENTER AND ORTHOPAEDIC</t>
  </si>
  <si>
    <t>SOUTH COAST GLOBAL MEDICAL CENTER</t>
  </si>
  <si>
    <t>SUTTER MEDICAL CENTER - DELTA</t>
  </si>
  <si>
    <t>UNIVERSITY OF CALIFORNIA DAVIS MEDICAL CENTER</t>
  </si>
  <si>
    <t>UNIVERSITY OF CALIFORNIA IRVINE MEDICAL CENTER</t>
  </si>
  <si>
    <t>UNIVERSITY OF CALIFORNIA SAN DIEGO MEDICAL CENTER</t>
  </si>
  <si>
    <t>VIBRA HOSPITAL OF NORTHERN CALIFORNIA</t>
  </si>
  <si>
    <t>ZUCKERBERG SAN FRANCISCO GENERAL HOSPITAL &amp; TRAUMA CENTER</t>
  </si>
  <si>
    <t>ADVENTIST HEALTH RIDEOUT</t>
  </si>
  <si>
    <t>CALIFORNIA PACIFIC MEDICAL CENTER - MISSION BERNAL CAMPUS</t>
  </si>
  <si>
    <t>CEDARS-SINAI MARINA DEL REY HOSPITAL</t>
  </si>
  <si>
    <t>CHILDREN'S HEALTHCARE ORGANIZATION OF NORTHERN CA - PEDIATRIC HOSPITAL</t>
  </si>
  <si>
    <t>COLUSA MEDICAL CENTER</t>
  </si>
  <si>
    <t>EMANATE HEALTH FOOTHILL PRESBYTERIAN HOSPITAL</t>
  </si>
  <si>
    <t>EMANATE HEALTH QUEEN OF THE VALLEY HOSPITAL</t>
  </si>
  <si>
    <t>ENCOMPASS HEALTH REHABILITATION HOSPITAL OF TUSTIN</t>
  </si>
  <si>
    <t xml:space="preserve">HEALTHSOUTH MODESTO REHABILITATION HOSPITAL </t>
  </si>
  <si>
    <t>KAISER FOUNDATION HOSPITAL - VALLEJO REHABILITATION CENTER</t>
  </si>
  <si>
    <t>MEMORIALCARE LONG BEACH MEDICAL CENTER</t>
  </si>
  <si>
    <t>MEMORIALCARE ORANGE COAST MEDICAL CENTER</t>
  </si>
  <si>
    <t>MEMORIALCARE SADDLEBACK MEDICAL CENTER</t>
  </si>
  <si>
    <t>PIH HOSPITAL - DOWNEY</t>
  </si>
  <si>
    <t>PROVIDENCE LITTLE COMPANY OF MARY MEDICAL CENTER - SAN PEDRO</t>
  </si>
  <si>
    <t>PROVIDENCE LITTLE COMPANY OF MARY MEDICAL CENTER - TORRANCE</t>
  </si>
  <si>
    <t xml:space="preserve">SUTTER MEDICAL CENTER - SOLANO </t>
  </si>
  <si>
    <t>UCSF BENIOFF CHILDREN'S HOSPITAL OAKLAND</t>
  </si>
  <si>
    <t>VIBRA REHABILITATION HOSPITAL OF RANCHO MIRAGE</t>
  </si>
  <si>
    <t>Row Labels</t>
  </si>
  <si>
    <t>Grand Total</t>
  </si>
  <si>
    <t>Sum of VIS_TOT</t>
  </si>
  <si>
    <t>Sum of AVL_BEDS</t>
  </si>
  <si>
    <t>Sum of Occupied Beds</t>
  </si>
  <si>
    <t>Outpatients_Visited</t>
  </si>
  <si>
    <t>Available_Beds</t>
  </si>
  <si>
    <t>Occupied_Beds</t>
  </si>
  <si>
    <t>Sum of Average Length of Stay</t>
  </si>
  <si>
    <t>MAX</t>
  </si>
  <si>
    <t>MIN</t>
  </si>
  <si>
    <t>AVERAGE</t>
  </si>
  <si>
    <t>Sum of Gross Outpatient Revenue Per Visit</t>
  </si>
  <si>
    <t>Sum of Net Outpatient Revenue</t>
  </si>
  <si>
    <t>Sum of Outpatient Operating Expenses</t>
  </si>
  <si>
    <t>Sum of Average Cost per Visit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</si>
</sst>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14009]dd\-mm\-yyyy;@"/>
    <numFmt numFmtId="165" formatCode="_ * #,##0_ ;_ * \-#,##0_ ;_ * &quot;-&quot;??_ ;_ @_ "/>
    <numFmt numFmtId="166" formatCode="_-[$$-409]* #,##0.00_ ;_-[$$-409]* \-#,##0.00\ ;_-[$$-409]* &quot;-&quot;??_ ;_-@_ "/>
  </numFmts>
  <fonts count="3" x14ac:knownFonts="1">
    <font>
      <sz val="11"/>
      <color theme="1"/>
      <name val="Calibri"/>
      <family val="2"/>
      <scheme val="minor"/>
    </font>
    <font>
      <b/>
      <sz val="11"/>
      <color theme="1"/>
      <name val="Calibri"/>
      <family val="2"/>
      <scheme val="minor"/>
    </font>
    <font>
      <sz val="11"/>
      <color rgb="FF00206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3" fontId="0" fillId="0" borderId="0" xfId="0" applyNumberFormat="1"/>
    <xf numFmtId="2" fontId="0" fillId="0" borderId="0" xfId="0" applyNumberFormat="1"/>
    <xf numFmtId="164" fontId="0" fillId="0" borderId="0" xfId="0" applyNumberFormat="1"/>
    <xf numFmtId="0" fontId="0" fillId="0" borderId="0" xfId="0" applyNumberFormat="1"/>
    <xf numFmtId="1" fontId="0" fillId="0" borderId="0" xfId="0" applyNumberFormat="1"/>
    <xf numFmtId="0" fontId="0" fillId="2" borderId="0" xfId="0" applyFill="1"/>
    <xf numFmtId="0" fontId="0" fillId="0" borderId="0" xfId="0" pivotButton="1"/>
    <xf numFmtId="0" fontId="0" fillId="0" borderId="0" xfId="0" applyAlignment="1">
      <alignment horizontal="left"/>
    </xf>
    <xf numFmtId="165" fontId="0" fillId="0" borderId="0" xfId="0" applyNumberFormat="1"/>
    <xf numFmtId="165" fontId="1" fillId="0" borderId="0" xfId="0" applyNumberFormat="1" applyFont="1"/>
    <xf numFmtId="0" fontId="1" fillId="0" borderId="0" xfId="0" applyFont="1"/>
    <xf numFmtId="166" fontId="0" fillId="0" borderId="0" xfId="0" applyNumberFormat="1"/>
    <xf numFmtId="0" fontId="2" fillId="2" borderId="0" xfId="0" applyFont="1" applyFill="1"/>
    <xf numFmtId="0" fontId="0" fillId="0" borderId="0" xfId="0" applyAlignment="1">
      <alignment horizontal="center"/>
    </xf>
  </cellXfs>
  <cellStyles count="1">
    <cellStyle name="Normal" xfId="0" builtinId="0"/>
  </cellStyles>
  <dxfs count="258">
    <dxf>
      <numFmt numFmtId="168" formatCode="0.0000"/>
    </dxf>
    <dxf>
      <numFmt numFmtId="167" formatCode="0.000"/>
    </dxf>
    <dxf>
      <numFmt numFmtId="2" formatCode="0.00"/>
    </dxf>
    <dxf>
      <numFmt numFmtId="166" formatCode="_-[$$-409]* #,##0.00_ ;_-[$$-409]* \-#,##0.00\ ;_-[$$-409]* &quot;-&quot;??_ ;_-@_ "/>
    </dxf>
    <dxf>
      <numFmt numFmtId="175" formatCode="0.00000000"/>
    </dxf>
    <dxf>
      <numFmt numFmtId="174" formatCode="0.0000000"/>
    </dxf>
    <dxf>
      <numFmt numFmtId="173" formatCode="0.000000"/>
    </dxf>
    <dxf>
      <numFmt numFmtId="172" formatCode="0.00000"/>
    </dxf>
    <dxf>
      <numFmt numFmtId="168" formatCode="0.0000"/>
    </dxf>
    <dxf>
      <numFmt numFmtId="167" formatCode="0.000"/>
    </dxf>
    <dxf>
      <numFmt numFmtId="2" formatCode="0.00"/>
    </dxf>
    <dxf>
      <numFmt numFmtId="171" formatCode="0.0"/>
    </dxf>
    <dxf>
      <numFmt numFmtId="1" formatCode="0"/>
    </dxf>
    <dxf>
      <numFmt numFmtId="171" formatCode="0.0"/>
    </dxf>
    <dxf>
      <numFmt numFmtId="2" formatCode="0.00"/>
    </dxf>
    <dxf>
      <numFmt numFmtId="171" formatCode="0.0"/>
    </dxf>
    <dxf>
      <numFmt numFmtId="1" formatCode="0"/>
    </dxf>
    <dxf>
      <numFmt numFmtId="171" formatCode="0.0"/>
    </dxf>
    <dxf>
      <numFmt numFmtId="2" formatCode="0.00"/>
    </dxf>
    <dxf>
      <numFmt numFmtId="171" formatCode="0.0"/>
    </dxf>
    <dxf>
      <numFmt numFmtId="1" formatCode="0"/>
    </dxf>
    <dxf>
      <numFmt numFmtId="167" formatCode="0.000"/>
    </dxf>
    <dxf>
      <numFmt numFmtId="2" formatCode="0.00"/>
    </dxf>
    <dxf>
      <numFmt numFmtId="171" formatCode="0.0"/>
    </dxf>
    <dxf>
      <numFmt numFmtId="1" formatCode="0"/>
    </dxf>
    <dxf>
      <font>
        <b/>
      </font>
    </dxf>
    <dxf>
      <numFmt numFmtId="35" formatCode="_ * #,##0.00_ ;_ * \-#,##0.00_ ;_ * &quot;-&quot;??_ ;_ @_ "/>
    </dxf>
    <dxf>
      <numFmt numFmtId="169" formatCode="_ * #,##0.0_ ;_ * \-#,##0.0_ ;_ * &quot;-&quot;??_ ;_ @_ "/>
    </dxf>
    <dxf>
      <numFmt numFmtId="165" formatCode="_ * #,##0_ ;_ * \-#,##0_ ;_ * &quot;-&quot;??_ ;_ @_ "/>
    </dxf>
    <dxf>
      <font>
        <b/>
      </font>
    </dxf>
    <dxf>
      <numFmt numFmtId="35" formatCode="_ * #,##0.00_ ;_ * \-#,##0.00_ ;_ * &quot;-&quot;??_ ;_ @_ "/>
    </dxf>
    <dxf>
      <numFmt numFmtId="169" formatCode="_ * #,##0.0_ ;_ * \-#,##0.0_ ;_ * &quot;-&quot;??_ ;_ @_ "/>
    </dxf>
    <dxf>
      <numFmt numFmtId="165" formatCode="_ * #,##0_ ;_ * \-#,##0_ ;_ * &quot;-&quot;??_ ;_ @_ "/>
    </dxf>
    <dxf>
      <numFmt numFmtId="169" formatCode="_ * #,##0.0_ ;_ * \-#,##0.0_ ;_ * &quot;-&quot;??_ ;_ @_ "/>
    </dxf>
    <dxf>
      <numFmt numFmtId="165" formatCode="_ * #,##0_ ;_ * \-#,##0_ ;_ * &quot;-&quot;??_ ;_ @_ "/>
    </dxf>
    <dxf>
      <numFmt numFmtId="35" formatCode="_ * #,##0.00_ ;_ * \-#,##0.00_ ;_ * &quot;-&quot;??_ ;_ @_ "/>
    </dxf>
    <dxf>
      <numFmt numFmtId="35" formatCode="_ * #,##0.00_ ;_ * \-#,##0.00_ ;_ * &quot;-&quot;??_ ;_ @_ "/>
    </dxf>
    <dxf>
      <numFmt numFmtId="170" formatCode="_ * #,##0.000_ ;_ * \-#,##0.000_ ;_ * &quot;-&quot;??_ ;_ @_ "/>
    </dxf>
    <dxf>
      <numFmt numFmtId="35" formatCode="_ * #,##0.00_ ;_ * \-#,##0.00_ ;_ * &quot;-&quot;??_ ;_ @_ "/>
    </dxf>
    <dxf>
      <numFmt numFmtId="169" formatCode="_ * #,##0.0_ ;_ * \-#,##0.0_ ;_ * &quot;-&quot;??_ ;_ @_ "/>
    </dxf>
    <dxf>
      <numFmt numFmtId="165" formatCode="_ * #,##0_ ;_ * \-#,##0_ ;_ * &quot;-&quot;??_ ;_ @_ "/>
    </dxf>
    <dxf>
      <font>
        <b/>
      </font>
    </dxf>
    <dxf>
      <numFmt numFmtId="168" formatCode="0.0000"/>
    </dxf>
    <dxf>
      <numFmt numFmtId="167" formatCode="0.000"/>
    </dxf>
    <dxf>
      <numFmt numFmtId="2" formatCode="0.00"/>
    </dxf>
    <dxf>
      <numFmt numFmtId="166" formatCode="_-[$$-409]* #,##0.00_ ;_-[$$-409]* \-#,##0.00\ ;_-[$$-409]* &quot;-&quot;??_ ;_-@_ "/>
    </dxf>
    <dxf>
      <numFmt numFmtId="175" formatCode="0.00000000"/>
    </dxf>
    <dxf>
      <numFmt numFmtId="174" formatCode="0.0000000"/>
    </dxf>
    <dxf>
      <numFmt numFmtId="173" formatCode="0.000000"/>
    </dxf>
    <dxf>
      <numFmt numFmtId="172" formatCode="0.00000"/>
    </dxf>
    <dxf>
      <numFmt numFmtId="168" formatCode="0.0000"/>
    </dxf>
    <dxf>
      <numFmt numFmtId="167" formatCode="0.000"/>
    </dxf>
    <dxf>
      <numFmt numFmtId="2" formatCode="0.00"/>
    </dxf>
    <dxf>
      <numFmt numFmtId="171" formatCode="0.0"/>
    </dxf>
    <dxf>
      <numFmt numFmtId="1" formatCode="0"/>
    </dxf>
    <dxf>
      <numFmt numFmtId="171" formatCode="0.0"/>
    </dxf>
    <dxf>
      <numFmt numFmtId="2" formatCode="0.00"/>
    </dxf>
    <dxf>
      <numFmt numFmtId="171" formatCode="0.0"/>
    </dxf>
    <dxf>
      <numFmt numFmtId="1" formatCode="0"/>
    </dxf>
    <dxf>
      <numFmt numFmtId="171" formatCode="0.0"/>
    </dxf>
    <dxf>
      <numFmt numFmtId="2" formatCode="0.00"/>
    </dxf>
    <dxf>
      <numFmt numFmtId="171" formatCode="0.0"/>
    </dxf>
    <dxf>
      <numFmt numFmtId="1" formatCode="0"/>
    </dxf>
    <dxf>
      <numFmt numFmtId="167" formatCode="0.000"/>
    </dxf>
    <dxf>
      <numFmt numFmtId="2" formatCode="0.00"/>
    </dxf>
    <dxf>
      <numFmt numFmtId="171" formatCode="0.0"/>
    </dxf>
    <dxf>
      <numFmt numFmtId="1" formatCode="0"/>
    </dxf>
    <dxf>
      <font>
        <b/>
      </font>
    </dxf>
    <dxf>
      <numFmt numFmtId="35" formatCode="_ * #,##0.00_ ;_ * \-#,##0.00_ ;_ * &quot;-&quot;??_ ;_ @_ "/>
    </dxf>
    <dxf>
      <numFmt numFmtId="169" formatCode="_ * #,##0.0_ ;_ * \-#,##0.0_ ;_ * &quot;-&quot;??_ ;_ @_ "/>
    </dxf>
    <dxf>
      <numFmt numFmtId="165" formatCode="_ * #,##0_ ;_ * \-#,##0_ ;_ * &quot;-&quot;??_ ;_ @_ "/>
    </dxf>
    <dxf>
      <font>
        <b/>
      </font>
    </dxf>
    <dxf>
      <numFmt numFmtId="35" formatCode="_ * #,##0.00_ ;_ * \-#,##0.00_ ;_ * &quot;-&quot;??_ ;_ @_ "/>
    </dxf>
    <dxf>
      <numFmt numFmtId="169" formatCode="_ * #,##0.0_ ;_ * \-#,##0.0_ ;_ * &quot;-&quot;??_ ;_ @_ "/>
    </dxf>
    <dxf>
      <numFmt numFmtId="165" formatCode="_ * #,##0_ ;_ * \-#,##0_ ;_ * &quot;-&quot;??_ ;_ @_ "/>
    </dxf>
    <dxf>
      <numFmt numFmtId="169" formatCode="_ * #,##0.0_ ;_ * \-#,##0.0_ ;_ * &quot;-&quot;??_ ;_ @_ "/>
    </dxf>
    <dxf>
      <numFmt numFmtId="165" formatCode="_ * #,##0_ ;_ * \-#,##0_ ;_ * &quot;-&quot;??_ ;_ @_ "/>
    </dxf>
    <dxf>
      <numFmt numFmtId="35" formatCode="_ * #,##0.00_ ;_ * \-#,##0.00_ ;_ * &quot;-&quot;??_ ;_ @_ "/>
    </dxf>
    <dxf>
      <numFmt numFmtId="35" formatCode="_ * #,##0.00_ ;_ * \-#,##0.00_ ;_ * &quot;-&quot;??_ ;_ @_ "/>
    </dxf>
    <dxf>
      <numFmt numFmtId="170" formatCode="_ * #,##0.000_ ;_ * \-#,##0.000_ ;_ * &quot;-&quot;??_ ;_ @_ "/>
    </dxf>
    <dxf>
      <numFmt numFmtId="35" formatCode="_ * #,##0.00_ ;_ * \-#,##0.00_ ;_ * &quot;-&quot;??_ ;_ @_ "/>
    </dxf>
    <dxf>
      <numFmt numFmtId="169" formatCode="_ * #,##0.0_ ;_ * \-#,##0.0_ ;_ * &quot;-&quot;??_ ;_ @_ "/>
    </dxf>
    <dxf>
      <numFmt numFmtId="165" formatCode="_ * #,##0_ ;_ * \-#,##0_ ;_ * &quot;-&quot;??_ ;_ @_ "/>
    </dxf>
    <dxf>
      <font>
        <b/>
      </font>
    </dxf>
    <dxf>
      <numFmt numFmtId="168" formatCode="0.0000"/>
    </dxf>
    <dxf>
      <numFmt numFmtId="167" formatCode="0.000"/>
    </dxf>
    <dxf>
      <numFmt numFmtId="2" formatCode="0.00"/>
    </dxf>
    <dxf>
      <numFmt numFmtId="166" formatCode="_-[$$-409]* #,##0.00_ ;_-[$$-409]* \-#,##0.00\ ;_-[$$-409]* &quot;-&quot;??_ ;_-@_ "/>
    </dxf>
    <dxf>
      <numFmt numFmtId="175" formatCode="0.00000000"/>
    </dxf>
    <dxf>
      <numFmt numFmtId="174" formatCode="0.0000000"/>
    </dxf>
    <dxf>
      <numFmt numFmtId="173" formatCode="0.000000"/>
    </dxf>
    <dxf>
      <numFmt numFmtId="172" formatCode="0.00000"/>
    </dxf>
    <dxf>
      <numFmt numFmtId="168" formatCode="0.0000"/>
    </dxf>
    <dxf>
      <numFmt numFmtId="167" formatCode="0.000"/>
    </dxf>
    <dxf>
      <numFmt numFmtId="2" formatCode="0.00"/>
    </dxf>
    <dxf>
      <numFmt numFmtId="171" formatCode="0.0"/>
    </dxf>
    <dxf>
      <numFmt numFmtId="1" formatCode="0"/>
    </dxf>
    <dxf>
      <numFmt numFmtId="171" formatCode="0.0"/>
    </dxf>
    <dxf>
      <numFmt numFmtId="2" formatCode="0.00"/>
    </dxf>
    <dxf>
      <numFmt numFmtId="171" formatCode="0.0"/>
    </dxf>
    <dxf>
      <numFmt numFmtId="1" formatCode="0"/>
    </dxf>
    <dxf>
      <numFmt numFmtId="171" formatCode="0.0"/>
    </dxf>
    <dxf>
      <numFmt numFmtId="2" formatCode="0.00"/>
    </dxf>
    <dxf>
      <numFmt numFmtId="171" formatCode="0.0"/>
    </dxf>
    <dxf>
      <numFmt numFmtId="1" formatCode="0"/>
    </dxf>
    <dxf>
      <numFmt numFmtId="167" formatCode="0.000"/>
    </dxf>
    <dxf>
      <numFmt numFmtId="2" formatCode="0.00"/>
    </dxf>
    <dxf>
      <numFmt numFmtId="171" formatCode="0.0"/>
    </dxf>
    <dxf>
      <numFmt numFmtId="1" formatCode="0"/>
    </dxf>
    <dxf>
      <font>
        <b/>
      </font>
    </dxf>
    <dxf>
      <numFmt numFmtId="35" formatCode="_ * #,##0.00_ ;_ * \-#,##0.00_ ;_ * &quot;-&quot;??_ ;_ @_ "/>
    </dxf>
    <dxf>
      <numFmt numFmtId="169" formatCode="_ * #,##0.0_ ;_ * \-#,##0.0_ ;_ * &quot;-&quot;??_ ;_ @_ "/>
    </dxf>
    <dxf>
      <numFmt numFmtId="165" formatCode="_ * #,##0_ ;_ * \-#,##0_ ;_ * &quot;-&quot;??_ ;_ @_ "/>
    </dxf>
    <dxf>
      <font>
        <b/>
      </font>
    </dxf>
    <dxf>
      <numFmt numFmtId="35" formatCode="_ * #,##0.00_ ;_ * \-#,##0.00_ ;_ * &quot;-&quot;??_ ;_ @_ "/>
    </dxf>
    <dxf>
      <numFmt numFmtId="169" formatCode="_ * #,##0.0_ ;_ * \-#,##0.0_ ;_ * &quot;-&quot;??_ ;_ @_ "/>
    </dxf>
    <dxf>
      <numFmt numFmtId="165" formatCode="_ * #,##0_ ;_ * \-#,##0_ ;_ * &quot;-&quot;??_ ;_ @_ "/>
    </dxf>
    <dxf>
      <numFmt numFmtId="169" formatCode="_ * #,##0.0_ ;_ * \-#,##0.0_ ;_ * &quot;-&quot;??_ ;_ @_ "/>
    </dxf>
    <dxf>
      <numFmt numFmtId="165" formatCode="_ * #,##0_ ;_ * \-#,##0_ ;_ * &quot;-&quot;??_ ;_ @_ "/>
    </dxf>
    <dxf>
      <numFmt numFmtId="35" formatCode="_ * #,##0.00_ ;_ * \-#,##0.00_ ;_ * &quot;-&quot;??_ ;_ @_ "/>
    </dxf>
    <dxf>
      <numFmt numFmtId="35" formatCode="_ * #,##0.00_ ;_ * \-#,##0.00_ ;_ * &quot;-&quot;??_ ;_ @_ "/>
    </dxf>
    <dxf>
      <numFmt numFmtId="170" formatCode="_ * #,##0.000_ ;_ * \-#,##0.000_ ;_ * &quot;-&quot;??_ ;_ @_ "/>
    </dxf>
    <dxf>
      <numFmt numFmtId="35" formatCode="_ * #,##0.00_ ;_ * \-#,##0.00_ ;_ * &quot;-&quot;??_ ;_ @_ "/>
    </dxf>
    <dxf>
      <numFmt numFmtId="169" formatCode="_ * #,##0.0_ ;_ * \-#,##0.0_ ;_ * &quot;-&quot;??_ ;_ @_ "/>
    </dxf>
    <dxf>
      <numFmt numFmtId="165" formatCode="_ * #,##0_ ;_ * \-#,##0_ ;_ * &quot;-&quot;??_ ;_ @_ "/>
    </dxf>
    <dxf>
      <font>
        <b/>
      </font>
    </dxf>
    <dxf>
      <numFmt numFmtId="168" formatCode="0.0000"/>
    </dxf>
    <dxf>
      <numFmt numFmtId="167" formatCode="0.000"/>
    </dxf>
    <dxf>
      <numFmt numFmtId="2" formatCode="0.00"/>
    </dxf>
    <dxf>
      <numFmt numFmtId="166" formatCode="_-[$$-409]* #,##0.00_ ;_-[$$-409]* \-#,##0.00\ ;_-[$$-409]* &quot;-&quot;??_ ;_-@_ "/>
    </dxf>
    <dxf>
      <numFmt numFmtId="175" formatCode="0.00000000"/>
    </dxf>
    <dxf>
      <numFmt numFmtId="174" formatCode="0.0000000"/>
    </dxf>
    <dxf>
      <numFmt numFmtId="173" formatCode="0.000000"/>
    </dxf>
    <dxf>
      <numFmt numFmtId="172" formatCode="0.00000"/>
    </dxf>
    <dxf>
      <numFmt numFmtId="168" formatCode="0.0000"/>
    </dxf>
    <dxf>
      <numFmt numFmtId="167" formatCode="0.000"/>
    </dxf>
    <dxf>
      <numFmt numFmtId="2" formatCode="0.00"/>
    </dxf>
    <dxf>
      <numFmt numFmtId="171" formatCode="0.0"/>
    </dxf>
    <dxf>
      <numFmt numFmtId="1" formatCode="0"/>
    </dxf>
    <dxf>
      <numFmt numFmtId="171" formatCode="0.0"/>
    </dxf>
    <dxf>
      <numFmt numFmtId="2" formatCode="0.00"/>
    </dxf>
    <dxf>
      <numFmt numFmtId="171" formatCode="0.0"/>
    </dxf>
    <dxf>
      <numFmt numFmtId="1" formatCode="0"/>
    </dxf>
    <dxf>
      <numFmt numFmtId="171" formatCode="0.0"/>
    </dxf>
    <dxf>
      <numFmt numFmtId="2" formatCode="0.00"/>
    </dxf>
    <dxf>
      <numFmt numFmtId="171" formatCode="0.0"/>
    </dxf>
    <dxf>
      <numFmt numFmtId="1" formatCode="0"/>
    </dxf>
    <dxf>
      <numFmt numFmtId="167" formatCode="0.000"/>
    </dxf>
    <dxf>
      <numFmt numFmtId="2" formatCode="0.00"/>
    </dxf>
    <dxf>
      <numFmt numFmtId="171" formatCode="0.0"/>
    </dxf>
    <dxf>
      <numFmt numFmtId="1" formatCode="0"/>
    </dxf>
    <dxf>
      <font>
        <b/>
      </font>
    </dxf>
    <dxf>
      <numFmt numFmtId="35" formatCode="_ * #,##0.00_ ;_ * \-#,##0.00_ ;_ * &quot;-&quot;??_ ;_ @_ "/>
    </dxf>
    <dxf>
      <numFmt numFmtId="169" formatCode="_ * #,##0.0_ ;_ * \-#,##0.0_ ;_ * &quot;-&quot;??_ ;_ @_ "/>
    </dxf>
    <dxf>
      <numFmt numFmtId="165" formatCode="_ * #,##0_ ;_ * \-#,##0_ ;_ * &quot;-&quot;??_ ;_ @_ "/>
    </dxf>
    <dxf>
      <font>
        <b/>
      </font>
    </dxf>
    <dxf>
      <numFmt numFmtId="35" formatCode="_ * #,##0.00_ ;_ * \-#,##0.00_ ;_ * &quot;-&quot;??_ ;_ @_ "/>
    </dxf>
    <dxf>
      <numFmt numFmtId="169" formatCode="_ * #,##0.0_ ;_ * \-#,##0.0_ ;_ * &quot;-&quot;??_ ;_ @_ "/>
    </dxf>
    <dxf>
      <numFmt numFmtId="165" formatCode="_ * #,##0_ ;_ * \-#,##0_ ;_ * &quot;-&quot;??_ ;_ @_ "/>
    </dxf>
    <dxf>
      <numFmt numFmtId="169" formatCode="_ * #,##0.0_ ;_ * \-#,##0.0_ ;_ * &quot;-&quot;??_ ;_ @_ "/>
    </dxf>
    <dxf>
      <numFmt numFmtId="165" formatCode="_ * #,##0_ ;_ * \-#,##0_ ;_ * &quot;-&quot;??_ ;_ @_ "/>
    </dxf>
    <dxf>
      <numFmt numFmtId="35" formatCode="_ * #,##0.00_ ;_ * \-#,##0.00_ ;_ * &quot;-&quot;??_ ;_ @_ "/>
    </dxf>
    <dxf>
      <numFmt numFmtId="35" formatCode="_ * #,##0.00_ ;_ * \-#,##0.00_ ;_ * &quot;-&quot;??_ ;_ @_ "/>
    </dxf>
    <dxf>
      <numFmt numFmtId="170" formatCode="_ * #,##0.000_ ;_ * \-#,##0.000_ ;_ * &quot;-&quot;??_ ;_ @_ "/>
    </dxf>
    <dxf>
      <numFmt numFmtId="35" formatCode="_ * #,##0.00_ ;_ * \-#,##0.00_ ;_ * &quot;-&quot;??_ ;_ @_ "/>
    </dxf>
    <dxf>
      <numFmt numFmtId="169" formatCode="_ * #,##0.0_ ;_ * \-#,##0.0_ ;_ * &quot;-&quot;??_ ;_ @_ "/>
    </dxf>
    <dxf>
      <numFmt numFmtId="165" formatCode="_ * #,##0_ ;_ * \-#,##0_ ;_ * &quot;-&quot;??_ ;_ @_ "/>
    </dxf>
    <dxf>
      <font>
        <b/>
      </font>
    </dxf>
    <dxf>
      <numFmt numFmtId="168" formatCode="0.0000"/>
    </dxf>
    <dxf>
      <numFmt numFmtId="167" formatCode="0.000"/>
    </dxf>
    <dxf>
      <numFmt numFmtId="2" formatCode="0.00"/>
    </dxf>
    <dxf>
      <numFmt numFmtId="166" formatCode="_-[$$-409]* #,##0.00_ ;_-[$$-409]* \-#,##0.00\ ;_-[$$-409]* &quot;-&quot;??_ ;_-@_ "/>
    </dxf>
    <dxf>
      <numFmt numFmtId="175" formatCode="0.00000000"/>
    </dxf>
    <dxf>
      <numFmt numFmtId="174" formatCode="0.0000000"/>
    </dxf>
    <dxf>
      <numFmt numFmtId="173" formatCode="0.000000"/>
    </dxf>
    <dxf>
      <numFmt numFmtId="172" formatCode="0.00000"/>
    </dxf>
    <dxf>
      <numFmt numFmtId="168" formatCode="0.0000"/>
    </dxf>
    <dxf>
      <numFmt numFmtId="167" formatCode="0.000"/>
    </dxf>
    <dxf>
      <numFmt numFmtId="2" formatCode="0.00"/>
    </dxf>
    <dxf>
      <numFmt numFmtId="171" formatCode="0.0"/>
    </dxf>
    <dxf>
      <numFmt numFmtId="1" formatCode="0"/>
    </dxf>
    <dxf>
      <numFmt numFmtId="171" formatCode="0.0"/>
    </dxf>
    <dxf>
      <numFmt numFmtId="2" formatCode="0.00"/>
    </dxf>
    <dxf>
      <numFmt numFmtId="171" formatCode="0.0"/>
    </dxf>
    <dxf>
      <numFmt numFmtId="1" formatCode="0"/>
    </dxf>
    <dxf>
      <numFmt numFmtId="171" formatCode="0.0"/>
    </dxf>
    <dxf>
      <numFmt numFmtId="2" formatCode="0.00"/>
    </dxf>
    <dxf>
      <numFmt numFmtId="171" formatCode="0.0"/>
    </dxf>
    <dxf>
      <numFmt numFmtId="1" formatCode="0"/>
    </dxf>
    <dxf>
      <numFmt numFmtId="167" formatCode="0.000"/>
    </dxf>
    <dxf>
      <numFmt numFmtId="2" formatCode="0.00"/>
    </dxf>
    <dxf>
      <numFmt numFmtId="171" formatCode="0.0"/>
    </dxf>
    <dxf>
      <numFmt numFmtId="1" formatCode="0"/>
    </dxf>
    <dxf>
      <font>
        <b/>
      </font>
    </dxf>
    <dxf>
      <numFmt numFmtId="35" formatCode="_ * #,##0.00_ ;_ * \-#,##0.00_ ;_ * &quot;-&quot;??_ ;_ @_ "/>
    </dxf>
    <dxf>
      <numFmt numFmtId="169" formatCode="_ * #,##0.0_ ;_ * \-#,##0.0_ ;_ * &quot;-&quot;??_ ;_ @_ "/>
    </dxf>
    <dxf>
      <numFmt numFmtId="165" formatCode="_ * #,##0_ ;_ * \-#,##0_ ;_ * &quot;-&quot;??_ ;_ @_ "/>
    </dxf>
    <dxf>
      <font>
        <b/>
      </font>
    </dxf>
    <dxf>
      <numFmt numFmtId="35" formatCode="_ * #,##0.00_ ;_ * \-#,##0.00_ ;_ * &quot;-&quot;??_ ;_ @_ "/>
    </dxf>
    <dxf>
      <numFmt numFmtId="169" formatCode="_ * #,##0.0_ ;_ * \-#,##0.0_ ;_ * &quot;-&quot;??_ ;_ @_ "/>
    </dxf>
    <dxf>
      <numFmt numFmtId="165" formatCode="_ * #,##0_ ;_ * \-#,##0_ ;_ * &quot;-&quot;??_ ;_ @_ "/>
    </dxf>
    <dxf>
      <numFmt numFmtId="169" formatCode="_ * #,##0.0_ ;_ * \-#,##0.0_ ;_ * &quot;-&quot;??_ ;_ @_ "/>
    </dxf>
    <dxf>
      <numFmt numFmtId="165" formatCode="_ * #,##0_ ;_ * \-#,##0_ ;_ * &quot;-&quot;??_ ;_ @_ "/>
    </dxf>
    <dxf>
      <numFmt numFmtId="35" formatCode="_ * #,##0.00_ ;_ * \-#,##0.00_ ;_ * &quot;-&quot;??_ ;_ @_ "/>
    </dxf>
    <dxf>
      <numFmt numFmtId="35" formatCode="_ * #,##0.00_ ;_ * \-#,##0.00_ ;_ * &quot;-&quot;??_ ;_ @_ "/>
    </dxf>
    <dxf>
      <numFmt numFmtId="170" formatCode="_ * #,##0.000_ ;_ * \-#,##0.000_ ;_ * &quot;-&quot;??_ ;_ @_ "/>
    </dxf>
    <dxf>
      <numFmt numFmtId="35" formatCode="_ * #,##0.00_ ;_ * \-#,##0.00_ ;_ * &quot;-&quot;??_ ;_ @_ "/>
    </dxf>
    <dxf>
      <numFmt numFmtId="169" formatCode="_ * #,##0.0_ ;_ * \-#,##0.0_ ;_ * &quot;-&quot;??_ ;_ @_ "/>
    </dxf>
    <dxf>
      <numFmt numFmtId="165" formatCode="_ * #,##0_ ;_ * \-#,##0_ ;_ * &quot;-&quot;??_ ;_ @_ "/>
    </dxf>
    <dxf>
      <font>
        <b/>
      </font>
    </dxf>
    <dxf>
      <numFmt numFmtId="166" formatCode="_-[$$-409]* #,##0.00_ ;_-[$$-409]* \-#,##0.00\ ;_-[$$-409]* &quot;-&quot;??_ ;_-@_ "/>
    </dxf>
    <dxf>
      <numFmt numFmtId="166" formatCode="_-[$$-409]* #,##0.00_ ;_-[$$-409]* \-#,##0.00\ ;_-[$$-409]* &quot;-&quot;??_ ;_-@_ "/>
    </dxf>
    <dxf>
      <numFmt numFmtId="166" formatCode="_-[$$-409]* #,##0.00_ ;_-[$$-409]* \-#,##0.00\ ;_-[$$-409]* &quot;-&quot;??_ ;_-@_ "/>
    </dxf>
    <dxf>
      <numFmt numFmtId="1" formatCode="0"/>
    </dxf>
    <dxf>
      <numFmt numFmtId="171" formatCode="0.0"/>
    </dxf>
    <dxf>
      <numFmt numFmtId="2" formatCode="0.00"/>
    </dxf>
    <dxf>
      <numFmt numFmtId="171" formatCode="0.0"/>
    </dxf>
    <dxf>
      <numFmt numFmtId="1" formatCode="0"/>
    </dxf>
    <dxf>
      <numFmt numFmtId="171" formatCode="0.0"/>
    </dxf>
    <dxf>
      <numFmt numFmtId="2" formatCode="0.00"/>
    </dxf>
    <dxf>
      <numFmt numFmtId="171" formatCode="0.0"/>
    </dxf>
    <dxf>
      <numFmt numFmtId="1" formatCode="0"/>
    </dxf>
    <dxf>
      <numFmt numFmtId="171" formatCode="0.0"/>
    </dxf>
    <dxf>
      <numFmt numFmtId="2" formatCode="0.00"/>
    </dxf>
    <dxf>
      <numFmt numFmtId="167" formatCode="0.000"/>
    </dxf>
    <dxf>
      <numFmt numFmtId="168" formatCode="0.0000"/>
    </dxf>
    <dxf>
      <numFmt numFmtId="172" formatCode="0.00000"/>
    </dxf>
    <dxf>
      <numFmt numFmtId="173" formatCode="0.000000"/>
    </dxf>
    <dxf>
      <numFmt numFmtId="174" formatCode="0.0000000"/>
    </dxf>
    <dxf>
      <numFmt numFmtId="175" formatCode="0.00000000"/>
    </dxf>
    <dxf>
      <numFmt numFmtId="165" formatCode="_ * #,##0_ ;_ * \-#,##0_ ;_ * &quot;-&quot;??_ ;_ @_ "/>
    </dxf>
    <dxf>
      <numFmt numFmtId="169" formatCode="_ * #,##0.0_ ;_ * \-#,##0.0_ ;_ * &quot;-&quot;??_ ;_ @_ "/>
    </dxf>
    <dxf>
      <numFmt numFmtId="165" formatCode="_ * #,##0_ ;_ * \-#,##0_ ;_ * &quot;-&quot;??_ ;_ @_ "/>
    </dxf>
    <dxf>
      <numFmt numFmtId="169" formatCode="_ * #,##0.0_ ;_ * \-#,##0.0_ ;_ * &quot;-&quot;??_ ;_ @_ "/>
    </dxf>
    <dxf>
      <numFmt numFmtId="35" formatCode="_ * #,##0.00_ ;_ * \-#,##0.00_ ;_ * &quot;-&quot;??_ ;_ @_ "/>
    </dxf>
    <dxf>
      <font>
        <b/>
      </font>
    </dxf>
    <dxf>
      <numFmt numFmtId="165" formatCode="_ * #,##0_ ;_ * \-#,##0_ ;_ * &quot;-&quot;??_ ;_ @_ "/>
    </dxf>
    <dxf>
      <numFmt numFmtId="169" formatCode="_ * #,##0.0_ ;_ * \-#,##0.0_ ;_ * &quot;-&quot;??_ ;_ @_ "/>
    </dxf>
    <dxf>
      <numFmt numFmtId="35" formatCode="_ * #,##0.00_ ;_ * \-#,##0.00_ ;_ * &quot;-&quot;??_ ;_ @_ "/>
    </dxf>
    <dxf>
      <font>
        <b/>
      </font>
    </dxf>
    <dxf>
      <numFmt numFmtId="1" formatCode="0"/>
    </dxf>
    <dxf>
      <numFmt numFmtId="171" formatCode="0.0"/>
    </dxf>
    <dxf>
      <numFmt numFmtId="2" formatCode="0.00"/>
    </dxf>
    <dxf>
      <numFmt numFmtId="167" formatCode="0.000"/>
    </dxf>
    <dxf>
      <numFmt numFmtId="166" formatCode="_-[$$-409]* #,##0.00_ ;_-[$$-409]* \-#,##0.00\ ;_-[$$-409]* &quot;-&quot;??_ ;_-@_ "/>
    </dxf>
    <dxf>
      <numFmt numFmtId="34" formatCode="_ &quot;₹&quot;\ * #,##0.00_ ;_ &quot;₹&quot;\ * \-#,##0.00_ ;_ &quot;₹&quot;\ * &quot;-&quot;??_ ;_ @_ "/>
    </dxf>
    <dxf>
      <numFmt numFmtId="166" formatCode="_-[$$-409]* #,##0.00_ ;_-[$$-409]* \-#,##0.00\ ;_-[$$-409]* &quot;-&quot;??_ ;_-@_ "/>
    </dxf>
    <dxf>
      <numFmt numFmtId="2" formatCode="0.00"/>
    </dxf>
    <dxf>
      <numFmt numFmtId="167" formatCode="0.000"/>
    </dxf>
    <dxf>
      <numFmt numFmtId="168" formatCode="0.0000"/>
    </dxf>
    <dxf>
      <font>
        <b/>
      </font>
    </dxf>
    <dxf>
      <numFmt numFmtId="165" formatCode="_ * #,##0_ ;_ * \-#,##0_ ;_ * &quot;-&quot;??_ ;_ @_ "/>
    </dxf>
    <dxf>
      <numFmt numFmtId="169" formatCode="_ * #,##0.0_ ;_ * \-#,##0.0_ ;_ * &quot;-&quot;??_ ;_ @_ "/>
    </dxf>
    <dxf>
      <numFmt numFmtId="35" formatCode="_ * #,##0.00_ ;_ * \-#,##0.00_ ;_ * &quot;-&quot;??_ ;_ @_ "/>
    </dxf>
    <dxf>
      <numFmt numFmtId="170" formatCode="_ * #,##0.000_ ;_ * \-#,##0.000_ ;_ * &quot;-&quot;??_ ;_ @_ "/>
    </dxf>
    <dxf>
      <numFmt numFmtId="35" formatCode="_ * #,##0.00_ ;_ * \-#,##0.00_ ;_ * &quot;-&quot;??_ ;_ @_ "/>
    </dxf>
    <dxf>
      <numFmt numFmtId="35" formatCode="_ * #,##0.00_ ;_ * \-#,##0.00_ ;_ * &quot;-&quot;??_ ;_ @_ "/>
    </dxf>
    <dxf>
      <numFmt numFmtId="166" formatCode="_-[$$-409]* #,##0.00_ ;_-[$$-409]* \-#,##0.00\ ;_-[$$-409]* &quot;-&quot;??_ ;_-@_ "/>
    </dxf>
  </dxfs>
  <tableStyles count="0" defaultTableStyle="TableStyleMedium2" defaultPivotStyle="PivotStyleLight16"/>
  <colors>
    <mruColors>
      <color rgb="FFFF6699"/>
      <color rgb="FFFF99CC"/>
      <color rgb="FFFF33CC"/>
      <color rgb="FFFF99FF"/>
      <color rgb="FF0066FF"/>
      <color rgb="FFFFCCFF"/>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[2016-2018 Healthcare Data.xlsx]Sheet2!PivotTable5</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
        <c:idx val="3"/>
        <c:spPr>
          <a:solidFill>
            <a:srgbClr val="FF6699"/>
          </a:solidFill>
          <a:ln>
            <a:noFill/>
          </a:ln>
          <a:effectLst/>
        </c:spPr>
        <c:marker>
          <c:symbol val="none"/>
        </c:marker>
      </c:pivotFmt>
    </c:pivotFmts>
    <c:plotArea>
      <c:layout>
        <c:manualLayout>
          <c:layoutTarget val="inner"/>
          <c:xMode val="edge"/>
          <c:yMode val="edge"/>
          <c:x val="8.016975778580164E-2"/>
          <c:y val="0.17463561735634109"/>
          <c:w val="0.88054233552297678"/>
          <c:h val="0.65072876528731782"/>
        </c:manualLayout>
      </c:layout>
      <c:barChart>
        <c:barDir val="col"/>
        <c:grouping val="clustered"/>
        <c:varyColors val="0"/>
        <c:ser>
          <c:idx val="0"/>
          <c:order val="0"/>
          <c:tx>
            <c:strRef>
              <c:f>Sheet2!$B$18</c:f>
              <c:strCache>
                <c:ptCount val="1"/>
                <c:pt idx="0">
                  <c:v>Total</c:v>
                </c:pt>
              </c:strCache>
            </c:strRef>
          </c:tx>
          <c:spPr>
            <a:solidFill>
              <a:srgbClr val="FF6699"/>
            </a:solidFill>
            <a:ln>
              <a:noFill/>
            </a:ln>
            <a:effectLst/>
          </c:spPr>
          <c:invertIfNegative val="0"/>
          <c:cat>
            <c:strRef>
              <c:f>Sheet2!$A$19:$A$537</c:f>
              <c:strCache>
                <c:ptCount val="518"/>
                <c:pt idx="0">
                  <c:v>ADVENTIST HEALTH BAKERSFIELD</c:v>
                </c:pt>
                <c:pt idx="1">
                  <c:v>ADVENTIST HEALTH CLEARLAKE</c:v>
                </c:pt>
                <c:pt idx="2">
                  <c:v>ADVENTIST HEALTH FEATHER RIVER</c:v>
                </c:pt>
                <c:pt idx="3">
                  <c:v>ADVENTIST HEALTH GLENDALE</c:v>
                </c:pt>
                <c:pt idx="4">
                  <c:v>ADVENTIST HEALTH HANFORD</c:v>
                </c:pt>
                <c:pt idx="5">
                  <c:v>ADVENTIST HEALTH HOWARD MEMORIAL</c:v>
                </c:pt>
                <c:pt idx="6">
                  <c:v>ADVENTIST HEALTH LODI MEMORIAL</c:v>
                </c:pt>
                <c:pt idx="7">
                  <c:v>ADVENTIST HEALTH MEDICAL CENTER TEHACHAPI VALLEY</c:v>
                </c:pt>
                <c:pt idx="8">
                  <c:v>ADVENTIST HEALTH REEDLEY</c:v>
                </c:pt>
                <c:pt idx="9">
                  <c:v>ADVENTIST HEALTH RIDEOUT</c:v>
                </c:pt>
                <c:pt idx="10">
                  <c:v>ADVENTIST HEALTH SIMI VALLEY</c:v>
                </c:pt>
                <c:pt idx="11">
                  <c:v>ADVENTIST HEALTH SONORA - GREENLEY</c:v>
                </c:pt>
                <c:pt idx="12">
                  <c:v>ADVENTIST HEALTH ST. HELENA</c:v>
                </c:pt>
                <c:pt idx="13">
                  <c:v>ADVENTIST HEALTH TEHACHAPI VALLEY</c:v>
                </c:pt>
                <c:pt idx="14">
                  <c:v>ADVENTIST HEALTH UKIAH VALLEY</c:v>
                </c:pt>
                <c:pt idx="15">
                  <c:v>ADVENTIST HEALTH VALLEJO</c:v>
                </c:pt>
                <c:pt idx="16">
                  <c:v>ADVENTIST HEALTH WHITE MEMORIAL</c:v>
                </c:pt>
                <c:pt idx="17">
                  <c:v>ADVENTIST MEDICAL CENTER - HANFORD</c:v>
                </c:pt>
                <c:pt idx="18">
                  <c:v>ADVENTIST MEDICAL CENTER - REEDLEY</c:v>
                </c:pt>
                <c:pt idx="19">
                  <c:v>AHMC ANAHEIM REGIONAL MEDICAL CENTER</c:v>
                </c:pt>
                <c:pt idx="20">
                  <c:v>ALAMEDA HOSPITAL</c:v>
                </c:pt>
                <c:pt idx="21">
                  <c:v>ALHAMBRA HOSPITAL MEDICAL CENTER</c:v>
                </c:pt>
                <c:pt idx="22">
                  <c:v>ALTA BATES SUMMIT MEDICAL CENTER - ALTA BATES CAMPUS</c:v>
                </c:pt>
                <c:pt idx="23">
                  <c:v>ALTA BATES SUMMIT MEDICAL CENTER - SUMMIT HAWTHORNE</c:v>
                </c:pt>
                <c:pt idx="24">
                  <c:v>ALVARADO HOSPITAL</c:v>
                </c:pt>
                <c:pt idx="25">
                  <c:v>ALVARADO PARKWAY INSTITUTE BHS</c:v>
                </c:pt>
                <c:pt idx="26">
                  <c:v>AMERICAN RECOVERY CENTER</c:v>
                </c:pt>
                <c:pt idx="27">
                  <c:v>ANAHEIM GLOBAL MEDICAL CENTER</c:v>
                </c:pt>
                <c:pt idx="28">
                  <c:v>ANTELOPE VALLEY HOSPITAL</c:v>
                </c:pt>
                <c:pt idx="29">
                  <c:v>ARROWHEAD REGIONAL MEDICAL CENTER</c:v>
                </c:pt>
                <c:pt idx="30">
                  <c:v>ATASCADERO STATE HOSPITAL</c:v>
                </c:pt>
                <c:pt idx="31">
                  <c:v>AURORA BEHAVIORAL HEALTHCARE - SANTA ROSA</c:v>
                </c:pt>
                <c:pt idx="32">
                  <c:v>AURORA CHARTER OAK</c:v>
                </c:pt>
                <c:pt idx="33">
                  <c:v>AURORA LAS ENCINAS HOSPITAL</c:v>
                </c:pt>
                <c:pt idx="34">
                  <c:v>AURORA SAN DIEGO</c:v>
                </c:pt>
                <c:pt idx="35">
                  <c:v>AURORA VISTA DEL MAR HOSPITAL</c:v>
                </c:pt>
                <c:pt idx="36">
                  <c:v>BAKERSFIELD BEHAVIORAL HEALTHCARE HOSPITAL</c:v>
                </c:pt>
                <c:pt idx="37">
                  <c:v>BAKERSFIELD HEART HOSPITAL</c:v>
                </c:pt>
                <c:pt idx="38">
                  <c:v>BAKERSFIELD MEMORIAL HOSPITAL</c:v>
                </c:pt>
                <c:pt idx="39">
                  <c:v>BALLARD REHAB HOSPITAL</c:v>
                </c:pt>
                <c:pt idx="40">
                  <c:v>BALLARD REHABILITATION HOSPITAL</c:v>
                </c:pt>
                <c:pt idx="41">
                  <c:v>BANNER LASSEN MEDICAL CENTER</c:v>
                </c:pt>
                <c:pt idx="42">
                  <c:v>BARLOW RESPIRATORY HOSPITAL</c:v>
                </c:pt>
                <c:pt idx="43">
                  <c:v>BARSTOW COMMUNITY HOSPITAL</c:v>
                </c:pt>
                <c:pt idx="44">
                  <c:v>BARTON MEMORIAL HOSPITAL</c:v>
                </c:pt>
                <c:pt idx="45">
                  <c:v>BEAR VALLEY COMMUNITY HOSPITAL</c:v>
                </c:pt>
                <c:pt idx="46">
                  <c:v>BEVERLY HOSPITAL</c:v>
                </c:pt>
                <c:pt idx="47">
                  <c:v>BHC ALHAMBRA HOSPITAL</c:v>
                </c:pt>
                <c:pt idx="48">
                  <c:v>BUTTE COUNTY MENTAL HEALTH - PHF</c:v>
                </c:pt>
                <c:pt idx="49">
                  <c:v>CALIFORNIA HOSPITAL MEDICAL CENTER</c:v>
                </c:pt>
                <c:pt idx="50">
                  <c:v>CALIFORNIA PACIFIC MEDICAL CENTER</c:v>
                </c:pt>
                <c:pt idx="51">
                  <c:v>CALIFORNIA PACIFIC MEDICAL CENTER - MISSION BERNAL CAMPUS</c:v>
                </c:pt>
                <c:pt idx="52">
                  <c:v>CALIFORNIA PACIFIC MEDICAL CENTER - ST LUKES CAMPUS</c:v>
                </c:pt>
                <c:pt idx="53">
                  <c:v>CALIFORNIA REHAB INSTITUTE</c:v>
                </c:pt>
                <c:pt idx="54">
                  <c:v>CALIFORNIA REHABILITATION INSTITUTE</c:v>
                </c:pt>
                <c:pt idx="55">
                  <c:v>CANYON RIDGE HOSPITAL</c:v>
                </c:pt>
                <c:pt idx="56">
                  <c:v>CASA COLINA HOSPITAL AND CENTER FOR HEALTH CARE</c:v>
                </c:pt>
                <c:pt idx="57">
                  <c:v>CATALINA ISLAND MEDICAL CENTER</c:v>
                </c:pt>
                <c:pt idx="58">
                  <c:v>CEDARS-SINAI MARINA DEL REY HOSPITAL</c:v>
                </c:pt>
                <c:pt idx="59">
                  <c:v>CEDARS-SINAI MEDICAL CENTER</c:v>
                </c:pt>
                <c:pt idx="60">
                  <c:v>CENTINELA HOSPITAL MEDICAL CENTER</c:v>
                </c:pt>
                <c:pt idx="61">
                  <c:v>CENTRAL STAR - PHF</c:v>
                </c:pt>
                <c:pt idx="62">
                  <c:v>CENTRAL VALLEY SPECIALTY HOSPITAL</c:v>
                </c:pt>
                <c:pt idx="63">
                  <c:v>CHAPMAN GLOBAL MEDICAL CENTER</c:v>
                </c:pt>
                <c:pt idx="64">
                  <c:v>CHILDREN'S HEALTHCARE ORGANIZATION OF NORTHERN CA - PEDIATRIC HOSPITAL</c:v>
                </c:pt>
                <c:pt idx="65">
                  <c:v>CHILDREN'S HOSPITAL - LOS ANGELES</c:v>
                </c:pt>
                <c:pt idx="66">
                  <c:v>CHILDREN'S HOSPITAL - MISSION</c:v>
                </c:pt>
                <c:pt idx="67">
                  <c:v>CHILDREN'S HOSPITAL - ORANGE COUNTY</c:v>
                </c:pt>
                <c:pt idx="68">
                  <c:v>CHILDREN'S HOSPITAL AND RESEARCH CENTER AT OAKLAND</c:v>
                </c:pt>
                <c:pt idx="69">
                  <c:v>CHILDRENS RECOVERY CENTER OF NORTHERN CALIFORNIA</c:v>
                </c:pt>
                <c:pt idx="70">
                  <c:v>CHINESE HOSPITAL</c:v>
                </c:pt>
                <c:pt idx="71">
                  <c:v>CHINO VALLEY MEDICAL CENTER</c:v>
                </c:pt>
                <c:pt idx="72">
                  <c:v>CITRUS VALLEY MEDICAL CENTER - QV CAMPUS</c:v>
                </c:pt>
                <c:pt idx="73">
                  <c:v>CITY OF HOPE HELFORD CLINICAL RESEARCH HOSPITAL</c:v>
                </c:pt>
                <c:pt idx="74">
                  <c:v>CLOVIS COMMUNITY MEDICAL CENTER</c:v>
                </c:pt>
                <c:pt idx="75">
                  <c:v>COALINGA REGIONAL MEDICAL CENTER</c:v>
                </c:pt>
                <c:pt idx="76">
                  <c:v>COALINGA STATE HOSPITAL</c:v>
                </c:pt>
                <c:pt idx="77">
                  <c:v>COAST PLAZA HOSPITAL</c:v>
                </c:pt>
                <c:pt idx="78">
                  <c:v>COLLEGE HOSPITAL</c:v>
                </c:pt>
                <c:pt idx="79">
                  <c:v>COLLEGE HOSPITAL COSTA MESA</c:v>
                </c:pt>
                <c:pt idx="80">
                  <c:v>COLLEGE MEDICAL CENTER</c:v>
                </c:pt>
                <c:pt idx="81">
                  <c:v>COLORADO RIVER MEDICAL CENTER</c:v>
                </c:pt>
                <c:pt idx="82">
                  <c:v>COLUSA MEDICAL CENTER</c:v>
                </c:pt>
                <c:pt idx="83">
                  <c:v>COLUSA REGIONAL MEDICAL CENTER</c:v>
                </c:pt>
                <c:pt idx="84">
                  <c:v>COMMUNITY HOSPITAL OF HUNTINGTON PARK</c:v>
                </c:pt>
                <c:pt idx="85">
                  <c:v>COMMUNITY HOSPITAL OF LONG BEACH</c:v>
                </c:pt>
                <c:pt idx="86">
                  <c:v>COMMUNITY HOSPITAL OF SAN BERNARDINO</c:v>
                </c:pt>
                <c:pt idx="87">
                  <c:v>COMMUNITY HOSPITAL OF THE MONTEREY PENINSULA</c:v>
                </c:pt>
                <c:pt idx="88">
                  <c:v>COMMUNITY MEMORIAL HOSPITAL OF SAN BUENAVENTURA</c:v>
                </c:pt>
                <c:pt idx="89">
                  <c:v>COMMUNITY REGIONAL MEDICAL CENTER - FRESNO</c:v>
                </c:pt>
                <c:pt idx="90">
                  <c:v>CONTRA COSTA REGIONAL MEDICAL CENTER</c:v>
                </c:pt>
                <c:pt idx="91">
                  <c:v>CORONA REGIONAL MEDICAL CENTER - MAIN</c:v>
                </c:pt>
                <c:pt idx="92">
                  <c:v>CRESTWOOD - BAKERSFIELD - PHF</c:v>
                </c:pt>
                <c:pt idx="93">
                  <c:v>CRESTWOOD - CARMICHAEL - PHF</c:v>
                </c:pt>
                <c:pt idx="94">
                  <c:v>CRESTWOOD - SACRAMENTO - PHF</c:v>
                </c:pt>
                <c:pt idx="95">
                  <c:v>CRESTWOOD - SAN JOSE - PHF</c:v>
                </c:pt>
                <c:pt idx="96">
                  <c:v>CRESTWOOD - SOLANO - PHF</c:v>
                </c:pt>
                <c:pt idx="97">
                  <c:v>CRESTWOOD BAKERSFIELD - PHF</c:v>
                </c:pt>
                <c:pt idx="98">
                  <c:v>CRESTWOOD CARMICHAEL - PHF</c:v>
                </c:pt>
                <c:pt idx="99">
                  <c:v>CRESTWOOD SACRAMENTO - PHF</c:v>
                </c:pt>
                <c:pt idx="100">
                  <c:v>CRESTWOOD SAN JOSE - PHF</c:v>
                </c:pt>
                <c:pt idx="101">
                  <c:v>CRESTWOOD SOLANO - PHF</c:v>
                </c:pt>
                <c:pt idx="102">
                  <c:v>DAMERON HOSPITAL ASSOCIATION</c:v>
                </c:pt>
                <c:pt idx="103">
                  <c:v>DEL AMO HOSPITAL</c:v>
                </c:pt>
                <c:pt idx="104">
                  <c:v>DELANO REGIONAL MEDICAL CENTER</c:v>
                </c:pt>
                <c:pt idx="105">
                  <c:v>DESERT REGIONAL MEDICAL CENTER</c:v>
                </c:pt>
                <c:pt idx="106">
                  <c:v>DESERT VALLEY HOSPITAL</c:v>
                </c:pt>
                <c:pt idx="107">
                  <c:v>DOCTORS HOSPITAL OF MANTECA</c:v>
                </c:pt>
                <c:pt idx="108">
                  <c:v>DOCTORS MEDICAL CENTER - MODESTO</c:v>
                </c:pt>
                <c:pt idx="109">
                  <c:v>DOMINICAN HOSPITAL</c:v>
                </c:pt>
                <c:pt idx="110">
                  <c:v>DOWNEY REGIONAL MEDICAL CENTER</c:v>
                </c:pt>
                <c:pt idx="111">
                  <c:v>EARL AND LORRAINE MILLER CHILDRENS HOSPITAL</c:v>
                </c:pt>
                <c:pt idx="112">
                  <c:v>EAST LOS ANGELES DOCTOR'S HOSPITAL</c:v>
                </c:pt>
                <c:pt idx="113">
                  <c:v>EASTERN PLUMAS HEALTH CARE</c:v>
                </c:pt>
                <c:pt idx="114">
                  <c:v>EDEN MEDICAL CENTER</c:v>
                </c:pt>
                <c:pt idx="115">
                  <c:v>EISENHOWER MEDICAL CENTER</c:v>
                </c:pt>
                <c:pt idx="116">
                  <c:v>EL CAMINO HOSPITAL</c:v>
                </c:pt>
                <c:pt idx="117">
                  <c:v>EL CENTRO REGIONAL MEDICAL CENTER</c:v>
                </c:pt>
                <c:pt idx="118">
                  <c:v>EL DORADO COUNTY MENTAL HEALTH - PHF</c:v>
                </c:pt>
                <c:pt idx="119">
                  <c:v>EMANATE HEALTH FOOTHILL PRESBYTERIAN HOSPITAL</c:v>
                </c:pt>
                <c:pt idx="120">
                  <c:v>EMANATE HEALTH QUEEN OF THE VALLEY HOSPITAL</c:v>
                </c:pt>
                <c:pt idx="121">
                  <c:v>EMANUEL MEDICAL CENTER</c:v>
                </c:pt>
                <c:pt idx="122">
                  <c:v>ENCINO HOSPITAL MEDICAL CENTER</c:v>
                </c:pt>
                <c:pt idx="123">
                  <c:v>ENCOMPASS HEALTH REHABILITATION HOSPITAL OF TUSTIN</c:v>
                </c:pt>
                <c:pt idx="124">
                  <c:v>ENLOE MEDICAL CENTER - ESPLANADE CAMPUS</c:v>
                </c:pt>
                <c:pt idx="125">
                  <c:v>EXODUS - FRESNO - PHF</c:v>
                </c:pt>
                <c:pt idx="126">
                  <c:v>EXODUS FRESNO - PHF</c:v>
                </c:pt>
                <c:pt idx="127">
                  <c:v>EXODUS RECOVERY - PHF</c:v>
                </c:pt>
                <c:pt idx="128">
                  <c:v>FAIRCHILD MEDICAL CENTER</c:v>
                </c:pt>
                <c:pt idx="129">
                  <c:v>FAIRVIEW DEVELOPMENTAL CENTER</c:v>
                </c:pt>
                <c:pt idx="130">
                  <c:v>FEATHER RIVER HOSPITAL</c:v>
                </c:pt>
                <c:pt idx="131">
                  <c:v>FOOTHILL PRESBYTERIAN HOSPITAL</c:v>
                </c:pt>
                <c:pt idx="132">
                  <c:v>FOOTHILL REGIONAL MEDICAL CENTER</c:v>
                </c:pt>
                <c:pt idx="133">
                  <c:v>FOOTHILL REGIONAL MEDICAL CENTER </c:v>
                </c:pt>
                <c:pt idx="134">
                  <c:v>FOUNTAIN VALLEY REGIONAL HOSPITAL AND MEDICAL CENTER - EUCLID</c:v>
                </c:pt>
                <c:pt idx="135">
                  <c:v>FRANK R. HOWARD MEMORIAL HOSPITAL</c:v>
                </c:pt>
                <c:pt idx="136">
                  <c:v>FREMONT HOSPITAL</c:v>
                </c:pt>
                <c:pt idx="137">
                  <c:v>FRENCH HOSPITAL MEDICAL CENTER - SAN LUIS OBISPO</c:v>
                </c:pt>
                <c:pt idx="138">
                  <c:v>FRESNO SURGICAL HOSPITAL</c:v>
                </c:pt>
                <c:pt idx="139">
                  <c:v>GARDEN GROVE HOSPITAL AND MEDICAL CENTER</c:v>
                </c:pt>
                <c:pt idx="140">
                  <c:v>GARDENS REGIONAL HOSPITAL AND MEDICAL CENTER</c:v>
                </c:pt>
                <c:pt idx="141">
                  <c:v>GARFIELD MEDICAL CENTER</c:v>
                </c:pt>
                <c:pt idx="142">
                  <c:v>GATEWAYS HOSPITAL AND MENTAL HEALTH CENTER</c:v>
                </c:pt>
                <c:pt idx="143">
                  <c:v>GEORGE L. MEE MEMORIAL HOSPITAL</c:v>
                </c:pt>
                <c:pt idx="144">
                  <c:v>GLENDALE ADVENTIST MEDICAL CENTER</c:v>
                </c:pt>
                <c:pt idx="145">
                  <c:v>GLENDALE MEMORIAL HOSPITAL AND HEALTH CENTER</c:v>
                </c:pt>
                <c:pt idx="146">
                  <c:v>GLENDORA COMMUNITY HOSPITAL</c:v>
                </c:pt>
                <c:pt idx="147">
                  <c:v>GLENN MEDICAL CENTER</c:v>
                </c:pt>
                <c:pt idx="148">
                  <c:v>GOLETA VALLEY COTTAGE HOSPITAL</c:v>
                </c:pt>
                <c:pt idx="149">
                  <c:v>GOOD SAMARITAN HOSPITAL - BAKERSFIELD</c:v>
                </c:pt>
                <c:pt idx="150">
                  <c:v>GOOD SAMARITAN HOSPITAL - LA</c:v>
                </c:pt>
                <c:pt idx="151">
                  <c:v>GOOD SAMARITAN HOSPITAL - SAN JOSE</c:v>
                </c:pt>
                <c:pt idx="152">
                  <c:v>GREATER EL MONTE COMMUNITY HOSPITAL</c:v>
                </c:pt>
                <c:pt idx="153">
                  <c:v>HAZEL HAWKINS MEMORIAL HOSPITAL</c:v>
                </c:pt>
                <c:pt idx="154">
                  <c:v>HEALDSBURG DISTRICT HOSPITAL</c:v>
                </c:pt>
                <c:pt idx="155">
                  <c:v>HEALTHBRIDGE CHILDREN'S HOSPITAL - ORANGE</c:v>
                </c:pt>
                <c:pt idx="156">
                  <c:v>HEALTHSOUTH BAKERSFIELD REHABILITATION HOSPITAL</c:v>
                </c:pt>
                <c:pt idx="157">
                  <c:v>HEALTHSOUTH MODESTO REHABILITATION HOSPITAL </c:v>
                </c:pt>
                <c:pt idx="158">
                  <c:v>HEALTHSOUTH REHAB HOSPITAL OF MODESTO</c:v>
                </c:pt>
                <c:pt idx="159">
                  <c:v>HEALTHSOUTH REHABILITATION HOSPITAL - BAKERSFIELD</c:v>
                </c:pt>
                <c:pt idx="160">
                  <c:v>HEALTHSOUTH REHABILITATION HOSPITAL - MODESTO</c:v>
                </c:pt>
                <c:pt idx="161">
                  <c:v>HEALTHSOUTH REHABILITATION HOSPITAL - TUSTIN</c:v>
                </c:pt>
                <c:pt idx="162">
                  <c:v>HEALTHSOUTH TUSTIN REHAB HOSPITAL</c:v>
                </c:pt>
                <c:pt idx="163">
                  <c:v>HEMET VALLEY MEDICAL CENTER</c:v>
                </c:pt>
                <c:pt idx="164">
                  <c:v>HENRY MAYO NEWHALL HOSPITAL</c:v>
                </c:pt>
                <c:pt idx="165">
                  <c:v>HENRY MAYO NEWHALL MEMORIAL HOSPITAL</c:v>
                </c:pt>
                <c:pt idx="166">
                  <c:v>HERITAGE OAKS HOSPITAL</c:v>
                </c:pt>
                <c:pt idx="167">
                  <c:v>HI-DESERT MEDICAL CENTER</c:v>
                </c:pt>
                <c:pt idx="168">
                  <c:v>HIGHLAND HOSPITAL</c:v>
                </c:pt>
                <c:pt idx="169">
                  <c:v>HOAG MEMORIAL HOSPITAL PRESBYTERIAN</c:v>
                </c:pt>
                <c:pt idx="170">
                  <c:v>HOAG ORTHOPEDIC INSTITUTE</c:v>
                </c:pt>
                <c:pt idx="171">
                  <c:v>HOLLYWOOD PRESBYTERIAN MEDICAL CENTER</c:v>
                </c:pt>
                <c:pt idx="172">
                  <c:v>HUNTINGTON BEACH HOSPITAL</c:v>
                </c:pt>
                <c:pt idx="173">
                  <c:v>HUNTINGTON MEMORIAL HOSPITAL</c:v>
                </c:pt>
                <c:pt idx="174">
                  <c:v>JEROLD PHELPS COMMUNITY HOSPITAL</c:v>
                </c:pt>
                <c:pt idx="175">
                  <c:v>JEWISH HOME</c:v>
                </c:pt>
                <c:pt idx="176">
                  <c:v>JOHN C. FREMONT HEALTHCARE DISTRICT</c:v>
                </c:pt>
                <c:pt idx="177">
                  <c:v>JOHN F. KENNEDY MEMORIAL HOSPITAL</c:v>
                </c:pt>
                <c:pt idx="178">
                  <c:v>JOHN MUIR BEHAVIORAL HEALTH CENTER</c:v>
                </c:pt>
                <c:pt idx="179">
                  <c:v>JOHN MUIR MEDICAL CENTER - CONCORD CAMPUS</c:v>
                </c:pt>
                <c:pt idx="180">
                  <c:v>JOHN MUIR MEDICAL CENTER - WALNUT CREEK</c:v>
                </c:pt>
                <c:pt idx="181">
                  <c:v>JOYCE EISENBERG KEEFER MEDICAL CENTER</c:v>
                </c:pt>
                <c:pt idx="182">
                  <c:v>KAISER FOUNDATION HOSPITAL - ANTIOCH</c:v>
                </c:pt>
                <c:pt idx="183">
                  <c:v>KAISER FOUNDATION HOSPITAL - BALDWIN PARK</c:v>
                </c:pt>
                <c:pt idx="184">
                  <c:v>KAISER FOUNDATION HOSPITAL - DOWNEY</c:v>
                </c:pt>
                <c:pt idx="185">
                  <c:v>KAISER FOUNDATION HOSPITAL - FONTANA</c:v>
                </c:pt>
                <c:pt idx="186">
                  <c:v>KAISER FOUNDATION HOSPITAL - FREMONT</c:v>
                </c:pt>
                <c:pt idx="187">
                  <c:v>KAISER FOUNDATION HOSPITAL - FRESNO</c:v>
                </c:pt>
                <c:pt idx="188">
                  <c:v>KAISER FOUNDATION HOSPITAL - LOS ANGELES</c:v>
                </c:pt>
                <c:pt idx="189">
                  <c:v>KAISER FOUNDATION HOSPITAL - MANTECA</c:v>
                </c:pt>
                <c:pt idx="190">
                  <c:v>KAISER FOUNDATION HOSPITAL - MORENO VALLEY</c:v>
                </c:pt>
                <c:pt idx="191">
                  <c:v>KAISER FOUNDATION HOSPITAL - OAKLAND/RICHMOND</c:v>
                </c:pt>
                <c:pt idx="192">
                  <c:v>KAISER FOUNDATION HOSPITAL - ORANGE CO - ANAHEIM</c:v>
                </c:pt>
                <c:pt idx="193">
                  <c:v>KAISER FOUNDATION HOSPITAL - PANORAMA CITY</c:v>
                </c:pt>
                <c:pt idx="194">
                  <c:v>KAISER FOUNDATION HOSPITAL - REDWOOD CITY</c:v>
                </c:pt>
                <c:pt idx="195">
                  <c:v>KAISER FOUNDATION HOSPITAL - REHAB CENTER - VALLEJO</c:v>
                </c:pt>
                <c:pt idx="196">
                  <c:v>KAISER FOUNDATION HOSPITAL - RIVERSIDE</c:v>
                </c:pt>
                <c:pt idx="197">
                  <c:v>KAISER FOUNDATION HOSPITAL - ROSEVILLE</c:v>
                </c:pt>
                <c:pt idx="198">
                  <c:v>KAISER FOUNDATION HOSPITAL - SACRAMENTO</c:v>
                </c:pt>
                <c:pt idx="199">
                  <c:v>KAISER FOUNDATION HOSPITAL - SAN DIEGO</c:v>
                </c:pt>
                <c:pt idx="200">
                  <c:v>KAISER FOUNDATION HOSPITAL - SAN FRANCISCO</c:v>
                </c:pt>
                <c:pt idx="201">
                  <c:v>KAISER FOUNDATION HOSPITAL - SAN JOSE</c:v>
                </c:pt>
                <c:pt idx="202">
                  <c:v>KAISER FOUNDATION HOSPITAL - SAN LEANDRO</c:v>
                </c:pt>
                <c:pt idx="203">
                  <c:v>KAISER FOUNDATION HOSPITAL - SAN RAFAEL</c:v>
                </c:pt>
                <c:pt idx="204">
                  <c:v>KAISER FOUNDATION HOSPITAL - SANTA CLARA</c:v>
                </c:pt>
                <c:pt idx="205">
                  <c:v>KAISER FOUNDATION HOSPITAL - SANTA ROSA</c:v>
                </c:pt>
                <c:pt idx="206">
                  <c:v>KAISER FOUNDATION HOSPITAL - SOUTH BAY</c:v>
                </c:pt>
                <c:pt idx="207">
                  <c:v>KAISER FOUNDATION HOSPITAL - SOUTH SACRAMENTO</c:v>
                </c:pt>
                <c:pt idx="208">
                  <c:v>KAISER FOUNDATION HOSPITAL - SOUTH SAN FRANCISCO</c:v>
                </c:pt>
                <c:pt idx="209">
                  <c:v>KAISER FOUNDATION HOSPITAL - VACAVILLE</c:v>
                </c:pt>
                <c:pt idx="210">
                  <c:v>KAISER FOUNDATION HOSPITAL - VALLEJO REHABILITATION CENTER</c:v>
                </c:pt>
                <c:pt idx="211">
                  <c:v>KAISER FOUNDATION HOSPITAL - WALNUT CREEK</c:v>
                </c:pt>
                <c:pt idx="212">
                  <c:v>KAISER FOUNDATION HOSPITAL - WEST LOS ANGELES</c:v>
                </c:pt>
                <c:pt idx="213">
                  <c:v>KAISER FOUNDATION HOSPITAL - WOODLAND HILLS</c:v>
                </c:pt>
                <c:pt idx="214">
                  <c:v>KAISER FOUNDATION HOSPITAL REHABILITATION CENTER - VALLEJO</c:v>
                </c:pt>
                <c:pt idx="215">
                  <c:v>KAISER FOUNDATION NORTHERN REGION</c:v>
                </c:pt>
                <c:pt idx="216">
                  <c:v>KAISER FOUNDATION SOUTHERN REGION</c:v>
                </c:pt>
                <c:pt idx="217">
                  <c:v>KAISER PERMANENTE - SANTA CLARA - PHF</c:v>
                </c:pt>
                <c:pt idx="218">
                  <c:v>KAISER PERMANENTE SANTA CLARA - PHF</c:v>
                </c:pt>
                <c:pt idx="219">
                  <c:v>KAWEAH DELTA MEDICAL CENTER</c:v>
                </c:pt>
                <c:pt idx="220">
                  <c:v>KECK HOSPITAL OF USC</c:v>
                </c:pt>
                <c:pt idx="221">
                  <c:v>KEDREN COMMUNITY MENTAL HEALTH CENTER</c:v>
                </c:pt>
                <c:pt idx="222">
                  <c:v>KENTFIELD HOSPITAL</c:v>
                </c:pt>
                <c:pt idx="223">
                  <c:v>KENTFIELD REHAB HOSPITAL</c:v>
                </c:pt>
                <c:pt idx="224">
                  <c:v>KERN MEDICAL CENTER</c:v>
                </c:pt>
                <c:pt idx="225">
                  <c:v>KERN VALLEY HOSPITAL DISTRICT</c:v>
                </c:pt>
                <c:pt idx="226">
                  <c:v>KINDRED HOSPITAL - BALDWIN PARK</c:v>
                </c:pt>
                <c:pt idx="227">
                  <c:v>KINDRED HOSPITAL - BREA</c:v>
                </c:pt>
                <c:pt idx="228">
                  <c:v>KINDRED HOSPITAL - LA MIRADA</c:v>
                </c:pt>
                <c:pt idx="229">
                  <c:v>KINDRED HOSPITAL - LOS ANGELES</c:v>
                </c:pt>
                <c:pt idx="230">
                  <c:v>KINDRED HOSPITAL - ONTARIO</c:v>
                </c:pt>
                <c:pt idx="231">
                  <c:v>KINDRED HOSPITAL - RANCHO</c:v>
                </c:pt>
                <c:pt idx="232">
                  <c:v>KINDRED HOSPITAL - RIVERSIDE</c:v>
                </c:pt>
                <c:pt idx="233">
                  <c:v>KINDRED HOSPITAL - SAN DIEGO</c:v>
                </c:pt>
                <c:pt idx="234">
                  <c:v>KINDRED HOSPITAL - SAN FRANCISCO BAY AREA</c:v>
                </c:pt>
                <c:pt idx="235">
                  <c:v>KINDRED HOSPITAL - SOUTH BAY</c:v>
                </c:pt>
                <c:pt idx="236">
                  <c:v>KINDRED HOSPITAL - WESTMINSTER</c:v>
                </c:pt>
                <c:pt idx="237">
                  <c:v>LA CASA - PHF</c:v>
                </c:pt>
                <c:pt idx="238">
                  <c:v>LA PALMA INTERCOMMUNITY HOSPITAL</c:v>
                </c:pt>
                <c:pt idx="239">
                  <c:v>LAC/HARBOR - UCLA MEDICAL CENTER</c:v>
                </c:pt>
                <c:pt idx="240">
                  <c:v>LAC/OLIVE VIEW - UCLA MEDICAL CENTER</c:v>
                </c:pt>
                <c:pt idx="241">
                  <c:v>LAC/RANCHO LOS AMIGOS NATIONAL REHAB CENTER</c:v>
                </c:pt>
                <c:pt idx="242">
                  <c:v>LAC/RANCHO LOS AMIGOS NATIONAL REHABILITATION CENTER</c:v>
                </c:pt>
                <c:pt idx="243">
                  <c:v>LAC/USC MEDICAL CENTER</c:v>
                </c:pt>
                <c:pt idx="244">
                  <c:v>LAGUNA HONDA HOSPITAL AND REHAB CENTER</c:v>
                </c:pt>
                <c:pt idx="245">
                  <c:v>LAGUNA HONDA HOSPITAL AND REHABILITATION CENTER</c:v>
                </c:pt>
                <c:pt idx="246">
                  <c:v>LAGUNA TREATMENT HOSPITAL</c:v>
                </c:pt>
                <c:pt idx="247">
                  <c:v>LAKEWOOD REGIONAL MEDICAL CENTER</c:v>
                </c:pt>
                <c:pt idx="248">
                  <c:v>LANGLEY PORTER PSYCHIATRIC INSTITUTE</c:v>
                </c:pt>
                <c:pt idx="249">
                  <c:v>LODI MEMORIAL HOSPITAL</c:v>
                </c:pt>
                <c:pt idx="250">
                  <c:v>LOMA LINDA UNIVERSITY BEHAVIORAL MEDICINE CENTER</c:v>
                </c:pt>
                <c:pt idx="251">
                  <c:v>LOMA LINDA UNIVERSITY CHILDREN'S HOSPITAL</c:v>
                </c:pt>
                <c:pt idx="252">
                  <c:v>LOMA LINDA UNIVERSITY MEDICAL CENTER</c:v>
                </c:pt>
                <c:pt idx="253">
                  <c:v>LOMA LINDA UNIVERSITY MEDICAL CENTER - MURRIETA</c:v>
                </c:pt>
                <c:pt idx="254">
                  <c:v>LOMPOC VALLEY MEDICAL CENTER</c:v>
                </c:pt>
                <c:pt idx="255">
                  <c:v>LONG BEACH MEMORIAL MEDICAL CENTER</c:v>
                </c:pt>
                <c:pt idx="256">
                  <c:v>LOS ALAMITOS MEDICAL CENTER</c:v>
                </c:pt>
                <c:pt idx="257">
                  <c:v>LOS ANGELES COMMUNITY HOSPITAL</c:v>
                </c:pt>
                <c:pt idx="258">
                  <c:v>LOS ROBLES HOSPITAL AND MEDICAL CENTER</c:v>
                </c:pt>
                <c:pt idx="259">
                  <c:v>LUCILE SALTER PACKARD CHILDREN'S HOSPITAL AT STANFORD</c:v>
                </c:pt>
                <c:pt idx="260">
                  <c:v>MAD RIVER COMMUNITY HOSPITAL</c:v>
                </c:pt>
                <c:pt idx="261">
                  <c:v>MADERA COMMUNITY HOSPITAL</c:v>
                </c:pt>
                <c:pt idx="262">
                  <c:v>MAMMOTH HOSPITAL</c:v>
                </c:pt>
                <c:pt idx="263">
                  <c:v>MARIAN MEDICAL CENTER</c:v>
                </c:pt>
                <c:pt idx="264">
                  <c:v>MARIE GREEN PSYCHIATRIC CENTER - PHF</c:v>
                </c:pt>
                <c:pt idx="265">
                  <c:v>MARIN GENERAL HOSPITAL</c:v>
                </c:pt>
                <c:pt idx="266">
                  <c:v>MARINA DEL REY HOSPITAL</c:v>
                </c:pt>
                <c:pt idx="267">
                  <c:v>MARK TWAIN MEDICAL CENTER</c:v>
                </c:pt>
                <c:pt idx="268">
                  <c:v>MARSHALL MEDICAL CENTER</c:v>
                </c:pt>
                <c:pt idx="269">
                  <c:v>MARTIN LUTHER KING, JR. COMMUNITY HOSPITAL</c:v>
                </c:pt>
                <c:pt idx="270">
                  <c:v>MAYERS MEMORIAL HOSPITAL</c:v>
                </c:pt>
                <c:pt idx="271">
                  <c:v>MEMORIAL HOSPITAL - GARDENA</c:v>
                </c:pt>
                <c:pt idx="272">
                  <c:v>MEMORIAL HOSPITAL - LOS BANOS</c:v>
                </c:pt>
                <c:pt idx="273">
                  <c:v>MEMORIAL HOSPITAL - MODESTO</c:v>
                </c:pt>
                <c:pt idx="274">
                  <c:v>MEMORIAL HOSPITAL GARDENA</c:v>
                </c:pt>
                <c:pt idx="275">
                  <c:v>MEMORIAL HOSPITAL LOS BANOS</c:v>
                </c:pt>
                <c:pt idx="276">
                  <c:v>MEMORIAL HOSPITAL MODESTO</c:v>
                </c:pt>
                <c:pt idx="277">
                  <c:v>MEMORIALCARE LONG BEACH MEDICAL CENTER</c:v>
                </c:pt>
                <c:pt idx="278">
                  <c:v>MEMORIALCARE ORANGE COAST MEDICAL CENTER</c:v>
                </c:pt>
                <c:pt idx="279">
                  <c:v>MEMORIALCARE SADDLEBACK MEDICAL CENTER</c:v>
                </c:pt>
                <c:pt idx="280">
                  <c:v>MENDOCINO COAST DISTRICT HOSPITAL</c:v>
                </c:pt>
                <c:pt idx="281">
                  <c:v>MENIFEE VALLEY MEDICAL CENTER</c:v>
                </c:pt>
                <c:pt idx="282">
                  <c:v>MENLO PARK SURGICAL HOSPITAL</c:v>
                </c:pt>
                <c:pt idx="283">
                  <c:v>MERCY GENERAL HOSPITAL</c:v>
                </c:pt>
                <c:pt idx="284">
                  <c:v>MERCY HOSPITAL - BAKERSFIELD</c:v>
                </c:pt>
                <c:pt idx="285">
                  <c:v>MERCY HOSPITAL - FOLSOM</c:v>
                </c:pt>
                <c:pt idx="286">
                  <c:v>MERCY MEDICAL CENTER - MERCED</c:v>
                </c:pt>
                <c:pt idx="287">
                  <c:v>MERCY MEDICAL CENTER - MT. SHASTA</c:v>
                </c:pt>
                <c:pt idx="288">
                  <c:v>MERCY MEDICAL CENTER - REDDING</c:v>
                </c:pt>
                <c:pt idx="289">
                  <c:v>MERCY SAN JUAN HOSPITAL</c:v>
                </c:pt>
                <c:pt idx="290">
                  <c:v>MERRITT PERALTA INSTITUTE CDRH</c:v>
                </c:pt>
                <c:pt idx="291">
                  <c:v>METHODIST HOSPITAL - SACRAMENTO</c:v>
                </c:pt>
                <c:pt idx="292">
                  <c:v>METHODIST HOSPITAL - SOUTHERN CALIFORNIA</c:v>
                </c:pt>
                <c:pt idx="293">
                  <c:v>METHODIST HOSPITAL OF SOUTHERN CALIFORNIA</c:v>
                </c:pt>
                <c:pt idx="294">
                  <c:v>METROPOLITAN STATE HOSPITAL</c:v>
                </c:pt>
                <c:pt idx="295">
                  <c:v>MILLS-PENINSULA MEDICAL CENTER</c:v>
                </c:pt>
                <c:pt idx="296">
                  <c:v>MIRACLE MILE MEDICAL CENTER</c:v>
                </c:pt>
                <c:pt idx="297">
                  <c:v>MISSION COMMUNITY HOSPITAL - PANORAMA</c:v>
                </c:pt>
                <c:pt idx="298">
                  <c:v>MISSION HOSPITAL REGIONAL MEDICAL CENTER</c:v>
                </c:pt>
                <c:pt idx="299">
                  <c:v>MODOC MEDICAL CENTER</c:v>
                </c:pt>
                <c:pt idx="300">
                  <c:v>MONROVIA MEMORIAL HOSPITAL</c:v>
                </c:pt>
                <c:pt idx="301">
                  <c:v>MONTCLAIR HOSPITAL MEDICAL CENTER</c:v>
                </c:pt>
                <c:pt idx="302">
                  <c:v>MONTEREY PARK HOSPITAL</c:v>
                </c:pt>
                <c:pt idx="303">
                  <c:v>MOTION PICTURE AND TELEVISION HOSPITAL</c:v>
                </c:pt>
                <c:pt idx="304">
                  <c:v>MOUNTAINS COMMUNITY HOSPITAL</c:v>
                </c:pt>
                <c:pt idx="305">
                  <c:v>NAPA STATE HOSPITAL</c:v>
                </c:pt>
                <c:pt idx="306">
                  <c:v>NATIVIDAD MEDICAL CENTER</c:v>
                </c:pt>
                <c:pt idx="307">
                  <c:v>NEWPORT BAY HOSPITAL</c:v>
                </c:pt>
                <c:pt idx="308">
                  <c:v>NORTH VALLEY BEHAVIORAL HEALTH - PHF</c:v>
                </c:pt>
                <c:pt idx="309">
                  <c:v>NORTHBAY MEDICAL CENTER</c:v>
                </c:pt>
                <c:pt idx="310">
                  <c:v>NORTHERN CALIFORNIA REHAB HOSPITAL</c:v>
                </c:pt>
                <c:pt idx="311">
                  <c:v>NORTHERN INYO HOSPITAL</c:v>
                </c:pt>
                <c:pt idx="312">
                  <c:v>NORTHRIDGE HOSPITAL MEDICAL CENTER</c:v>
                </c:pt>
                <c:pt idx="313">
                  <c:v>NOVATO COMMUNITY HOSPITAL</c:v>
                </c:pt>
                <c:pt idx="314">
                  <c:v>OAK VALLEY DISTRICT HOSPITAL</c:v>
                </c:pt>
                <c:pt idx="315">
                  <c:v>OCEAN VIEW - PHF</c:v>
                </c:pt>
                <c:pt idx="316">
                  <c:v>O'CONNOR HOSPITAL</c:v>
                </c:pt>
                <c:pt idx="317">
                  <c:v>OJAI VALLEY COMMUNITY HOSPITAL</c:v>
                </c:pt>
                <c:pt idx="318">
                  <c:v>OLYMPIA MEDICAL CENTER</c:v>
                </c:pt>
                <c:pt idx="319">
                  <c:v>ORANGE COAST MEMORIAL MEDICAL CENTER</c:v>
                </c:pt>
                <c:pt idx="320">
                  <c:v>ORANGE COUNTY GLOBAL MEDICAL CENTER</c:v>
                </c:pt>
                <c:pt idx="321">
                  <c:v>ORANGE COUNTY GLOBAL MEDICAL CENTER, INC.</c:v>
                </c:pt>
                <c:pt idx="322">
                  <c:v>ORCHARD HOSPITAL</c:v>
                </c:pt>
                <c:pt idx="323">
                  <c:v>OROVILLE HOSPITAL</c:v>
                </c:pt>
                <c:pt idx="324">
                  <c:v>PACIFIC ALLIANCE MEDICAL CENTER</c:v>
                </c:pt>
                <c:pt idx="325">
                  <c:v>PACIFIC GROVE HOSPITAL</c:v>
                </c:pt>
                <c:pt idx="326">
                  <c:v>PACIFICA HOSPITAL OF THE VALLEY</c:v>
                </c:pt>
                <c:pt idx="327">
                  <c:v>PALMDALE REGIONAL MEDICAL CENTER</c:v>
                </c:pt>
                <c:pt idx="328">
                  <c:v>PALO VERDE HOSPITAL</c:v>
                </c:pt>
                <c:pt idx="329">
                  <c:v>PALOMAR HEALTH DOWNTOWN CAMPUS</c:v>
                </c:pt>
                <c:pt idx="330">
                  <c:v>PARADISE VALLEY HOSPITAL</c:v>
                </c:pt>
                <c:pt idx="331">
                  <c:v>PARKVIEW COMMUNITY HOSPITAL</c:v>
                </c:pt>
                <c:pt idx="332">
                  <c:v>PATIENTS' HOSPITAL OF REDDING</c:v>
                </c:pt>
                <c:pt idx="333">
                  <c:v>PATIENT'S HOSPITAL OF REDDING</c:v>
                </c:pt>
                <c:pt idx="334">
                  <c:v>PATTON STATE HOSPITAL</c:v>
                </c:pt>
                <c:pt idx="335">
                  <c:v>PETALUMA VALLEY HOSPITAL</c:v>
                </c:pt>
                <c:pt idx="336">
                  <c:v>PIH HOSPITAL - DOWNEY</c:v>
                </c:pt>
                <c:pt idx="337">
                  <c:v>PIONEERS MEMORIAL HEALTHCARE DISTRICT</c:v>
                </c:pt>
                <c:pt idx="338">
                  <c:v>PLACENTIA LINDA HOSPITAL</c:v>
                </c:pt>
                <c:pt idx="339">
                  <c:v>PLUMAS DISTRICT HOSPITAL</c:v>
                </c:pt>
                <c:pt idx="340">
                  <c:v>POMERADO HOSPITAL</c:v>
                </c:pt>
                <c:pt idx="341">
                  <c:v>POMONA VALLEY HOSPITAL MEDICAL CENTER</c:v>
                </c:pt>
                <c:pt idx="342">
                  <c:v>PORTERVILLE STATE HOSPITAL</c:v>
                </c:pt>
                <c:pt idx="343">
                  <c:v>PRESBYTERIAN INTERCOMMUNITY HOSPITAL</c:v>
                </c:pt>
                <c:pt idx="344">
                  <c:v>PRISCILLA CHAN &amp; MARK ZUCKERBERG SAN FRANCISCO GENERAL HOSPITAL &amp; TRAUMA CENTER</c:v>
                </c:pt>
                <c:pt idx="345">
                  <c:v>PROMISE HOSPITAL OF EAST LOS ANGELES</c:v>
                </c:pt>
                <c:pt idx="346">
                  <c:v>PROMISE HOSPITAL OF EAST LOS ANGELES-SUBURBAN CAMPUS</c:v>
                </c:pt>
                <c:pt idx="347">
                  <c:v>PROMISE HOSPITAL OF SAN DIEGO</c:v>
                </c:pt>
                <c:pt idx="348">
                  <c:v>PROVIDENCE HOLY CROSS MEDICAL CENTER</c:v>
                </c:pt>
                <c:pt idx="349">
                  <c:v>PROVIDENCE LITTLE COMPANY OF MARY MC - SAN PEDRO</c:v>
                </c:pt>
                <c:pt idx="350">
                  <c:v>PROVIDENCE LITTLE COMPANY OF MARY MC - TORRANCE</c:v>
                </c:pt>
                <c:pt idx="351">
                  <c:v>PROVIDENCE LITTLE COMPANY OF MARY MEDICAL CENTER - SAN PEDRO</c:v>
                </c:pt>
                <c:pt idx="352">
                  <c:v>PROVIDENCE LITTLE COMPANY OF MARY MEDICAL CENTER - TORRANCE</c:v>
                </c:pt>
                <c:pt idx="353">
                  <c:v>PROVIDENCE ST. JOHN'S HEALTH CENTER</c:v>
                </c:pt>
                <c:pt idx="354">
                  <c:v>PROVIDENCE ST. JOSEPH MEDICAL CENTER</c:v>
                </c:pt>
                <c:pt idx="355">
                  <c:v>PROVIDENCE TARZANA MEDICAL CENTER</c:v>
                </c:pt>
                <c:pt idx="356">
                  <c:v>QUEEN OF THE VALLEY HOSPITAL</c:v>
                </c:pt>
                <c:pt idx="357">
                  <c:v>RADY CHILDREN'S HOSPITAL - SAN DIEGO</c:v>
                </c:pt>
                <c:pt idx="358">
                  <c:v>REDLANDS COMMUNITY HOSPITAL</c:v>
                </c:pt>
                <c:pt idx="359">
                  <c:v>REDWOOD MEMORIAL HOSPITAL</c:v>
                </c:pt>
                <c:pt idx="360">
                  <c:v>REGIONAL MEDICAL CENTER OF SAN JOSE</c:v>
                </c:pt>
                <c:pt idx="361">
                  <c:v>RESNICK NEUROPSYCHIATRIC HOSPITAL AT UCLA</c:v>
                </c:pt>
                <c:pt idx="362">
                  <c:v>RESTPADD - PHF</c:v>
                </c:pt>
                <c:pt idx="363">
                  <c:v>RESTPADD RED BLUFF - PHF</c:v>
                </c:pt>
                <c:pt idx="364">
                  <c:v>RIDEOUT MEMORIAL HOSPITAL</c:v>
                </c:pt>
                <c:pt idx="365">
                  <c:v>RIDGECREST REGIONAL HOSPITAL</c:v>
                </c:pt>
                <c:pt idx="366">
                  <c:v>RIVERSIDE COMMUNITY HOSPITAL</c:v>
                </c:pt>
                <c:pt idx="367">
                  <c:v>RIVERSIDE UNIVERSITY HEALTH SYSTEM MEDICAL CENTER</c:v>
                </c:pt>
                <c:pt idx="368">
                  <c:v>RONALD REAGAN UCLA MEDICAL CENTER</c:v>
                </c:pt>
                <c:pt idx="369">
                  <c:v>SACRAMENTO MENTAL HEALTH TREATMENT CENTER - PHF</c:v>
                </c:pt>
                <c:pt idx="370">
                  <c:v>SADDLEBACK MEMORIAL MEDICAL CENTER</c:v>
                </c:pt>
                <c:pt idx="371">
                  <c:v>SALINAS VALLEY MEMORIAL HOSPITAL</c:v>
                </c:pt>
                <c:pt idx="372">
                  <c:v>SAN ANTONIO COMMUNITY HOSPITAL</c:v>
                </c:pt>
                <c:pt idx="373">
                  <c:v>SAN ANTONIO REGIONAL HOSPITAL</c:v>
                </c:pt>
                <c:pt idx="374">
                  <c:v>SAN DIEGO COUNTY PSYCHIATRIC HOSPITAL</c:v>
                </c:pt>
                <c:pt idx="375">
                  <c:v>SAN DIMAS COMMUNITY HOSPITAL</c:v>
                </c:pt>
                <c:pt idx="376">
                  <c:v>SAN GABRIEL VALLEY MEDICAL CENTER</c:v>
                </c:pt>
                <c:pt idx="377">
                  <c:v>SAN GORGONIO MEMORIAL HOSPITAL</c:v>
                </c:pt>
                <c:pt idx="378">
                  <c:v>SAN JOAQUIN - PHF</c:v>
                </c:pt>
                <c:pt idx="379">
                  <c:v>SAN JOAQUIN COMMUNITY HOSPITAL</c:v>
                </c:pt>
                <c:pt idx="380">
                  <c:v>SAN JOAQUIN GENERAL HOSPITAL</c:v>
                </c:pt>
                <c:pt idx="381">
                  <c:v>SAN JOAQUIN VALLEY REHAB HOSPITAL</c:v>
                </c:pt>
                <c:pt idx="382">
                  <c:v>SAN JOAQUIN VALLEY REHABILITATION HOSPITAL</c:v>
                </c:pt>
                <c:pt idx="383">
                  <c:v>SAN JOSE BEHAVIORAL HEALTH</c:v>
                </c:pt>
                <c:pt idx="384">
                  <c:v>SAN LEANDRO HOSPITAL</c:v>
                </c:pt>
                <c:pt idx="385">
                  <c:v>SAN LUIS OBISPO COUNTY - PHF</c:v>
                </c:pt>
                <c:pt idx="386">
                  <c:v>SAN MATEO MEDICAL CENTER</c:v>
                </c:pt>
                <c:pt idx="387">
                  <c:v>SAN RAMON REGIONAL MEDICAL CENTER</c:v>
                </c:pt>
                <c:pt idx="388">
                  <c:v>SANTA BARBARA - PHF</c:v>
                </c:pt>
                <c:pt idx="389">
                  <c:v>SANTA BARBARA COTTAGE HOSPITAL</c:v>
                </c:pt>
                <c:pt idx="390">
                  <c:v>SANTA CLARA VALLEY MEDICAL CENTER</c:v>
                </c:pt>
                <c:pt idx="391">
                  <c:v>SANTA MONICA - UCLA MED CENTER AND ORTHOPAEDIC</c:v>
                </c:pt>
                <c:pt idx="392">
                  <c:v>SANTA MONICA - UCLA MEDICAL CENTER AND ORTHOPAEDIC</c:v>
                </c:pt>
                <c:pt idx="393">
                  <c:v>SANTA ROSA MEMORIAL HOSPITAL</c:v>
                </c:pt>
                <c:pt idx="394">
                  <c:v>SANTA YNEZ VALLEY COTTAGE HOSPITAL</c:v>
                </c:pt>
                <c:pt idx="395">
                  <c:v>SCRIPPS GREEN HOSPITAL</c:v>
                </c:pt>
                <c:pt idx="396">
                  <c:v>SCRIPPS MEMORIAL HOSPITAL - ENCINITAS</c:v>
                </c:pt>
                <c:pt idx="397">
                  <c:v>SCRIPPS MEMORIAL HOSPITAL - LA JOLLA</c:v>
                </c:pt>
                <c:pt idx="398">
                  <c:v>SCRIPPS MERCY HOSPITAL</c:v>
                </c:pt>
                <c:pt idx="399">
                  <c:v>SEMPERVIRENS - PHF</c:v>
                </c:pt>
                <c:pt idx="400">
                  <c:v>SENECA HEALTHCARE DISTRICT</c:v>
                </c:pt>
                <c:pt idx="401">
                  <c:v>SEQUOIA HOSPITAL</c:v>
                </c:pt>
                <c:pt idx="402">
                  <c:v>SETON MEDICAL CENTER</c:v>
                </c:pt>
                <c:pt idx="403">
                  <c:v>SHARP CHULA VISTA MEDICAL CENTER</c:v>
                </c:pt>
                <c:pt idx="404">
                  <c:v>SHARP CORONADO HOSPITAL AND HEALTHCARE CENTER</c:v>
                </c:pt>
                <c:pt idx="405">
                  <c:v>SHARP GROSSMONT HOSPITAL</c:v>
                </c:pt>
                <c:pt idx="406">
                  <c:v>SHARP MCDONALD CENTER</c:v>
                </c:pt>
                <c:pt idx="407">
                  <c:v>SHARP MEMORIAL HOSPITAL</c:v>
                </c:pt>
                <c:pt idx="408">
                  <c:v>SHARP MESA VISTA HOSPITAL</c:v>
                </c:pt>
                <c:pt idx="409">
                  <c:v>SHASTA REGIONAL MEDICAL CENTER</c:v>
                </c:pt>
                <c:pt idx="410">
                  <c:v>SHERMAN OAKS HOSPITAL</c:v>
                </c:pt>
                <c:pt idx="411">
                  <c:v>SHRINERS HOSPITAL FOR CHILDREN - LOS ANGELES</c:v>
                </c:pt>
                <c:pt idx="412">
                  <c:v>SHRINERS HOSPITAL FOR CHILDREN - NORTHERN CALIFORNIA</c:v>
                </c:pt>
                <c:pt idx="413">
                  <c:v>SIERRA NEVADA MEMORIAL HOSPITAL</c:v>
                </c:pt>
                <c:pt idx="414">
                  <c:v>SIERRA VIEW MEDICAL CENTER</c:v>
                </c:pt>
                <c:pt idx="415">
                  <c:v>SIERRA VISTA HOSPITAL</c:v>
                </c:pt>
                <c:pt idx="416">
                  <c:v>SIERRA VISTA REGIONAL MEDICAL CENTER</c:v>
                </c:pt>
                <c:pt idx="417">
                  <c:v>SILVER LAKE MEDICAL CENTER</c:v>
                </c:pt>
                <c:pt idx="418">
                  <c:v>SIMI VALLEY HOSPITAL AND HEALTH SERVICES - SYCAMORE</c:v>
                </c:pt>
                <c:pt idx="419">
                  <c:v>SONOMA DEVELOPMENTAL CENTER</c:v>
                </c:pt>
                <c:pt idx="420">
                  <c:v>SONOMA VALLEY HOSPITAL</c:v>
                </c:pt>
                <c:pt idx="421">
                  <c:v>SONOMA WEST MEDICAL CENTER</c:v>
                </c:pt>
                <c:pt idx="422">
                  <c:v>SONORA REGIONAL MEDICAL CENTER - GREENLEY</c:v>
                </c:pt>
                <c:pt idx="423">
                  <c:v>SOUTH COAST GLOBAL MEDICAL CENTER</c:v>
                </c:pt>
                <c:pt idx="424">
                  <c:v>SOUTH COAST GLOBAL MEDICAL CENTER, INC.</c:v>
                </c:pt>
                <c:pt idx="425">
                  <c:v>SOUTHERN CALIFORNIA HOSPITAL AT HOLLYWOOD</c:v>
                </c:pt>
                <c:pt idx="426">
                  <c:v>SOUTHERN INYO HOSPITAL</c:v>
                </c:pt>
                <c:pt idx="427">
                  <c:v>SOUTHWEST HEALTHCARE SYSTEM - MURRIETA</c:v>
                </c:pt>
                <c:pt idx="428">
                  <c:v>ST. AGNES MEDICAL CENTER</c:v>
                </c:pt>
                <c:pt idx="429">
                  <c:v>ST. BERNARDINE MEDICAL CENTER</c:v>
                </c:pt>
                <c:pt idx="430">
                  <c:v>ST. ELIZABETH COMMUNITY HOSPITAL</c:v>
                </c:pt>
                <c:pt idx="431">
                  <c:v>ST. FRANCIS MEDICAL CENTER</c:v>
                </c:pt>
                <c:pt idx="432">
                  <c:v>ST. FRANCIS MEMORIAL HOSPITAL</c:v>
                </c:pt>
                <c:pt idx="433">
                  <c:v>ST. HELENA HOSPITAL</c:v>
                </c:pt>
                <c:pt idx="434">
                  <c:v>ST. HELENA HOSPITAL - CLEARLAKE</c:v>
                </c:pt>
                <c:pt idx="435">
                  <c:v>ST. HELENA HOSPITAL CENTER FOR BEHAVIORAL HEALTH</c:v>
                </c:pt>
                <c:pt idx="436">
                  <c:v>ST. JOHN'S PLEASANT VALLEY HOSPITAL</c:v>
                </c:pt>
                <c:pt idx="437">
                  <c:v>ST. JOHN'S REGIONAL MEDICAL CENTER</c:v>
                </c:pt>
                <c:pt idx="438">
                  <c:v>ST. JOSEPH HOSPITAL - EUREKA</c:v>
                </c:pt>
                <c:pt idx="439">
                  <c:v>ST. JOSEPH HOSPITAL - ORANGE</c:v>
                </c:pt>
                <c:pt idx="440">
                  <c:v>ST. JOSEPH'S BEHAVIORAL HEALTH CENTER</c:v>
                </c:pt>
                <c:pt idx="441">
                  <c:v>ST. JOSEPH'S MEDICAL CENTER OF STOCKTON</c:v>
                </c:pt>
                <c:pt idx="442">
                  <c:v>ST. JUDE MEDICAL CENTER</c:v>
                </c:pt>
                <c:pt idx="443">
                  <c:v>ST. LOUISE REGIONAL HOSPITAL</c:v>
                </c:pt>
                <c:pt idx="444">
                  <c:v>ST. MARY MEDICAL CENTER - APPLE VALLEY</c:v>
                </c:pt>
                <c:pt idx="445">
                  <c:v>ST. MARY MEDICAL CENTER - LONG BEACH</c:v>
                </c:pt>
                <c:pt idx="446">
                  <c:v>ST. MARY'S MEDICAL CENTER - SAN FRANCISCO</c:v>
                </c:pt>
                <c:pt idx="447">
                  <c:v>ST. ROSE HOSPITAL</c:v>
                </c:pt>
                <c:pt idx="448">
                  <c:v>ST. VINCENT MEDICAL CENTER</c:v>
                </c:pt>
                <c:pt idx="449">
                  <c:v>STANFORD UNIVERSITY HOSPITAL</c:v>
                </c:pt>
                <c:pt idx="450">
                  <c:v>STANISLAUS SURGICAL HOSPITAL</c:v>
                </c:pt>
                <c:pt idx="451">
                  <c:v>STAR VIEW ADOLESCENT - PHF</c:v>
                </c:pt>
                <c:pt idx="452">
                  <c:v>SURPRISE VALLEY COMMUNITY HOSPITAL</c:v>
                </c:pt>
                <c:pt idx="453">
                  <c:v>SUTTER - YUBA - PHF</c:v>
                </c:pt>
                <c:pt idx="454">
                  <c:v>SUTTER AMADOR HOSPITAL</c:v>
                </c:pt>
                <c:pt idx="455">
                  <c:v>SUTTER AUBURN FAITH HOSPITAL</c:v>
                </c:pt>
                <c:pt idx="456">
                  <c:v>SUTTER CENTER FOR PSYCHIATRY</c:v>
                </c:pt>
                <c:pt idx="457">
                  <c:v>SUTTER COAST HOSPITAL</c:v>
                </c:pt>
                <c:pt idx="458">
                  <c:v>SUTTER DAVIS HOSPITAL</c:v>
                </c:pt>
                <c:pt idx="459">
                  <c:v>SUTTER DELTA MEDICAL CENTER</c:v>
                </c:pt>
                <c:pt idx="460">
                  <c:v>SUTTER LAKESIDE HOSPITAL</c:v>
                </c:pt>
                <c:pt idx="461">
                  <c:v>SUTTER MATERNITY AND SURGERY CENTER OF SANTA CRUZ</c:v>
                </c:pt>
                <c:pt idx="462">
                  <c:v>SUTTER MEDICAL CENTER - DELTA</c:v>
                </c:pt>
                <c:pt idx="463">
                  <c:v>SUTTER MEDICAL CENTER - ROSEVILLE</c:v>
                </c:pt>
                <c:pt idx="464">
                  <c:v>SUTTER MEDICAL CENTER - SACRAMENTO</c:v>
                </c:pt>
                <c:pt idx="465">
                  <c:v>SUTTER MEDICAL CENTER - SOLANO</c:v>
                </c:pt>
                <c:pt idx="466">
                  <c:v>SUTTER MEDICAL CENTER - SOLANO </c:v>
                </c:pt>
                <c:pt idx="467">
                  <c:v>SUTTER SANTA ROSA REGIONAL HOSPITAL</c:v>
                </c:pt>
                <c:pt idx="468">
                  <c:v>SUTTER SURGICAL HOSPITAL - NORTH VALLEY</c:v>
                </c:pt>
                <c:pt idx="469">
                  <c:v>SUTTER TRACY COMMUNITY HOSPITAL</c:v>
                </c:pt>
                <c:pt idx="470">
                  <c:v>TAHOE FOREST HOSPITAL</c:v>
                </c:pt>
                <c:pt idx="471">
                  <c:v>TARZANA TREATMENT CENTER</c:v>
                </c:pt>
                <c:pt idx="472">
                  <c:v>TELECARE HERITAGE - PHF</c:v>
                </c:pt>
                <c:pt idx="473">
                  <c:v>TELECARE PLACER COUNTY - PHF</c:v>
                </c:pt>
                <c:pt idx="474">
                  <c:v>TELECARE RIVERSIDE COUNTY - PHF</c:v>
                </c:pt>
                <c:pt idx="475">
                  <c:v>TELECARE SANTA CRUZ - PHF</c:v>
                </c:pt>
                <c:pt idx="476">
                  <c:v>TELECARE STANISLAUS COUNTY - PHF</c:v>
                </c:pt>
                <c:pt idx="477">
                  <c:v>TELECARE WILLOW ROCK CENTER - PHF</c:v>
                </c:pt>
                <c:pt idx="478">
                  <c:v>TEMECULA VALLEY HOSPITAL</c:v>
                </c:pt>
                <c:pt idx="479">
                  <c:v>THE BETTY FORD CENTER</c:v>
                </c:pt>
                <c:pt idx="480">
                  <c:v>THE CHAMPION CENTER</c:v>
                </c:pt>
                <c:pt idx="481">
                  <c:v>THUNDER ROAD CHEMICAL DEPENDENCY RECOVERY HOSPITAL</c:v>
                </c:pt>
                <c:pt idx="482">
                  <c:v>TOM REDGATE MEMORIAL RECOVERY CENTER</c:v>
                </c:pt>
                <c:pt idx="483">
                  <c:v>TORRANCE MEMORIAL MEDICAL CENTER</c:v>
                </c:pt>
                <c:pt idx="484">
                  <c:v>TOTALLY KIDS REHABILITATION HOSPITAL</c:v>
                </c:pt>
                <c:pt idx="485">
                  <c:v>TRI-CITY MEDICAL CENTER</c:v>
                </c:pt>
                <c:pt idx="486">
                  <c:v>TRINITY HOSPITAL</c:v>
                </c:pt>
                <c:pt idx="487">
                  <c:v>TULARE REGIONAL MEDICAL CENTER</c:v>
                </c:pt>
                <c:pt idx="488">
                  <c:v>TWIN CITIES COMMUNITY HOSPITAL</c:v>
                </c:pt>
                <c:pt idx="489">
                  <c:v>UCSF BENIOFF CHILDREN'S HOSPITAL OAKLAND</c:v>
                </c:pt>
                <c:pt idx="490">
                  <c:v>UCSF MEDICAL CENTER</c:v>
                </c:pt>
                <c:pt idx="491">
                  <c:v>UKIAH VALLEY MEDICAL CENTER</c:v>
                </c:pt>
                <c:pt idx="492">
                  <c:v>UNIVERSITY OF CALIFORNIA - DAVIS MEDICAL CENTER</c:v>
                </c:pt>
                <c:pt idx="493">
                  <c:v>UNIVERSITY OF CALIFORNIA - IRVINE MEDICAL CENTER</c:v>
                </c:pt>
                <c:pt idx="494">
                  <c:v>UNIVERSITY OF CALIFORNIA - SAN DIEGO MEDICAL CENTER</c:v>
                </c:pt>
                <c:pt idx="495">
                  <c:v>UNIVERSITY OF CALIFORNIA DAVIS MEDICAL CENTER</c:v>
                </c:pt>
                <c:pt idx="496">
                  <c:v>UNIVERSITY OF CALIFORNIA IRVINE MEDICAL CENTER</c:v>
                </c:pt>
                <c:pt idx="497">
                  <c:v>UNIVERSITY OF CALIFORNIA SAN DIEGO MEDICAL CENTER</c:v>
                </c:pt>
                <c:pt idx="498">
                  <c:v>USC KENNETH NORRIS JR. CANCER HOSPITAL</c:v>
                </c:pt>
                <c:pt idx="499">
                  <c:v>USC VERDUGO HILLS HOSPITAL</c:v>
                </c:pt>
                <c:pt idx="500">
                  <c:v>VALLEY CHILDREN'S HOSPITAL</c:v>
                </c:pt>
                <c:pt idx="501">
                  <c:v>VALLEY PRESBYTERIAN HOSPITAL</c:v>
                </c:pt>
                <c:pt idx="502">
                  <c:v>VALLEYCARE MEDICAL CENTER</c:v>
                </c:pt>
                <c:pt idx="503">
                  <c:v>VENTURA COUNTY MEDICAL CENTER</c:v>
                </c:pt>
                <c:pt idx="504">
                  <c:v>VIBRA HOSPITAL OF NORTHERN CALIFORNIA</c:v>
                </c:pt>
                <c:pt idx="505">
                  <c:v>VIBRA HOSPITAL OF SACRAMENTO</c:v>
                </c:pt>
                <c:pt idx="506">
                  <c:v>VIBRA HOSPITAL OF SAN DIEGO</c:v>
                </c:pt>
                <c:pt idx="507">
                  <c:v>VIBRA REHABILITATION HOSPITAL OF RANCHO MIRAGE</c:v>
                </c:pt>
                <c:pt idx="508">
                  <c:v>VICTOR VALLEY GLOBAL MEDICAL CENTER</c:v>
                </c:pt>
                <c:pt idx="509">
                  <c:v>WASHINGTON HOSPITAL - FREMONT</c:v>
                </c:pt>
                <c:pt idx="510">
                  <c:v>WATSONVILLE COMMUNITY HOSPITAL</c:v>
                </c:pt>
                <c:pt idx="511">
                  <c:v>WEST ANAHEIM MEDICAL CENTER</c:v>
                </c:pt>
                <c:pt idx="512">
                  <c:v>WEST COVINA MEDICAL CENTER</c:v>
                </c:pt>
                <c:pt idx="513">
                  <c:v>WEST HILLS HOSPITAL AND MEDICAL CENTER</c:v>
                </c:pt>
                <c:pt idx="514">
                  <c:v>WHITE MEMORIAL MEDICAL CENTER</c:v>
                </c:pt>
                <c:pt idx="515">
                  <c:v>WHITTIER HOSPITAL MEDICAL CENTER</c:v>
                </c:pt>
                <c:pt idx="516">
                  <c:v>WOODLAND MEMORIAL HOSPITAL</c:v>
                </c:pt>
                <c:pt idx="517">
                  <c:v>ZUCKERBERG SAN FRANCISCO GENERAL HOSPITAL &amp; TRAUMA CENTER</c:v>
                </c:pt>
              </c:strCache>
            </c:strRef>
          </c:cat>
          <c:val>
            <c:numRef>
              <c:f>Sheet2!$B$19:$B$537</c:f>
              <c:numCache>
                <c:formatCode>0</c:formatCode>
                <c:ptCount val="518"/>
                <c:pt idx="0">
                  <c:v>7.4726096530218697</c:v>
                </c:pt>
                <c:pt idx="1">
                  <c:v>7.9658939662821648</c:v>
                </c:pt>
                <c:pt idx="2">
                  <c:v>7.3755494809944224</c:v>
                </c:pt>
                <c:pt idx="3">
                  <c:v>9.9059711627072602</c:v>
                </c:pt>
                <c:pt idx="4">
                  <c:v>7.9591412880599268</c:v>
                </c:pt>
                <c:pt idx="5">
                  <c:v>8.0675666953528395</c:v>
                </c:pt>
                <c:pt idx="6">
                  <c:v>7.4517640116041335</c:v>
                </c:pt>
                <c:pt idx="7">
                  <c:v>2.5454545454545454</c:v>
                </c:pt>
                <c:pt idx="8">
                  <c:v>4.6358486777949865</c:v>
                </c:pt>
                <c:pt idx="9">
                  <c:v>4.52638700947226</c:v>
                </c:pt>
                <c:pt idx="10">
                  <c:v>7.7602893945801377</c:v>
                </c:pt>
                <c:pt idx="11">
                  <c:v>18.981478402246609</c:v>
                </c:pt>
                <c:pt idx="12">
                  <c:v>10.845280901624808</c:v>
                </c:pt>
                <c:pt idx="13">
                  <c:v>16.35384150030248</c:v>
                </c:pt>
                <c:pt idx="14">
                  <c:v>6.6865741941921968</c:v>
                </c:pt>
                <c:pt idx="15">
                  <c:v>16.707350055511089</c:v>
                </c:pt>
                <c:pt idx="16">
                  <c:v>8.5355115814932461</c:v>
                </c:pt>
                <c:pt idx="17">
                  <c:v>4.3790003595828839</c:v>
                </c:pt>
                <c:pt idx="18">
                  <c:v>3.5273109243697478</c:v>
                </c:pt>
                <c:pt idx="19">
                  <c:v>12.655655190513244</c:v>
                </c:pt>
                <c:pt idx="20">
                  <c:v>89.199214686278822</c:v>
                </c:pt>
                <c:pt idx="21">
                  <c:v>18.742954433407995</c:v>
                </c:pt>
                <c:pt idx="22">
                  <c:v>13.746986260327033</c:v>
                </c:pt>
                <c:pt idx="23">
                  <c:v>16.72743107616246</c:v>
                </c:pt>
                <c:pt idx="24">
                  <c:v>4.7537372147915029</c:v>
                </c:pt>
                <c:pt idx="25">
                  <c:v>31.208918714942925</c:v>
                </c:pt>
                <c:pt idx="26">
                  <c:v>57.403097283900522</c:v>
                </c:pt>
                <c:pt idx="27">
                  <c:v>27.363401252188062</c:v>
                </c:pt>
                <c:pt idx="28">
                  <c:v>12.143032460856007</c:v>
                </c:pt>
                <c:pt idx="29">
                  <c:v>15.881492046040341</c:v>
                </c:pt>
                <c:pt idx="30">
                  <c:v>920.73906004969626</c:v>
                </c:pt>
                <c:pt idx="31">
                  <c:v>26.134194033382073</c:v>
                </c:pt>
                <c:pt idx="32">
                  <c:v>22.616150149313665</c:v>
                </c:pt>
                <c:pt idx="33">
                  <c:v>15.341446929610537</c:v>
                </c:pt>
                <c:pt idx="34">
                  <c:v>27.048238773678932</c:v>
                </c:pt>
                <c:pt idx="35">
                  <c:v>18.990599917728055</c:v>
                </c:pt>
                <c:pt idx="36">
                  <c:v>19.712468291197304</c:v>
                </c:pt>
                <c:pt idx="37">
                  <c:v>12.25531521890294</c:v>
                </c:pt>
                <c:pt idx="38">
                  <c:v>12.422834886717467</c:v>
                </c:pt>
                <c:pt idx="39">
                  <c:v>13.80377358490566</c:v>
                </c:pt>
                <c:pt idx="40">
                  <c:v>29.58775707978895</c:v>
                </c:pt>
                <c:pt idx="41">
                  <c:v>9.8047337203241014</c:v>
                </c:pt>
                <c:pt idx="42">
                  <c:v>90.334537208399752</c:v>
                </c:pt>
                <c:pt idx="43">
                  <c:v>9.2931602311448174</c:v>
                </c:pt>
                <c:pt idx="44">
                  <c:v>10.231175082238913</c:v>
                </c:pt>
                <c:pt idx="45">
                  <c:v>140.68281653746772</c:v>
                </c:pt>
                <c:pt idx="46">
                  <c:v>11.366068538766475</c:v>
                </c:pt>
                <c:pt idx="47">
                  <c:v>18.240294926434601</c:v>
                </c:pt>
                <c:pt idx="48">
                  <c:v>44.161111111111111</c:v>
                </c:pt>
                <c:pt idx="49">
                  <c:v>12.478542213712501</c:v>
                </c:pt>
                <c:pt idx="50">
                  <c:v>17.255531698656689</c:v>
                </c:pt>
                <c:pt idx="51">
                  <c:v>3.7639902676399029</c:v>
                </c:pt>
                <c:pt idx="52">
                  <c:v>15.593607808126421</c:v>
                </c:pt>
                <c:pt idx="53">
                  <c:v>12.452380952380953</c:v>
                </c:pt>
                <c:pt idx="54">
                  <c:v>26.59486547034464</c:v>
                </c:pt>
                <c:pt idx="55">
                  <c:v>17.889924566466437</c:v>
                </c:pt>
                <c:pt idx="56">
                  <c:v>30.483769174354006</c:v>
                </c:pt>
                <c:pt idx="57">
                  <c:v>419.75</c:v>
                </c:pt>
                <c:pt idx="58">
                  <c:v>3.2489343563512363</c:v>
                </c:pt>
                <c:pt idx="59">
                  <c:v>15.633822357792035</c:v>
                </c:pt>
                <c:pt idx="60">
                  <c:v>12.151612242337848</c:v>
                </c:pt>
                <c:pt idx="61">
                  <c:v>18.029764722901707</c:v>
                </c:pt>
                <c:pt idx="62">
                  <c:v>86.509046095806241</c:v>
                </c:pt>
                <c:pt idx="63">
                  <c:v>27.592974322787324</c:v>
                </c:pt>
                <c:pt idx="64">
                  <c:v>275.125</c:v>
                </c:pt>
                <c:pt idx="65">
                  <c:v>19.580207373278331</c:v>
                </c:pt>
                <c:pt idx="66">
                  <c:v>10.572253861223746</c:v>
                </c:pt>
                <c:pt idx="67">
                  <c:v>15.635371263475148</c:v>
                </c:pt>
                <c:pt idx="68">
                  <c:v>9.7030950124114881</c:v>
                </c:pt>
                <c:pt idx="69">
                  <c:v>1397.5</c:v>
                </c:pt>
                <c:pt idx="70">
                  <c:v>13.332728479232365</c:v>
                </c:pt>
                <c:pt idx="71">
                  <c:v>8.9013239582631272</c:v>
                </c:pt>
                <c:pt idx="72">
                  <c:v>8.6646119374841142</c:v>
                </c:pt>
                <c:pt idx="73">
                  <c:v>35.885695873138303</c:v>
                </c:pt>
                <c:pt idx="74">
                  <c:v>12.631548234350294</c:v>
                </c:pt>
                <c:pt idx="75">
                  <c:v>354.15757575757573</c:v>
                </c:pt>
                <c:pt idx="76">
                  <c:v>7895.6652542372885</c:v>
                </c:pt>
                <c:pt idx="77">
                  <c:v>13.204944061617896</c:v>
                </c:pt>
                <c:pt idx="78">
                  <c:v>35.803595980095473</c:v>
                </c:pt>
                <c:pt idx="79">
                  <c:v>33.204622232380174</c:v>
                </c:pt>
                <c:pt idx="80">
                  <c:v>20.172182187687532</c:v>
                </c:pt>
                <c:pt idx="81">
                  <c:v>8.755506502208128</c:v>
                </c:pt>
                <c:pt idx="82">
                  <c:v>4.8904109589041092</c:v>
                </c:pt>
                <c:pt idx="83">
                  <c:v>1.8378378378378379</c:v>
                </c:pt>
                <c:pt idx="84">
                  <c:v>12.422311953866249</c:v>
                </c:pt>
                <c:pt idx="85">
                  <c:v>8.5661546369640966</c:v>
                </c:pt>
                <c:pt idx="86">
                  <c:v>17.870046960952358</c:v>
                </c:pt>
                <c:pt idx="87">
                  <c:v>14.471566420664464</c:v>
                </c:pt>
                <c:pt idx="88">
                  <c:v>11.364054380322901</c:v>
                </c:pt>
                <c:pt idx="89">
                  <c:v>21.046993578547713</c:v>
                </c:pt>
                <c:pt idx="90">
                  <c:v>17.916101230963044</c:v>
                </c:pt>
                <c:pt idx="91">
                  <c:v>17.365529492299601</c:v>
                </c:pt>
                <c:pt idx="92">
                  <c:v>7.7823129251700678</c:v>
                </c:pt>
                <c:pt idx="93">
                  <c:v>13.796116504854369</c:v>
                </c:pt>
                <c:pt idx="94">
                  <c:v>15.010204081632653</c:v>
                </c:pt>
                <c:pt idx="95">
                  <c:v>9.7964601769911503</c:v>
                </c:pt>
                <c:pt idx="96">
                  <c:v>12.65625</c:v>
                </c:pt>
                <c:pt idx="97">
                  <c:v>17.281567581300813</c:v>
                </c:pt>
                <c:pt idx="98">
                  <c:v>22.494579945799458</c:v>
                </c:pt>
                <c:pt idx="99">
                  <c:v>27.276551724137931</c:v>
                </c:pt>
                <c:pt idx="100">
                  <c:v>30.201797385620914</c:v>
                </c:pt>
                <c:pt idx="101">
                  <c:v>16.266647309330235</c:v>
                </c:pt>
                <c:pt idx="102">
                  <c:v>11.532522289743708</c:v>
                </c:pt>
                <c:pt idx="103">
                  <c:v>20.622904311522884</c:v>
                </c:pt>
                <c:pt idx="104">
                  <c:v>29.918384392354469</c:v>
                </c:pt>
                <c:pt idx="105">
                  <c:v>14.175763801562272</c:v>
                </c:pt>
                <c:pt idx="106">
                  <c:v>11.200856931250769</c:v>
                </c:pt>
                <c:pt idx="107">
                  <c:v>11.031537779719461</c:v>
                </c:pt>
                <c:pt idx="108">
                  <c:v>15.088000695514173</c:v>
                </c:pt>
                <c:pt idx="109">
                  <c:v>14.636879118107263</c:v>
                </c:pt>
                <c:pt idx="110">
                  <c:v>7.6410013860828565</c:v>
                </c:pt>
                <c:pt idx="111">
                  <c:v>13.67238948398065</c:v>
                </c:pt>
                <c:pt idx="112">
                  <c:v>13.149014107748759</c:v>
                </c:pt>
                <c:pt idx="113">
                  <c:v>311.7091402714932</c:v>
                </c:pt>
                <c:pt idx="114">
                  <c:v>12.878729151698614</c:v>
                </c:pt>
                <c:pt idx="115">
                  <c:v>11.386887166113567</c:v>
                </c:pt>
                <c:pt idx="116">
                  <c:v>12.297667781306316</c:v>
                </c:pt>
                <c:pt idx="117">
                  <c:v>11.554454671347338</c:v>
                </c:pt>
                <c:pt idx="118">
                  <c:v>25.63041206730254</c:v>
                </c:pt>
                <c:pt idx="119">
                  <c:v>4.0085227272727275</c:v>
                </c:pt>
                <c:pt idx="120">
                  <c:v>4.3104602510460248</c:v>
                </c:pt>
                <c:pt idx="121">
                  <c:v>11.866592530922386</c:v>
                </c:pt>
                <c:pt idx="122">
                  <c:v>22.917697024028875</c:v>
                </c:pt>
                <c:pt idx="123">
                  <c:v>11.196013289036545</c:v>
                </c:pt>
                <c:pt idx="124">
                  <c:v>13.408752950613367</c:v>
                </c:pt>
                <c:pt idx="125">
                  <c:v>34.69047619047619</c:v>
                </c:pt>
                <c:pt idx="126">
                  <c:v>10.17910447761194</c:v>
                </c:pt>
                <c:pt idx="127">
                  <c:v>49.53088592741598</c:v>
                </c:pt>
                <c:pt idx="128">
                  <c:v>10.025052563013981</c:v>
                </c:pt>
                <c:pt idx="129">
                  <c:v>3933.5625</c:v>
                </c:pt>
                <c:pt idx="130">
                  <c:v>3.366303436714166</c:v>
                </c:pt>
                <c:pt idx="131">
                  <c:v>6.5727835342577494</c:v>
                </c:pt>
                <c:pt idx="132">
                  <c:v>15.165742185852281</c:v>
                </c:pt>
                <c:pt idx="133">
                  <c:v>8.7775590551181111</c:v>
                </c:pt>
                <c:pt idx="134">
                  <c:v>13.405732694425506</c:v>
                </c:pt>
                <c:pt idx="135">
                  <c:v>4.0448548812664908</c:v>
                </c:pt>
                <c:pt idx="136">
                  <c:v>19.924005349690709</c:v>
                </c:pt>
                <c:pt idx="137">
                  <c:v>11.25920782074135</c:v>
                </c:pt>
                <c:pt idx="138">
                  <c:v>4.273708298877259</c:v>
                </c:pt>
                <c:pt idx="139">
                  <c:v>10.659668375423642</c:v>
                </c:pt>
                <c:pt idx="140">
                  <c:v>4.7684729064039413</c:v>
                </c:pt>
                <c:pt idx="141">
                  <c:v>14.674676198413444</c:v>
                </c:pt>
                <c:pt idx="142">
                  <c:v>49.614525412154912</c:v>
                </c:pt>
                <c:pt idx="143">
                  <c:v>57.949250663887938</c:v>
                </c:pt>
                <c:pt idx="144">
                  <c:v>4.715622612681436</c:v>
                </c:pt>
                <c:pt idx="145">
                  <c:v>13.396250254556936</c:v>
                </c:pt>
                <c:pt idx="146">
                  <c:v>18.41350422614947</c:v>
                </c:pt>
                <c:pt idx="147">
                  <c:v>40.964159871136616</c:v>
                </c:pt>
                <c:pt idx="148">
                  <c:v>6.5993661515684279</c:v>
                </c:pt>
                <c:pt idx="149">
                  <c:v>15.429601668260432</c:v>
                </c:pt>
                <c:pt idx="150">
                  <c:v>14.94377379530631</c:v>
                </c:pt>
                <c:pt idx="151">
                  <c:v>14.665318838906483</c:v>
                </c:pt>
                <c:pt idx="152">
                  <c:v>17.123137108687608</c:v>
                </c:pt>
                <c:pt idx="153">
                  <c:v>57.085522050912367</c:v>
                </c:pt>
                <c:pt idx="154">
                  <c:v>31.898669555953706</c:v>
                </c:pt>
                <c:pt idx="155">
                  <c:v>239.32589285714286</c:v>
                </c:pt>
                <c:pt idx="156">
                  <c:v>24.653033085972318</c:v>
                </c:pt>
                <c:pt idx="157">
                  <c:v>14.064220183486238</c:v>
                </c:pt>
                <c:pt idx="158">
                  <c:v>12.423728813559322</c:v>
                </c:pt>
                <c:pt idx="159">
                  <c:v>11.634655532359082</c:v>
                </c:pt>
                <c:pt idx="160">
                  <c:v>15.224852071005918</c:v>
                </c:pt>
                <c:pt idx="161">
                  <c:v>11.329032258064515</c:v>
                </c:pt>
                <c:pt idx="162">
                  <c:v>10.730337078651685</c:v>
                </c:pt>
                <c:pt idx="163">
                  <c:v>17.195268936978763</c:v>
                </c:pt>
                <c:pt idx="164">
                  <c:v>9.14950556216988</c:v>
                </c:pt>
                <c:pt idx="165">
                  <c:v>4.6371941272430668</c:v>
                </c:pt>
                <c:pt idx="166">
                  <c:v>31.356344027874062</c:v>
                </c:pt>
                <c:pt idx="167">
                  <c:v>47.462627892823789</c:v>
                </c:pt>
                <c:pt idx="168">
                  <c:v>24.51561804125096</c:v>
                </c:pt>
                <c:pt idx="169">
                  <c:v>11.764717947882312</c:v>
                </c:pt>
                <c:pt idx="170">
                  <c:v>5.855209524710415</c:v>
                </c:pt>
                <c:pt idx="171">
                  <c:v>19.568988150946872</c:v>
                </c:pt>
                <c:pt idx="172">
                  <c:v>18.676102757614167</c:v>
                </c:pt>
                <c:pt idx="173">
                  <c:v>12.940689009756099</c:v>
                </c:pt>
                <c:pt idx="174">
                  <c:v>240.07062937062938</c:v>
                </c:pt>
                <c:pt idx="175">
                  <c:v>231.35027532853618</c:v>
                </c:pt>
                <c:pt idx="176">
                  <c:v>99.601348039215679</c:v>
                </c:pt>
                <c:pt idx="177">
                  <c:v>8.2457835801049022</c:v>
                </c:pt>
                <c:pt idx="178">
                  <c:v>17.393155455417222</c:v>
                </c:pt>
                <c:pt idx="179">
                  <c:v>13.633075863663777</c:v>
                </c:pt>
                <c:pt idx="180">
                  <c:v>15.166342650420493</c:v>
                </c:pt>
                <c:pt idx="181">
                  <c:v>698.63568283496318</c:v>
                </c:pt>
                <c:pt idx="182">
                  <c:v>8.4025528495690622</c:v>
                </c:pt>
                <c:pt idx="183">
                  <c:v>9.0522545981361446</c:v>
                </c:pt>
                <c:pt idx="184">
                  <c:v>11.004104691630783</c:v>
                </c:pt>
                <c:pt idx="185">
                  <c:v>10.930492567113582</c:v>
                </c:pt>
                <c:pt idx="186">
                  <c:v>10.28315395834316</c:v>
                </c:pt>
                <c:pt idx="187">
                  <c:v>9.8328211877251306</c:v>
                </c:pt>
                <c:pt idx="188">
                  <c:v>13.496457798705134</c:v>
                </c:pt>
                <c:pt idx="189">
                  <c:v>9.3110204592028509</c:v>
                </c:pt>
                <c:pt idx="190">
                  <c:v>8.8506804796072522</c:v>
                </c:pt>
                <c:pt idx="191">
                  <c:v>11.246504247443026</c:v>
                </c:pt>
                <c:pt idx="192">
                  <c:v>10.050539365564887</c:v>
                </c:pt>
                <c:pt idx="193">
                  <c:v>8.9324565247961782</c:v>
                </c:pt>
                <c:pt idx="194">
                  <c:v>9.1680505340691809</c:v>
                </c:pt>
                <c:pt idx="195">
                  <c:v>4.4558659217877095</c:v>
                </c:pt>
                <c:pt idx="196">
                  <c:v>11.078923277100111</c:v>
                </c:pt>
                <c:pt idx="197">
                  <c:v>10.013053539402712</c:v>
                </c:pt>
                <c:pt idx="198">
                  <c:v>11.378041106849512</c:v>
                </c:pt>
                <c:pt idx="199">
                  <c:v>10.590948116835287</c:v>
                </c:pt>
                <c:pt idx="200">
                  <c:v>12.352737859639637</c:v>
                </c:pt>
                <c:pt idx="201">
                  <c:v>9.2369119319647695</c:v>
                </c:pt>
                <c:pt idx="202">
                  <c:v>9.0476880268425095</c:v>
                </c:pt>
                <c:pt idx="203">
                  <c:v>9.7883624703920109</c:v>
                </c:pt>
                <c:pt idx="204">
                  <c:v>11.003949947312515</c:v>
                </c:pt>
                <c:pt idx="205">
                  <c:v>9.6161063274955865</c:v>
                </c:pt>
                <c:pt idx="206">
                  <c:v>9.5104143737678122</c:v>
                </c:pt>
                <c:pt idx="207">
                  <c:v>9.683761287387</c:v>
                </c:pt>
                <c:pt idx="208">
                  <c:v>9.995584293581075</c:v>
                </c:pt>
                <c:pt idx="209">
                  <c:v>10.370799620377371</c:v>
                </c:pt>
                <c:pt idx="210">
                  <c:v>4.7249895353704483</c:v>
                </c:pt>
                <c:pt idx="211">
                  <c:v>10.526170874499142</c:v>
                </c:pt>
                <c:pt idx="212">
                  <c:v>9.0128442471546961</c:v>
                </c:pt>
                <c:pt idx="213">
                  <c:v>9.9626952513195395</c:v>
                </c:pt>
                <c:pt idx="214">
                  <c:v>4.7633495145631066</c:v>
                </c:pt>
                <c:pt idx="215">
                  <c:v>7.0107662871829453</c:v>
                </c:pt>
                <c:pt idx="216">
                  <c:v>7.1498675719764471</c:v>
                </c:pt>
                <c:pt idx="217">
                  <c:v>4.9557823129251704</c:v>
                </c:pt>
                <c:pt idx="218">
                  <c:v>12.014010484219629</c:v>
                </c:pt>
                <c:pt idx="219">
                  <c:v>16.87791218674791</c:v>
                </c:pt>
                <c:pt idx="220">
                  <c:v>20.22699660969203</c:v>
                </c:pt>
                <c:pt idx="221">
                  <c:v>37.758893472241638</c:v>
                </c:pt>
                <c:pt idx="222">
                  <c:v>113.1869918699187</c:v>
                </c:pt>
                <c:pt idx="223">
                  <c:v>50.971014492753625</c:v>
                </c:pt>
                <c:pt idx="224">
                  <c:v>15.237015870344205</c:v>
                </c:pt>
                <c:pt idx="225">
                  <c:v>122.62614061355899</c:v>
                </c:pt>
                <c:pt idx="226">
                  <c:v>81.486919277666303</c:v>
                </c:pt>
                <c:pt idx="227">
                  <c:v>115.42515864523853</c:v>
                </c:pt>
                <c:pt idx="228">
                  <c:v>87.972108245139509</c:v>
                </c:pt>
                <c:pt idx="229">
                  <c:v>160.88686329736592</c:v>
                </c:pt>
                <c:pt idx="230">
                  <c:v>133.84325618144635</c:v>
                </c:pt>
                <c:pt idx="231">
                  <c:v>89.625099561482017</c:v>
                </c:pt>
                <c:pt idx="232">
                  <c:v>93.28125</c:v>
                </c:pt>
                <c:pt idx="233">
                  <c:v>100.92314246873657</c:v>
                </c:pt>
                <c:pt idx="234">
                  <c:v>179.58871860822347</c:v>
                </c:pt>
                <c:pt idx="235">
                  <c:v>104.49019239274656</c:v>
                </c:pt>
                <c:pt idx="236">
                  <c:v>106.69559403022473</c:v>
                </c:pt>
                <c:pt idx="237">
                  <c:v>191.25925925925924</c:v>
                </c:pt>
                <c:pt idx="238">
                  <c:v>14.667801151549234</c:v>
                </c:pt>
                <c:pt idx="239">
                  <c:v>18.540383748148496</c:v>
                </c:pt>
                <c:pt idx="240">
                  <c:v>17.534637804352695</c:v>
                </c:pt>
                <c:pt idx="241">
                  <c:v>14.387533875338754</c:v>
                </c:pt>
                <c:pt idx="242">
                  <c:v>26.050077028867641</c:v>
                </c:pt>
                <c:pt idx="243">
                  <c:v>20.215547392929075</c:v>
                </c:pt>
                <c:pt idx="244">
                  <c:v>302.969696969697</c:v>
                </c:pt>
                <c:pt idx="245">
                  <c:v>684.2815803319462</c:v>
                </c:pt>
                <c:pt idx="246">
                  <c:v>61.081095445978292</c:v>
                </c:pt>
                <c:pt idx="247">
                  <c:v>13.645576055933574</c:v>
                </c:pt>
                <c:pt idx="248">
                  <c:v>26.372682514825122</c:v>
                </c:pt>
                <c:pt idx="249">
                  <c:v>4.4097393015248398</c:v>
                </c:pt>
                <c:pt idx="250">
                  <c:v>17.109532110214111</c:v>
                </c:pt>
                <c:pt idx="251">
                  <c:v>16.955062312750009</c:v>
                </c:pt>
                <c:pt idx="252">
                  <c:v>17.299654520669783</c:v>
                </c:pt>
                <c:pt idx="253">
                  <c:v>11.059781463835083</c:v>
                </c:pt>
                <c:pt idx="254">
                  <c:v>50.301510239092799</c:v>
                </c:pt>
                <c:pt idx="255">
                  <c:v>9.9958497374259494</c:v>
                </c:pt>
                <c:pt idx="256">
                  <c:v>13.910607114893086</c:v>
                </c:pt>
                <c:pt idx="257">
                  <c:v>18.487685952024577</c:v>
                </c:pt>
                <c:pt idx="258">
                  <c:v>14.450354503047269</c:v>
                </c:pt>
                <c:pt idx="259">
                  <c:v>19.182667353734036</c:v>
                </c:pt>
                <c:pt idx="260">
                  <c:v>11.827999802887696</c:v>
                </c:pt>
                <c:pt idx="261">
                  <c:v>11.466775931669151</c:v>
                </c:pt>
                <c:pt idx="262">
                  <c:v>6.7117539189588875</c:v>
                </c:pt>
                <c:pt idx="263">
                  <c:v>17.623554491355062</c:v>
                </c:pt>
                <c:pt idx="264">
                  <c:v>20.439841156946422</c:v>
                </c:pt>
                <c:pt idx="265">
                  <c:v>13.833186906066294</c:v>
                </c:pt>
                <c:pt idx="266">
                  <c:v>6.1139552555312076</c:v>
                </c:pt>
                <c:pt idx="267">
                  <c:v>10.682705340200597</c:v>
                </c:pt>
                <c:pt idx="268">
                  <c:v>12.806325358621198</c:v>
                </c:pt>
                <c:pt idx="269">
                  <c:v>11.433916288823763</c:v>
                </c:pt>
                <c:pt idx="270">
                  <c:v>228.12114845938373</c:v>
                </c:pt>
                <c:pt idx="271">
                  <c:v>7.0255808349027555</c:v>
                </c:pt>
                <c:pt idx="272">
                  <c:v>4.3724721761780732</c:v>
                </c:pt>
                <c:pt idx="273">
                  <c:v>8.9904246474055114</c:v>
                </c:pt>
                <c:pt idx="274">
                  <c:v>3.4745862884160759</c:v>
                </c:pt>
                <c:pt idx="275">
                  <c:v>2.2953488372093025</c:v>
                </c:pt>
                <c:pt idx="276">
                  <c:v>4.2829832428605146</c:v>
                </c:pt>
                <c:pt idx="277">
                  <c:v>4.8536402769979414</c:v>
                </c:pt>
                <c:pt idx="278">
                  <c:v>3.5049169209901661</c:v>
                </c:pt>
                <c:pt idx="279">
                  <c:v>3.5235131396957122</c:v>
                </c:pt>
                <c:pt idx="280">
                  <c:v>9.9343187839910758</c:v>
                </c:pt>
                <c:pt idx="281">
                  <c:v>12.638405813077917</c:v>
                </c:pt>
                <c:pt idx="282">
                  <c:v>4.4249989830370584</c:v>
                </c:pt>
                <c:pt idx="283">
                  <c:v>13.580139468584191</c:v>
                </c:pt>
                <c:pt idx="284">
                  <c:v>10.883517124652009</c:v>
                </c:pt>
                <c:pt idx="285">
                  <c:v>10.72587355315693</c:v>
                </c:pt>
                <c:pt idx="286">
                  <c:v>11.328784864476102</c:v>
                </c:pt>
                <c:pt idx="287">
                  <c:v>8.3577154504357569</c:v>
                </c:pt>
                <c:pt idx="288">
                  <c:v>13.45781549021245</c:v>
                </c:pt>
                <c:pt idx="289">
                  <c:v>15.031904469245646</c:v>
                </c:pt>
                <c:pt idx="290">
                  <c:v>49.550877192982455</c:v>
                </c:pt>
                <c:pt idx="291">
                  <c:v>25.242976498300933</c:v>
                </c:pt>
                <c:pt idx="292">
                  <c:v>4.5722646310432573</c:v>
                </c:pt>
                <c:pt idx="293">
                  <c:v>9.1592575352176731</c:v>
                </c:pt>
                <c:pt idx="294">
                  <c:v>1037.3714316132073</c:v>
                </c:pt>
                <c:pt idx="295">
                  <c:v>13.192472902842541</c:v>
                </c:pt>
                <c:pt idx="296">
                  <c:v>5.875</c:v>
                </c:pt>
                <c:pt idx="297">
                  <c:v>16.172456102725938</c:v>
                </c:pt>
                <c:pt idx="298">
                  <c:v>12.408470383545858</c:v>
                </c:pt>
                <c:pt idx="299">
                  <c:v>168.70449593979004</c:v>
                </c:pt>
                <c:pt idx="300">
                  <c:v>65.929723825869871</c:v>
                </c:pt>
                <c:pt idx="301">
                  <c:v>8.5139119826763654</c:v>
                </c:pt>
                <c:pt idx="302">
                  <c:v>10.626341750464471</c:v>
                </c:pt>
                <c:pt idx="303">
                  <c:v>1054.5842592592592</c:v>
                </c:pt>
                <c:pt idx="304">
                  <c:v>83.600335148722252</c:v>
                </c:pt>
                <c:pt idx="305">
                  <c:v>1576.417840181924</c:v>
                </c:pt>
                <c:pt idx="306">
                  <c:v>13.639449524303114</c:v>
                </c:pt>
                <c:pt idx="307">
                  <c:v>36.636642511261464</c:v>
                </c:pt>
                <c:pt idx="308">
                  <c:v>46.778338001867411</c:v>
                </c:pt>
                <c:pt idx="309">
                  <c:v>14.580182520882943</c:v>
                </c:pt>
                <c:pt idx="310">
                  <c:v>26.515267175572518</c:v>
                </c:pt>
                <c:pt idx="311">
                  <c:v>5.9212413055109678</c:v>
                </c:pt>
                <c:pt idx="312">
                  <c:v>13.553645442568673</c:v>
                </c:pt>
                <c:pt idx="313">
                  <c:v>9.5065389670085239</c:v>
                </c:pt>
                <c:pt idx="314">
                  <c:v>103.39458900679372</c:v>
                </c:pt>
                <c:pt idx="315">
                  <c:v>16.239128016905795</c:v>
                </c:pt>
                <c:pt idx="316">
                  <c:v>14.509817475892618</c:v>
                </c:pt>
                <c:pt idx="317">
                  <c:v>120.38081377867047</c:v>
                </c:pt>
                <c:pt idx="318">
                  <c:v>15.059289060486524</c:v>
                </c:pt>
                <c:pt idx="319">
                  <c:v>6.8449913948390932</c:v>
                </c:pt>
                <c:pt idx="320">
                  <c:v>10.442305220754035</c:v>
                </c:pt>
                <c:pt idx="321">
                  <c:v>4.4049549549549551</c:v>
                </c:pt>
                <c:pt idx="322">
                  <c:v>92.130001256421707</c:v>
                </c:pt>
                <c:pt idx="323">
                  <c:v>10.308103747254149</c:v>
                </c:pt>
                <c:pt idx="324">
                  <c:v>6.7894636178688463</c:v>
                </c:pt>
                <c:pt idx="325">
                  <c:v>20.376692573953505</c:v>
                </c:pt>
                <c:pt idx="326">
                  <c:v>36.353450356178399</c:v>
                </c:pt>
                <c:pt idx="327">
                  <c:v>12.610920031217942</c:v>
                </c:pt>
                <c:pt idx="328">
                  <c:v>9.9719827586206904</c:v>
                </c:pt>
                <c:pt idx="329">
                  <c:v>10.328114794596811</c:v>
                </c:pt>
                <c:pt idx="330">
                  <c:v>16.997065832951215</c:v>
                </c:pt>
                <c:pt idx="331">
                  <c:v>12.231353510372205</c:v>
                </c:pt>
                <c:pt idx="332">
                  <c:v>3.8047619047619046</c:v>
                </c:pt>
                <c:pt idx="333">
                  <c:v>1.9047619047619047</c:v>
                </c:pt>
                <c:pt idx="334">
                  <c:v>1112.4907455495418</c:v>
                </c:pt>
                <c:pt idx="335">
                  <c:v>12.610177043727239</c:v>
                </c:pt>
                <c:pt idx="336">
                  <c:v>3.6486761710794298</c:v>
                </c:pt>
                <c:pt idx="337">
                  <c:v>10.165047038098423</c:v>
                </c:pt>
                <c:pt idx="338">
                  <c:v>9.6554975037733666</c:v>
                </c:pt>
                <c:pt idx="339">
                  <c:v>12.196742102781705</c:v>
                </c:pt>
                <c:pt idx="340">
                  <c:v>22.55184823091076</c:v>
                </c:pt>
                <c:pt idx="341">
                  <c:v>12.385195280341485</c:v>
                </c:pt>
                <c:pt idx="342">
                  <c:v>2058.3487193920628</c:v>
                </c:pt>
                <c:pt idx="343">
                  <c:v>12.943973990522434</c:v>
                </c:pt>
                <c:pt idx="344">
                  <c:v>6.6507510729613735</c:v>
                </c:pt>
                <c:pt idx="345">
                  <c:v>75.164823348694313</c:v>
                </c:pt>
                <c:pt idx="346">
                  <c:v>134.98825115562403</c:v>
                </c:pt>
                <c:pt idx="347">
                  <c:v>17.161073825503355</c:v>
                </c:pt>
                <c:pt idx="348">
                  <c:v>15.704281045735328</c:v>
                </c:pt>
                <c:pt idx="349">
                  <c:v>20.245263170898937</c:v>
                </c:pt>
                <c:pt idx="350">
                  <c:v>9.1787330491744825</c:v>
                </c:pt>
                <c:pt idx="351">
                  <c:v>10.318711826762909</c:v>
                </c:pt>
                <c:pt idx="352">
                  <c:v>4.6059766475361172</c:v>
                </c:pt>
                <c:pt idx="353">
                  <c:v>13.254310438053396</c:v>
                </c:pt>
                <c:pt idx="354">
                  <c:v>13.593546073831112</c:v>
                </c:pt>
                <c:pt idx="355">
                  <c:v>11.275342812947692</c:v>
                </c:pt>
                <c:pt idx="356">
                  <c:v>14.423466254889554</c:v>
                </c:pt>
                <c:pt idx="357">
                  <c:v>14.572046830839721</c:v>
                </c:pt>
                <c:pt idx="358">
                  <c:v>11.919622745815023</c:v>
                </c:pt>
                <c:pt idx="359">
                  <c:v>11.471893418000684</c:v>
                </c:pt>
                <c:pt idx="360">
                  <c:v>16.003071306545383</c:v>
                </c:pt>
                <c:pt idx="361">
                  <c:v>40.301713351257163</c:v>
                </c:pt>
                <c:pt idx="362">
                  <c:v>24.839671044869405</c:v>
                </c:pt>
                <c:pt idx="363">
                  <c:v>12.434813925570229</c:v>
                </c:pt>
                <c:pt idx="364">
                  <c:v>9.5476082567078677</c:v>
                </c:pt>
                <c:pt idx="365">
                  <c:v>13.606387419103232</c:v>
                </c:pt>
                <c:pt idx="366">
                  <c:v>13.563597499376224</c:v>
                </c:pt>
                <c:pt idx="367">
                  <c:v>17.882403698676278</c:v>
                </c:pt>
                <c:pt idx="368">
                  <c:v>21.846352087141412</c:v>
                </c:pt>
                <c:pt idx="369">
                  <c:v>93.527785384302049</c:v>
                </c:pt>
                <c:pt idx="370">
                  <c:v>6.9831167887476724</c:v>
                </c:pt>
                <c:pt idx="371">
                  <c:v>12.770944145683792</c:v>
                </c:pt>
                <c:pt idx="372">
                  <c:v>3.53154533844189</c:v>
                </c:pt>
                <c:pt idx="373">
                  <c:v>7.4981668802340184</c:v>
                </c:pt>
                <c:pt idx="374">
                  <c:v>153.22838975253862</c:v>
                </c:pt>
                <c:pt idx="375">
                  <c:v>10.314136058728263</c:v>
                </c:pt>
                <c:pt idx="376">
                  <c:v>19.303149571837245</c:v>
                </c:pt>
                <c:pt idx="377">
                  <c:v>10.782995246916919</c:v>
                </c:pt>
                <c:pt idx="378">
                  <c:v>46.377237298585612</c:v>
                </c:pt>
                <c:pt idx="379">
                  <c:v>3.8023611718408397</c:v>
                </c:pt>
                <c:pt idx="380">
                  <c:v>13.40762681259967</c:v>
                </c:pt>
                <c:pt idx="381">
                  <c:v>11.090261282660332</c:v>
                </c:pt>
                <c:pt idx="382">
                  <c:v>23.759038944139789</c:v>
                </c:pt>
                <c:pt idx="383">
                  <c:v>30.740222175923257</c:v>
                </c:pt>
                <c:pt idx="384">
                  <c:v>11.23282220494923</c:v>
                </c:pt>
                <c:pt idx="385">
                  <c:v>30.681286860108514</c:v>
                </c:pt>
                <c:pt idx="386">
                  <c:v>120.68366608586686</c:v>
                </c:pt>
                <c:pt idx="387">
                  <c:v>11.727402766268131</c:v>
                </c:pt>
                <c:pt idx="388">
                  <c:v>42.912348008385742</c:v>
                </c:pt>
                <c:pt idx="389">
                  <c:v>14.371491149242777</c:v>
                </c:pt>
                <c:pt idx="390">
                  <c:v>18.08759081536013</c:v>
                </c:pt>
                <c:pt idx="391">
                  <c:v>5.0205680705190989</c:v>
                </c:pt>
                <c:pt idx="392">
                  <c:v>9.7213181901569357</c:v>
                </c:pt>
                <c:pt idx="393">
                  <c:v>17.233139107162877</c:v>
                </c:pt>
                <c:pt idx="394">
                  <c:v>9.0827868852459019</c:v>
                </c:pt>
                <c:pt idx="395">
                  <c:v>10.882718397366613</c:v>
                </c:pt>
                <c:pt idx="396">
                  <c:v>12.43137352282989</c:v>
                </c:pt>
                <c:pt idx="397">
                  <c:v>13.508981043960702</c:v>
                </c:pt>
                <c:pt idx="398">
                  <c:v>13.84210215327332</c:v>
                </c:pt>
                <c:pt idx="399">
                  <c:v>25.947989689699611</c:v>
                </c:pt>
                <c:pt idx="400">
                  <c:v>119.50472334682861</c:v>
                </c:pt>
                <c:pt idx="401">
                  <c:v>10.747607697231299</c:v>
                </c:pt>
                <c:pt idx="402">
                  <c:v>48.552968136089149</c:v>
                </c:pt>
                <c:pt idx="403">
                  <c:v>18.54511273453187</c:v>
                </c:pt>
                <c:pt idx="404">
                  <c:v>56.195287436324818</c:v>
                </c:pt>
                <c:pt idx="405">
                  <c:v>13.971787967133562</c:v>
                </c:pt>
                <c:pt idx="406">
                  <c:v>44.239985626486913</c:v>
                </c:pt>
                <c:pt idx="407">
                  <c:v>14.606521111762799</c:v>
                </c:pt>
                <c:pt idx="408">
                  <c:v>26.363698798727707</c:v>
                </c:pt>
                <c:pt idx="409">
                  <c:v>13.971950165881982</c:v>
                </c:pt>
                <c:pt idx="410">
                  <c:v>17.20261744100014</c:v>
                </c:pt>
                <c:pt idx="411">
                  <c:v>1</c:v>
                </c:pt>
                <c:pt idx="412">
                  <c:v>17.574094720457452</c:v>
                </c:pt>
                <c:pt idx="413">
                  <c:v>11.240133197444463</c:v>
                </c:pt>
                <c:pt idx="414">
                  <c:v>17.838734165102984</c:v>
                </c:pt>
                <c:pt idx="415">
                  <c:v>30.082771814333015</c:v>
                </c:pt>
                <c:pt idx="416">
                  <c:v>12.888400371942687</c:v>
                </c:pt>
                <c:pt idx="417">
                  <c:v>25.307649933473577</c:v>
                </c:pt>
                <c:pt idx="418">
                  <c:v>2.9713013359722908</c:v>
                </c:pt>
                <c:pt idx="419">
                  <c:v>2726.4529986522912</c:v>
                </c:pt>
                <c:pt idx="420">
                  <c:v>20.069417675183026</c:v>
                </c:pt>
                <c:pt idx="421">
                  <c:v>4.2519685039370083</c:v>
                </c:pt>
                <c:pt idx="422">
                  <c:v>8.9440329218106989</c:v>
                </c:pt>
                <c:pt idx="423">
                  <c:v>17.402613146551722</c:v>
                </c:pt>
                <c:pt idx="424">
                  <c:v>9.6972477064220186</c:v>
                </c:pt>
                <c:pt idx="425">
                  <c:v>18.356364417582306</c:v>
                </c:pt>
                <c:pt idx="426">
                  <c:v>271.55909943714823</c:v>
                </c:pt>
                <c:pt idx="427">
                  <c:v>10.39056695917137</c:v>
                </c:pt>
                <c:pt idx="428">
                  <c:v>13.287075374251266</c:v>
                </c:pt>
                <c:pt idx="429">
                  <c:v>12.771682735276817</c:v>
                </c:pt>
                <c:pt idx="430">
                  <c:v>8.749003355589819</c:v>
                </c:pt>
                <c:pt idx="431">
                  <c:v>14.667397542137163</c:v>
                </c:pt>
                <c:pt idx="432">
                  <c:v>17.986493450613764</c:v>
                </c:pt>
                <c:pt idx="433">
                  <c:v>4.9763513513513518</c:v>
                </c:pt>
                <c:pt idx="434">
                  <c:v>4.0085714285714289</c:v>
                </c:pt>
                <c:pt idx="435">
                  <c:v>8.651085141903172</c:v>
                </c:pt>
                <c:pt idx="436">
                  <c:v>31.814968374034748</c:v>
                </c:pt>
                <c:pt idx="437">
                  <c:v>14.12178270836036</c:v>
                </c:pt>
                <c:pt idx="438">
                  <c:v>15.061133270897068</c:v>
                </c:pt>
                <c:pt idx="439">
                  <c:v>11.58459881596537</c:v>
                </c:pt>
                <c:pt idx="440">
                  <c:v>19.069265770489057</c:v>
                </c:pt>
                <c:pt idx="441">
                  <c:v>13.272436241814901</c:v>
                </c:pt>
                <c:pt idx="442">
                  <c:v>13.245206968944007</c:v>
                </c:pt>
                <c:pt idx="443">
                  <c:v>10.561571912527542</c:v>
                </c:pt>
                <c:pt idx="444">
                  <c:v>12.807304937187915</c:v>
                </c:pt>
                <c:pt idx="445">
                  <c:v>13.88518912626391</c:v>
                </c:pt>
                <c:pt idx="446">
                  <c:v>17.301925145096263</c:v>
                </c:pt>
                <c:pt idx="447">
                  <c:v>12.677523666144356</c:v>
                </c:pt>
                <c:pt idx="448">
                  <c:v>14.899710185242803</c:v>
                </c:pt>
                <c:pt idx="449">
                  <c:v>17.476277322791027</c:v>
                </c:pt>
                <c:pt idx="450">
                  <c:v>5.7300470510996826</c:v>
                </c:pt>
                <c:pt idx="451">
                  <c:v>289.48872180451127</c:v>
                </c:pt>
                <c:pt idx="452">
                  <c:v>215.88333333333333</c:v>
                </c:pt>
                <c:pt idx="453">
                  <c:v>29.569509772119048</c:v>
                </c:pt>
                <c:pt idx="454">
                  <c:v>10.783577642707407</c:v>
                </c:pt>
                <c:pt idx="455">
                  <c:v>10.211734982209268</c:v>
                </c:pt>
                <c:pt idx="456">
                  <c:v>21.322430823025726</c:v>
                </c:pt>
                <c:pt idx="457">
                  <c:v>12.096597185875153</c:v>
                </c:pt>
                <c:pt idx="458">
                  <c:v>8.380320505264752</c:v>
                </c:pt>
                <c:pt idx="459">
                  <c:v>7.5376747409553762</c:v>
                </c:pt>
                <c:pt idx="460">
                  <c:v>10.478459121197192</c:v>
                </c:pt>
                <c:pt idx="461">
                  <c:v>7.6019759003458951</c:v>
                </c:pt>
                <c:pt idx="462">
                  <c:v>3.7347357619291945</c:v>
                </c:pt>
                <c:pt idx="463">
                  <c:v>13.45156014064446</c:v>
                </c:pt>
                <c:pt idx="464">
                  <c:v>13.644279481423951</c:v>
                </c:pt>
                <c:pt idx="465">
                  <c:v>8.4634808520030909</c:v>
                </c:pt>
                <c:pt idx="466">
                  <c:v>4.2812182741116755</c:v>
                </c:pt>
                <c:pt idx="467">
                  <c:v>11.185745755982481</c:v>
                </c:pt>
                <c:pt idx="468">
                  <c:v>6.8426339285714288</c:v>
                </c:pt>
                <c:pt idx="469">
                  <c:v>9.2701420641974757</c:v>
                </c:pt>
                <c:pt idx="470">
                  <c:v>17.600629738396243</c:v>
                </c:pt>
                <c:pt idx="471">
                  <c:v>17.10961334327753</c:v>
                </c:pt>
                <c:pt idx="472">
                  <c:v>16.462175185641819</c:v>
                </c:pt>
                <c:pt idx="473">
                  <c:v>52.937308158773419</c:v>
                </c:pt>
                <c:pt idx="474">
                  <c:v>29.694258180596979</c:v>
                </c:pt>
                <c:pt idx="475">
                  <c:v>32.720045065665659</c:v>
                </c:pt>
                <c:pt idx="476">
                  <c:v>14.449871024467502</c:v>
                </c:pt>
                <c:pt idx="477">
                  <c:v>21.004851769161494</c:v>
                </c:pt>
                <c:pt idx="478">
                  <c:v>11.286292318848488</c:v>
                </c:pt>
                <c:pt idx="479">
                  <c:v>48.973335920865615</c:v>
                </c:pt>
                <c:pt idx="480">
                  <c:v>6.6901408450704229</c:v>
                </c:pt>
                <c:pt idx="481">
                  <c:v>40.18181818181818</c:v>
                </c:pt>
                <c:pt idx="482">
                  <c:v>63.222828426047485</c:v>
                </c:pt>
                <c:pt idx="483">
                  <c:v>12.569255555933218</c:v>
                </c:pt>
                <c:pt idx="484">
                  <c:v>638.50306513409964</c:v>
                </c:pt>
                <c:pt idx="485">
                  <c:v>13.879548856613075</c:v>
                </c:pt>
                <c:pt idx="486">
                  <c:v>41.786858974358978</c:v>
                </c:pt>
                <c:pt idx="487">
                  <c:v>11.097585652896605</c:v>
                </c:pt>
                <c:pt idx="488">
                  <c:v>10.998401400124209</c:v>
                </c:pt>
                <c:pt idx="489">
                  <c:v>5.0101410934744264</c:v>
                </c:pt>
                <c:pt idx="490">
                  <c:v>19.073543732388856</c:v>
                </c:pt>
                <c:pt idx="491">
                  <c:v>3.627700127064803</c:v>
                </c:pt>
                <c:pt idx="492">
                  <c:v>5.9344879518072293</c:v>
                </c:pt>
                <c:pt idx="493">
                  <c:v>5.853857566765579</c:v>
                </c:pt>
                <c:pt idx="494">
                  <c:v>6.2141360525213019</c:v>
                </c:pt>
                <c:pt idx="495">
                  <c:v>12.09149742247272</c:v>
                </c:pt>
                <c:pt idx="496">
                  <c:v>11.865272510923401</c:v>
                </c:pt>
                <c:pt idx="497">
                  <c:v>12.392417062519696</c:v>
                </c:pt>
                <c:pt idx="498">
                  <c:v>25.155824620240679</c:v>
                </c:pt>
                <c:pt idx="499">
                  <c:v>14.424063533127551</c:v>
                </c:pt>
                <c:pt idx="500">
                  <c:v>18.47845693192674</c:v>
                </c:pt>
                <c:pt idx="501">
                  <c:v>15.203530081096297</c:v>
                </c:pt>
                <c:pt idx="502">
                  <c:v>13.848079068756764</c:v>
                </c:pt>
                <c:pt idx="503">
                  <c:v>11.182543043962877</c:v>
                </c:pt>
                <c:pt idx="504">
                  <c:v>52.265520446096659</c:v>
                </c:pt>
                <c:pt idx="505">
                  <c:v>135.10724094881397</c:v>
                </c:pt>
                <c:pt idx="506">
                  <c:v>104.8681680818195</c:v>
                </c:pt>
                <c:pt idx="507">
                  <c:v>11.24468085106383</c:v>
                </c:pt>
                <c:pt idx="508">
                  <c:v>11.618985790612243</c:v>
                </c:pt>
                <c:pt idx="509">
                  <c:v>14.007631230964037</c:v>
                </c:pt>
                <c:pt idx="510">
                  <c:v>11.911885942109976</c:v>
                </c:pt>
                <c:pt idx="511">
                  <c:v>17.260033795968209</c:v>
                </c:pt>
                <c:pt idx="512">
                  <c:v>38.507536166022874</c:v>
                </c:pt>
                <c:pt idx="513">
                  <c:v>13.922526594713009</c:v>
                </c:pt>
                <c:pt idx="514">
                  <c:v>4.1826883910386963</c:v>
                </c:pt>
                <c:pt idx="515">
                  <c:v>13.346334387943596</c:v>
                </c:pt>
                <c:pt idx="516">
                  <c:v>13.033925110746683</c:v>
                </c:pt>
                <c:pt idx="517">
                  <c:v>12.83277897768823</c:v>
                </c:pt>
              </c:numCache>
            </c:numRef>
          </c:val>
          <c:extLst>
            <c:ext xmlns:c16="http://schemas.microsoft.com/office/drawing/2014/chart" uri="{C3380CC4-5D6E-409C-BE32-E72D297353CC}">
              <c16:uniqueId val="{00000000-5B6D-4957-B9E3-10C8B9774858}"/>
            </c:ext>
          </c:extLst>
        </c:ser>
        <c:dLbls>
          <c:showLegendKey val="0"/>
          <c:showVal val="0"/>
          <c:showCatName val="0"/>
          <c:showSerName val="0"/>
          <c:showPercent val="0"/>
          <c:showBubbleSize val="0"/>
        </c:dLbls>
        <c:gapWidth val="219"/>
        <c:overlap val="-27"/>
        <c:axId val="346708112"/>
        <c:axId val="346707696"/>
      </c:barChart>
      <c:catAx>
        <c:axId val="346708112"/>
        <c:scaling>
          <c:orientation val="minMax"/>
        </c:scaling>
        <c:delete val="1"/>
        <c:axPos val="b"/>
        <c:numFmt formatCode="General" sourceLinked="1"/>
        <c:majorTickMark val="none"/>
        <c:minorTickMark val="none"/>
        <c:tickLblPos val="nextTo"/>
        <c:crossAx val="346707696"/>
        <c:crosses val="autoZero"/>
        <c:auto val="1"/>
        <c:lblAlgn val="ctr"/>
        <c:lblOffset val="100"/>
        <c:noMultiLvlLbl val="0"/>
      </c:catAx>
      <c:valAx>
        <c:axId val="346707696"/>
        <c:scaling>
          <c:orientation val="minMax"/>
        </c:scaling>
        <c:delete val="1"/>
        <c:axPos val="l"/>
        <c:numFmt formatCode="0" sourceLinked="1"/>
        <c:majorTickMark val="none"/>
        <c:minorTickMark val="none"/>
        <c:tickLblPos val="nextTo"/>
        <c:crossAx val="3467081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[2016-2018 Healthcare Data.xlsx]Sheet2!PivotTable6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6699"/>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Sheet2!$F$27</c:f>
              <c:strCache>
                <c:ptCount val="1"/>
                <c:pt idx="0">
                  <c:v>Total</c:v>
                </c:pt>
              </c:strCache>
            </c:strRef>
          </c:tx>
          <c:spPr>
            <a:solidFill>
              <a:srgbClr val="002060"/>
            </a:solidFill>
            <a:ln>
              <a:noFill/>
            </a:ln>
            <a:effectLst/>
          </c:spPr>
          <c:invertIfNegative val="0"/>
          <c:dPt>
            <c:idx val="2"/>
            <c:invertIfNegative val="0"/>
            <c:bubble3D val="0"/>
            <c:spPr>
              <a:solidFill>
                <a:srgbClr val="FF6699"/>
              </a:solidFill>
              <a:ln>
                <a:noFill/>
              </a:ln>
              <a:effectLst/>
            </c:spPr>
            <c:extLst>
              <c:ext xmlns:c16="http://schemas.microsoft.com/office/drawing/2014/chart" uri="{C3380CC4-5D6E-409C-BE32-E72D297353CC}">
                <c16:uniqueId val="{00000001-840F-4922-81EC-10C244865318}"/>
              </c:ext>
            </c:extLst>
          </c:dPt>
          <c:dLbls>
            <c:dLbl>
              <c:idx val="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840F-4922-81EC-10C24486531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Sheet2!$E$28:$E$38</c:f>
              <c:strCache>
                <c:ptCount val="10"/>
                <c:pt idx="0">
                  <c:v>CEDARS-SINAI MEDICAL CENTER</c:v>
                </c:pt>
                <c:pt idx="1">
                  <c:v>EISENHOWER MEDICAL CENTER</c:v>
                </c:pt>
                <c:pt idx="2">
                  <c:v>KAISER FOUNDATION NORTHERN REGION</c:v>
                </c:pt>
                <c:pt idx="3">
                  <c:v>KAISER FOUNDATION SOUTHERN REGION</c:v>
                </c:pt>
                <c:pt idx="4">
                  <c:v>KAWEAH DELTA MEDICAL CENTER</c:v>
                </c:pt>
                <c:pt idx="5">
                  <c:v>LOMA LINDA UNIVERSITY MEDICAL CENTER</c:v>
                </c:pt>
                <c:pt idx="6">
                  <c:v>SANTA CLARA VALLEY MEDICAL CENTER</c:v>
                </c:pt>
                <c:pt idx="7">
                  <c:v>STANFORD UNIVERSITY HOSPITAL</c:v>
                </c:pt>
                <c:pt idx="8">
                  <c:v>UCSF MEDICAL CENTER</c:v>
                </c:pt>
                <c:pt idx="9">
                  <c:v>UNIVERSITY OF CALIFORNIA DAVIS MEDICAL CENTER</c:v>
                </c:pt>
              </c:strCache>
            </c:strRef>
          </c:cat>
          <c:val>
            <c:numRef>
              <c:f>Sheet2!$F$28:$F$38</c:f>
              <c:numCache>
                <c:formatCode>General</c:formatCode>
                <c:ptCount val="10"/>
                <c:pt idx="0">
                  <c:v>646830</c:v>
                </c:pt>
                <c:pt idx="1">
                  <c:v>617022</c:v>
                </c:pt>
                <c:pt idx="2">
                  <c:v>1630593</c:v>
                </c:pt>
                <c:pt idx="3">
                  <c:v>1298289</c:v>
                </c:pt>
                <c:pt idx="4">
                  <c:v>500393</c:v>
                </c:pt>
                <c:pt idx="5">
                  <c:v>485592</c:v>
                </c:pt>
                <c:pt idx="6">
                  <c:v>611365</c:v>
                </c:pt>
                <c:pt idx="7">
                  <c:v>1226514</c:v>
                </c:pt>
                <c:pt idx="8">
                  <c:v>1055450</c:v>
                </c:pt>
                <c:pt idx="9">
                  <c:v>494586</c:v>
                </c:pt>
              </c:numCache>
            </c:numRef>
          </c:val>
          <c:extLst>
            <c:ext xmlns:c16="http://schemas.microsoft.com/office/drawing/2014/chart" uri="{C3380CC4-5D6E-409C-BE32-E72D297353CC}">
              <c16:uniqueId val="{00000002-840F-4922-81EC-10C244865318}"/>
            </c:ext>
          </c:extLst>
        </c:ser>
        <c:dLbls>
          <c:showLegendKey val="0"/>
          <c:showVal val="0"/>
          <c:showCatName val="0"/>
          <c:showSerName val="0"/>
          <c:showPercent val="0"/>
          <c:showBubbleSize val="0"/>
        </c:dLbls>
        <c:gapWidth val="42"/>
        <c:overlap val="-27"/>
        <c:axId val="565481792"/>
        <c:axId val="565475552"/>
      </c:barChart>
      <c:catAx>
        <c:axId val="56548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75552"/>
        <c:crosses val="autoZero"/>
        <c:auto val="1"/>
        <c:lblAlgn val="ctr"/>
        <c:lblOffset val="100"/>
        <c:noMultiLvlLbl val="0"/>
      </c:catAx>
      <c:valAx>
        <c:axId val="565475552"/>
        <c:scaling>
          <c:orientation val="minMax"/>
        </c:scaling>
        <c:delete val="1"/>
        <c:axPos val="l"/>
        <c:numFmt formatCode="General" sourceLinked="1"/>
        <c:majorTickMark val="none"/>
        <c:minorTickMark val="none"/>
        <c:tickLblPos val="nextTo"/>
        <c:crossAx val="5654817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[2016-2018 Healthcare Data.xlsx]Sheet2!PivotTable8</c:name>
    <c:fmtId val="10"/>
  </c:pivotSource>
  <c:chart>
    <c:autoTitleDeleted val="1"/>
    <c:pivotFmts>
      <c:pivotFmt>
        <c:idx val="0"/>
        <c:spPr>
          <a:solidFill>
            <a:srgbClr val="002060"/>
          </a:solidFill>
          <a:ln>
            <a:noFill/>
          </a:ln>
          <a:effectLst/>
        </c:spPr>
      </c:pivotFmt>
      <c:pivotFmt>
        <c:idx val="1"/>
        <c:spPr>
          <a:solidFill>
            <a:srgbClr val="FF6699"/>
          </a:solidFill>
          <a:ln>
            <a:noFill/>
          </a:ln>
          <a:effectLst/>
        </c:spPr>
      </c:pivotFmt>
      <c:pivotFmt>
        <c:idx val="2"/>
        <c:spPr>
          <a:solidFill>
            <a:srgbClr val="002060"/>
          </a:solidFill>
          <a:ln>
            <a:noFill/>
          </a:ln>
          <a:effectLst/>
        </c:spPr>
      </c:pivotFmt>
      <c:pivotFmt>
        <c:idx val="3"/>
        <c:spPr>
          <a:solidFill>
            <a:srgbClr val="FF6699"/>
          </a:solidFill>
          <a:ln>
            <a:noFill/>
          </a:ln>
          <a:effectLst/>
        </c:spPr>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6699"/>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Sheet2!$J$15</c:f>
              <c:strCache>
                <c:ptCount val="1"/>
                <c:pt idx="0">
                  <c:v>Total</c:v>
                </c:pt>
              </c:strCache>
            </c:strRef>
          </c:tx>
          <c:spPr>
            <a:solidFill>
              <a:srgbClr val="002060"/>
            </a:solidFill>
            <a:ln>
              <a:noFill/>
            </a:ln>
            <a:effectLst/>
          </c:spPr>
          <c:invertIfNegative val="0"/>
          <c:dPt>
            <c:idx val="3"/>
            <c:invertIfNegative val="0"/>
            <c:bubble3D val="0"/>
            <c:spPr>
              <a:solidFill>
                <a:srgbClr val="FF6699"/>
              </a:solidFill>
              <a:ln>
                <a:noFill/>
              </a:ln>
              <a:effectLst/>
            </c:spPr>
            <c:extLst>
              <c:ext xmlns:c16="http://schemas.microsoft.com/office/drawing/2014/chart" uri="{C3380CC4-5D6E-409C-BE32-E72D297353CC}">
                <c16:uniqueId val="{00000001-37FF-4C92-87D8-2EE4AD10E4E7}"/>
              </c:ext>
            </c:extLst>
          </c:dPt>
          <c:dLbls>
            <c:dLbl>
              <c:idx val="3"/>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37FF-4C92-87D8-2EE4AD10E4E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Sheet2!$I$16:$I$26</c:f>
              <c:strCache>
                <c:ptCount val="10"/>
                <c:pt idx="0">
                  <c:v>CITY OF HOPE HELFORD CLINICAL RESEARCH HOSPITAL</c:v>
                </c:pt>
                <c:pt idx="1">
                  <c:v>GARFIELD MEDICAL CENTER</c:v>
                </c:pt>
                <c:pt idx="2">
                  <c:v>GOOD SAMARITAN HOSPITAL - SAN JOSE</c:v>
                </c:pt>
                <c:pt idx="3">
                  <c:v>HOAG ORTHOPEDIC INSTITUTE</c:v>
                </c:pt>
                <c:pt idx="4">
                  <c:v>KINDRED HOSPITAL - RANCHO</c:v>
                </c:pt>
                <c:pt idx="5">
                  <c:v>MARTIN LUTHER KING, JR. COMMUNITY HOSPITAL</c:v>
                </c:pt>
                <c:pt idx="6">
                  <c:v>MENLO PARK SURGICAL HOSPITAL</c:v>
                </c:pt>
                <c:pt idx="7">
                  <c:v>MIRACLE MILE MEDICAL CENTER</c:v>
                </c:pt>
                <c:pt idx="8">
                  <c:v>SUTTER MATERNITY AND SURGERY CENTER OF SANTA CRUZ</c:v>
                </c:pt>
                <c:pt idx="9">
                  <c:v>SUTTER SURGICAL HOSPITAL - NORTH VALLEY</c:v>
                </c:pt>
              </c:strCache>
            </c:strRef>
          </c:cat>
          <c:val>
            <c:numRef>
              <c:f>Sheet2!$J$16:$J$26</c:f>
              <c:numCache>
                <c:formatCode>_-[$$-409]* #,##0.00_ ;_-[$$-409]* \-#,##0.00\ ;_-[$$-409]* "-"??_ ;_-@_ </c:formatCode>
                <c:ptCount val="10"/>
                <c:pt idx="0">
                  <c:v>35488.437629811131</c:v>
                </c:pt>
                <c:pt idx="1">
                  <c:v>39855.254281103757</c:v>
                </c:pt>
                <c:pt idx="2">
                  <c:v>34645.869681671189</c:v>
                </c:pt>
                <c:pt idx="3">
                  <c:v>114749.42489397318</c:v>
                </c:pt>
                <c:pt idx="4">
                  <c:v>60457.10631374982</c:v>
                </c:pt>
                <c:pt idx="5">
                  <c:v>35446.000595260062</c:v>
                </c:pt>
                <c:pt idx="6">
                  <c:v>41307.786166326259</c:v>
                </c:pt>
                <c:pt idx="7">
                  <c:v>86311.565317907982</c:v>
                </c:pt>
                <c:pt idx="8">
                  <c:v>56244.766753676806</c:v>
                </c:pt>
                <c:pt idx="9">
                  <c:v>50181.924855367841</c:v>
                </c:pt>
              </c:numCache>
            </c:numRef>
          </c:val>
          <c:extLst>
            <c:ext xmlns:c16="http://schemas.microsoft.com/office/drawing/2014/chart" uri="{C3380CC4-5D6E-409C-BE32-E72D297353CC}">
              <c16:uniqueId val="{00000002-37FF-4C92-87D8-2EE4AD10E4E7}"/>
            </c:ext>
          </c:extLst>
        </c:ser>
        <c:dLbls>
          <c:showLegendKey val="0"/>
          <c:showVal val="0"/>
          <c:showCatName val="0"/>
          <c:showSerName val="0"/>
          <c:showPercent val="0"/>
          <c:showBubbleSize val="0"/>
        </c:dLbls>
        <c:gapWidth val="219"/>
        <c:overlap val="-27"/>
        <c:axId val="565476384"/>
        <c:axId val="565479296"/>
      </c:barChart>
      <c:catAx>
        <c:axId val="56547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79296"/>
        <c:crosses val="autoZero"/>
        <c:auto val="1"/>
        <c:lblAlgn val="ctr"/>
        <c:lblOffset val="100"/>
        <c:noMultiLvlLbl val="0"/>
      </c:catAx>
      <c:valAx>
        <c:axId val="565479296"/>
        <c:scaling>
          <c:orientation val="minMax"/>
        </c:scaling>
        <c:delete val="1"/>
        <c:axPos val="l"/>
        <c:numFmt formatCode="General" sourceLinked="1"/>
        <c:majorTickMark val="none"/>
        <c:minorTickMark val="none"/>
        <c:tickLblPos val="nextTo"/>
        <c:crossAx val="5654763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[2016-2018 Healthcare Data.xlsx]Sheet2!PivotTable9</c:name>
    <c:fmtId val="2"/>
  </c:pivotSource>
  <c:chart>
    <c:autoTitleDeleted val="1"/>
    <c:pivotFmts>
      <c:pivotFmt>
        <c:idx val="0"/>
        <c:spPr>
          <a:solidFill>
            <a:srgbClr val="002060"/>
          </a:solidFill>
          <a:ln>
            <a:noFill/>
          </a:ln>
          <a:effectLst/>
        </c:spPr>
        <c:marker>
          <c:symbol val="none"/>
        </c:marker>
      </c:pivotFmt>
      <c:pivotFmt>
        <c:idx val="1"/>
        <c:spPr>
          <a:solidFill>
            <a:srgbClr val="FF6699"/>
          </a:solidFill>
          <a:ln>
            <a:noFill/>
          </a:ln>
          <a:effectLst/>
        </c:spPr>
      </c:pivotFmt>
      <c:pivotFmt>
        <c:idx val="2"/>
        <c:spPr>
          <a:solidFill>
            <a:srgbClr val="002060"/>
          </a:solidFill>
          <a:ln>
            <a:noFill/>
          </a:ln>
          <a:effectLst/>
        </c:spPr>
        <c:marker>
          <c:symbol val="none"/>
        </c:marker>
      </c:pivotFmt>
      <c:pivotFmt>
        <c:idx val="3"/>
        <c:spPr>
          <a:solidFill>
            <a:srgbClr val="FF6699"/>
          </a:solidFill>
          <a:ln>
            <a:noFill/>
          </a:ln>
          <a:effectLst/>
        </c:spPr>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85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6699"/>
          </a:solidFill>
          <a:ln>
            <a:noFill/>
          </a:ln>
          <a:effectLst/>
        </c:spPr>
        <c:dLbl>
          <c:idx val="0"/>
          <c:layout/>
          <c:spPr>
            <a:noFill/>
            <a:ln>
              <a:noFill/>
            </a:ln>
            <a:effectLst/>
          </c:spPr>
          <c:txPr>
            <a:bodyPr rot="0" spcFirstLastPara="1" vertOverflow="ellipsis" vert="horz" wrap="square" lIns="38100" tIns="19050" rIns="38100" bIns="19050" anchor="ctr" anchorCtr="1">
              <a:noAutofit/>
            </a:bodyPr>
            <a:lstStyle/>
            <a:p>
              <a:pPr>
                <a:defRPr sz="85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328654198926725"/>
                  <c:h val="0.18375886524822696"/>
                </c:manualLayout>
              </c15:layout>
            </c:ext>
          </c:extLst>
        </c:dLbl>
      </c:pivotFmt>
    </c:pivotFmts>
    <c:plotArea>
      <c:layout/>
      <c:barChart>
        <c:barDir val="col"/>
        <c:grouping val="clustered"/>
        <c:varyColors val="0"/>
        <c:ser>
          <c:idx val="0"/>
          <c:order val="0"/>
          <c:tx>
            <c:strRef>
              <c:f>Sheet2!$O$16</c:f>
              <c:strCache>
                <c:ptCount val="1"/>
                <c:pt idx="0">
                  <c:v>Total</c:v>
                </c:pt>
              </c:strCache>
            </c:strRef>
          </c:tx>
          <c:spPr>
            <a:solidFill>
              <a:srgbClr val="002060"/>
            </a:solidFill>
            <a:ln>
              <a:noFill/>
            </a:ln>
            <a:effectLst/>
          </c:spPr>
          <c:invertIfNegative val="0"/>
          <c:dPt>
            <c:idx val="2"/>
            <c:invertIfNegative val="0"/>
            <c:bubble3D val="0"/>
            <c:spPr>
              <a:solidFill>
                <a:srgbClr val="FF6699"/>
              </a:solidFill>
              <a:ln>
                <a:noFill/>
              </a:ln>
              <a:effectLst/>
            </c:spPr>
            <c:extLst>
              <c:ext xmlns:c16="http://schemas.microsoft.com/office/drawing/2014/chart" uri="{C3380CC4-5D6E-409C-BE32-E72D297353CC}">
                <c16:uniqueId val="{00000001-759E-4405-959B-2E3A7EFCCAF4}"/>
              </c:ext>
            </c:extLst>
          </c:dPt>
          <c:dLbls>
            <c:dLbl>
              <c:idx val="2"/>
              <c:layout/>
              <c:dLblPos val="outEnd"/>
              <c:showLegendKey val="0"/>
              <c:showVal val="1"/>
              <c:showCatName val="0"/>
              <c:showSerName val="0"/>
              <c:showPercent val="0"/>
              <c:showBubbleSize val="0"/>
              <c:extLst>
                <c:ext xmlns:c15="http://schemas.microsoft.com/office/drawing/2012/chart" uri="{CE6537A1-D6FC-4f65-9D91-7224C49458BB}">
                  <c15:layout>
                    <c:manualLayout>
                      <c:w val="0.24328654198926725"/>
                      <c:h val="0.18375886524822696"/>
                    </c:manualLayout>
                  </c15:layout>
                </c:ext>
                <c:ext xmlns:c16="http://schemas.microsoft.com/office/drawing/2014/chart" uri="{C3380CC4-5D6E-409C-BE32-E72D297353CC}">
                  <c16:uniqueId val="{00000001-759E-4405-959B-2E3A7EFCCAF4}"/>
                </c:ext>
              </c:extLst>
            </c:dLbl>
            <c:spPr>
              <a:noFill/>
              <a:ln>
                <a:noFill/>
              </a:ln>
              <a:effectLst/>
            </c:spPr>
            <c:txPr>
              <a:bodyPr rot="0" spcFirstLastPara="1" vertOverflow="ellipsis" vert="horz" wrap="square" lIns="38100" tIns="19050" rIns="38100" bIns="19050" anchor="ctr" anchorCtr="1">
                <a:noAutofit/>
              </a:bodyPr>
              <a:lstStyle/>
              <a:p>
                <a:pPr>
                  <a:defRPr sz="85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Sheet2!$N$17:$N$27</c:f>
              <c:strCache>
                <c:ptCount val="10"/>
                <c:pt idx="0">
                  <c:v>CEDARS-SINAI MEDICAL CENTER</c:v>
                </c:pt>
                <c:pt idx="1">
                  <c:v>CITY OF HOPE HELFORD CLINICAL RESEARCH HOSPITAL</c:v>
                </c:pt>
                <c:pt idx="2">
                  <c:v>KAISER FOUNDATION NORTHERN REGION</c:v>
                </c:pt>
                <c:pt idx="3">
                  <c:v>KAISER FOUNDATION SOUTHERN REGION</c:v>
                </c:pt>
                <c:pt idx="4">
                  <c:v>RONALD REAGAN UCLA MEDICAL CENTER</c:v>
                </c:pt>
                <c:pt idx="5">
                  <c:v>SANTA CLARA VALLEY MEDICAL CENTER</c:v>
                </c:pt>
                <c:pt idx="6">
                  <c:v>STANFORD UNIVERSITY HOSPITAL</c:v>
                </c:pt>
                <c:pt idx="7">
                  <c:v>UCSF MEDICAL CENTER</c:v>
                </c:pt>
                <c:pt idx="8">
                  <c:v>UNIVERSITY OF CALIFORNIA DAVIS MEDICAL CENTER</c:v>
                </c:pt>
                <c:pt idx="9">
                  <c:v>UNIVERSITY OF CALIFORNIA SAN DIEGO MEDICAL CENTER</c:v>
                </c:pt>
              </c:strCache>
            </c:strRef>
          </c:cat>
          <c:val>
            <c:numRef>
              <c:f>Sheet2!$O$17:$O$27</c:f>
              <c:numCache>
                <c:formatCode>_-[$$-409]* #,##0.00_ ;_-[$$-409]* \-#,##0.00\ ;_-[$$-409]* "-"??_ ;_-@_ </c:formatCode>
                <c:ptCount val="10"/>
                <c:pt idx="0">
                  <c:v>805333518.75976014</c:v>
                </c:pt>
                <c:pt idx="1">
                  <c:v>423645165.99799979</c:v>
                </c:pt>
                <c:pt idx="2">
                  <c:v>2589393875.6771908</c:v>
                </c:pt>
                <c:pt idx="3">
                  <c:v>2074792194.8352952</c:v>
                </c:pt>
                <c:pt idx="4">
                  <c:v>462699886.30294871</c:v>
                </c:pt>
                <c:pt idx="5">
                  <c:v>429989608.31007349</c:v>
                </c:pt>
                <c:pt idx="6">
                  <c:v>1658023778.247093</c:v>
                </c:pt>
                <c:pt idx="7">
                  <c:v>1071589749.0102067</c:v>
                </c:pt>
                <c:pt idx="8">
                  <c:v>451003215.32888359</c:v>
                </c:pt>
                <c:pt idx="9">
                  <c:v>598279526.79116774</c:v>
                </c:pt>
              </c:numCache>
            </c:numRef>
          </c:val>
          <c:extLst>
            <c:ext xmlns:c16="http://schemas.microsoft.com/office/drawing/2014/chart" uri="{C3380CC4-5D6E-409C-BE32-E72D297353CC}">
              <c16:uniqueId val="{00000002-759E-4405-959B-2E3A7EFCCAF4}"/>
            </c:ext>
          </c:extLst>
        </c:ser>
        <c:dLbls>
          <c:showLegendKey val="0"/>
          <c:showVal val="0"/>
          <c:showCatName val="0"/>
          <c:showSerName val="0"/>
          <c:showPercent val="0"/>
          <c:showBubbleSize val="0"/>
        </c:dLbls>
        <c:gapWidth val="219"/>
        <c:overlap val="-27"/>
        <c:axId val="562620272"/>
        <c:axId val="562622768"/>
      </c:barChart>
      <c:catAx>
        <c:axId val="56262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622768"/>
        <c:crosses val="autoZero"/>
        <c:auto val="1"/>
        <c:lblAlgn val="ctr"/>
        <c:lblOffset val="100"/>
        <c:noMultiLvlLbl val="0"/>
      </c:catAx>
      <c:valAx>
        <c:axId val="562622768"/>
        <c:scaling>
          <c:orientation val="minMax"/>
        </c:scaling>
        <c:delete val="1"/>
        <c:axPos val="l"/>
        <c:numFmt formatCode="_-[$$-409]* #,##0.00_ ;_-[$$-409]* \-#,##0.00\ ;_-[$$-409]* &quot;-&quot;??_ ;_-@_ " sourceLinked="1"/>
        <c:majorTickMark val="none"/>
        <c:minorTickMark val="none"/>
        <c:tickLblPos val="nextTo"/>
        <c:crossAx val="5626202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[2016-2018 Healthcare Data.xlsx]Sheet2!PivotTable10</c:name>
    <c:fmtId val="3"/>
  </c:pivotSource>
  <c:chart>
    <c:autoTitleDeleted val="1"/>
    <c:pivotFmts>
      <c:pivotFmt>
        <c:idx val="0"/>
        <c:spPr>
          <a:solidFill>
            <a:schemeClr val="accent1"/>
          </a:solidFill>
          <a:ln>
            <a:noFill/>
          </a:ln>
          <a:effectLst/>
        </c:spPr>
        <c:marker>
          <c:symbol val="none"/>
        </c:marker>
      </c:pivotFmt>
      <c:pivotFmt>
        <c:idx val="1"/>
        <c:spPr>
          <a:solidFill>
            <a:srgbClr val="002060"/>
          </a:solidFill>
          <a:ln>
            <a:noFill/>
          </a:ln>
          <a:effectLst/>
        </c:spPr>
        <c:marker>
          <c:symbol val="none"/>
        </c:marker>
      </c:pivotFmt>
      <c:pivotFmt>
        <c:idx val="2"/>
        <c:spPr>
          <a:solidFill>
            <a:srgbClr val="FF6699"/>
          </a:solidFill>
          <a:ln>
            <a:noFill/>
          </a:ln>
          <a:effectLst/>
        </c:spPr>
      </c:pivotFmt>
      <c:pivotFmt>
        <c:idx val="3"/>
        <c:spPr>
          <a:solidFill>
            <a:srgbClr val="002060"/>
          </a:solidFill>
          <a:ln>
            <a:noFill/>
          </a:ln>
          <a:effectLst/>
        </c:spPr>
        <c:marker>
          <c:symbol val="none"/>
        </c:marker>
      </c:pivotFmt>
      <c:pivotFmt>
        <c:idx val="4"/>
        <c:spPr>
          <a:solidFill>
            <a:srgbClr val="FF6699"/>
          </a:solidFill>
          <a:ln>
            <a:noFill/>
          </a:ln>
          <a:effectLst/>
        </c:spPr>
      </c:pivotFmt>
      <c:pivotFmt>
        <c:idx val="5"/>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FF6699"/>
          </a:solidFill>
          <a:ln>
            <a:noFill/>
          </a:ln>
          <a:effectLst/>
        </c:spPr>
        <c:dLbl>
          <c:idx val="0"/>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s>
    <c:plotArea>
      <c:layout/>
      <c:barChart>
        <c:barDir val="col"/>
        <c:grouping val="clustered"/>
        <c:varyColors val="0"/>
        <c:ser>
          <c:idx val="0"/>
          <c:order val="0"/>
          <c:tx>
            <c:strRef>
              <c:f>Sheet2!$T$23</c:f>
              <c:strCache>
                <c:ptCount val="1"/>
                <c:pt idx="0">
                  <c:v>Total</c:v>
                </c:pt>
              </c:strCache>
            </c:strRef>
          </c:tx>
          <c:spPr>
            <a:solidFill>
              <a:srgbClr val="002060"/>
            </a:solidFill>
            <a:ln>
              <a:noFill/>
            </a:ln>
            <a:effectLst/>
          </c:spPr>
          <c:invertIfNegative val="0"/>
          <c:dPt>
            <c:idx val="2"/>
            <c:invertIfNegative val="0"/>
            <c:bubble3D val="0"/>
            <c:spPr>
              <a:solidFill>
                <a:srgbClr val="FF6699"/>
              </a:solidFill>
              <a:ln>
                <a:noFill/>
              </a:ln>
              <a:effectLst/>
            </c:spPr>
            <c:extLst>
              <c:ext xmlns:c16="http://schemas.microsoft.com/office/drawing/2014/chart" uri="{C3380CC4-5D6E-409C-BE32-E72D297353CC}">
                <c16:uniqueId val="{00000001-0F2C-4E74-96CF-F7A742A79316}"/>
              </c:ext>
            </c:extLst>
          </c:dPt>
          <c:dLbls>
            <c:dLbl>
              <c:idx val="2"/>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 xmlns:c16="http://schemas.microsoft.com/office/drawing/2014/chart" uri="{C3380CC4-5D6E-409C-BE32-E72D297353CC}">
                  <c16:uniqueId val="{00000001-0F2C-4E74-96CF-F7A742A79316}"/>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Sheet2!$S$24:$S$34</c:f>
              <c:strCache>
                <c:ptCount val="10"/>
                <c:pt idx="0">
                  <c:v>CEDARS-SINAI MEDICAL CENTER</c:v>
                </c:pt>
                <c:pt idx="1">
                  <c:v>CITY OF HOPE HELFORD CLINICAL RESEARCH HOSPITAL</c:v>
                </c:pt>
                <c:pt idx="2">
                  <c:v>KAISER FOUNDATION NORTHERN REGION</c:v>
                </c:pt>
                <c:pt idx="3">
                  <c:v>KAISER FOUNDATION SOUTHERN REGION</c:v>
                </c:pt>
                <c:pt idx="4">
                  <c:v>LAC/USC MEDICAL CENTER</c:v>
                </c:pt>
                <c:pt idx="5">
                  <c:v>RONALD REAGAN UCLA MEDICAL CENTER</c:v>
                </c:pt>
                <c:pt idx="6">
                  <c:v>SANTA CLARA VALLEY MEDICAL CENTER</c:v>
                </c:pt>
                <c:pt idx="7">
                  <c:v>STANFORD UNIVERSITY HOSPITAL</c:v>
                </c:pt>
                <c:pt idx="8">
                  <c:v>UCSF MEDICAL CENTER</c:v>
                </c:pt>
                <c:pt idx="9">
                  <c:v>UNIVERSITY OF CALIFORNIA SAN DIEGO MEDICAL CENTER</c:v>
                </c:pt>
              </c:strCache>
            </c:strRef>
          </c:cat>
          <c:val>
            <c:numRef>
              <c:f>Sheet2!$T$24:$T$34</c:f>
              <c:numCache>
                <c:formatCode>_-[$$-409]* #,##0.00_ ;_-[$$-409]* \-#,##0.00\ ;_-[$$-409]* "-"??_ ;_-@_ </c:formatCode>
                <c:ptCount val="10"/>
                <c:pt idx="0">
                  <c:v>829431220.93607521</c:v>
                </c:pt>
                <c:pt idx="1">
                  <c:v>458141201.68324488</c:v>
                </c:pt>
                <c:pt idx="2">
                  <c:v>2881271480.576406</c:v>
                </c:pt>
                <c:pt idx="3">
                  <c:v>2332994292.6357679</c:v>
                </c:pt>
                <c:pt idx="4">
                  <c:v>420876065.85924357</c:v>
                </c:pt>
                <c:pt idx="5">
                  <c:v>497887324.3092519</c:v>
                </c:pt>
                <c:pt idx="6">
                  <c:v>558523239.53146029</c:v>
                </c:pt>
                <c:pt idx="7">
                  <c:v>1528341380.0071411</c:v>
                </c:pt>
                <c:pt idx="8">
                  <c:v>1132581319.7224844</c:v>
                </c:pt>
                <c:pt idx="9">
                  <c:v>542328381.18380904</c:v>
                </c:pt>
              </c:numCache>
            </c:numRef>
          </c:val>
          <c:extLst>
            <c:ext xmlns:c16="http://schemas.microsoft.com/office/drawing/2014/chart" uri="{C3380CC4-5D6E-409C-BE32-E72D297353CC}">
              <c16:uniqueId val="{00000002-0F2C-4E74-96CF-F7A742A79316}"/>
            </c:ext>
          </c:extLst>
        </c:ser>
        <c:dLbls>
          <c:showLegendKey val="0"/>
          <c:showVal val="0"/>
          <c:showCatName val="0"/>
          <c:showSerName val="0"/>
          <c:showPercent val="0"/>
          <c:showBubbleSize val="0"/>
        </c:dLbls>
        <c:gapWidth val="219"/>
        <c:overlap val="-27"/>
        <c:axId val="565485120"/>
        <c:axId val="565481376"/>
      </c:barChart>
      <c:catAx>
        <c:axId val="56548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81376"/>
        <c:crosses val="autoZero"/>
        <c:auto val="1"/>
        <c:lblAlgn val="ctr"/>
        <c:lblOffset val="100"/>
        <c:noMultiLvlLbl val="0"/>
      </c:catAx>
      <c:valAx>
        <c:axId val="565481376"/>
        <c:scaling>
          <c:orientation val="minMax"/>
        </c:scaling>
        <c:delete val="1"/>
        <c:axPos val="l"/>
        <c:numFmt formatCode="_-[$$-409]* #,##0.00_ ;_-[$$-409]* \-#,##0.00\ ;_-[$$-409]* &quot;-&quot;??_ ;_-@_ " sourceLinked="1"/>
        <c:majorTickMark val="none"/>
        <c:minorTickMark val="none"/>
        <c:tickLblPos val="nextTo"/>
        <c:crossAx val="5654851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[2016-2018 Healthcare Data.xlsx]Sheet2!PivotTable11</c:name>
    <c:fmtId val="3"/>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669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669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6699"/>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Sheet2!$T$37</c:f>
              <c:strCache>
                <c:ptCount val="1"/>
                <c:pt idx="0">
                  <c:v>Total</c:v>
                </c:pt>
              </c:strCache>
            </c:strRef>
          </c:tx>
          <c:spPr>
            <a:solidFill>
              <a:srgbClr val="002060"/>
            </a:solidFill>
            <a:ln>
              <a:noFill/>
            </a:ln>
            <a:effectLst/>
          </c:spPr>
          <c:invertIfNegative val="0"/>
          <c:dPt>
            <c:idx val="6"/>
            <c:invertIfNegative val="0"/>
            <c:bubble3D val="0"/>
            <c:spPr>
              <a:solidFill>
                <a:srgbClr val="FF6699"/>
              </a:solidFill>
              <a:ln>
                <a:noFill/>
              </a:ln>
              <a:effectLst/>
            </c:spPr>
            <c:extLst>
              <c:ext xmlns:c16="http://schemas.microsoft.com/office/drawing/2014/chart" uri="{C3380CC4-5D6E-409C-BE32-E72D297353CC}">
                <c16:uniqueId val="{00000001-B996-48AC-949B-148AC1F9DEEC}"/>
              </c:ext>
            </c:extLst>
          </c:dPt>
          <c:dLbls>
            <c:dLbl>
              <c:idx val="6"/>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B996-48AC-949B-148AC1F9DEE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Sheet2!$S$38:$S$48</c:f>
              <c:strCache>
                <c:ptCount val="10"/>
                <c:pt idx="0">
                  <c:v>ALTA BATES SUMMIT MEDICAL CENTER - SUMMIT HAWTHORNE</c:v>
                </c:pt>
                <c:pt idx="1">
                  <c:v>CITY OF HOPE HELFORD CLINICAL RESEARCH HOSPITAL</c:v>
                </c:pt>
                <c:pt idx="2">
                  <c:v>HOAG ORTHOPEDIC INSTITUTE</c:v>
                </c:pt>
                <c:pt idx="3">
                  <c:v>KINDRED HOSPITAL - RANCHO</c:v>
                </c:pt>
                <c:pt idx="4">
                  <c:v>MENLO PARK SURGICAL HOSPITAL</c:v>
                </c:pt>
                <c:pt idx="5">
                  <c:v>MILLS-PENINSULA MEDICAL CENTER</c:v>
                </c:pt>
                <c:pt idx="6">
                  <c:v>MIRACLE MILE MEDICAL CENTER</c:v>
                </c:pt>
                <c:pt idx="7">
                  <c:v>PACIFIC ALLIANCE MEDICAL CENTER</c:v>
                </c:pt>
                <c:pt idx="8">
                  <c:v>SUTTER MATERNITY AND SURGERY CENTER OF SANTA CRUZ</c:v>
                </c:pt>
                <c:pt idx="9">
                  <c:v>SUTTER SURGICAL HOSPITAL - NORTH VALLEY</c:v>
                </c:pt>
              </c:strCache>
            </c:strRef>
          </c:cat>
          <c:val>
            <c:numRef>
              <c:f>Sheet2!$T$38:$T$48</c:f>
              <c:numCache>
                <c:formatCode>_-[$$-409]* #,##0.00_ ;_-[$$-409]* \-#,##0.00\ ;_-[$$-409]* "-"??_ ;_-@_ </c:formatCode>
                <c:ptCount val="10"/>
                <c:pt idx="0">
                  <c:v>12233.717896353099</c:v>
                </c:pt>
                <c:pt idx="1">
                  <c:v>10747.566707406448</c:v>
                </c:pt>
                <c:pt idx="2">
                  <c:v>26612.504982898776</c:v>
                </c:pt>
                <c:pt idx="3">
                  <c:v>11224.960705381458</c:v>
                </c:pt>
                <c:pt idx="4">
                  <c:v>11520.50397297225</c:v>
                </c:pt>
                <c:pt idx="5">
                  <c:v>11304.871483046727</c:v>
                </c:pt>
                <c:pt idx="6">
                  <c:v>29661.924484475603</c:v>
                </c:pt>
                <c:pt idx="7">
                  <c:v>16983.486880033186</c:v>
                </c:pt>
                <c:pt idx="8">
                  <c:v>20872.071445782814</c:v>
                </c:pt>
                <c:pt idx="9">
                  <c:v>15601.87582052128</c:v>
                </c:pt>
              </c:numCache>
            </c:numRef>
          </c:val>
          <c:extLst>
            <c:ext xmlns:c16="http://schemas.microsoft.com/office/drawing/2014/chart" uri="{C3380CC4-5D6E-409C-BE32-E72D297353CC}">
              <c16:uniqueId val="{00000002-B996-48AC-949B-148AC1F9DEEC}"/>
            </c:ext>
          </c:extLst>
        </c:ser>
        <c:dLbls>
          <c:showLegendKey val="0"/>
          <c:showVal val="0"/>
          <c:showCatName val="0"/>
          <c:showSerName val="0"/>
          <c:showPercent val="0"/>
          <c:showBubbleSize val="0"/>
        </c:dLbls>
        <c:gapWidth val="219"/>
        <c:overlap val="-27"/>
        <c:axId val="565476384"/>
        <c:axId val="565477632"/>
      </c:barChart>
      <c:catAx>
        <c:axId val="56547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77632"/>
        <c:crosses val="autoZero"/>
        <c:auto val="1"/>
        <c:lblAlgn val="ctr"/>
        <c:lblOffset val="100"/>
        <c:noMultiLvlLbl val="0"/>
      </c:catAx>
      <c:valAx>
        <c:axId val="565477632"/>
        <c:scaling>
          <c:orientation val="minMax"/>
        </c:scaling>
        <c:delete val="1"/>
        <c:axPos val="l"/>
        <c:numFmt formatCode="_-[$$-409]* #,##0.00_ ;_-[$$-409]* \-#,##0.00\ ;_-[$$-409]* &quot;-&quot;??_ ;_-@_ " sourceLinked="1"/>
        <c:majorTickMark val="none"/>
        <c:minorTickMark val="none"/>
        <c:tickLblPos val="nextTo"/>
        <c:crossAx val="5654763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image" Target="../media/image5.png"/><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2228850</xdr:colOff>
      <xdr:row>0</xdr:row>
      <xdr:rowOff>0</xdr:rowOff>
    </xdr:from>
    <xdr:to>
      <xdr:col>12</xdr:col>
      <xdr:colOff>180975</xdr:colOff>
      <xdr:row>6</xdr:row>
      <xdr:rowOff>95250</xdr:rowOff>
    </xdr:to>
    <mc:AlternateContent xmlns:mc="http://schemas.openxmlformats.org/markup-compatibility/2006" xmlns:a14="http://schemas.microsoft.com/office/drawing/2010/main">
      <mc:Choice Requires="a14">
        <xdr:graphicFrame macro="">
          <xdr:nvGraphicFramePr>
            <xdr:cNvPr id="8"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1116925" y="0"/>
              <a:ext cx="1828800"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790575</xdr:colOff>
      <xdr:row>0</xdr:row>
      <xdr:rowOff>57149</xdr:rowOff>
    </xdr:from>
    <xdr:to>
      <xdr:col>7</xdr:col>
      <xdr:colOff>228600</xdr:colOff>
      <xdr:row>13</xdr:row>
      <xdr:rowOff>104774</xdr:rowOff>
    </xdr:to>
    <mc:AlternateContent xmlns:mc="http://schemas.openxmlformats.org/markup-compatibility/2006" xmlns:a14="http://schemas.microsoft.com/office/drawing/2010/main">
      <mc:Choice Requires="a14">
        <xdr:graphicFrame macro="">
          <xdr:nvGraphicFramePr>
            <xdr:cNvPr id="19" name="FAC_NAME"/>
            <xdr:cNvGraphicFramePr/>
          </xdr:nvGraphicFramePr>
          <xdr:xfrm>
            <a:off x="0" y="0"/>
            <a:ext cx="0" cy="0"/>
          </xdr:xfrm>
          <a:graphic>
            <a:graphicData uri="http://schemas.microsoft.com/office/drawing/2010/slicer">
              <sle:slicer xmlns:sle="http://schemas.microsoft.com/office/drawing/2010/slicer" name="FAC_NAME"/>
            </a:graphicData>
          </a:graphic>
        </xdr:graphicFrame>
      </mc:Choice>
      <mc:Fallback xmlns="">
        <xdr:sp macro="" textlink="">
          <xdr:nvSpPr>
            <xdr:cNvPr id="0" name=""/>
            <xdr:cNvSpPr>
              <a:spLocks noTextEdit="1"/>
            </xdr:cNvSpPr>
          </xdr:nvSpPr>
          <xdr:spPr>
            <a:xfrm>
              <a:off x="12839700" y="57149"/>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9524</xdr:rowOff>
    </xdr:from>
    <xdr:to>
      <xdr:col>2</xdr:col>
      <xdr:colOff>561974</xdr:colOff>
      <xdr:row>48</xdr:row>
      <xdr:rowOff>38100</xdr:rowOff>
    </xdr:to>
    <xdr:sp macro="" textlink="">
      <xdr:nvSpPr>
        <xdr:cNvPr id="5" name="Rectangle 4"/>
        <xdr:cNvSpPr/>
      </xdr:nvSpPr>
      <xdr:spPr>
        <a:xfrm>
          <a:off x="0" y="9524"/>
          <a:ext cx="1781174" cy="9172576"/>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34</xdr:col>
      <xdr:colOff>0</xdr:colOff>
      <xdr:row>3</xdr:row>
      <xdr:rowOff>66675</xdr:rowOff>
    </xdr:to>
    <xdr:sp macro="" textlink="">
      <xdr:nvSpPr>
        <xdr:cNvPr id="2" name="Rectangle 1"/>
        <xdr:cNvSpPr/>
      </xdr:nvSpPr>
      <xdr:spPr>
        <a:xfrm>
          <a:off x="0" y="0"/>
          <a:ext cx="20726400" cy="638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323849</xdr:colOff>
      <xdr:row>4</xdr:row>
      <xdr:rowOff>19050</xdr:rowOff>
    </xdr:from>
    <xdr:to>
      <xdr:col>19</xdr:col>
      <xdr:colOff>85724</xdr:colOff>
      <xdr:row>9</xdr:row>
      <xdr:rowOff>19050</xdr:rowOff>
    </xdr:to>
    <xdr:sp macro="" textlink="">
      <xdr:nvSpPr>
        <xdr:cNvPr id="6" name="Rounded Rectangle 5"/>
        <xdr:cNvSpPr/>
      </xdr:nvSpPr>
      <xdr:spPr>
        <a:xfrm>
          <a:off x="8858249" y="781050"/>
          <a:ext cx="2809875" cy="9525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371475</xdr:colOff>
      <xdr:row>4</xdr:row>
      <xdr:rowOff>19050</xdr:rowOff>
    </xdr:from>
    <xdr:to>
      <xdr:col>14</xdr:col>
      <xdr:colOff>57150</xdr:colOff>
      <xdr:row>8</xdr:row>
      <xdr:rowOff>152400</xdr:rowOff>
    </xdr:to>
    <xdr:sp macro="" textlink="">
      <xdr:nvSpPr>
        <xdr:cNvPr id="7" name="Rounded Rectangle 6"/>
        <xdr:cNvSpPr/>
      </xdr:nvSpPr>
      <xdr:spPr>
        <a:xfrm>
          <a:off x="5857875" y="781050"/>
          <a:ext cx="2733675" cy="8953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238124</xdr:colOff>
      <xdr:row>4</xdr:row>
      <xdr:rowOff>171450</xdr:rowOff>
    </xdr:from>
    <xdr:to>
      <xdr:col>9</xdr:col>
      <xdr:colOff>114300</xdr:colOff>
      <xdr:row>8</xdr:row>
      <xdr:rowOff>171450</xdr:rowOff>
    </xdr:to>
    <xdr:sp macro="" textlink="">
      <xdr:nvSpPr>
        <xdr:cNvPr id="8" name="Rounded Rectangle 7"/>
        <xdr:cNvSpPr/>
      </xdr:nvSpPr>
      <xdr:spPr>
        <a:xfrm>
          <a:off x="2676524" y="933450"/>
          <a:ext cx="2924176" cy="76200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1" algn="l"/>
          <a:endParaRPr lang="en-IN" sz="1100">
            <a:ln>
              <a:noFill/>
            </a:ln>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3</xdr:col>
      <xdr:colOff>552450</xdr:colOff>
      <xdr:row>0</xdr:row>
      <xdr:rowOff>38099</xdr:rowOff>
    </xdr:from>
    <xdr:to>
      <xdr:col>9</xdr:col>
      <xdr:colOff>161925</xdr:colOff>
      <xdr:row>3</xdr:row>
      <xdr:rowOff>38100</xdr:rowOff>
    </xdr:to>
    <xdr:sp macro="" textlink="">
      <xdr:nvSpPr>
        <xdr:cNvPr id="9" name="TextBox 8"/>
        <xdr:cNvSpPr txBox="1"/>
      </xdr:nvSpPr>
      <xdr:spPr>
        <a:xfrm>
          <a:off x="2381250" y="38099"/>
          <a:ext cx="3267075" cy="5715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tx1">
                  <a:lumMod val="75000"/>
                  <a:lumOff val="25000"/>
                </a:schemeClr>
              </a:solidFill>
              <a:latin typeface="Josefin Sans"/>
            </a:rPr>
            <a:t>2016 - 2018 (4th Quarter) California Healthcare Dashboard</a:t>
          </a:r>
        </a:p>
      </xdr:txBody>
    </xdr:sp>
    <xdr:clientData/>
  </xdr:twoCellAnchor>
  <xdr:twoCellAnchor>
    <xdr:from>
      <xdr:col>18</xdr:col>
      <xdr:colOff>304800</xdr:colOff>
      <xdr:row>0</xdr:row>
      <xdr:rowOff>57150</xdr:rowOff>
    </xdr:from>
    <xdr:to>
      <xdr:col>18</xdr:col>
      <xdr:colOff>304800</xdr:colOff>
      <xdr:row>2</xdr:row>
      <xdr:rowOff>171450</xdr:rowOff>
    </xdr:to>
    <xdr:cxnSp macro="">
      <xdr:nvCxnSpPr>
        <xdr:cNvPr id="15" name="Straight Connector 14"/>
        <xdr:cNvCxnSpPr/>
      </xdr:nvCxnSpPr>
      <xdr:spPr>
        <a:xfrm>
          <a:off x="11277600" y="57150"/>
          <a:ext cx="0" cy="495300"/>
        </a:xfrm>
        <a:prstGeom prst="line">
          <a:avLst/>
        </a:prstGeom>
        <a:ln>
          <a:solidFill>
            <a:srgbClr val="FF66CC"/>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5</xdr:row>
      <xdr:rowOff>0</xdr:rowOff>
    </xdr:from>
    <xdr:to>
      <xdr:col>5</xdr:col>
      <xdr:colOff>304800</xdr:colOff>
      <xdr:row>6</xdr:row>
      <xdr:rowOff>114300</xdr:rowOff>
    </xdr:to>
    <xdr:sp macro="" textlink="">
      <xdr:nvSpPr>
        <xdr:cNvPr id="1028" name="AutoShape 4" descr="The Big Shortage: The Future of California's Health Workforce - California  Health Care Foundation"/>
        <xdr:cNvSpPr>
          <a:spLocks noChangeAspect="1" noChangeArrowheads="1"/>
        </xdr:cNvSpPr>
      </xdr:nvSpPr>
      <xdr:spPr bwMode="auto">
        <a:xfrm>
          <a:off x="3048000" y="95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xdr:row>
      <xdr:rowOff>0</xdr:rowOff>
    </xdr:from>
    <xdr:to>
      <xdr:col>4</xdr:col>
      <xdr:colOff>304800</xdr:colOff>
      <xdr:row>7</xdr:row>
      <xdr:rowOff>114300</xdr:rowOff>
    </xdr:to>
    <xdr:sp macro="" textlink="">
      <xdr:nvSpPr>
        <xdr:cNvPr id="1029" name="AutoShape 5" descr="The Big Shortage: The Future of California's Health Workforce - California  Health Care Foundation"/>
        <xdr:cNvSpPr>
          <a:spLocks noChangeAspect="1" noChangeArrowheads="1"/>
        </xdr:cNvSpPr>
      </xdr:nvSpPr>
      <xdr:spPr bwMode="auto">
        <a:xfrm>
          <a:off x="2438400" y="114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xdr:colOff>
      <xdr:row>0</xdr:row>
      <xdr:rowOff>1</xdr:rowOff>
    </xdr:from>
    <xdr:to>
      <xdr:col>3</xdr:col>
      <xdr:colOff>514351</xdr:colOff>
      <xdr:row>3</xdr:row>
      <xdr:rowOff>38101</xdr:rowOff>
    </xdr:to>
    <xdr:pic>
      <xdr:nvPicPr>
        <xdr:cNvPr id="17" name="Picture 16"/>
        <xdr:cNvPicPr>
          <a:picLocks noChangeAspect="1"/>
        </xdr:cNvPicPr>
      </xdr:nvPicPr>
      <xdr:blipFill>
        <a:blip xmlns:r="http://schemas.openxmlformats.org/officeDocument/2006/relationships" r:embed="rId1"/>
        <a:stretch>
          <a:fillRect/>
        </a:stretch>
      </xdr:blipFill>
      <xdr:spPr>
        <a:xfrm>
          <a:off x="1" y="1"/>
          <a:ext cx="2343150" cy="609600"/>
        </a:xfrm>
        <a:prstGeom prst="rect">
          <a:avLst/>
        </a:prstGeom>
      </xdr:spPr>
    </xdr:pic>
    <xdr:clientData/>
  </xdr:twoCellAnchor>
  <xdr:twoCellAnchor editAs="oneCell">
    <xdr:from>
      <xdr:col>4</xdr:col>
      <xdr:colOff>523875</xdr:colOff>
      <xdr:row>7</xdr:row>
      <xdr:rowOff>57150</xdr:rowOff>
    </xdr:from>
    <xdr:to>
      <xdr:col>7</xdr:col>
      <xdr:colOff>426489</xdr:colOff>
      <xdr:row>9</xdr:row>
      <xdr:rowOff>11459</xdr:rowOff>
    </xdr:to>
    <xdr:pic>
      <xdr:nvPicPr>
        <xdr:cNvPr id="18" name="Picture 17"/>
        <xdr:cNvPicPr>
          <a:picLocks noChangeAspect="1"/>
        </xdr:cNvPicPr>
      </xdr:nvPicPr>
      <xdr:blipFill>
        <a:blip xmlns:r="http://schemas.openxmlformats.org/officeDocument/2006/relationships" r:embed="rId2"/>
        <a:stretch>
          <a:fillRect/>
        </a:stretch>
      </xdr:blipFill>
      <xdr:spPr>
        <a:xfrm>
          <a:off x="2962275" y="1390650"/>
          <a:ext cx="1731414" cy="335309"/>
        </a:xfrm>
        <a:prstGeom prst="rect">
          <a:avLst/>
        </a:prstGeom>
      </xdr:spPr>
    </xdr:pic>
    <xdr:clientData/>
  </xdr:twoCellAnchor>
  <xdr:twoCellAnchor>
    <xdr:from>
      <xdr:col>6</xdr:col>
      <xdr:colOff>114299</xdr:colOff>
      <xdr:row>4</xdr:row>
      <xdr:rowOff>180974</xdr:rowOff>
    </xdr:from>
    <xdr:to>
      <xdr:col>7</xdr:col>
      <xdr:colOff>600074</xdr:colOff>
      <xdr:row>6</xdr:row>
      <xdr:rowOff>180975</xdr:rowOff>
    </xdr:to>
    <xdr:sp macro="" textlink="">
      <xdr:nvSpPr>
        <xdr:cNvPr id="21" name="TextBox 20"/>
        <xdr:cNvSpPr txBox="1"/>
      </xdr:nvSpPr>
      <xdr:spPr>
        <a:xfrm>
          <a:off x="3771899" y="942974"/>
          <a:ext cx="1095375" cy="3810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Segoe UI" panose="020B0502040204020203" pitchFamily="34" charset="0"/>
              <a:cs typeface="Segoe UI" panose="020B0502040204020203" pitchFamily="34" charset="0"/>
            </a:rPr>
            <a:t>Patients</a:t>
          </a:r>
        </a:p>
      </xdr:txBody>
    </xdr:sp>
    <xdr:clientData/>
  </xdr:twoCellAnchor>
  <xdr:twoCellAnchor>
    <xdr:from>
      <xdr:col>4</xdr:col>
      <xdr:colOff>485776</xdr:colOff>
      <xdr:row>4</xdr:row>
      <xdr:rowOff>85725</xdr:rowOff>
    </xdr:from>
    <xdr:to>
      <xdr:col>6</xdr:col>
      <xdr:colOff>142876</xdr:colOff>
      <xdr:row>7</xdr:row>
      <xdr:rowOff>19050</xdr:rowOff>
    </xdr:to>
    <xdr:sp macro="" textlink="Sheet2!A4">
      <xdr:nvSpPr>
        <xdr:cNvPr id="24" name="TextBox 23"/>
        <xdr:cNvSpPr txBox="1"/>
      </xdr:nvSpPr>
      <xdr:spPr>
        <a:xfrm>
          <a:off x="2924176" y="847725"/>
          <a:ext cx="876300" cy="50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1C3A273-C9B7-4477-BD2A-A4F6E34EFD7A}" type="TxLink">
            <a:rPr lang="en-US" sz="1100" b="1" i="0" u="none" strike="noStrike">
              <a:solidFill>
                <a:srgbClr val="000000"/>
              </a:solidFill>
              <a:latin typeface="Segoe UI" panose="020B0502040204020203" pitchFamily="34" charset="0"/>
              <a:cs typeface="Segoe UI" panose="020B0502040204020203" pitchFamily="34" charset="0"/>
            </a:rPr>
            <a:pPr/>
            <a:t> 4,25,44,260 </a:t>
          </a:fld>
          <a:endParaRPr lang="en-US" sz="1100" b="1">
            <a:latin typeface="Segoe UI" panose="020B0502040204020203" pitchFamily="34" charset="0"/>
            <a:cs typeface="Segoe UI" panose="020B0502040204020203" pitchFamily="34" charset="0"/>
          </a:endParaRPr>
        </a:p>
      </xdr:txBody>
    </xdr:sp>
    <xdr:clientData/>
  </xdr:twoCellAnchor>
  <xdr:twoCellAnchor>
    <xdr:from>
      <xdr:col>11</xdr:col>
      <xdr:colOff>28575</xdr:colOff>
      <xdr:row>4</xdr:row>
      <xdr:rowOff>190499</xdr:rowOff>
    </xdr:from>
    <xdr:to>
      <xdr:col>12</xdr:col>
      <xdr:colOff>57150</xdr:colOff>
      <xdr:row>7</xdr:row>
      <xdr:rowOff>0</xdr:rowOff>
    </xdr:to>
    <xdr:sp macro="" textlink="">
      <xdr:nvSpPr>
        <xdr:cNvPr id="30" name="TextBox 29"/>
        <xdr:cNvSpPr txBox="1"/>
      </xdr:nvSpPr>
      <xdr:spPr>
        <a:xfrm>
          <a:off x="6734175" y="952499"/>
          <a:ext cx="638175" cy="3810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Segoe UI" panose="020B0502040204020203" pitchFamily="34" charset="0"/>
              <a:cs typeface="Segoe UI" panose="020B0502040204020203" pitchFamily="34" charset="0"/>
            </a:rPr>
            <a:t>Beds</a:t>
          </a:r>
        </a:p>
      </xdr:txBody>
    </xdr:sp>
    <xdr:clientData/>
  </xdr:twoCellAnchor>
  <xdr:twoCellAnchor>
    <xdr:from>
      <xdr:col>9</xdr:col>
      <xdr:colOff>542927</xdr:colOff>
      <xdr:row>5</xdr:row>
      <xdr:rowOff>85725</xdr:rowOff>
    </xdr:from>
    <xdr:to>
      <xdr:col>11</xdr:col>
      <xdr:colOff>95250</xdr:colOff>
      <xdr:row>7</xdr:row>
      <xdr:rowOff>76201</xdr:rowOff>
    </xdr:to>
    <xdr:sp macro="" textlink="Sheet2!F5">
      <xdr:nvSpPr>
        <xdr:cNvPr id="31" name="TextBox 30"/>
        <xdr:cNvSpPr txBox="1"/>
      </xdr:nvSpPr>
      <xdr:spPr>
        <a:xfrm>
          <a:off x="6029327" y="1038225"/>
          <a:ext cx="771523" cy="3714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BB44549-3196-4B2D-AEAD-CF1D6CF50115}" type="TxLink">
            <a:rPr lang="en-US" sz="1050" b="1" i="0" u="none" strike="noStrike">
              <a:solidFill>
                <a:srgbClr val="000000"/>
              </a:solidFill>
              <a:latin typeface="Segoe UI" panose="020B0502040204020203" pitchFamily="34" charset="0"/>
              <a:cs typeface="Segoe UI" panose="020B0502040204020203" pitchFamily="34" charset="0"/>
            </a:rPr>
            <a:pPr/>
            <a:t> 2,91,006 </a:t>
          </a:fld>
          <a:endParaRPr lang="en-US" sz="1050" b="1">
            <a:latin typeface="Segoe UI" panose="020B0502040204020203" pitchFamily="34" charset="0"/>
            <a:cs typeface="Segoe UI" panose="020B0502040204020203" pitchFamily="34" charset="0"/>
          </a:endParaRPr>
        </a:p>
      </xdr:txBody>
    </xdr:sp>
    <xdr:clientData/>
  </xdr:twoCellAnchor>
  <xdr:twoCellAnchor>
    <xdr:from>
      <xdr:col>9</xdr:col>
      <xdr:colOff>504825</xdr:colOff>
      <xdr:row>7</xdr:row>
      <xdr:rowOff>9524</xdr:rowOff>
    </xdr:from>
    <xdr:to>
      <xdr:col>12</xdr:col>
      <xdr:colOff>485774</xdr:colOff>
      <xdr:row>8</xdr:row>
      <xdr:rowOff>142875</xdr:rowOff>
    </xdr:to>
    <xdr:sp macro="" textlink="">
      <xdr:nvSpPr>
        <xdr:cNvPr id="27" name="TextBox 26"/>
        <xdr:cNvSpPr txBox="1"/>
      </xdr:nvSpPr>
      <xdr:spPr>
        <a:xfrm>
          <a:off x="5991225" y="1343024"/>
          <a:ext cx="1809749" cy="3238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Total </a:t>
          </a:r>
          <a:r>
            <a:rPr lang="en-IN" sz="1100">
              <a:latin typeface="Segoe UI" panose="020B0502040204020203" pitchFamily="34" charset="0"/>
              <a:cs typeface="Segoe UI" panose="020B0502040204020203" pitchFamily="34" charset="0"/>
            </a:rPr>
            <a:t>Available</a:t>
          </a:r>
          <a:r>
            <a:rPr lang="en-IN" sz="1100"/>
            <a:t> Beds</a:t>
          </a:r>
        </a:p>
      </xdr:txBody>
    </xdr:sp>
    <xdr:clientData/>
  </xdr:twoCellAnchor>
  <xdr:twoCellAnchor>
    <xdr:from>
      <xdr:col>16</xdr:col>
      <xdr:colOff>9525</xdr:colOff>
      <xdr:row>4</xdr:row>
      <xdr:rowOff>180976</xdr:rowOff>
    </xdr:from>
    <xdr:to>
      <xdr:col>17</xdr:col>
      <xdr:colOff>76200</xdr:colOff>
      <xdr:row>6</xdr:row>
      <xdr:rowOff>180977</xdr:rowOff>
    </xdr:to>
    <xdr:sp macro="" textlink="">
      <xdr:nvSpPr>
        <xdr:cNvPr id="33" name="TextBox 32"/>
        <xdr:cNvSpPr txBox="1"/>
      </xdr:nvSpPr>
      <xdr:spPr>
        <a:xfrm>
          <a:off x="9763125" y="942976"/>
          <a:ext cx="676275" cy="3810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Segoe UI" panose="020B0502040204020203" pitchFamily="34" charset="0"/>
              <a:cs typeface="Segoe UI" panose="020B0502040204020203" pitchFamily="34" charset="0"/>
            </a:rPr>
            <a:t>Beds</a:t>
          </a:r>
        </a:p>
      </xdr:txBody>
    </xdr:sp>
    <xdr:clientData/>
  </xdr:twoCellAnchor>
  <xdr:twoCellAnchor>
    <xdr:from>
      <xdr:col>14</xdr:col>
      <xdr:colOff>352427</xdr:colOff>
      <xdr:row>5</xdr:row>
      <xdr:rowOff>57152</xdr:rowOff>
    </xdr:from>
    <xdr:to>
      <xdr:col>16</xdr:col>
      <xdr:colOff>95250</xdr:colOff>
      <xdr:row>7</xdr:row>
      <xdr:rowOff>47628</xdr:rowOff>
    </xdr:to>
    <xdr:sp macro="" textlink="Sheet2!G13">
      <xdr:nvSpPr>
        <xdr:cNvPr id="34" name="TextBox 33"/>
        <xdr:cNvSpPr txBox="1"/>
      </xdr:nvSpPr>
      <xdr:spPr>
        <a:xfrm>
          <a:off x="8886827" y="1009652"/>
          <a:ext cx="962023" cy="3714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97329B-A291-4B70-8FB2-D14588DC9544}" type="TxLink">
            <a:rPr lang="en-US" sz="1100" b="1" i="0" u="none" strike="noStrike">
              <a:solidFill>
                <a:srgbClr val="000000"/>
              </a:solidFill>
              <a:latin typeface="Segoe UI" panose="020B0502040204020203" pitchFamily="34" charset="0"/>
              <a:cs typeface="Segoe UI" panose="020B0502040204020203" pitchFamily="34" charset="0"/>
            </a:rPr>
            <a:pPr/>
            <a:t> 1,78,048 </a:t>
          </a:fld>
          <a:endParaRPr lang="en-US" sz="1050" b="1">
            <a:latin typeface="Segoe UI" panose="020B0502040204020203" pitchFamily="34" charset="0"/>
            <a:cs typeface="Segoe UI" panose="020B0502040204020203" pitchFamily="34" charset="0"/>
          </a:endParaRPr>
        </a:p>
      </xdr:txBody>
    </xdr:sp>
    <xdr:clientData/>
  </xdr:twoCellAnchor>
  <xdr:twoCellAnchor>
    <xdr:from>
      <xdr:col>14</xdr:col>
      <xdr:colOff>400051</xdr:colOff>
      <xdr:row>6</xdr:row>
      <xdr:rowOff>171451</xdr:rowOff>
    </xdr:from>
    <xdr:to>
      <xdr:col>17</xdr:col>
      <xdr:colOff>114301</xdr:colOff>
      <xdr:row>8</xdr:row>
      <xdr:rowOff>114302</xdr:rowOff>
    </xdr:to>
    <xdr:sp macro="" textlink="">
      <xdr:nvSpPr>
        <xdr:cNvPr id="35" name="TextBox 34"/>
        <xdr:cNvSpPr txBox="1"/>
      </xdr:nvSpPr>
      <xdr:spPr>
        <a:xfrm>
          <a:off x="8934451" y="1314451"/>
          <a:ext cx="1543050" cy="3238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Total </a:t>
          </a:r>
          <a:r>
            <a:rPr lang="en-IN" sz="1100">
              <a:latin typeface="Segoe UI" panose="020B0502040204020203" pitchFamily="34" charset="0"/>
              <a:cs typeface="Segoe UI" panose="020B0502040204020203" pitchFamily="34" charset="0"/>
            </a:rPr>
            <a:t>Occupied</a:t>
          </a:r>
          <a:r>
            <a:rPr lang="en-IN" sz="1100"/>
            <a:t> Beds</a:t>
          </a:r>
        </a:p>
      </xdr:txBody>
    </xdr:sp>
    <xdr:clientData/>
  </xdr:twoCellAnchor>
  <xdr:twoCellAnchor editAs="oneCell">
    <xdr:from>
      <xdr:col>7</xdr:col>
      <xdr:colOff>390525</xdr:colOff>
      <xdr:row>5</xdr:row>
      <xdr:rowOff>85725</xdr:rowOff>
    </xdr:from>
    <xdr:to>
      <xdr:col>9</xdr:col>
      <xdr:colOff>0</xdr:colOff>
      <xdr:row>8</xdr:row>
      <xdr:rowOff>142875</xdr:rowOff>
    </xdr:to>
    <xdr:pic>
      <xdr:nvPicPr>
        <xdr:cNvPr id="43" name="Picture 42"/>
        <xdr:cNvPicPr>
          <a:picLocks noChangeAspect="1"/>
        </xdr:cNvPicPr>
      </xdr:nvPicPr>
      <xdr:blipFill>
        <a:blip xmlns:r="http://schemas.openxmlformats.org/officeDocument/2006/relationships" r:embed="rId3"/>
        <a:stretch>
          <a:fillRect/>
        </a:stretch>
      </xdr:blipFill>
      <xdr:spPr>
        <a:xfrm>
          <a:off x="4657725" y="1038225"/>
          <a:ext cx="828675" cy="628650"/>
        </a:xfrm>
        <a:prstGeom prst="rect">
          <a:avLst/>
        </a:prstGeom>
      </xdr:spPr>
    </xdr:pic>
    <xdr:clientData/>
  </xdr:twoCellAnchor>
  <xdr:twoCellAnchor editAs="oneCell">
    <xdr:from>
      <xdr:col>12</xdr:col>
      <xdr:colOff>15423</xdr:colOff>
      <xdr:row>5</xdr:row>
      <xdr:rowOff>0</xdr:rowOff>
    </xdr:from>
    <xdr:to>
      <xdr:col>13</xdr:col>
      <xdr:colOff>561975</xdr:colOff>
      <xdr:row>8</xdr:row>
      <xdr:rowOff>66675</xdr:rowOff>
    </xdr:to>
    <xdr:pic>
      <xdr:nvPicPr>
        <xdr:cNvPr id="44" name="Picture 43"/>
        <xdr:cNvPicPr>
          <a:picLocks noChangeAspect="1"/>
        </xdr:cNvPicPr>
      </xdr:nvPicPr>
      <xdr:blipFill>
        <a:blip xmlns:r="http://schemas.openxmlformats.org/officeDocument/2006/relationships" r:embed="rId4"/>
        <a:stretch>
          <a:fillRect/>
        </a:stretch>
      </xdr:blipFill>
      <xdr:spPr>
        <a:xfrm>
          <a:off x="7330623" y="952500"/>
          <a:ext cx="1156152" cy="638175"/>
        </a:xfrm>
        <a:prstGeom prst="rect">
          <a:avLst/>
        </a:prstGeom>
      </xdr:spPr>
    </xdr:pic>
    <xdr:clientData/>
  </xdr:twoCellAnchor>
  <xdr:twoCellAnchor editAs="oneCell">
    <xdr:from>
      <xdr:col>17</xdr:col>
      <xdr:colOff>57150</xdr:colOff>
      <xdr:row>4</xdr:row>
      <xdr:rowOff>114300</xdr:rowOff>
    </xdr:from>
    <xdr:to>
      <xdr:col>18</xdr:col>
      <xdr:colOff>523876</xdr:colOff>
      <xdr:row>8</xdr:row>
      <xdr:rowOff>104775</xdr:rowOff>
    </xdr:to>
    <xdr:pic>
      <xdr:nvPicPr>
        <xdr:cNvPr id="45" name="Picture 44"/>
        <xdr:cNvPicPr>
          <a:picLocks noChangeAspect="1"/>
        </xdr:cNvPicPr>
      </xdr:nvPicPr>
      <xdr:blipFill>
        <a:blip xmlns:r="http://schemas.openxmlformats.org/officeDocument/2006/relationships" r:embed="rId5"/>
        <a:stretch>
          <a:fillRect/>
        </a:stretch>
      </xdr:blipFill>
      <xdr:spPr>
        <a:xfrm>
          <a:off x="10420350" y="876300"/>
          <a:ext cx="1076326" cy="752475"/>
        </a:xfrm>
        <a:prstGeom prst="rect">
          <a:avLst/>
        </a:prstGeom>
      </xdr:spPr>
    </xdr:pic>
    <xdr:clientData/>
  </xdr:twoCellAnchor>
  <xdr:twoCellAnchor>
    <xdr:from>
      <xdr:col>15</xdr:col>
      <xdr:colOff>485777</xdr:colOff>
      <xdr:row>9</xdr:row>
      <xdr:rowOff>57150</xdr:rowOff>
    </xdr:from>
    <xdr:to>
      <xdr:col>19</xdr:col>
      <xdr:colOff>447675</xdr:colOff>
      <xdr:row>17</xdr:row>
      <xdr:rowOff>85726</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390526</xdr:colOff>
      <xdr:row>9</xdr:row>
      <xdr:rowOff>57150</xdr:rowOff>
    </xdr:from>
    <xdr:to>
      <xdr:col>20</xdr:col>
      <xdr:colOff>76200</xdr:colOff>
      <xdr:row>20</xdr:row>
      <xdr:rowOff>114300</xdr:rowOff>
    </xdr:to>
    <xdr:sp macro="" textlink="">
      <xdr:nvSpPr>
        <xdr:cNvPr id="46" name="Rounded Rectangle 45"/>
        <xdr:cNvSpPr/>
      </xdr:nvSpPr>
      <xdr:spPr>
        <a:xfrm>
          <a:off x="9534526" y="1771650"/>
          <a:ext cx="2733674" cy="215265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266700</xdr:colOff>
      <xdr:row>9</xdr:row>
      <xdr:rowOff>66675</xdr:rowOff>
    </xdr:from>
    <xdr:to>
      <xdr:col>14</xdr:col>
      <xdr:colOff>542925</xdr:colOff>
      <xdr:row>20</xdr:row>
      <xdr:rowOff>85724</xdr:rowOff>
    </xdr:to>
    <xdr:sp macro="" textlink="">
      <xdr:nvSpPr>
        <xdr:cNvPr id="47" name="Rounded Rectangle 46"/>
        <xdr:cNvSpPr/>
      </xdr:nvSpPr>
      <xdr:spPr>
        <a:xfrm>
          <a:off x="2095500" y="1781175"/>
          <a:ext cx="6981825" cy="2114549"/>
        </a:xfrm>
        <a:prstGeom prst="roundRect">
          <a:avLst/>
        </a:prstGeom>
        <a:solidFill>
          <a:schemeClr val="bg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409575</xdr:colOff>
      <xdr:row>10</xdr:row>
      <xdr:rowOff>9525</xdr:rowOff>
    </xdr:from>
    <xdr:to>
      <xdr:col>14</xdr:col>
      <xdr:colOff>133350</xdr:colOff>
      <xdr:row>19</xdr:row>
      <xdr:rowOff>171450</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161926</xdr:colOff>
      <xdr:row>4</xdr:row>
      <xdr:rowOff>57150</xdr:rowOff>
    </xdr:from>
    <xdr:to>
      <xdr:col>1</xdr:col>
      <xdr:colOff>466726</xdr:colOff>
      <xdr:row>6</xdr:row>
      <xdr:rowOff>57150</xdr:rowOff>
    </xdr:to>
    <xdr:sp macro="" textlink="">
      <xdr:nvSpPr>
        <xdr:cNvPr id="49" name="TextBox 48"/>
        <xdr:cNvSpPr txBox="1"/>
      </xdr:nvSpPr>
      <xdr:spPr>
        <a:xfrm>
          <a:off x="161926" y="819150"/>
          <a:ext cx="9144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0">
              <a:solidFill>
                <a:srgbClr val="FF6699"/>
              </a:solidFill>
            </a:rPr>
            <a:t>Years</a:t>
          </a:r>
        </a:p>
      </xdr:txBody>
    </xdr:sp>
    <xdr:clientData/>
  </xdr:twoCellAnchor>
  <xdr:twoCellAnchor>
    <xdr:from>
      <xdr:col>0</xdr:col>
      <xdr:colOff>85725</xdr:colOff>
      <xdr:row>6</xdr:row>
      <xdr:rowOff>66676</xdr:rowOff>
    </xdr:from>
    <xdr:to>
      <xdr:col>1</xdr:col>
      <xdr:colOff>142875</xdr:colOff>
      <xdr:row>8</xdr:row>
      <xdr:rowOff>57150</xdr:rowOff>
    </xdr:to>
    <xdr:sp macro="" textlink="">
      <xdr:nvSpPr>
        <xdr:cNvPr id="50" name="TextBox 49"/>
        <xdr:cNvSpPr txBox="1"/>
      </xdr:nvSpPr>
      <xdr:spPr>
        <a:xfrm>
          <a:off x="85725" y="1209676"/>
          <a:ext cx="666750"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aseline="0">
              <a:solidFill>
                <a:schemeClr val="bg1"/>
              </a:solidFill>
            </a:rPr>
            <a:t>     </a:t>
          </a:r>
        </a:p>
      </xdr:txBody>
    </xdr:sp>
    <xdr:clientData/>
  </xdr:twoCellAnchor>
  <xdr:twoCellAnchor editAs="oneCell">
    <xdr:from>
      <xdr:col>0</xdr:col>
      <xdr:colOff>85725</xdr:colOff>
      <xdr:row>6</xdr:row>
      <xdr:rowOff>66676</xdr:rowOff>
    </xdr:from>
    <xdr:to>
      <xdr:col>2</xdr:col>
      <xdr:colOff>485775</xdr:colOff>
      <xdr:row>13</xdr:row>
      <xdr:rowOff>76200</xdr:rowOff>
    </xdr:to>
    <mc:AlternateContent xmlns:mc="http://schemas.openxmlformats.org/markup-compatibility/2006" xmlns:a14="http://schemas.microsoft.com/office/drawing/2010/main">
      <mc:Choice Requires="a14">
        <xdr:graphicFrame macro="">
          <xdr:nvGraphicFramePr>
            <xdr:cNvPr id="56"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85725" y="1209676"/>
              <a:ext cx="1619250" cy="1343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238125</xdr:colOff>
      <xdr:row>15</xdr:row>
      <xdr:rowOff>38099</xdr:rowOff>
    </xdr:from>
    <xdr:to>
      <xdr:col>2</xdr:col>
      <xdr:colOff>38100</xdr:colOff>
      <xdr:row>17</xdr:row>
      <xdr:rowOff>76200</xdr:rowOff>
    </xdr:to>
    <xdr:sp macro="" textlink="">
      <xdr:nvSpPr>
        <xdr:cNvPr id="52" name="TextBox 51"/>
        <xdr:cNvSpPr txBox="1"/>
      </xdr:nvSpPr>
      <xdr:spPr>
        <a:xfrm>
          <a:off x="238125" y="2895599"/>
          <a:ext cx="1019175"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FF6699"/>
              </a:solidFill>
              <a:latin typeface="Segoe UI" panose="020B0502040204020203" pitchFamily="34" charset="0"/>
              <a:cs typeface="Segoe UI" panose="020B0502040204020203" pitchFamily="34" charset="0"/>
            </a:rPr>
            <a:t>Facilities</a:t>
          </a:r>
        </a:p>
      </xdr:txBody>
    </xdr:sp>
    <xdr:clientData/>
  </xdr:twoCellAnchor>
  <xdr:twoCellAnchor editAs="oneCell">
    <xdr:from>
      <xdr:col>0</xdr:col>
      <xdr:colOff>0</xdr:colOff>
      <xdr:row>17</xdr:row>
      <xdr:rowOff>152399</xdr:rowOff>
    </xdr:from>
    <xdr:to>
      <xdr:col>2</xdr:col>
      <xdr:colOff>523874</xdr:colOff>
      <xdr:row>47</xdr:row>
      <xdr:rowOff>142875</xdr:rowOff>
    </xdr:to>
    <mc:AlternateContent xmlns:mc="http://schemas.openxmlformats.org/markup-compatibility/2006" xmlns:a14="http://schemas.microsoft.com/office/drawing/2010/main">
      <mc:Choice Requires="a14">
        <xdr:graphicFrame macro="">
          <xdr:nvGraphicFramePr>
            <xdr:cNvPr id="58" name="FAC_NAME 1"/>
            <xdr:cNvGraphicFramePr/>
          </xdr:nvGraphicFramePr>
          <xdr:xfrm>
            <a:off x="0" y="0"/>
            <a:ext cx="0" cy="0"/>
          </xdr:xfrm>
          <a:graphic>
            <a:graphicData uri="http://schemas.microsoft.com/office/drawing/2010/slicer">
              <sle:slicer xmlns:sle="http://schemas.microsoft.com/office/drawing/2010/slicer" name="FAC_NAME 1"/>
            </a:graphicData>
          </a:graphic>
        </xdr:graphicFrame>
      </mc:Choice>
      <mc:Fallback xmlns="">
        <xdr:sp macro="" textlink="">
          <xdr:nvSpPr>
            <xdr:cNvPr id="0" name=""/>
            <xdr:cNvSpPr>
              <a:spLocks noTextEdit="1"/>
            </xdr:cNvSpPr>
          </xdr:nvSpPr>
          <xdr:spPr>
            <a:xfrm>
              <a:off x="0" y="3390899"/>
              <a:ext cx="1743074" cy="5705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66675</xdr:colOff>
      <xdr:row>22</xdr:row>
      <xdr:rowOff>28575</xdr:rowOff>
    </xdr:from>
    <xdr:to>
      <xdr:col>20</xdr:col>
      <xdr:colOff>209550</xdr:colOff>
      <xdr:row>33</xdr:row>
      <xdr:rowOff>38100</xdr:rowOff>
    </xdr:to>
    <xdr:sp macro="" textlink="">
      <xdr:nvSpPr>
        <xdr:cNvPr id="54" name="Rounded Rectangle 53"/>
        <xdr:cNvSpPr/>
      </xdr:nvSpPr>
      <xdr:spPr>
        <a:xfrm>
          <a:off x="7991475" y="4219575"/>
          <a:ext cx="4410075" cy="21050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342900</xdr:colOff>
      <xdr:row>21</xdr:row>
      <xdr:rowOff>152400</xdr:rowOff>
    </xdr:from>
    <xdr:to>
      <xdr:col>20</xdr:col>
      <xdr:colOff>200025</xdr:colOff>
      <xdr:row>32</xdr:row>
      <xdr:rowOff>142875</xdr:rowOff>
    </xdr:to>
    <xdr:sp macro="" textlink="">
      <xdr:nvSpPr>
        <xdr:cNvPr id="57" name="Rounded Rectangle 56"/>
        <xdr:cNvSpPr/>
      </xdr:nvSpPr>
      <xdr:spPr>
        <a:xfrm>
          <a:off x="7658100" y="4152900"/>
          <a:ext cx="4733925" cy="2085975"/>
        </a:xfrm>
        <a:prstGeom prst="roundRect">
          <a:avLst/>
        </a:prstGeom>
        <a:no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552450</xdr:colOff>
      <xdr:row>22</xdr:row>
      <xdr:rowOff>28575</xdr:rowOff>
    </xdr:from>
    <xdr:to>
      <xdr:col>20</xdr:col>
      <xdr:colOff>85725</xdr:colOff>
      <xdr:row>31</xdr:row>
      <xdr:rowOff>142876</xdr:rowOff>
    </xdr:to>
    <xdr:graphicFrame macro="">
      <xdr:nvGraphicFramePr>
        <xdr:cNvPr id="71" name="Chart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333375</xdr:colOff>
      <xdr:row>21</xdr:row>
      <xdr:rowOff>161925</xdr:rowOff>
    </xdr:from>
    <xdr:to>
      <xdr:col>12</xdr:col>
      <xdr:colOff>19050</xdr:colOff>
      <xdr:row>32</xdr:row>
      <xdr:rowOff>114300</xdr:rowOff>
    </xdr:to>
    <xdr:sp macro="" textlink="">
      <xdr:nvSpPr>
        <xdr:cNvPr id="59" name="Rounded Rectangle 58"/>
        <xdr:cNvSpPr/>
      </xdr:nvSpPr>
      <xdr:spPr>
        <a:xfrm>
          <a:off x="2162175" y="4162425"/>
          <a:ext cx="5172075" cy="2047875"/>
        </a:xfrm>
        <a:prstGeom prst="roundRect">
          <a:avLst/>
        </a:prstGeom>
        <a:no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495301</xdr:colOff>
      <xdr:row>22</xdr:row>
      <xdr:rowOff>85726</xdr:rowOff>
    </xdr:from>
    <xdr:to>
      <xdr:col>11</xdr:col>
      <xdr:colOff>352425</xdr:colOff>
      <xdr:row>31</xdr:row>
      <xdr:rowOff>161926</xdr:rowOff>
    </xdr:to>
    <xdr:graphicFrame macro="">
      <xdr:nvGraphicFramePr>
        <xdr:cNvPr id="73" name="Chart 7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247650</xdr:colOff>
      <xdr:row>22</xdr:row>
      <xdr:rowOff>95250</xdr:rowOff>
    </xdr:from>
    <xdr:to>
      <xdr:col>11</xdr:col>
      <xdr:colOff>238125</xdr:colOff>
      <xdr:row>25</xdr:row>
      <xdr:rowOff>38100</xdr:rowOff>
    </xdr:to>
    <xdr:sp macro="" textlink="">
      <xdr:nvSpPr>
        <xdr:cNvPr id="63" name="TextBox 62"/>
        <xdr:cNvSpPr txBox="1"/>
      </xdr:nvSpPr>
      <xdr:spPr>
        <a:xfrm>
          <a:off x="4514850" y="4286250"/>
          <a:ext cx="2428875" cy="514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latin typeface="Segoe UI" panose="020B0502040204020203" pitchFamily="34" charset="0"/>
              <a:cs typeface="Segoe UI" panose="020B0502040204020203" pitchFamily="34" charset="0"/>
            </a:rPr>
            <a:t>Top 10 Facilities with Net Outpatient Revenue</a:t>
          </a:r>
        </a:p>
      </xdr:txBody>
    </xdr:sp>
    <xdr:clientData/>
  </xdr:twoCellAnchor>
  <xdr:twoCellAnchor>
    <xdr:from>
      <xdr:col>3</xdr:col>
      <xdr:colOff>390525</xdr:colOff>
      <xdr:row>34</xdr:row>
      <xdr:rowOff>9525</xdr:rowOff>
    </xdr:from>
    <xdr:to>
      <xdr:col>12</xdr:col>
      <xdr:colOff>123825</xdr:colOff>
      <xdr:row>47</xdr:row>
      <xdr:rowOff>104775</xdr:rowOff>
    </xdr:to>
    <xdr:sp macro="" textlink="">
      <xdr:nvSpPr>
        <xdr:cNvPr id="72" name="Rounded Rectangle 71"/>
        <xdr:cNvSpPr/>
      </xdr:nvSpPr>
      <xdr:spPr>
        <a:xfrm>
          <a:off x="2219325" y="6486525"/>
          <a:ext cx="5219700" cy="2571750"/>
        </a:xfrm>
        <a:prstGeom prst="roundRect">
          <a:avLst/>
        </a:prstGeom>
        <a:no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28575</xdr:colOff>
      <xdr:row>34</xdr:row>
      <xdr:rowOff>142875</xdr:rowOff>
    </xdr:from>
    <xdr:to>
      <xdr:col>11</xdr:col>
      <xdr:colOff>476250</xdr:colOff>
      <xdr:row>45</xdr:row>
      <xdr:rowOff>180974</xdr:rowOff>
    </xdr:to>
    <xdr:graphicFrame macro="">
      <xdr:nvGraphicFramePr>
        <xdr:cNvPr id="76" name="Chart 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419100</xdr:colOff>
      <xdr:row>33</xdr:row>
      <xdr:rowOff>180975</xdr:rowOff>
    </xdr:from>
    <xdr:to>
      <xdr:col>20</xdr:col>
      <xdr:colOff>66675</xdr:colOff>
      <xdr:row>47</xdr:row>
      <xdr:rowOff>171450</xdr:rowOff>
    </xdr:to>
    <xdr:sp macro="" textlink="">
      <xdr:nvSpPr>
        <xdr:cNvPr id="74" name="Rounded Rectangle 73"/>
        <xdr:cNvSpPr/>
      </xdr:nvSpPr>
      <xdr:spPr>
        <a:xfrm>
          <a:off x="7734300" y="6467475"/>
          <a:ext cx="4524375" cy="2657475"/>
        </a:xfrm>
        <a:prstGeom prst="roundRect">
          <a:avLst/>
        </a:prstGeom>
        <a:no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47625</xdr:colOff>
      <xdr:row>34</xdr:row>
      <xdr:rowOff>133351</xdr:rowOff>
    </xdr:from>
    <xdr:to>
      <xdr:col>19</xdr:col>
      <xdr:colOff>523875</xdr:colOff>
      <xdr:row>46</xdr:row>
      <xdr:rowOff>47625</xdr:rowOff>
    </xdr:to>
    <xdr:graphicFrame macro="">
      <xdr:nvGraphicFramePr>
        <xdr:cNvPr id="79" name="Chart 7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0.03571</cdr:x>
      <cdr:y>0.13497</cdr:y>
    </cdr:from>
    <cdr:to>
      <cdr:x>0.78571</cdr:x>
      <cdr:y>0.3681</cdr:y>
    </cdr:to>
    <cdr:sp macro="" textlink="">
      <cdr:nvSpPr>
        <cdr:cNvPr id="2" name="TextBox 1"/>
        <cdr:cNvSpPr txBox="1"/>
      </cdr:nvSpPr>
      <cdr:spPr>
        <a:xfrm xmlns:a="http://schemas.openxmlformats.org/drawingml/2006/main">
          <a:off x="85723" y="209550"/>
          <a:ext cx="1800225" cy="3619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0.13492</cdr:x>
      <cdr:y>0.41104</cdr:y>
    </cdr:from>
    <cdr:to>
      <cdr:x>0.51587</cdr:x>
      <cdr:y>1</cdr:y>
    </cdr:to>
    <cdr:sp macro="" textlink="">
      <cdr:nvSpPr>
        <cdr:cNvPr id="3" name="TextBox 2"/>
        <cdr:cNvSpPr txBox="1"/>
      </cdr:nvSpPr>
      <cdr:spPr>
        <a:xfrm xmlns:a="http://schemas.openxmlformats.org/drawingml/2006/main">
          <a:off x="323848" y="6477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0.35317</cdr:x>
      <cdr:y>0.28221</cdr:y>
    </cdr:from>
    <cdr:to>
      <cdr:x>0.93254</cdr:x>
      <cdr:y>0.50307</cdr:y>
    </cdr:to>
    <cdr:sp macro="" textlink="">
      <cdr:nvSpPr>
        <cdr:cNvPr id="4" name="TextBox 3"/>
        <cdr:cNvSpPr txBox="1"/>
      </cdr:nvSpPr>
      <cdr:spPr>
        <a:xfrm xmlns:a="http://schemas.openxmlformats.org/drawingml/2006/main">
          <a:off x="847723" y="438150"/>
          <a:ext cx="1390650"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0.46428</cdr:x>
      <cdr:y>0.19018</cdr:y>
    </cdr:from>
    <cdr:to>
      <cdr:x>0.61111</cdr:x>
      <cdr:y>0.34356</cdr:y>
    </cdr:to>
    <cdr:sp macro="" textlink=" Sheet2!$C$21">
      <cdr:nvSpPr>
        <cdr:cNvPr id="5" name="TextBox 4"/>
        <cdr:cNvSpPr txBox="1"/>
      </cdr:nvSpPr>
      <cdr:spPr>
        <a:xfrm xmlns:a="http://schemas.openxmlformats.org/drawingml/2006/main">
          <a:off x="1114422" y="295275"/>
          <a:ext cx="352425"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094AD0C4-B4A5-424F-8BD7-605381E7B123}" type="TxLink">
            <a:rPr lang="en-US" sz="1100" b="1" i="0" u="none" strike="noStrike">
              <a:solidFill>
                <a:srgbClr val="002060"/>
              </a:solidFill>
              <a:latin typeface="Segoe UI" panose="020B0502040204020203" pitchFamily="34" charset="0"/>
              <a:cs typeface="Segoe UI" panose="020B0502040204020203" pitchFamily="34" charset="0"/>
            </a:rPr>
            <a:pPr/>
            <a:t>77</a:t>
          </a:fld>
          <a:endParaRPr lang="en-IN" sz="1100" b="1">
            <a:solidFill>
              <a:srgbClr val="002060"/>
            </a:solidFill>
            <a:latin typeface="Segoe UI" panose="020B0502040204020203" pitchFamily="34" charset="0"/>
            <a:cs typeface="Segoe UI" panose="020B0502040204020203" pitchFamily="34" charset="0"/>
          </a:endParaRPr>
        </a:p>
      </cdr:txBody>
    </cdr:sp>
  </cdr:relSizeAnchor>
  <cdr:relSizeAnchor xmlns:cdr="http://schemas.openxmlformats.org/drawingml/2006/chartDrawing">
    <cdr:from>
      <cdr:x>0.56349</cdr:x>
      <cdr:y>0.2638</cdr:y>
    </cdr:from>
    <cdr:to>
      <cdr:x>0.84921</cdr:x>
      <cdr:y>0.45399</cdr:y>
    </cdr:to>
    <cdr:sp macro="" textlink="">
      <cdr:nvSpPr>
        <cdr:cNvPr id="6" name="TextBox 5"/>
        <cdr:cNvSpPr txBox="1"/>
      </cdr:nvSpPr>
      <cdr:spPr>
        <a:xfrm xmlns:a="http://schemas.openxmlformats.org/drawingml/2006/main">
          <a:off x="1352548" y="409574"/>
          <a:ext cx="685800" cy="2952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0.59921</cdr:x>
      <cdr:y>0.30061</cdr:y>
    </cdr:from>
    <cdr:to>
      <cdr:x>0.90873</cdr:x>
      <cdr:y>0.46012</cdr:y>
    </cdr:to>
    <cdr:sp macro="" textlink="">
      <cdr:nvSpPr>
        <cdr:cNvPr id="7" name="TextBox 6"/>
        <cdr:cNvSpPr txBox="1"/>
      </cdr:nvSpPr>
      <cdr:spPr>
        <a:xfrm xmlns:a="http://schemas.openxmlformats.org/drawingml/2006/main">
          <a:off x="1438273" y="466725"/>
          <a:ext cx="74295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0.54762</cdr:x>
      <cdr:y>0.19018</cdr:y>
    </cdr:from>
    <cdr:to>
      <cdr:x>0.78175</cdr:x>
      <cdr:y>0.3681</cdr:y>
    </cdr:to>
    <cdr:sp macro="" textlink="">
      <cdr:nvSpPr>
        <cdr:cNvPr id="8" name="TextBox 7"/>
        <cdr:cNvSpPr txBox="1"/>
      </cdr:nvSpPr>
      <cdr:spPr>
        <a:xfrm xmlns:a="http://schemas.openxmlformats.org/drawingml/2006/main">
          <a:off x="1314448" y="295275"/>
          <a:ext cx="56197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a:solidFill>
                <a:srgbClr val="002060"/>
              </a:solidFill>
              <a:latin typeface="Segoe UI" panose="020B0502040204020203" pitchFamily="34" charset="0"/>
              <a:cs typeface="Segoe UI" panose="020B0502040204020203" pitchFamily="34" charset="0"/>
            </a:rPr>
            <a:t>Days</a:t>
          </a:r>
        </a:p>
      </cdr:txBody>
    </cdr:sp>
  </cdr:relSizeAnchor>
  <cdr:relSizeAnchor xmlns:cdr="http://schemas.openxmlformats.org/drawingml/2006/chartDrawing">
    <cdr:from>
      <cdr:x>0.39683</cdr:x>
      <cdr:y>0.30675</cdr:y>
    </cdr:from>
    <cdr:to>
      <cdr:x>0.88889</cdr:x>
      <cdr:y>0.62577</cdr:y>
    </cdr:to>
    <cdr:sp macro="" textlink="">
      <cdr:nvSpPr>
        <cdr:cNvPr id="9" name="TextBox 8"/>
        <cdr:cNvSpPr txBox="1"/>
      </cdr:nvSpPr>
      <cdr:spPr>
        <a:xfrm xmlns:a="http://schemas.openxmlformats.org/drawingml/2006/main">
          <a:off x="952499" y="476249"/>
          <a:ext cx="1181100" cy="4953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1100">
              <a:latin typeface="Segoe UI" panose="020B0502040204020203" pitchFamily="34" charset="0"/>
              <a:cs typeface="Segoe UI" panose="020B0502040204020203" pitchFamily="34" charset="0"/>
            </a:rPr>
            <a:t>Average Length</a:t>
          </a:r>
          <a:r>
            <a:rPr lang="en-IN" sz="1100" baseline="0">
              <a:latin typeface="Segoe UI" panose="020B0502040204020203" pitchFamily="34" charset="0"/>
              <a:cs typeface="Segoe UI" panose="020B0502040204020203" pitchFamily="34" charset="0"/>
            </a:rPr>
            <a:t> of Stay</a:t>
          </a:r>
          <a:endParaRPr lang="en-IN" sz="1100">
            <a:latin typeface="Segoe UI" panose="020B0502040204020203" pitchFamily="34" charset="0"/>
            <a:cs typeface="Segoe UI" panose="020B0502040204020203"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0.43111</cdr:x>
      <cdr:y>0.06599</cdr:y>
    </cdr:from>
    <cdr:to>
      <cdr:x>0.66963</cdr:x>
      <cdr:y>0.35025</cdr:y>
    </cdr:to>
    <cdr:sp macro="" textlink="">
      <cdr:nvSpPr>
        <cdr:cNvPr id="2" name="TextBox 1"/>
        <cdr:cNvSpPr txBox="1"/>
      </cdr:nvSpPr>
      <cdr:spPr>
        <a:xfrm xmlns:a="http://schemas.openxmlformats.org/drawingml/2006/main">
          <a:off x="2771775" y="123826"/>
          <a:ext cx="1533525"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0.42963</cdr:x>
      <cdr:y>0.02538</cdr:y>
    </cdr:from>
    <cdr:to>
      <cdr:x>0.68296</cdr:x>
      <cdr:y>0.33503</cdr:y>
    </cdr:to>
    <cdr:sp macro="" textlink="">
      <cdr:nvSpPr>
        <cdr:cNvPr id="3" name="TextBox 2"/>
        <cdr:cNvSpPr txBox="1"/>
      </cdr:nvSpPr>
      <cdr:spPr>
        <a:xfrm xmlns:a="http://schemas.openxmlformats.org/drawingml/2006/main">
          <a:off x="2762250" y="47625"/>
          <a:ext cx="1628775" cy="581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0.4237</cdr:x>
      <cdr:y>0</cdr:y>
    </cdr:from>
    <cdr:to>
      <cdr:x>0.7037</cdr:x>
      <cdr:y>0.36041</cdr:y>
    </cdr:to>
    <cdr:sp macro="" textlink="">
      <cdr:nvSpPr>
        <cdr:cNvPr id="4" name="TextBox 3"/>
        <cdr:cNvSpPr txBox="1"/>
      </cdr:nvSpPr>
      <cdr:spPr>
        <a:xfrm xmlns:a="http://schemas.openxmlformats.org/drawingml/2006/main">
          <a:off x="2724150" y="0"/>
          <a:ext cx="1800225" cy="6762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1100" b="1">
              <a:latin typeface="Segoe UI" panose="020B0502040204020203" pitchFamily="34" charset="0"/>
              <a:cs typeface="Segoe UI" panose="020B0502040204020203" pitchFamily="34" charset="0"/>
            </a:rPr>
            <a:t>Top 10 Facilities with No. of Outpatients Vistied</a:t>
          </a:r>
        </a:p>
      </cdr:txBody>
    </cdr:sp>
  </cdr:relSizeAnchor>
</c:userShapes>
</file>

<file path=xl/drawings/drawing5.xml><?xml version="1.0" encoding="utf-8"?>
<c:userShapes xmlns:c="http://schemas.openxmlformats.org/drawingml/2006/chart">
  <cdr:relSizeAnchor xmlns:cdr="http://schemas.openxmlformats.org/drawingml/2006/chartDrawing">
    <cdr:from>
      <cdr:x>0.53564</cdr:x>
      <cdr:y>0.03125</cdr:y>
    </cdr:from>
    <cdr:to>
      <cdr:x>0.90065</cdr:x>
      <cdr:y>0.27604</cdr:y>
    </cdr:to>
    <cdr:sp macro="" textlink="">
      <cdr:nvSpPr>
        <cdr:cNvPr id="2" name="TextBox 1"/>
        <cdr:cNvSpPr txBox="1"/>
      </cdr:nvSpPr>
      <cdr:spPr>
        <a:xfrm xmlns:a="http://schemas.openxmlformats.org/drawingml/2006/main">
          <a:off x="2362200" y="57150"/>
          <a:ext cx="1609725" cy="447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0.46868</cdr:x>
      <cdr:y>0.03125</cdr:y>
    </cdr:from>
    <cdr:to>
      <cdr:x>0.76674</cdr:x>
      <cdr:y>0.35937</cdr:y>
    </cdr:to>
    <cdr:sp macro="" textlink="">
      <cdr:nvSpPr>
        <cdr:cNvPr id="3" name="TextBox 2"/>
        <cdr:cNvSpPr txBox="1"/>
      </cdr:nvSpPr>
      <cdr:spPr>
        <a:xfrm xmlns:a="http://schemas.openxmlformats.org/drawingml/2006/main">
          <a:off x="2066925" y="57149"/>
          <a:ext cx="1314450" cy="600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800" b="1">
              <a:latin typeface="Segoe UI" panose="020B0502040204020203" pitchFamily="34" charset="0"/>
              <a:cs typeface="Segoe UI" panose="020B0502040204020203" pitchFamily="34" charset="0"/>
            </a:rPr>
            <a:t>Top</a:t>
          </a:r>
          <a:r>
            <a:rPr lang="en-IN" sz="800" b="1" baseline="0">
              <a:latin typeface="Segoe UI" panose="020B0502040204020203" pitchFamily="34" charset="0"/>
              <a:cs typeface="Segoe UI" panose="020B0502040204020203" pitchFamily="34" charset="0"/>
            </a:rPr>
            <a:t> 10 Facilities with Gross Outpatient Revenue Per Visit</a:t>
          </a:r>
          <a:endParaRPr lang="en-IN" sz="800" b="1">
            <a:latin typeface="Segoe UI" panose="020B0502040204020203" pitchFamily="34" charset="0"/>
            <a:cs typeface="Segoe UI" panose="020B0502040204020203"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0.46465</cdr:x>
      <cdr:y>0.04911</cdr:y>
    </cdr:from>
    <cdr:to>
      <cdr:x>0.94545</cdr:x>
      <cdr:y>0.34821</cdr:y>
    </cdr:to>
    <cdr:sp macro="" textlink="">
      <cdr:nvSpPr>
        <cdr:cNvPr id="2" name="TextBox 1"/>
        <cdr:cNvSpPr txBox="1"/>
      </cdr:nvSpPr>
      <cdr:spPr>
        <a:xfrm xmlns:a="http://schemas.openxmlformats.org/drawingml/2006/main">
          <a:off x="2190750" y="104775"/>
          <a:ext cx="2266950" cy="638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1100" b="1">
              <a:latin typeface="Segoe UI" panose="020B0502040204020203" pitchFamily="34" charset="0"/>
              <a:cs typeface="Segoe UI" panose="020B0502040204020203" pitchFamily="34" charset="0"/>
            </a:rPr>
            <a:t>Top  10 Facilities with Outpatient Operating Expenses</a:t>
          </a:r>
        </a:p>
      </cdr:txBody>
    </cdr:sp>
  </cdr:relSizeAnchor>
</c:userShapes>
</file>

<file path=xl/drawings/drawing7.xml><?xml version="1.0" encoding="utf-8"?>
<c:userShapes xmlns:c="http://schemas.openxmlformats.org/drawingml/2006/chart">
  <cdr:relSizeAnchor xmlns:cdr="http://schemas.openxmlformats.org/drawingml/2006/chartDrawing">
    <cdr:from>
      <cdr:x>0.02995</cdr:x>
      <cdr:y>0.06061</cdr:y>
    </cdr:from>
    <cdr:to>
      <cdr:x>0.53917</cdr:x>
      <cdr:y>0.2987</cdr:y>
    </cdr:to>
    <cdr:sp macro="" textlink="">
      <cdr:nvSpPr>
        <cdr:cNvPr id="2" name="TextBox 1"/>
        <cdr:cNvSpPr txBox="1"/>
      </cdr:nvSpPr>
      <cdr:spPr>
        <a:xfrm xmlns:a="http://schemas.openxmlformats.org/drawingml/2006/main">
          <a:off x="123825" y="133349"/>
          <a:ext cx="2105025"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0.03456</cdr:x>
      <cdr:y>0.06926</cdr:y>
    </cdr:from>
    <cdr:to>
      <cdr:x>0.35023</cdr:x>
      <cdr:y>0.36796</cdr:y>
    </cdr:to>
    <cdr:sp macro="" textlink="">
      <cdr:nvSpPr>
        <cdr:cNvPr id="3" name="TextBox 2"/>
        <cdr:cNvSpPr txBox="1"/>
      </cdr:nvSpPr>
      <cdr:spPr>
        <a:xfrm xmlns:a="http://schemas.openxmlformats.org/drawingml/2006/main">
          <a:off x="142875" y="152398"/>
          <a:ext cx="1304925" cy="657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1100" b="1">
              <a:latin typeface="Segoe UI" panose="020B0502040204020203" pitchFamily="34" charset="0"/>
              <a:cs typeface="Segoe UI" panose="020B0502040204020203" pitchFamily="34" charset="0"/>
            </a:rPr>
            <a:t>Top 10 Facilities with Average Cost</a:t>
          </a:r>
          <a:r>
            <a:rPr lang="en-IN" sz="1100" b="1" baseline="0">
              <a:latin typeface="Segoe UI" panose="020B0502040204020203" pitchFamily="34" charset="0"/>
              <a:cs typeface="Segoe UI" panose="020B0502040204020203" pitchFamily="34" charset="0"/>
            </a:rPr>
            <a:t> Per Visit</a:t>
          </a:r>
          <a:endParaRPr lang="en-IN" sz="1100" b="1">
            <a:latin typeface="Segoe UI" panose="020B0502040204020203" pitchFamily="34" charset="0"/>
            <a:cs typeface="Segoe UI" panose="020B0502040204020203"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shant Khurana" refreshedDate="44631.592676388886" createdVersion="6" refreshedVersion="6" minRefreshableVersion="3" recordCount="1328">
  <cacheSource type="worksheet">
    <worksheetSource ref="A2:V1330" sheet="Sheet1"/>
  </cacheSource>
  <cacheFields count="22">
    <cacheField name="FAC_NAME" numFmtId="0">
      <sharedItems count="518">
        <s v="ADVENTIST HEALTH MEDICAL CENTER TEHACHAPI VALLEY"/>
        <s v="ADVENTIST MEDICAL CENTER - HANFORD"/>
        <s v="ADVENTIST MEDICAL CENTER - REEDLEY"/>
        <s v="AHMC ANAHEIM REGIONAL MEDICAL CENTER"/>
        <s v="ALAMEDA HOSPITAL"/>
        <s v="ALHAMBRA HOSPITAL MEDICAL CENTER"/>
        <s v="ALTA BATES SUMMIT MEDICAL CENTER - ALTA BATES CAMPUS"/>
        <s v="ALTA BATES SUMMIT MEDICAL CENTER - SUMMIT HAWTHORNE"/>
        <s v="ALVARADO HOSPITAL"/>
        <s v="ALVARADO PARKWAY INSTITUTE BHS"/>
        <s v="AMERICAN RECOVERY CENTER"/>
        <s v="ANAHEIM GLOBAL MEDICAL CENTER"/>
        <s v="ANTELOPE VALLEY HOSPITAL"/>
        <s v="ARROWHEAD REGIONAL MEDICAL CENTER"/>
        <s v="ATASCADERO STATE HOSPITAL"/>
        <s v="AURORA BEHAVIORAL HEALTHCARE - SANTA ROSA"/>
        <s v="AURORA CHARTER OAK"/>
        <s v="AURORA LAS ENCINAS HOSPITAL"/>
        <s v="AURORA SAN DIEGO"/>
        <s v="AURORA VISTA DEL MAR HOSPITAL"/>
        <s v="BAKERSFIELD BEHAVIORAL HEALTHCARE HOSPITAL"/>
        <s v="BAKERSFIELD HEART HOSPITAL"/>
        <s v="BAKERSFIELD MEMORIAL HOSPITAL"/>
        <s v="BALLARD REHAB HOSPITAL"/>
        <s v="BANNER LASSEN MEDICAL CENTER"/>
        <s v="BARLOW RESPIRATORY HOSPITAL"/>
        <s v="BARSTOW COMMUNITY HOSPITAL"/>
        <s v="BARTON MEMORIAL HOSPITAL"/>
        <s v="BEAR VALLEY COMMUNITY HOSPITAL"/>
        <s v="BEVERLY HOSPITAL"/>
        <s v="BHC ALHAMBRA HOSPITAL"/>
        <s v="BUTTE COUNTY MENTAL HEALTH - PHF"/>
        <s v="CALIFORNIA HOSPITAL MEDICAL CENTER"/>
        <s v="CALIFORNIA PACIFIC MEDICAL CENTER"/>
        <s v="CALIFORNIA PACIFIC MEDICAL CENTER - ST LUKES CAMPUS"/>
        <s v="CALIFORNIA REHAB INSTITUTE"/>
        <s v="CANYON RIDGE HOSPITAL"/>
        <s v="CASA COLINA HOSPITAL AND CENTER FOR HEALTH CARE"/>
        <s v="CATALINA ISLAND MEDICAL CENTER"/>
        <s v="CEDARS-SINAI MEDICAL CENTER"/>
        <s v="CENTINELA HOSPITAL MEDICAL CENTER"/>
        <s v="CENTRAL STAR - PHF"/>
        <s v="CENTRAL VALLEY SPECIALTY HOSPITAL"/>
        <s v="CHAPMAN GLOBAL MEDICAL CENTER"/>
        <s v="CHILDREN'S HOSPITAL - LOS ANGELES"/>
        <s v="CHILDREN'S HOSPITAL - MISSION"/>
        <s v="CHILDREN'S HOSPITAL - ORANGE COUNTY"/>
        <s v="CHILDREN'S HOSPITAL AND RESEARCH CENTER AT OAKLAND"/>
        <s v="CHILDRENS RECOVERY CENTER OF NORTHERN CALIFORNIA"/>
        <s v="CHINESE HOSPITAL"/>
        <s v="CHINO VALLEY MEDICAL CENTER"/>
        <s v="CITRUS VALLEY MEDICAL CENTER - QV CAMPUS"/>
        <s v="CITY OF HOPE HELFORD CLINICAL RESEARCH HOSPITAL"/>
        <s v="CLOVIS COMMUNITY MEDICAL CENTER"/>
        <s v="COALINGA REGIONAL MEDICAL CENTER"/>
        <s v="COALINGA STATE HOSPITAL"/>
        <s v="COAST PLAZA HOSPITAL"/>
        <s v="COLLEGE HOSPITAL"/>
        <s v="COLLEGE HOSPITAL COSTA MESA"/>
        <s v="COLLEGE MEDICAL CENTER"/>
        <s v="COLORADO RIVER MEDICAL CENTER"/>
        <s v="COMMUNITY HOSPITAL OF HUNTINGTON PARK"/>
        <s v="COMMUNITY HOSPITAL OF LONG BEACH"/>
        <s v="COMMUNITY HOSPITAL OF SAN BERNARDINO"/>
        <s v="COMMUNITY HOSPITAL OF THE MONTEREY PENINSULA"/>
        <s v="COMMUNITY MEMORIAL HOSPITAL OF SAN BUENAVENTURA"/>
        <s v="COMMUNITY REGIONAL MEDICAL CENTER - FRESNO"/>
        <s v="CONTRA COSTA REGIONAL MEDICAL CENTER"/>
        <s v="CORONA REGIONAL MEDICAL CENTER - MAIN"/>
        <s v="CRESTWOOD - BAKERSFIELD - PHF"/>
        <s v="CRESTWOOD - CARMICHAEL - PHF"/>
        <s v="CRESTWOOD - SACRAMENTO - PHF"/>
        <s v="CRESTWOOD - SAN JOSE - PHF"/>
        <s v="CRESTWOOD - SOLANO - PHF"/>
        <s v="DAMERON HOSPITAL ASSOCIATION"/>
        <s v="DEL AMO HOSPITAL"/>
        <s v="DELANO REGIONAL MEDICAL CENTER"/>
        <s v="DESERT REGIONAL MEDICAL CENTER"/>
        <s v="DESERT VALLEY HOSPITAL"/>
        <s v="DOCTORS HOSPITAL OF MANTECA"/>
        <s v="DOCTORS MEDICAL CENTER - MODESTO"/>
        <s v="DOMINICAN HOSPITAL"/>
        <s v="DOWNEY REGIONAL MEDICAL CENTER"/>
        <s v="EARL AND LORRAINE MILLER CHILDRENS HOSPITAL"/>
        <s v="EAST LOS ANGELES DOCTOR'S HOSPITAL"/>
        <s v="EASTERN PLUMAS HEALTH CARE"/>
        <s v="EDEN MEDICAL CENTER"/>
        <s v="EISENHOWER MEDICAL CENTER"/>
        <s v="EL CAMINO HOSPITAL"/>
        <s v="EL CENTRO REGIONAL MEDICAL CENTER"/>
        <s v="EL DORADO COUNTY MENTAL HEALTH - PHF"/>
        <s v="EMANUEL MEDICAL CENTER"/>
        <s v="ENCINO HOSPITAL MEDICAL CENTER"/>
        <s v="ENLOE MEDICAL CENTER - ESPLANADE CAMPUS"/>
        <s v="EXODUS - FRESNO - PHF"/>
        <s v="EXODUS RECOVERY - PHF"/>
        <s v="FAIRCHILD MEDICAL CENTER"/>
        <s v="FAIRVIEW DEVELOPMENTAL CENTER"/>
        <s v="FEATHER RIVER HOSPITAL"/>
        <s v="FOOTHILL PRESBYTERIAN HOSPITAL"/>
        <s v="FOOTHILL REGIONAL MEDICAL CENTER "/>
        <s v="FOUNTAIN VALLEY REGIONAL HOSPITAL AND MEDICAL CENTER - EUCLID"/>
        <s v="FRANK R. HOWARD MEMORIAL HOSPITAL"/>
        <s v="FREMONT HOSPITAL"/>
        <s v="FRENCH HOSPITAL MEDICAL CENTER - SAN LUIS OBISPO"/>
        <s v="FRESNO SURGICAL HOSPITAL"/>
        <s v="GARDEN GROVE HOSPITAL AND MEDICAL CENTER"/>
        <s v="GARDENS REGIONAL HOSPITAL AND MEDICAL CENTER"/>
        <s v="GARFIELD MEDICAL CENTER"/>
        <s v="GATEWAYS HOSPITAL AND MENTAL HEALTH CENTER"/>
        <s v="GEORGE L. MEE MEMORIAL HOSPITAL"/>
        <s v="GLENDALE ADVENTIST MEDICAL CENTER"/>
        <s v="GLENDALE MEMORIAL HOSPITAL AND HEALTH CENTER"/>
        <s v="GLENDORA COMMUNITY HOSPITAL"/>
        <s v="GLENN MEDICAL CENTER"/>
        <s v="GOLETA VALLEY COTTAGE HOSPITAL"/>
        <s v="GOOD SAMARITAN HOSPITAL - BAKERSFIELD"/>
        <s v="GOOD SAMARITAN HOSPITAL - LA"/>
        <s v="GOOD SAMARITAN HOSPITAL - SAN JOSE"/>
        <s v="GREATER EL MONTE COMMUNITY HOSPITAL"/>
        <s v="HAZEL HAWKINS MEMORIAL HOSPITAL"/>
        <s v="HEALDSBURG DISTRICT HOSPITAL"/>
        <s v="HEALTHBRIDGE CHILDREN'S HOSPITAL - ORANGE"/>
        <s v="HEALTHSOUTH BAKERSFIELD REHABILITATION HOSPITAL"/>
        <s v="HEALTHSOUTH REHAB HOSPITAL OF MODESTO"/>
        <s v="HEALTHSOUTH TUSTIN REHAB HOSPITAL"/>
        <s v="HEMET VALLEY MEDICAL CENTER"/>
        <s v="HENRY MAYO NEWHALL MEMORIAL HOSPITAL"/>
        <s v="HERITAGE OAKS HOSPITAL"/>
        <s v="HI-DESERT MEDICAL CENTER"/>
        <s v="HIGHLAND HOSPITAL"/>
        <s v="HOAG MEMORIAL HOSPITAL PRESBYTERIAN"/>
        <s v="HOAG ORTHOPEDIC INSTITUTE"/>
        <s v="HOLLYWOOD PRESBYTERIAN MEDICAL CENTER"/>
        <s v="HUNTINGTON BEACH HOSPITAL"/>
        <s v="HUNTINGTON MEMORIAL HOSPITAL"/>
        <s v="JEROLD PHELPS COMMUNITY HOSPITAL"/>
        <s v="JEWISH HOME"/>
        <s v="JOHN C. FREMONT HEALTHCARE DISTRICT"/>
        <s v="JOHN F. KENNEDY MEMORIAL HOSPITAL"/>
        <s v="JOHN MUIR BEHAVIORAL HEALTH CENTER"/>
        <s v="JOHN MUIR MEDICAL CENTER - CONCORD CAMPUS"/>
        <s v="JOHN MUIR MEDICAL CENTER - WALNUT CREEK"/>
        <s v="JOYCE EISENBERG KEEFER MEDICAL CENTER"/>
        <s v="KAISER FOUNDATION HOSPITAL - ANTIOCH"/>
        <s v="KAISER FOUNDATION HOSPITAL - BALDWIN PARK"/>
        <s v="KAISER FOUNDATION HOSPITAL - DOWNEY"/>
        <s v="KAISER FOUNDATION HOSPITAL - FONTANA"/>
        <s v="KAISER FOUNDATION HOSPITAL - FREMONT"/>
        <s v="KAISER FOUNDATION HOSPITAL - FRESNO"/>
        <s v="KAISER FOUNDATION HOSPITAL - LOS ANGELES"/>
        <s v="KAISER FOUNDATION HOSPITAL - MANTECA"/>
        <s v="KAISER FOUNDATION HOSPITAL - MORENO VALLEY"/>
        <s v="KAISER FOUNDATION HOSPITAL - OAKLAND/RICHMOND"/>
        <s v="KAISER FOUNDATION HOSPITAL - ORANGE CO - ANAHEIM"/>
        <s v="KAISER FOUNDATION HOSPITAL - PANORAMA CITY"/>
        <s v="KAISER FOUNDATION HOSPITAL - REDWOOD CITY"/>
        <s v="KAISER FOUNDATION HOSPITAL - REHAB CENTER - VALLEJO"/>
        <s v="KAISER FOUNDATION HOSPITAL - RIVERSIDE"/>
        <s v="KAISER FOUNDATION HOSPITAL - ROSEVILLE"/>
        <s v="KAISER FOUNDATION HOSPITAL - SACRAMENTO"/>
        <s v="KAISER FOUNDATION HOSPITAL - SAN DIEGO"/>
        <s v="KAISER FOUNDATION HOSPITAL - SAN FRANCISCO"/>
        <s v="KAISER FOUNDATION HOSPITAL - SAN JOSE"/>
        <s v="KAISER FOUNDATION HOSPITAL - SAN LEANDRO"/>
        <s v="KAISER FOUNDATION HOSPITAL - SAN RAFAEL"/>
        <s v="KAISER FOUNDATION HOSPITAL - SANTA CLARA"/>
        <s v="KAISER FOUNDATION HOSPITAL - SANTA ROSA"/>
        <s v="KAISER FOUNDATION HOSPITAL - SOUTH BAY"/>
        <s v="KAISER FOUNDATION HOSPITAL - SOUTH SACRAMENTO"/>
        <s v="KAISER FOUNDATION HOSPITAL - SOUTH SAN FRANCISCO"/>
        <s v="KAISER FOUNDATION HOSPITAL - VACAVILLE"/>
        <s v="KAISER FOUNDATION HOSPITAL - WALNUT CREEK"/>
        <s v="KAISER FOUNDATION HOSPITAL - WEST LOS ANGELES"/>
        <s v="KAISER FOUNDATION HOSPITAL - WOODLAND HILLS"/>
        <s v="KAISER FOUNDATION NORTHERN REGION"/>
        <s v="KAISER FOUNDATION SOUTHERN REGION"/>
        <s v="KAISER PERMANENTE - SANTA CLARA - PHF"/>
        <s v="KAWEAH DELTA MEDICAL CENTER"/>
        <s v="KECK HOSPITAL OF USC"/>
        <s v="KEDREN COMMUNITY MENTAL HEALTH CENTER"/>
        <s v="KENTFIELD REHAB HOSPITAL"/>
        <s v="KERN MEDICAL CENTER"/>
        <s v="KERN VALLEY HOSPITAL DISTRICT"/>
        <s v="KINDRED HOSPITAL - BALDWIN PARK"/>
        <s v="KINDRED HOSPITAL - BREA"/>
        <s v="KINDRED HOSPITAL - LA MIRADA"/>
        <s v="KINDRED HOSPITAL - LOS ANGELES"/>
        <s v="KINDRED HOSPITAL - ONTARIO"/>
        <s v="KINDRED HOSPITAL - RANCHO"/>
        <s v="KINDRED HOSPITAL - RIVERSIDE"/>
        <s v="KINDRED HOSPITAL - SAN DIEGO"/>
        <s v="KINDRED HOSPITAL - SAN FRANCISCO BAY AREA"/>
        <s v="KINDRED HOSPITAL - SOUTH BAY"/>
        <s v="KINDRED HOSPITAL - WESTMINSTER"/>
        <s v="LA CASA - PHF"/>
        <s v="LA PALMA INTERCOMMUNITY HOSPITAL"/>
        <s v="LAC/HARBOR - UCLA MEDICAL CENTER"/>
        <s v="LAC/OLIVE VIEW - UCLA MEDICAL CENTER"/>
        <s v="LAC/RANCHO LOS AMIGOS NATIONAL REHAB CENTER"/>
        <s v="LAC/USC MEDICAL CENTER"/>
        <s v="LAGUNA HONDA HOSPITAL AND REHAB CENTER"/>
        <s v="LAGUNA TREATMENT HOSPITAL"/>
        <s v="LAKEWOOD REGIONAL MEDICAL CENTER"/>
        <s v="LANGLEY PORTER PSYCHIATRIC INSTITUTE"/>
        <s v="LODI MEMORIAL HOSPITAL"/>
        <s v="LOMA LINDA UNIVERSITY BEHAVIORAL MEDICINE CENTER"/>
        <s v="LOMA LINDA UNIVERSITY CHILDREN'S HOSPITAL"/>
        <s v="LOMA LINDA UNIVERSITY MEDICAL CENTER"/>
        <s v="LOMA LINDA UNIVERSITY MEDICAL CENTER - MURRIETA"/>
        <s v="LOMPOC VALLEY MEDICAL CENTER"/>
        <s v="LONG BEACH MEMORIAL MEDICAL CENTER"/>
        <s v="LOS ALAMITOS MEDICAL CENTER"/>
        <s v="LOS ANGELES COMMUNITY HOSPITAL"/>
        <s v="LOS ROBLES HOSPITAL AND MEDICAL CENTER"/>
        <s v="LUCILE SALTER PACKARD CHILDREN'S HOSPITAL AT STANFORD"/>
        <s v="MAD RIVER COMMUNITY HOSPITAL"/>
        <s v="MADERA COMMUNITY HOSPITAL"/>
        <s v="MAMMOTH HOSPITAL"/>
        <s v="MARIAN MEDICAL CENTER"/>
        <s v="MARIE GREEN PSYCHIATRIC CENTER - PHF"/>
        <s v="MARIN GENERAL HOSPITAL"/>
        <s v="MARINA DEL REY HOSPITAL"/>
        <s v="MARK TWAIN MEDICAL CENTER"/>
        <s v="MARSHALL MEDICAL CENTER"/>
        <s v="MARTIN LUTHER KING, JR. COMMUNITY HOSPITAL"/>
        <s v="MAYERS MEMORIAL HOSPITAL"/>
        <s v="MEMORIAL HOSPITAL - GARDENA"/>
        <s v="MEMORIAL HOSPITAL - LOS BANOS"/>
        <s v="MEMORIAL HOSPITAL - MODESTO"/>
        <s v="MENDOCINO COAST DISTRICT HOSPITAL"/>
        <s v="MENIFEE VALLEY MEDICAL CENTER"/>
        <s v="MENLO PARK SURGICAL HOSPITAL"/>
        <s v="MERCY GENERAL HOSPITAL"/>
        <s v="MERCY HOSPITAL - BAKERSFIELD"/>
        <s v="MERCY HOSPITAL - FOLSOM"/>
        <s v="MERCY MEDICAL CENTER - MERCED"/>
        <s v="MERCY MEDICAL CENTER - MT. SHASTA"/>
        <s v="MERCY MEDICAL CENTER - REDDING"/>
        <s v="MERCY SAN JUAN HOSPITAL"/>
        <s v="MERRITT PERALTA INSTITUTE CDRH"/>
        <s v="METHODIST HOSPITAL - SACRAMENTO"/>
        <s v="METHODIST HOSPITAL OF SOUTHERN CALIFORNIA"/>
        <s v="METROPOLITAN STATE HOSPITAL"/>
        <s v="MILLS-PENINSULA MEDICAL CENTER"/>
        <s v="MIRACLE MILE MEDICAL CENTER"/>
        <s v="MISSION COMMUNITY HOSPITAL - PANORAMA"/>
        <s v="MISSION HOSPITAL REGIONAL MEDICAL CENTER"/>
        <s v="MODOC MEDICAL CENTER"/>
        <s v="MONROVIA MEMORIAL HOSPITAL"/>
        <s v="MONTCLAIR HOSPITAL MEDICAL CENTER"/>
        <s v="MONTEREY PARK HOSPITAL"/>
        <s v="MOTION PICTURE AND TELEVISION HOSPITAL"/>
        <s v="MOUNTAINS COMMUNITY HOSPITAL"/>
        <s v="NAPA STATE HOSPITAL"/>
        <s v="NATIVIDAD MEDICAL CENTER"/>
        <s v="NEWPORT BAY HOSPITAL"/>
        <s v="NORTH VALLEY BEHAVIORAL HEALTH - PHF"/>
        <s v="NORTHBAY MEDICAL CENTER"/>
        <s v="NORTHERN CALIFORNIA REHAB HOSPITAL"/>
        <s v="NORTHERN INYO HOSPITAL"/>
        <s v="NORTHRIDGE HOSPITAL MEDICAL CENTER"/>
        <s v="NOVATO COMMUNITY HOSPITAL"/>
        <s v="OAK VALLEY DISTRICT HOSPITAL"/>
        <s v="O'CONNOR HOSPITAL"/>
        <s v="OJAI VALLEY COMMUNITY HOSPITAL"/>
        <s v="OLYMPIA MEDICAL CENTER"/>
        <s v="ORANGE COAST MEMORIAL MEDICAL CENTER"/>
        <s v="ORANGE COUNTY GLOBAL MEDICAL CENTER, INC."/>
        <s v="ORCHARD HOSPITAL"/>
        <s v="OROVILLE HOSPITAL"/>
        <s v="PACIFIC ALLIANCE MEDICAL CENTER"/>
        <s v="PACIFIC GROVE HOSPITAL"/>
        <s v="PACIFICA HOSPITAL OF THE VALLEY"/>
        <s v="PALMDALE REGIONAL MEDICAL CENTER"/>
        <s v="PALO VERDE HOSPITAL"/>
        <s v="PALOMAR HEALTH DOWNTOWN CAMPUS"/>
        <s v="PARADISE VALLEY HOSPITAL"/>
        <s v="PARKVIEW COMMUNITY HOSPITAL"/>
        <s v="PATIENT'S HOSPITAL OF REDDING"/>
        <s v="PATTON STATE HOSPITAL"/>
        <s v="PETALUMA VALLEY HOSPITAL"/>
        <s v="PIONEERS MEMORIAL HEALTHCARE DISTRICT"/>
        <s v="PLACENTIA LINDA HOSPITAL"/>
        <s v="PLUMAS DISTRICT HOSPITAL"/>
        <s v="POMERADO HOSPITAL"/>
        <s v="POMONA VALLEY HOSPITAL MEDICAL CENTER"/>
        <s v="PORTERVILLE STATE HOSPITAL"/>
        <s v="PRESBYTERIAN INTERCOMMUNITY HOSPITAL"/>
        <s v="PRISCILLA CHAN &amp; MARK ZUCKERBERG SAN FRANCISCO GENERAL HOSPITAL &amp; TRAUMA CENTER"/>
        <s v="PROMISE HOSPITAL OF EAST LOS ANGELES"/>
        <s v="PROMISE HOSPITAL OF SAN DIEGO"/>
        <s v="PROVIDENCE HOLY CROSS MEDICAL CENTER"/>
        <s v="PROVIDENCE LITTLE COMPANY OF MARY MC - SAN PEDRO"/>
        <s v="PROVIDENCE LITTLE COMPANY OF MARY MC - TORRANCE"/>
        <s v="PROVIDENCE ST. JOHN'S HEALTH CENTER"/>
        <s v="PROVIDENCE ST. JOSEPH MEDICAL CENTER"/>
        <s v="PROVIDENCE TARZANA MEDICAL CENTER"/>
        <s v="QUEEN OF THE VALLEY HOSPITAL"/>
        <s v="RADY CHILDREN'S HOSPITAL - SAN DIEGO"/>
        <s v="REDLANDS COMMUNITY HOSPITAL"/>
        <s v="REDWOOD MEMORIAL HOSPITAL"/>
        <s v="REGIONAL MEDICAL CENTER OF SAN JOSE"/>
        <s v="RESNICK NEUROPSYCHIATRIC HOSPITAL AT UCLA"/>
        <s v="RESTPADD - PHF"/>
        <s v="RIDEOUT MEMORIAL HOSPITAL"/>
        <s v="RIDGECREST REGIONAL HOSPITAL"/>
        <s v="RIVERSIDE COMMUNITY HOSPITAL"/>
        <s v="RIVERSIDE UNIVERSITY HEALTH SYSTEM MEDICAL CENTER"/>
        <s v="RONALD REAGAN UCLA MEDICAL CENTER"/>
        <s v="SACRAMENTO MENTAL HEALTH TREATMENT CENTER - PHF"/>
        <s v="SADDLEBACK MEMORIAL MEDICAL CENTER"/>
        <s v="SALINAS VALLEY MEMORIAL HOSPITAL"/>
        <s v="SAN ANTONIO COMMUNITY HOSPITAL"/>
        <s v="SAN DIEGO COUNTY PSYCHIATRIC HOSPITAL"/>
        <s v="SAN DIMAS COMMUNITY HOSPITAL"/>
        <s v="SAN GABRIEL VALLEY MEDICAL CENTER"/>
        <s v="SAN GORGONIO MEMORIAL HOSPITAL"/>
        <s v="SAN JOAQUIN - PHF"/>
        <s v="SAN JOAQUIN COMMUNITY HOSPITAL"/>
        <s v="SAN JOAQUIN GENERAL HOSPITAL"/>
        <s v="SAN JOAQUIN VALLEY REHAB HOSPITAL"/>
        <s v="SAN JOSE BEHAVIORAL HEALTH"/>
        <s v="SAN LEANDRO HOSPITAL"/>
        <s v="SAN LUIS OBISPO COUNTY - PHF"/>
        <s v="SAN MATEO MEDICAL CENTER"/>
        <s v="SAN RAMON REGIONAL MEDICAL CENTER"/>
        <s v="SANTA BARBARA - PHF"/>
        <s v="SANTA BARBARA COTTAGE HOSPITAL"/>
        <s v="SANTA CLARA VALLEY MEDICAL CENTER"/>
        <s v="SANTA MONICA - UCLA MED CENTER AND ORTHOPAEDIC"/>
        <s v="SANTA ROSA MEMORIAL HOSPITAL"/>
        <s v="SANTA YNEZ VALLEY COTTAGE HOSPITAL"/>
        <s v="SCRIPPS GREEN HOSPITAL"/>
        <s v="SCRIPPS MEMORIAL HOSPITAL - ENCINITAS"/>
        <s v="SCRIPPS MEMORIAL HOSPITAL - LA JOLLA"/>
        <s v="SCRIPPS MERCY HOSPITAL"/>
        <s v="SEMPERVIRENS - PHF"/>
        <s v="SENECA HEALTHCARE DISTRICT"/>
        <s v="SEQUOIA HOSPITAL"/>
        <s v="SETON MEDICAL CENTER"/>
        <s v="SHARP CHULA VISTA MEDICAL CENTER"/>
        <s v="SHARP CORONADO HOSPITAL AND HEALTHCARE CENTER"/>
        <s v="SHARP GROSSMONT HOSPITAL"/>
        <s v="SHARP MCDONALD CENTER"/>
        <s v="SHARP MEMORIAL HOSPITAL"/>
        <s v="SHARP MESA VISTA HOSPITAL"/>
        <s v="SHASTA REGIONAL MEDICAL CENTER"/>
        <s v="SHERMAN OAKS HOSPITAL"/>
        <s v="SHRINERS HOSPITAL FOR CHILDREN - LOS ANGELES"/>
        <s v="SHRINERS HOSPITAL FOR CHILDREN - NORTHERN CALIFORNIA"/>
        <s v="SIERRA NEVADA MEMORIAL HOSPITAL"/>
        <s v="SIERRA VIEW MEDICAL CENTER"/>
        <s v="SIERRA VISTA HOSPITAL"/>
        <s v="SIERRA VISTA REGIONAL MEDICAL CENTER"/>
        <s v="SILVER LAKE MEDICAL CENTER"/>
        <s v="SIMI VALLEY HOSPITAL AND HEALTH SERVICES - SYCAMORE"/>
        <s v="SONOMA DEVELOPMENTAL CENTER"/>
        <s v="SONOMA VALLEY HOSPITAL"/>
        <s v="SONOMA WEST MEDICAL CENTER"/>
        <s v="SONORA REGIONAL MEDICAL CENTER - GREENLEY"/>
        <s v="SOUTH COAST GLOBAL MEDICAL CENTER, INC."/>
        <s v="SOUTHERN CALIFORNIA HOSPITAL AT HOLLYWOOD"/>
        <s v="SOUTHERN INYO HOSPITAL"/>
        <s v="SOUTHWEST HEALTHCARE SYSTEM - MURRIETA"/>
        <s v="ST. AGNES MEDICAL CENTER"/>
        <s v="ST. BERNARDINE MEDICAL CENTER"/>
        <s v="ST. ELIZABETH COMMUNITY HOSPITAL"/>
        <s v="ST. FRANCIS MEDICAL CENTER"/>
        <s v="ST. FRANCIS MEMORIAL HOSPITAL"/>
        <s v="ST. HELENA HOSPITAL"/>
        <s v="ST. HELENA HOSPITAL - CLEARLAKE"/>
        <s v="ST. HELENA HOSPITAL CENTER FOR BEHAVIORAL HEALTH"/>
        <s v="ST. JOHN'S PLEASANT VALLEY HOSPITAL"/>
        <s v="ST. JOHN'S REGIONAL MEDICAL CENTER"/>
        <s v="ST. JOSEPH HOSPITAL - EUREKA"/>
        <s v="ST. JOSEPH HOSPITAL - ORANGE"/>
        <s v="ST. JOSEPH'S BEHAVIORAL HEALTH CENTER"/>
        <s v="ST. JOSEPH'S MEDICAL CENTER OF STOCKTON"/>
        <s v="ST. JUDE MEDICAL CENTER"/>
        <s v="ST. LOUISE REGIONAL HOSPITAL"/>
        <s v="ST. MARY MEDICAL CENTER - APPLE VALLEY"/>
        <s v="ST. MARY MEDICAL CENTER - LONG BEACH"/>
        <s v="ST. MARY'S MEDICAL CENTER - SAN FRANCISCO"/>
        <s v="ST. ROSE HOSPITAL"/>
        <s v="ST. VINCENT MEDICAL CENTER"/>
        <s v="STANFORD UNIVERSITY HOSPITAL"/>
        <s v="STANISLAUS SURGICAL HOSPITAL"/>
        <s v="STAR VIEW ADOLESCENT - PHF"/>
        <s v="SURPRISE VALLEY COMMUNITY HOSPITAL"/>
        <s v="SUTTER - YUBA - PHF"/>
        <s v="SUTTER AMADOR HOSPITAL"/>
        <s v="SUTTER AUBURN FAITH HOSPITAL"/>
        <s v="SUTTER CENTER FOR PSYCHIATRY"/>
        <s v="SUTTER COAST HOSPITAL"/>
        <s v="SUTTER DAVIS HOSPITAL"/>
        <s v="SUTTER DELTA MEDICAL CENTER"/>
        <s v="SUTTER LAKESIDE HOSPITAL"/>
        <s v="SUTTER MATERNITY AND SURGERY CENTER OF SANTA CRUZ"/>
        <s v="SUTTER MEDICAL CENTER - ROSEVILLE"/>
        <s v="SUTTER MEDICAL CENTER - SACRAMENTO"/>
        <s v="SUTTER MEDICAL CENTER - SOLANO"/>
        <s v="SUTTER SANTA ROSA REGIONAL HOSPITAL"/>
        <s v="SUTTER SURGICAL HOSPITAL - NORTH VALLEY"/>
        <s v="SUTTER TRACY COMMUNITY HOSPITAL"/>
        <s v="TAHOE FOREST HOSPITAL"/>
        <s v="TARZANA TREATMENT CENTER"/>
        <s v="TELECARE HERITAGE - PHF"/>
        <s v="TELECARE PLACER COUNTY - PHF"/>
        <s v="TELECARE RIVERSIDE COUNTY - PHF"/>
        <s v="TELECARE SANTA CRUZ - PHF"/>
        <s v="TELECARE STANISLAUS COUNTY - PHF"/>
        <s v="TELECARE WILLOW ROCK CENTER - PHF"/>
        <s v="TEMECULA VALLEY HOSPITAL"/>
        <s v="THE BETTY FORD CENTER"/>
        <s v="THE CHAMPION CENTER"/>
        <s v="THUNDER ROAD CHEMICAL DEPENDENCY RECOVERY HOSPITAL"/>
        <s v="TOM REDGATE MEMORIAL RECOVERY CENTER"/>
        <s v="TORRANCE MEMORIAL MEDICAL CENTER"/>
        <s v="TOTALLY KIDS REHABILITATION HOSPITAL"/>
        <s v="TRI-CITY MEDICAL CENTER"/>
        <s v="TRINITY HOSPITAL"/>
        <s v="TULARE REGIONAL MEDICAL CENTER"/>
        <s v="TWIN CITIES COMMUNITY HOSPITAL"/>
        <s v="UCSF MEDICAL CENTER"/>
        <s v="UKIAH VALLEY MEDICAL CENTER"/>
        <s v="UNIVERSITY OF CALIFORNIA - DAVIS MEDICAL CENTER"/>
        <s v="UNIVERSITY OF CALIFORNIA - IRVINE MEDICAL CENTER"/>
        <s v="UNIVERSITY OF CALIFORNIA - SAN DIEGO MEDICAL CENTER"/>
        <s v="USC KENNETH NORRIS JR. CANCER HOSPITAL"/>
        <s v="USC VERDUGO HILLS HOSPITAL"/>
        <s v="VALLEY CHILDREN'S HOSPITAL"/>
        <s v="VALLEY PRESBYTERIAN HOSPITAL"/>
        <s v="VALLEYCARE MEDICAL CENTER"/>
        <s v="VENTURA COUNTY MEDICAL CENTER"/>
        <s v="VIBRA HOSPITAL OF SACRAMENTO"/>
        <s v="VIBRA HOSPITAL OF SAN DIEGO"/>
        <s v="VICTOR VALLEY GLOBAL MEDICAL CENTER"/>
        <s v="WASHINGTON HOSPITAL - FREMONT"/>
        <s v="WATSONVILLE COMMUNITY HOSPITAL"/>
        <s v="WEST ANAHEIM MEDICAL CENTER"/>
        <s v="WEST COVINA MEDICAL CENTER"/>
        <s v="WEST HILLS HOSPITAL AND MEDICAL CENTER"/>
        <s v="WHITE MEMORIAL MEDICAL CENTER"/>
        <s v="WHITTIER HOSPITAL MEDICAL CENTER"/>
        <s v="WOODLAND MEMORIAL HOSPITAL"/>
        <s v="ADVENTIST HEALTH BAKERSFIELD"/>
        <s v="ADVENTIST HEALTH CLEARLAKE"/>
        <s v="ADVENTIST HEALTH FEATHER RIVER"/>
        <s v="ADVENTIST HEALTH GLENDALE"/>
        <s v="ADVENTIST HEALTH HANFORD"/>
        <s v="ADVENTIST HEALTH HOWARD MEMORIAL"/>
        <s v="ADVENTIST HEALTH LODI MEMORIAL"/>
        <s v="ADVENTIST HEALTH REEDLEY"/>
        <s v="ADVENTIST HEALTH SIMI VALLEY"/>
        <s v="ADVENTIST HEALTH SONORA - GREENLEY"/>
        <s v="ADVENTIST HEALTH ST. HELENA"/>
        <s v="ADVENTIST HEALTH TEHACHAPI VALLEY"/>
        <s v="ADVENTIST HEALTH UKIAH VALLEY"/>
        <s v="ADVENTIST HEALTH VALLEJO"/>
        <s v="ADVENTIST HEALTH WHITE MEMORIAL"/>
        <s v="BALLARD REHABILITATION HOSPITAL"/>
        <s v="CALIFORNIA REHABILITATION INSTITUTE"/>
        <s v="COLUSA REGIONAL MEDICAL CENTER"/>
        <s v="CRESTWOOD BAKERSFIELD - PHF"/>
        <s v="CRESTWOOD CARMICHAEL - PHF"/>
        <s v="CRESTWOOD SACRAMENTO - PHF"/>
        <s v="CRESTWOOD SAN JOSE - PHF"/>
        <s v="CRESTWOOD SOLANO - PHF"/>
        <s v="EXODUS FRESNO - PHF"/>
        <s v="FOOTHILL REGIONAL MEDICAL CENTER"/>
        <s v="HEALTHSOUTH REHABILITATION HOSPITAL - BAKERSFIELD"/>
        <s v="HEALTHSOUTH REHABILITATION HOSPITAL - MODESTO"/>
        <s v="HEALTHSOUTH REHABILITATION HOSPITAL - TUSTIN"/>
        <s v="HENRY MAYO NEWHALL HOSPITAL"/>
        <s v="KAISER FOUNDATION HOSPITAL REHABILITATION CENTER - VALLEJO"/>
        <s v="KAISER PERMANENTE SANTA CLARA - PHF"/>
        <s v="KENTFIELD HOSPITAL"/>
        <s v="LAC/RANCHO LOS AMIGOS NATIONAL REHABILITATION CENTER"/>
        <s v="LAGUNA HONDA HOSPITAL AND REHABILITATION CENTER"/>
        <s v="MEMORIAL HOSPITAL LOS BANOS"/>
        <s v="MEMORIAL HOSPITAL MODESTO"/>
        <s v="MEMORIAL HOSPITAL GARDENA"/>
        <s v="METHODIST HOSPITAL - SOUTHERN CALIFORNIA"/>
        <s v="OCEAN VIEW - PHF"/>
        <s v="ORANGE COUNTY GLOBAL MEDICAL CENTER"/>
        <s v="PATIENTS' HOSPITAL OF REDDING"/>
        <s v="PROMISE HOSPITAL OF EAST LOS ANGELES-SUBURBAN CAMPUS"/>
        <s v="RESTPADD RED BLUFF - PHF"/>
        <s v="SAN ANTONIO REGIONAL HOSPITAL"/>
        <s v="SAN JOAQUIN VALLEY REHABILITATION HOSPITAL"/>
        <s v="SANTA MONICA - UCLA MEDICAL CENTER AND ORTHOPAEDIC"/>
        <s v="SOUTH COAST GLOBAL MEDICAL CENTER"/>
        <s v="SUTTER MEDICAL CENTER - DELTA"/>
        <s v="UNIVERSITY OF CALIFORNIA DAVIS MEDICAL CENTER"/>
        <s v="UNIVERSITY OF CALIFORNIA IRVINE MEDICAL CENTER"/>
        <s v="UNIVERSITY OF CALIFORNIA SAN DIEGO MEDICAL CENTER"/>
        <s v="VIBRA HOSPITAL OF NORTHERN CALIFORNIA"/>
        <s v="ZUCKERBERG SAN FRANCISCO GENERAL HOSPITAL &amp; TRAUMA CENTER"/>
        <s v="ADVENTIST HEALTH RIDEOUT"/>
        <s v="CALIFORNIA PACIFIC MEDICAL CENTER - MISSION BERNAL CAMPUS"/>
        <s v="CEDARS-SINAI MARINA DEL REY HOSPITAL"/>
        <s v="CHILDREN'S HEALTHCARE ORGANIZATION OF NORTHERN CA - PEDIATRIC HOSPITAL"/>
        <s v="COLUSA MEDICAL CENTER"/>
        <s v="EMANATE HEALTH FOOTHILL PRESBYTERIAN HOSPITAL"/>
        <s v="EMANATE HEALTH QUEEN OF THE VALLEY HOSPITAL"/>
        <s v="ENCOMPASS HEALTH REHABILITATION HOSPITAL OF TUSTIN"/>
        <s v="HEALTHSOUTH MODESTO REHABILITATION HOSPITAL "/>
        <s v="KAISER FOUNDATION HOSPITAL - VALLEJO REHABILITATION CENTER"/>
        <s v="MEMORIALCARE LONG BEACH MEDICAL CENTER"/>
        <s v="MEMORIALCARE ORANGE COAST MEDICAL CENTER"/>
        <s v="MEMORIALCARE SADDLEBACK MEDICAL CENTER"/>
        <s v="PIH HOSPITAL - DOWNEY"/>
        <s v="PROVIDENCE LITTLE COMPANY OF MARY MEDICAL CENTER - SAN PEDRO"/>
        <s v="PROVIDENCE LITTLE COMPANY OF MARY MEDICAL CENTER - TORRANCE"/>
        <s v="SUTTER MEDICAL CENTER - SOLANO "/>
        <s v="UCSF BENIOFF CHILDREN'S HOSPITAL OAKLAND"/>
        <s v="VIBRA REHABILITATION HOSPITAL OF RANCHO MIRAGE"/>
      </sharedItems>
    </cacheField>
    <cacheField name="Years" numFmtId="0">
      <sharedItems containsSemiMixedTypes="0" containsString="0" containsNumber="1" containsInteger="1" minValue="2016" maxValue="2018" count="3">
        <n v="2016"/>
        <n v="2017"/>
        <n v="2018"/>
      </sharedItems>
    </cacheField>
    <cacheField name="AVL_BEDS" numFmtId="0">
      <sharedItems containsSemiMixedTypes="0" containsString="0" containsNumber="1" containsInteger="1" minValue="0" maxValue="4149" count="362">
        <n v="24"/>
        <n v="199"/>
        <n v="49"/>
        <n v="223"/>
        <n v="247"/>
        <n v="144"/>
        <n v="402"/>
        <n v="326"/>
        <n v="306"/>
        <n v="66"/>
        <n v="173"/>
        <n v="188"/>
        <n v="393"/>
        <n v="436"/>
        <n v="1184"/>
        <n v="95"/>
        <n v="134"/>
        <n v="118"/>
        <n v="80"/>
        <n v="87"/>
        <n v="90"/>
        <n v="47"/>
        <n v="398"/>
        <n v="60"/>
        <n v="25"/>
        <n v="105"/>
        <n v="30"/>
        <n v="111"/>
        <n v="157"/>
        <n v="97"/>
        <n v="16"/>
        <n v="243"/>
        <n v="643"/>
        <n v="174"/>
        <n v="138"/>
        <n v="106"/>
        <n v="99"/>
        <n v="12"/>
        <n v="885"/>
        <n v="369"/>
        <n v="100"/>
        <n v="357"/>
        <n v="54"/>
        <n v="279"/>
        <n v="190"/>
        <n v="27"/>
        <n v="126"/>
        <n v="518"/>
        <n v="217"/>
        <n v="208"/>
        <n v="116"/>
        <n v="1311"/>
        <n v="187"/>
        <n v="122"/>
        <n v="221"/>
        <n v="81"/>
        <n v="158"/>
        <n v="345"/>
        <n v="220"/>
        <n v="242"/>
        <n v="909"/>
        <n v="146"/>
        <n v="238"/>
        <n v="202"/>
        <n v="166"/>
        <n v="156"/>
        <n v="351"/>
        <n v="148"/>
        <n v="73"/>
        <n v="461"/>
        <n v="356"/>
        <n v="127"/>
        <n v="76"/>
        <n v="130"/>
        <n v="410"/>
        <n v="443"/>
        <n v="161"/>
        <n v="209"/>
        <n v="277"/>
        <n v="1016"/>
        <n v="177"/>
        <n v="400"/>
        <n v="98"/>
        <n v="167"/>
        <n v="137"/>
        <n v="210"/>
        <n v="55"/>
        <n v="94"/>
        <n v="462"/>
        <n v="321"/>
        <n v="128"/>
        <n v="15"/>
        <n v="28"/>
        <n v="64"/>
        <n v="313"/>
        <n v="359"/>
        <n v="117"/>
        <n v="162"/>
        <n v="38"/>
        <n v="78"/>
        <n v="50"/>
        <n v="48"/>
        <n v="417"/>
        <n v="232"/>
        <n v="120"/>
        <n v="179"/>
        <n v="374"/>
        <n v="499"/>
        <n v="70"/>
        <n v="413"/>
        <n v="131"/>
        <n v="578"/>
        <n v="17"/>
        <n v="391"/>
        <n v="33"/>
        <n v="145"/>
        <n v="213"/>
        <n v="399"/>
        <n v="249"/>
        <n v="257"/>
        <n v="352"/>
        <n v="626"/>
        <n v="169"/>
        <n v="528"/>
        <n v="251"/>
        <n v="365"/>
        <n v="435"/>
        <n v="218"/>
        <n v="149"/>
        <n v="248"/>
        <n v="226"/>
        <n v="340"/>
        <n v="287"/>
        <n v="414"/>
        <n v="239"/>
        <n v="206"/>
        <n v="327"/>
        <n v="293"/>
        <n v="140"/>
        <n v="233"/>
        <n v="265"/>
        <n v="284"/>
        <n v="0"/>
        <n v="576"/>
        <n v="350"/>
        <n v="72"/>
        <n v="204"/>
        <n v="91"/>
        <n v="86"/>
        <n v="40"/>
        <n v="109"/>
        <n v="141"/>
        <n v="431"/>
        <n v="273"/>
        <n v="264"/>
        <n v="633"/>
        <n v="780"/>
        <n v="172"/>
        <n v="23"/>
        <n v="89"/>
        <n v="343"/>
        <n v="482"/>
        <n v="170"/>
        <n v="453"/>
        <n v="324"/>
        <n v="317"/>
        <n v="302"/>
        <n v="46"/>
        <n v="353"/>
        <n v="176"/>
        <n v="133"/>
        <n v="125"/>
        <n v="121"/>
        <n v="44"/>
        <n v="423"/>
        <n v="84"/>
        <n v="394"/>
        <n v="186"/>
        <n v="267"/>
        <n v="370"/>
        <n v="329"/>
        <n v="286"/>
        <n v="826"/>
        <n v="301"/>
        <n v="439"/>
        <n v="102"/>
        <n v="101"/>
        <n v="37"/>
        <n v="1255"/>
        <n v="36"/>
        <n v="182"/>
        <n v="88"/>
        <n v="412"/>
        <n v="260"/>
        <n v="228"/>
        <n v="45"/>
        <n v="68"/>
        <n v="231"/>
        <n v="113"/>
        <n v="42"/>
        <n v="679"/>
        <n v="291"/>
        <n v="193"/>
        <n v="10"/>
        <n v="1527"/>
        <n v="59"/>
        <n v="107"/>
        <n v="114"/>
        <n v="236"/>
        <n v="331"/>
        <n v="548"/>
        <n v="57"/>
        <n v="377"/>
        <n v="418"/>
        <n v="234"/>
        <n v="307"/>
        <n v="153"/>
        <n v="429"/>
        <n v="229"/>
        <n v="262"/>
        <n v="74"/>
        <n v="219"/>
        <n v="150"/>
        <n v="373"/>
        <n v="445"/>
        <n v="252"/>
        <n v="79"/>
        <n v="254"/>
        <n v="181"/>
        <n v="62"/>
        <n v="509"/>
        <n v="123"/>
        <n v="363"/>
        <n v="554"/>
        <n v="11"/>
        <n v="184"/>
        <n v="332"/>
        <n v="26"/>
        <n v="415"/>
        <n v="335"/>
        <n v="154"/>
        <n v="14"/>
        <n v="665"/>
        <n v="178"/>
        <n v="171"/>
        <n v="164"/>
        <n v="211"/>
        <n v="986"/>
        <n v="21"/>
        <n v="152"/>
        <n v="459"/>
        <n v="322"/>
        <n v="384"/>
        <n v="151"/>
        <n v="61"/>
        <n v="155"/>
        <n v="379"/>
        <n v="35"/>
        <n v="337"/>
        <n v="212"/>
        <n v="195"/>
        <n v="333"/>
        <n v="474"/>
        <n v="52"/>
        <n v="328"/>
        <n v="523"/>
        <n v="63"/>
        <n v="386"/>
        <n v="103"/>
        <n v="709"/>
        <n v="601"/>
        <n v="612"/>
        <n v="358"/>
        <n v="348"/>
        <n v="104"/>
        <n v="259"/>
        <n v="58"/>
        <n v="110"/>
        <n v="319"/>
        <n v="225"/>
        <n v="108"/>
        <n v="230"/>
        <n v="85"/>
        <n v="354"/>
        <n v="1183"/>
        <n v="315"/>
        <n v="112"/>
        <n v="516"/>
        <n v="1310"/>
        <n v="222"/>
        <n v="364"/>
        <n v="75"/>
        <n v="1074"/>
        <n v="372"/>
        <n v="207"/>
        <n v="336"/>
        <n v="613"/>
        <n v="4069"/>
        <n v="4149"/>
        <n v="426"/>
        <n v="270"/>
        <n v="214"/>
        <n v="670"/>
        <n v="93"/>
        <n v="22"/>
        <n v="533"/>
        <n v="163"/>
        <n v="272"/>
        <n v="189"/>
        <n v="1315"/>
        <n v="20"/>
        <n v="1522"/>
        <n v="282"/>
        <n v="444"/>
        <n v="197"/>
        <n v="456"/>
        <n v="278"/>
        <n v="192"/>
        <n v="338"/>
        <n v="598"/>
        <n v="250"/>
        <n v="320"/>
        <n v="77"/>
        <n v="782"/>
        <n v="605"/>
        <n v="762"/>
        <n v="492"/>
        <n v="215"/>
        <n v="401"/>
        <n v="1159"/>
        <n v="96"/>
        <n v="334"/>
        <n v="1420"/>
        <n v="347"/>
        <n v="367"/>
        <n v="8"/>
        <n v="1123"/>
        <n v="342"/>
        <n v="575"/>
        <n v="82"/>
        <n v="472"/>
        <n v="544"/>
        <n v="4079"/>
        <n v="4091"/>
        <n v="276"/>
        <n v="649"/>
        <n v="341"/>
        <n v="115"/>
        <n v="274"/>
        <n v="404"/>
        <n v="1296"/>
        <n v="139"/>
        <n v="390"/>
        <n v="475"/>
        <n v="478"/>
        <n v="255"/>
        <n v="711"/>
        <n v="298"/>
        <n v="522"/>
        <n v="1023"/>
        <n v="32"/>
        <n v="693"/>
      </sharedItems>
    </cacheField>
    <cacheField name="DIS_TOT" numFmtId="0">
      <sharedItems containsSemiMixedTypes="0" containsString="0" containsNumber="1" containsInteger="1" minValue="0" maxValue="51411"/>
    </cacheField>
    <cacheField name="DAY_TOT" numFmtId="0">
      <sharedItems containsSemiMixedTypes="0" containsString="0" containsNumber="1" containsInteger="1" minValue="0" maxValue="177489"/>
    </cacheField>
    <cacheField name="Average Length of Stay" numFmtId="1">
      <sharedItems containsSemiMixedTypes="0" containsString="0" containsNumber="1" minValue="0" maxValue="3941.7142857142858" count="1326">
        <n v="2.5454545454545454"/>
        <n v="4.3790003595828839"/>
        <n v="3.5273109243697478"/>
        <n v="4.407164869029276"/>
        <n v="30.959731543624162"/>
        <n v="5.9310861423220977"/>
        <n v="4.3683245473298191"/>
        <n v="5.5059959052354488"/>
        <n v="4.7537372147915029"/>
        <n v="12.813238770685579"/>
        <n v="21.334905660377359"/>
        <n v="9.2103418054338295"/>
        <n v="4.2736507936507939"/>
        <n v="5.1995300921742276"/>
        <n v="329.91054313099039"/>
        <n v="8.2042628774422734"/>
        <n v="8.3363764044943824"/>
        <n v="5.1553113553113556"/>
        <n v="7.1475972540045767"/>
        <n v="6.4064587973273941"/>
        <n v="6.0686767169179232"/>
        <n v="3.9572327044025157"/>
        <n v="4.5184033177812335"/>
        <n v="13.80377358490566"/>
        <n v="2.9347826086956523"/>
        <n v="23.490706319702603"/>
        <n v="3.174520069808028"/>
        <n v="4.2972972972972974"/>
        <n v="44.488372093023258"/>
        <n v="3.8488745980707395"/>
        <n v="6.6008230452674894"/>
        <n v="12.888888888888889"/>
        <n v="4.3120274914089345"/>
        <n v="5.64594209776934"/>
        <n v="8.5174953959484352"/>
        <n v="12.452380952380953"/>
        <n v="5.647346368715084"/>
        <n v="10.170087976539589"/>
        <n v="108"/>
        <n v="5.2307065438839544"/>
        <n v="4.2173001310615987"/>
        <n v="4.9473684210526319"/>
        <n v="30.367441860465117"/>
        <n v="9.1712598425196852"/>
        <n v="6.3818747010999521"/>
        <n v="3.6531914893617023"/>
        <n v="4.7851758793969852"/>
        <n v="4.8801546391752577"/>
        <n v="1018"/>
        <n v="4.5740740740740744"/>
        <n v="2.9978386167146973"/>
        <n v="4.2532563891178894"/>
        <n v="13.261447562776958"/>
        <n v="3.8450165689523326"/>
        <n v="241.06666666666666"/>
        <n v="3941.7142857142858"/>
        <n v="4.2527173913043477"/>
        <n v="10.832071576049552"/>
        <n v="11.905373831775702"/>
        <n v="6.4623467600700524"/>
        <n v="2.9212598425196852"/>
        <n v="4.4848866498740554"/>
        <n v="4.4141971054445213"/>
        <n v="6.1472312703583061"/>
        <n v="4.8571428571428568"/>
        <n v="3.727936297279363"/>
        <n v="7.3773913043478263"/>
        <n v="5.6954314720812187"/>
        <n v="6.230458900655572"/>
        <n v="7.7823129251700678"/>
        <n v="13.796116504854369"/>
        <n v="15.010204081632653"/>
        <n v="9.7964601769911503"/>
        <n v="12.65625"/>
        <n v="3.8897996357012752"/>
        <n v="7.1270136307311027"/>
        <n v="8.617647058823529"/>
        <n v="4.6545775338168989"/>
        <n v="3.3881475667189953"/>
        <n v="3.825413223140496"/>
        <n v="4.9139221556886223"/>
        <n v="4.892717584369449"/>
        <n v="3.7814178302900108"/>
        <n v="4.6343171585792895"/>
        <n v="4.5081351689612017"/>
        <n v="92.32"/>
        <n v="4.3884688090737241"/>
        <n v="4.0053763440860219"/>
        <n v="4.12679715918933"/>
        <n v="3.7526595744680851"/>
        <n v="6.4464285714285712"/>
        <n v="4.4404651162790696"/>
        <n v="7.4045454545454543"/>
        <n v="4.5808789153810192"/>
        <n v="22"/>
        <n v="14.742268041237113"/>
        <n v="3.1662125340599454"/>
        <n v="2589"/>
        <n v="3.366303436714166"/>
        <n v="2.9138785625774473"/>
        <n v="8.7775590551181111"/>
        <n v="4.5310077519379846"/>
        <n v="4.0448548812664908"/>
        <n v="6.9951388888888886"/>
        <n v="3.6211412535079512"/>
        <n v="1.5931558935361216"/>
        <n v="3.238668555240793"/>
        <n v="4.7684729064039413"/>
        <n v="4.4371088861076347"/>
        <n v="21.222222222222221"/>
        <n v="20.357429718875501"/>
        <n v="4.715622612681436"/>
        <n v="4.9470833333333335"/>
        <n v="5.9403973509933774"/>
        <n v="4.6363636363636367"/>
        <n v="2.2523364485981308"/>
        <n v="4.6057692307692308"/>
        <n v="4.7342158859470471"/>
        <n v="5.0801111368372309"/>
        <n v="5.3180212014134272"/>
        <n v="17.812292358803987"/>
        <n v="11.675000000000001"/>
        <n v="92.857142857142861"/>
        <n v="11.923240938166311"/>
        <n v="12.423728813559322"/>
        <n v="10.730337078651685"/>
        <n v="5.9546328335255669"/>
        <n v="4.6371941272430668"/>
        <n v="10.935205183585314"/>
        <n v="14.212162162162162"/>
        <n v="8.4889666307857912"/>
        <n v="3.8340321926146355"/>
        <n v="2.1666666666666665"/>
        <n v="6.8433179723502304"/>
        <n v="5.6577946768060841"/>
        <n v="4.4050377155172411"/>
        <n v="113.7"/>
        <n v="76.16083916083916"/>
        <n v="36.161764705882355"/>
        <n v="2.7793103448275862"/>
        <n v="5.8813314037626627"/>
        <n v="4.533823529411765"/>
        <n v="5.0452488687782804"/>
        <n v="213.39622641509433"/>
        <n v="2.7074380165289256"/>
        <n v="3.0324263883712264"/>
        <n v="3.6466088730239674"/>
        <n v="3.5979188900747063"/>
        <n v="3.5539473684210527"/>
        <n v="3.1782130912565694"/>
        <n v="4.6242916219941801"/>
        <n v="3.0280155642023345"/>
        <n v="2.9113636363636362"/>
        <n v="3.883034987794955"/>
        <n v="3.2877540735763482"/>
        <n v="2.9309225776541492"/>
        <n v="3.1180846118084613"/>
        <n v="4.4558659217877095"/>
        <n v="3.4795652173913045"/>
        <n v="3.2556627929879851"/>
        <n v="3.6792386323581248"/>
        <n v="3.5810810810810811"/>
        <n v="4.0081466395112013"/>
        <n v="3.1516748212269476"/>
        <n v="2.8806078147612157"/>
        <n v="3.2120141342756185"/>
        <n v="3.5316642120765831"/>
        <n v="3.2028985507246377"/>
        <n v="3.1203931203931203"/>
        <n v="3.0765247410817032"/>
        <n v="3.0829817158931081"/>
        <n v="3.3584779706275034"/>
        <n v="3.6102047900034711"/>
        <n v="2.9128827877507919"/>
        <n v="3.3456264775413711"/>
        <n v="0"/>
        <n v="4.9557823129251704"/>
        <n v="5.6359896388846566"/>
        <n v="6.4812152891212023"/>
        <n v="16.248587570621471"/>
        <n v="50.971014492753625"/>
        <n v="5.330016583747927"/>
        <n v="39.707602339181285"/>
        <n v="24.871212121212121"/>
        <n v="33.153846153846153"/>
        <n v="31.314583333333335"/>
        <n v="45.193750000000001"/>
        <n v="42.291666666666664"/>
        <n v="31.986754966887418"/>
        <n v="30"/>
        <n v="30.741007194244606"/>
        <n v="38.875968992248062"/>
        <n v="31.774436090225564"/>
        <n v="36.119521912350599"/>
        <n v="53.925925925925924"/>
        <n v="5.0282413350449291"/>
        <n v="6.4786901035396101"/>
        <n v="5.5843783590111071"/>
        <n v="14.387533875338754"/>
        <n v="7.1092592592592592"/>
        <n v="302.969696969697"/>
        <n v="16.045801526717558"/>
        <n v="4.5662531017369723"/>
        <n v="8.5081967213114762"/>
        <n v="4.4097393015248398"/>
        <n v="5.5944299390774583"/>
        <n v="6.1029754959159863"/>
        <n v="5.6718350966800442"/>
        <n v="3.7580813347236703"/>
        <n v="16.296898079763665"/>
        <n v="5.002876869965478"/>
        <n v="4.8394039735099339"/>
        <n v="6.1256643887623383"/>
        <n v="4.7337945170381754"/>
        <n v="6.2372034956304621"/>
        <n v="3.7488789237668163"/>
        <n v="3.6687054026503567"/>
        <n v="2.2108843537414966"/>
        <n v="5.7955689828801615"/>
        <n v="7.875"/>
        <n v="4.637357830271216"/>
        <n v="3.0800405268490376"/>
        <n v="3.5944700460829493"/>
        <n v="4.3397299218194743"/>
        <n v="3.6923474663908995"/>
        <n v="67.839285714285708"/>
        <n v="3.5175879396984926"/>
        <n v="2.229268292682927"/>
        <n v="4.4329004329004329"/>
        <n v="3.4554455445544554"/>
        <n v="4.1656976744186043"/>
        <n v="1.3114754098360655"/>
        <n v="4.709116809116809"/>
        <n v="3.7455470737913488"/>
        <n v="3.6090686274509802"/>
        <n v="3.9080645161290324"/>
        <n v="2.8689655172413793"/>
        <n v="4.4779367918902802"/>
        <n v="5.4221430162619741"/>
        <n v="16.741666666666667"/>
        <n v="8.7314578005115084"/>
        <n v="4.3925301204819274"/>
        <n v="360.28494623655916"/>
        <n v="4.5602706027060274"/>
        <n v="2.0512820512820511"/>
        <n v="5.4716877405167672"/>
        <n v="4.1902756508422661"/>
        <n v="64.796296296296291"/>
        <n v="21.846153846153847"/>
        <n v="2.7554417413572345"/>
        <n v="3.293874741913283"/>
        <n v="350.55555555555554"/>
        <n v="26.766233766233768"/>
        <n v="562.29319371727752"/>
        <n v="4.3887867647058822"/>
        <n v="11.863453815261044"/>
        <n v="11.067226890756302"/>
        <n v="5.1043439319301385"/>
        <n v="26.515267175572518"/>
        <n v="2.7714285714285714"/>
        <n v="4.4651558073654387"/>
        <n v="3.3160173160173159"/>
        <n v="34.494505494505496"/>
        <n v="4.5107157298827332"/>
        <n v="35.240437158469945"/>
        <n v="5.163424124513619"/>
        <n v="3.3973230010567099"/>
        <n v="4.4049549549549551"/>
        <n v="24.099173553719009"/>
        <n v="3.3310116086235491"/>
        <n v="2.743680485338726"/>
        <n v="6.4597457627118642"/>
        <n v="13.39471007121058"/>
        <n v="4.0192539109506615"/>
        <n v="4.1875"/>
        <n v="3.3633199464524766"/>
        <n v="5.5725741780272653"/>
        <n v="4.3449396471680597"/>
        <n v="1.9047619047619047"/>
        <n v="379.23204419889504"/>
        <n v="4.6527545909849746"/>
        <n v="3.3146437994722957"/>
        <n v="3.3282247765006385"/>
        <n v="3.8019801980198018"/>
        <n v="7.7999016715830871"/>
        <n v="3.8945936139332367"/>
        <n v="679.40909090909088"/>
        <n v="4.3621645597693499"/>
        <n v="6.6507510729613735"/>
        <n v="25.198156682027651"/>
        <n v="17.161073825503355"/>
        <n v="5.0560439560439558"/>
        <n v="9.8059373282023081"/>
        <n v="4.4337033299697275"/>
        <n v="4.5133827797484685"/>
        <n v="4.4582409460458239"/>
        <n v="3.9348161878282362"/>
        <n v="4.8335396039603964"/>
        <n v="4.7932841614906829"/>
        <n v="3.979612992398065"/>
        <n v="3.9342560553633219"/>
        <n v="5.1951596292481979"/>
        <n v="14.118568232662192"/>
        <n v="6.4331550802139041"/>
        <n v="4.6319321794418933"/>
        <n v="6.9163763066202089"/>
        <n v="4.2108240330224733"/>
        <n v="6.4740466101694913"/>
        <n v="7.2690179806362378"/>
        <n v="25.287356321839081"/>
        <n v="3.703523693803159"/>
        <n v="4.3893069306930697"/>
        <n v="3.53154533844189"/>
        <n v="57.735795454545453"/>
        <n v="3.4087221095334685"/>
        <n v="6.101716199246547"/>
        <n v="3.7486033519553073"/>
        <n v="16.415730337078653"/>
        <n v="3.8023611718408397"/>
        <n v="4.4570850202429151"/>
        <n v="11.090261282660332"/>
        <n v="11.526315789473685"/>
        <n v="3.3693181818181817"/>
        <n v="3.3287037037037037"/>
        <n v="37.721274175199092"/>
        <n v="3.868839427662957"/>
        <n v="15.155555555555555"/>
        <n v="4.5194427115824496"/>
        <n v="6.2066997975335907"/>
        <n v="5.0205680705190989"/>
        <n v="5.8010169491525421"/>
        <n v="2.8333333333333335"/>
        <n v="3.767591674925669"/>
        <n v="4.2387602179836517"/>
        <n v="4.3601565898216617"/>
        <n v="4.7095919448860624"/>
        <n v="8.0559999999999992"/>
        <n v="39.10526315789474"/>
        <n v="3.5154787616990641"/>
        <n v="14.374496644295302"/>
        <n v="6.132645541635962"/>
        <n v="20.858527131782946"/>
        <n v="4.4753183574188009"/>
        <n v="15.609375"/>
        <n v="4.8035531697341511"/>
        <n v="8.1462264150943398"/>
        <n v="4.7750401713979649"/>
        <n v="5.8795411089866159"/>
        <n v="1"/>
        <n v="6.8834355828220861"/>
        <n v="3.8751156336725257"/>
        <n v="5.9402985074626864"/>
        <n v="9.6896551724137936"/>
        <n v="4.2141812865497075"/>
        <n v="8.3280496209510684"/>
        <n v="2.9713013359722908"/>
        <n v="2100.1428571428573"/>
        <n v="6.7293814432989691"/>
        <n v="4.2519685039370083"/>
        <n v="8.9440329218106989"/>
        <n v="9.6972477064220186"/>
        <n v="6.4918726341572031"/>
        <n v="108.46153846153847"/>
        <n v="3.5316216216216216"/>
        <n v="4.416337285902503"/>
        <n v="4.3323042380016838"/>
        <n v="3.2627627627627627"/>
        <n v="4.8571163825055601"/>
        <n v="5.8799725651577504"/>
        <n v="4.9763513513513518"/>
        <n v="4.0085714285714289"/>
        <n v="8.651085141903172"/>
        <n v="11.215277777777779"/>
        <n v="4.9876733436055467"/>
        <n v="4.9629023458810693"/>
        <n v="3.734750462107209"/>
        <n v="6.7266187050359711"/>
        <n v="4.5606345230640786"/>
        <n v="4.4233160621761662"/>
        <n v="3.4076163610719323"/>
        <n v="4.0565476190476186"/>
        <n v="4.7560469937802345"/>
        <n v="5.1070878274268106"/>
        <n v="4.2776923076923081"/>
        <n v="4.9026940088459989"/>
        <n v="6.0973396893741354"/>
        <n v="2.023076923076923"/>
        <n v="67.631578947368425"/>
        <n v="139.80000000000001"/>
        <n v="8.6610169491525415"/>
        <n v="3.4434931506849313"/>
        <n v="3.314516129032258"/>
        <n v="7.3045325779036832"/>
        <n v="3.8568872987477638"/>
        <n v="2.840042372881356"/>
        <n v="3.8692052980132452"/>
        <n v="3.8014184397163122"/>
        <n v="2.5842696629213484"/>
        <n v="4.5344418052256534"/>
        <n v="4.5482836917323359"/>
        <n v="4.1575984990619137"/>
        <n v="3.8307973219720024"/>
        <n v="2.2857142857142856"/>
        <n v="3.1706308169596689"/>
        <n v="9.329087048832271"/>
        <n v="6.2425665101721437"/>
        <n v="5.6997167138810196"/>
        <n v="14.946808510638299"/>
        <n v="6.9010989010989015"/>
        <n v="13.209523809523809"/>
        <n v="5.806034482758621"/>
        <n v="6.8045112781954886"/>
        <n v="3.654983570646221"/>
        <n v="16.910852713178294"/>
        <n v="6.6901408450704229"/>
        <n v="40.18181818181818"/>
        <n v="20.452736318407961"/>
        <n v="4.1960899603116273"/>
        <n v="183.75862068965517"/>
        <n v="4.5019115237575091"/>
        <n v="8.5"/>
        <n v="4.2173913043478262"/>
        <n v="3.4470802919708028"/>
        <n v="6.3599025408980161"/>
        <n v="3.627700127064803"/>
        <n v="5.9344879518072293"/>
        <n v="5.853857566765579"/>
        <n v="6.2141360525213019"/>
        <n v="7.7297297297297298"/>
        <n v="5.1742522756827052"/>
        <n v="6.1163161249203313"/>
        <n v="4.9298957126303593"/>
        <n v="4.7820835430296933"/>
        <n v="2.2590138374585851"/>
        <n v="46.355555555555554"/>
        <n v="26.966019417475728"/>
        <n v="3.7870249017038007"/>
        <n v="4.615044247787611"/>
        <n v="4.265661252900232"/>
        <n v="5.9600262123197902"/>
        <n v="14.728395061728396"/>
        <n v="4.5564373897707231"/>
        <n v="4.1826883910386963"/>
        <n v="4.1697612732095495"/>
        <n v="4.3991836734693877"/>
        <n v="3.8325259515570935"/>
        <n v="4.0679347826086953"/>
        <n v="3.6542056074766354"/>
        <n v="4.679695329725396"/>
        <n v="3.9477693144722523"/>
        <n v="3.8169642857142856"/>
        <n v="3.7429886982000835"/>
        <n v="2.3131991051454137"/>
        <n v="3.7529002320185616"/>
        <n v="9.3216845878136194"/>
        <n v="5.141068447412354"/>
        <n v="2.2999999999999998"/>
        <n v="3.181119648737651"/>
        <n v="8.2938311688311686"/>
        <n v="4.2259102796218064"/>
        <n v="4.2157894736842101"/>
        <n v="28.579819277108435"/>
        <n v="6.2250712250712255"/>
        <n v="4.6304728546409804"/>
        <n v="5.6744687403757315"/>
        <n v="9.85137614678899"/>
        <n v="18.58230452674897"/>
        <n v="9.5403949730700184"/>
        <n v="3.9487277597092021"/>
        <n v="5.1048401826484016"/>
        <n v="297.04664723032067"/>
        <n v="8.4827089337175785"/>
        <n v="7.3992146596858639"/>
        <n v="5.1357758620689653"/>
        <n v="9.2062415196743554"/>
        <n v="6.2711640211640214"/>
        <n v="6.1756097560975611"/>
        <n v="3.8760045924225031"/>
        <n v="3.8595810705973621"/>
        <n v="14.466135458167331"/>
        <n v="3.130281690140845"/>
        <n v="35.475409836065573"/>
        <n v="2.8871794871794871"/>
        <n v="2.8665377176015472"/>
        <n v="51.944444444444443"/>
        <n v="3.9863297431648714"/>
        <n v="6.137751303052867"/>
        <n v="15.522222222222222"/>
        <n v="4.0610703495899871"/>
        <n v="5.6061997703788746"/>
        <n v="7.0761124121779861"/>
        <n v="12.852542372881356"/>
        <n v="6.0145328719723183"/>
        <n v="9.6940298507462686"/>
        <n v="141"/>
        <n v="5.1763133060710915"/>
        <n v="3.9293346284604178"/>
        <n v="6.8160919540229887"/>
        <n v="28.174468085106383"/>
        <n v="9.5781893004115233"/>
        <n v="4.8229403732362313"/>
        <n v="3.6531049250535332"/>
        <n v="6.6102444703143188"/>
        <n v="5.2697432564185895"/>
        <n v="379.5"/>
        <n v="4.8781512605042021"/>
        <n v="2.8729824561403507"/>
        <n v="4.4113555483662248"/>
        <n v="10.455949656750573"/>
        <n v="4.3753287743293008"/>
        <n v="113.09090909090909"/>
        <n v="1948.0357142857142"/>
        <n v="4.3251908396946561"/>
        <n v="11.961744452945677"/>
        <n v="10.881028938906752"/>
        <n v="6.6900985855122164"/>
        <n v="2.7516778523489931"/>
        <n v="1.8378378378378379"/>
        <n v="4.2508250825082508"/>
        <n v="4.1519575315195754"/>
        <n v="6.1029609690444149"/>
        <n v="4.9306523115896139"/>
        <n v="3.7007007007007009"/>
        <n v="6.6436512580456411"/>
        <n v="5.6297872340425528"/>
        <n v="5.4739737621667368"/>
        <n v="9.0081300813008127"/>
        <n v="8.9390243902439028"/>
        <n v="12.646551724137931"/>
        <n v="18.882352941176471"/>
        <n v="9.1507936507936503"/>
        <n v="3.9976798143851506"/>
        <n v="6.7404907975460127"/>
        <n v="10.370942812982998"/>
        <n v="4.7757784067933686"/>
        <n v="3.9661016949152543"/>
        <n v="3.4894046417759839"/>
        <n v="4.9369588333586512"/>
        <n v="4.8987618353969413"/>
        <n v="3.8595835557928457"/>
        <n v="4.5340850845720144"/>
        <n v="4.2960969044414536"/>
        <n v="96.568627450980387"/>
        <n v="4.0813694975544683"/>
        <n v="3.8269710339535776"/>
        <n v="4.0742911452558213"/>
        <n v="3.740391588107324"/>
        <n v="10.837209302325581"/>
        <n v="3.7358657243816253"/>
        <n v="7.4957904583723103"/>
        <n v="4.4312370421561855"/>
        <n v="10.17910447761194"/>
        <n v="17.166666666666668"/>
        <n v="3.213888888888889"/>
        <n v="803"/>
        <n v="3.6589049716803022"/>
        <n v="7.2038216560509554"/>
        <n v="4.5665253381788817"/>
        <n v="6.35024154589372"/>
        <n v="3.8414839797639124"/>
        <n v="1.4672727272727273"/>
        <n v="3.8408225437928407"/>
        <n v="5.0163249810174637"/>
        <n v="14.343283582089553"/>
        <n v="19.519480519480521"/>
        <n v="4.6077079107505075"/>
        <n v="6.0715474209650582"/>
        <n v="6.0952380952380949"/>
        <n v="2.2103960396039604"/>
        <n v="5.814713896457766"/>
        <n v="5.047404063205418"/>
        <n v="4.8850710900473935"/>
        <n v="5.8273381294964031"/>
        <n v="19.334532374100718"/>
        <n v="9.4205607476635507"/>
        <n v="60.59375"/>
        <n v="11.634655532359082"/>
        <n v="15.224852071005918"/>
        <n v="11.329032258064515"/>
        <n v="5.5921005385996407"/>
        <n v="4.6219974715549936"/>
        <n v="11.180995475113122"/>
        <n v="16.540727902946273"/>
        <n v="6.8967741935483868"/>
        <n v="3.8777763834860082"/>
        <n v="1.9255978742249777"/>
        <n v="6.1545138888888893"/>
        <n v="6.8444444444444441"/>
        <n v="4.3377528704209949"/>
        <n v="84.461538461538467"/>
        <n v="78.751207729468604"/>
        <n v="35.533333333333331"/>
        <n v="2.7128236002408186"/>
        <n v="5.9951573849878939"/>
        <n v="4.3593294460641401"/>
        <n v="5.0728744939271255"/>
        <n v="256.13636363636363"/>
        <n v="2.7354948805460753"/>
        <n v="2.9407142857142858"/>
        <n v="3.630552813425469"/>
        <n v="3.6034813771918599"/>
        <n v="3.2932515337423314"/>
        <n v="3.2592592592592591"/>
        <n v="4.4525428740390298"/>
        <n v="3.1504188880426502"/>
        <n v="2.8279678068410461"/>
        <n v="3.7013422818791946"/>
        <n v="3.3530489836721094"/>
        <n v="2.939893359185652"/>
        <n v="3.0390738060781475"/>
        <n v="3.9192047377326564"/>
        <n v="3.3640205806688717"/>
        <n v="3.7931154381084839"/>
        <n v="3.50481318322728"/>
        <n v="4.0758260869565222"/>
        <n v="3.0063380281690142"/>
        <n v="2.982918149466192"/>
        <n v="3.0566465256797581"/>
        <n v="3.6326301615798924"/>
        <n v="3.0592417061611372"/>
        <n v="3.1652593486127865"/>
        <n v="3.2797791217459902"/>
        <n v="3.370967741935484"/>
        <n v="3.397863818424566"/>
        <n v="3.4456103532703741"/>
        <n v="3.0571043165467624"/>
        <n v="3.1190588235294117"/>
        <n v="4.7633495145631066"/>
        <n v="3.4523545544727781"/>
        <n v="3.5415238885129972"/>
        <n v="5.9688715953307394"/>
        <n v="5.5323980329765696"/>
        <n v="6.961649089165868"/>
        <n v="11.824940047961631"/>
        <n v="59.853658536585364"/>
        <n v="4.7565316168118139"/>
        <n v="47.489051094890513"/>
        <n v="26.846889952153109"/>
        <n v="37.037735849056602"/>
        <n v="30.947990543735223"/>
        <n v="52.649635036496349"/>
        <n v="40.006134969325153"/>
        <n v="30.344594594594593"/>
        <n v="33.71875"/>
        <n v="30.872611464968152"/>
        <n v="71.569892473118273"/>
        <n v="33.825000000000003"/>
        <n v="32.529680365296805"/>
        <n v="68.333333333333329"/>
        <n v="4.5827586206896553"/>
        <n v="6.2358857142857147"/>
        <n v="5.9191149800507796"/>
        <n v="12.957417582417582"/>
        <n v="6.4309201803235219"/>
        <n v="339.02415458937196"/>
        <n v="20.070469798657719"/>
        <n v="4.6522539098436066"/>
        <n v="8.4550898203592819"/>
        <n v="5.5086206896551726"/>
        <n v="5.1830398517145504"/>
        <n v="6.0808137364688317"/>
        <n v="3.7011121408711771"/>
        <n v="17.265723270440251"/>
        <n v="4.9929728674604723"/>
        <n v="4.6838602329450918"/>
        <n v="6.4589641434262948"/>
        <n v="4.7282266526757608"/>
        <n v="6.4707309675462543"/>
        <n v="4"/>
        <n v="3.9631190727081136"/>
        <n v="2.4066666666666667"/>
        <n v="6.0744626407369502"/>
        <n v="5.9342105263157894"/>
        <n v="4.5338947368421056"/>
        <n v="3.0339147286821704"/>
        <n v="3.5"/>
        <n v="4.4345588235294118"/>
        <n v="3.7840858292355835"/>
        <n v="74.156862745098039"/>
        <n v="2.2953488372093025"/>
        <n v="4.2829832428605146"/>
        <n v="3.4745862884160759"/>
        <n v="3.384976525821596"/>
        <n v="4.1107913669064748"/>
        <n v="1.7096774193548387"/>
        <n v="4.3978409689310167"/>
        <n v="3.4788448623237072"/>
        <n v="3.5863808322824715"/>
        <n v="3.7294670846394986"/>
        <n v="4.5241502683363146"/>
        <n v="2.8138528138528138"/>
        <n v="4.9501701020612368"/>
        <n v="17.017543859649123"/>
        <n v="9.0042421905129189"/>
        <n v="4.5722646310432573"/>
        <n v="347.71782178217819"/>
        <n v="4.2643236857649143"/>
        <n v="1.875"/>
        <n v="5.58246001103144"/>
        <n v="4.1297898640296662"/>
        <n v="55.529411764705884"/>
        <n v="22.848275862068967"/>
        <n v="2.9280104712041886"/>
        <n v="3.552517985611511"/>
        <n v="402.32499999999999"/>
        <n v="23.881720430107528"/>
        <n v="501.0090909090909"/>
        <n v="4.6171806167400877"/>
        <n v="11.980237154150197"/>
        <n v="15.71111111111111"/>
        <n v="4.8882978723404253"/>
        <n v="3.1498127340823969"/>
        <n v="4.4734868773433316"/>
        <n v="3.1160337552742616"/>
        <n v="35.862204724409452"/>
        <n v="8.2432432432432439"/>
        <n v="4.7424979724249798"/>
        <n v="42.551724137931032"/>
        <n v="4.823850350740452"/>
        <n v="3.4476683937823833"/>
        <n v="4.631890660592255"/>
        <n v="21.702702702702702"/>
        <n v="3.4785714285714286"/>
        <n v="4.0457831325301203"/>
        <n v="7.0175054704595183"/>
        <n v="13.272923408845738"/>
        <n v="4.0104076322636599"/>
        <n v="2.7844827586206895"/>
        <n v="3.4476851196375478"/>
        <n v="5.4625250501002007"/>
        <n v="4.011274509803922"/>
        <n v="1.9"/>
        <n v="326.05811138014531"/>
        <n v="4.1883116883116882"/>
        <n v="3.4582772543741589"/>
        <n v="3.1244755244755247"/>
        <n v="4.121428571428571"/>
        <n v="7.0634048926610085"/>
        <n v="4.1962460509199033"/>
        <n v="754.17647058823525"/>
        <n v="4.5061810154525386"/>
        <n v="49.966666666666669"/>
        <n v="62.920454545454547"/>
        <n v="5.5248243028791659"/>
        <n v="10.439325842696629"/>
        <n v="4.745029719204755"/>
        <n v="4.5464743589743586"/>
        <n v="4.4991506915797137"/>
        <n v="3.8341890667472063"/>
        <n v="5.0266512166859796"/>
        <n v="4.867564966313763"/>
        <n v="3.9829172141918527"/>
        <n v="4.0857142857142854"/>
        <n v="5.6143125167515411"/>
        <n v="14.439359267734554"/>
        <n v="9.9379844961240309"/>
        <n v="7.0470588235294116"/>
        <n v="4.9156760772659736"/>
        <n v="3.2945054945054943"/>
        <n v="4.6804050453011188"/>
        <n v="5.8035281146637265"/>
        <n v="7.324430199430199"/>
        <n v="37.415254237288138"/>
        <n v="3.2795930949445129"/>
        <n v="4.3587842846553002"/>
        <n v="3.6625441696113072"/>
        <n v="55.787114845938376"/>
        <n v="3.4314115308151094"/>
        <n v="6.387096774193548"/>
        <n v="3.7470355731225298"/>
        <n v="13.234234234234235"/>
        <n v="4.568696330991413"/>
        <n v="11.554187192118226"/>
        <n v="10.507640067911714"/>
        <n v="3.6874135546334714"/>
        <n v="21.288888888888888"/>
        <n v="41.624195624195622"/>
        <n v="4.0997398091934087"/>
        <n v="4.9897912885662432"/>
        <n v="13.386792452830189"/>
        <n v="5.8852339181286553"/>
        <n v="4.894177215189873"/>
        <n v="5.9586607447898876"/>
        <n v="3.2166666666666668"/>
        <n v="3.81640625"/>
        <n v="4.254557291666667"/>
        <n v="4.6633219470538005"/>
        <n v="4.6451404167205901"/>
        <n v="9.8854961832061061"/>
        <n v="39.820512820512818"/>
        <n v="3.49"/>
        <n v="17.519934906427991"/>
        <n v="6.3730000000000002"/>
        <n v="16.541538461538462"/>
        <n v="4.7079159023564277"/>
        <n v="16.661538461538463"/>
        <n v="4.7744807121661719"/>
        <n v="9.3671539122957874"/>
        <n v="4.140663694898465"/>
        <n v="5.7288025889967633"/>
        <n v="4.8980169971671392"/>
        <n v="3.4304381245196005"/>
        <n v="6.034326424870466"/>
        <n v="9.9589665653495434"/>
        <n v="4.0158293186510665"/>
        <n v="8.6033312769895129"/>
        <n v="588.6875"/>
        <n v="7.2472826086956523"/>
        <n v="8.47265625"/>
        <n v="6.2392991794189401"/>
        <n v="107"/>
        <n v="3.5137922763252578"/>
        <n v="4.3904320987654319"/>
        <n v="4.2890374331550802"/>
        <n v="2.992138364779874"/>
        <n v="4.7284848484848485"/>
        <n v="6.0910436713545524"/>
        <n v="10.588362068965518"/>
        <n v="4.5871924746743851"/>
        <n v="5.2068771138669669"/>
        <n v="3.8408269771176236"/>
        <n v="6.5056689342403624"/>
        <n v="4.1505126716966529"/>
        <n v="4.3939714436805923"/>
        <n v="3.7264631043256999"/>
        <n v="4.3601100412654743"/>
        <n v="4.5612206922218084"/>
        <n v="5.2838983050847457"/>
        <n v="4.3218390804597702"/>
        <n v="5.1733746130030962"/>
        <n v="5.6627333831217328"/>
        <n v="1.8421052631578947"/>
        <n v="158"/>
        <n v="10.578947368421053"/>
        <n v="3.5534883720930233"/>
        <n v="3.5115979381443299"/>
        <n v="7.1093525179856112"/>
        <n v="4.1768826619964976"/>
        <n v="2.8368368368368366"/>
        <n v="3.7347357619291945"/>
        <n v="3.5503080082135523"/>
        <n v="2.427230046948357"/>
        <n v="4.4912257726558407"/>
        <n v="4.4488517745302714"/>
        <n v="3.5453972257250945"/>
        <n v="4.3058823529411763"/>
        <n v="2.1428571428571428"/>
        <n v="3.1028632025450689"/>
        <n v="4.9932126696832579"/>
        <n v="5.2849239280774549"/>
        <n v="5.5357142857142856"/>
        <n v="13.438775510204081"/>
        <n v="5.2622950819672134"/>
        <n v="8.4701986754966896"/>
        <n v="3.7587301587301587"/>
        <n v="6.7194244604316546"/>
        <n v="3.6120527306967984"/>
        <n v="17.599378881987576"/>
        <n v="17.535398230088497"/>
        <n v="4.1608630952380956"/>
        <n v="269.61111111111109"/>
        <n v="4.7152819890842936"/>
        <n v="14.3125"/>
        <n v="2.8232323232323231"/>
        <n v="3.7568766637089617"/>
        <n v="6.0658324265505987"/>
        <n v="5.8108845150580981"/>
        <n v="6.0927040240691985"/>
        <n v="6.1895782902280549"/>
        <n v="8.375"/>
        <n v="4.5355255431591308"/>
        <n v="6.1943159286186384"/>
        <n v="5.3266346730653868"/>
        <n v="4.4272930648769577"/>
        <n v="4.2620385232744784"/>
        <n v="24.940520446096656"/>
        <n v="42.651685393258425"/>
        <n v="37.845238095238095"/>
        <n v="4.0391143911439116"/>
        <n v="4.7031904608443442"/>
        <n v="4.0044004400440043"/>
        <n v="5.3913595933926306"/>
        <n v="7.1595092024539877"/>
        <n v="4.6938592559390404"/>
        <n v="4.6150627615062758"/>
        <n v="4.234076433121019"/>
        <n v="6.1874412041392288"/>
        <n v="3.6400837014647758"/>
        <n v="3.8979591836734695"/>
        <n v="3.7213438735177866"/>
        <n v="5.2262758329818642"/>
        <n v="4.0113719735876741"/>
        <n v="4.250602409638554"/>
        <n v="3.70877531340405"/>
        <n v="2.3226495726495728"/>
        <n v="4.52638700947226"/>
        <n v="4.0073891625615765"/>
        <n v="9.6597938144329891"/>
        <n v="5.7042124542124544"/>
        <n v="8.7894736842105257"/>
        <n v="5.264367816091954"/>
        <n v="3.5054545454545454"/>
        <n v="8.4135188866799204"/>
        <n v="4.3096013018714405"/>
        <n v="4.0327008477997577"/>
        <n v="29.659663865546218"/>
        <n v="6.58679706601467"/>
        <n v="4.7481888583562331"/>
        <n v="5.5469664305512785"/>
        <n v="8.5443037974683538"/>
        <n v="17.485887096774192"/>
        <n v="8.6126644736842106"/>
        <n v="3.9206539074960127"/>
        <n v="5.5771217712177119"/>
        <n v="293.78186968838526"/>
        <n v="9.4472222222222229"/>
        <n v="6.8805590851334184"/>
        <n v="5.0503597122302155"/>
        <n v="10.6944"/>
        <n v="6.3129770992366412"/>
        <n v="7.4681818181818178"/>
        <n v="4.4220779220779223"/>
        <n v="4.04485049833887"/>
        <n v="15.121621621621621"/>
        <n v="3.7396694214876032"/>
        <n v="31.368421052631579"/>
        <n v="3.2314606741573035"/>
        <n v="3.0673400673400675"/>
        <n v="44.25"/>
        <n v="3.5308641975308643"/>
        <n v="5.501720578114246"/>
        <n v="15.75"/>
        <n v="4.1054443727135785"/>
        <n v="6.0033898305084747"/>
        <n v="3.7639902676399029"/>
        <n v="13.742323097463284"/>
        <n v="6.2280453257790365"/>
        <n v="10.619651347068146"/>
        <n v="170.75"/>
        <n v="3.2489343563512363"/>
        <n v="5.2268025078369904"/>
        <n v="4.0049774828158329"/>
        <n v="6.2663043478260869"/>
        <n v="27.96713615023474"/>
        <n v="8.8435251798561154"/>
        <n v="275.125"/>
        <n v="6.5880882018640596"/>
        <n v="3.2659574468085109"/>
        <n v="5.5804521276595747"/>
        <n v="3.8805031446540879"/>
        <n v="3.0305028854080791"/>
        <n v="12.168298653610771"/>
        <n v="4.4112028910686627"/>
        <n v="2005.9152542372881"/>
        <n v="4.6270358306188921"/>
        <n v="13.009779951100244"/>
        <n v="10.418219461697722"/>
        <n v="7.0197368421052628"/>
        <n v="3.0825688073394497"/>
        <n v="4.8904109589041092"/>
        <n v="3.6866002214839426"/>
        <n v="5.6198547215496371"/>
        <n v="4.6837712519319936"/>
        <n v="3.9354173823428376"/>
        <n v="7.0259510161542469"/>
        <n v="6.5908825248392748"/>
        <n v="5.6610968294772919"/>
        <n v="8.2734375"/>
        <n v="13.555555555555555"/>
        <n v="14.63"/>
        <n v="11.319444444444445"/>
        <n v="7.1158536585365857"/>
        <n v="3.6450428396572829"/>
        <n v="6.7553998832457678"/>
        <n v="10.929794520547945"/>
        <n v="4.745407860952005"/>
        <n v="3.8466076696165192"/>
        <n v="3.7167199148029817"/>
        <n v="5.2371197064669008"/>
        <n v="4.8453996983408745"/>
        <n v="4.5039872408293462"/>
        <n v="4.3447820343461032"/>
        <n v="122.82051282051282"/>
        <n v="4.4088908450704229"/>
        <n v="3.5545397880739662"/>
        <n v="4.0965794768611667"/>
        <n v="4.0614035087719298"/>
        <n v="8.3467741935483879"/>
        <n v="4.0085227272727275"/>
        <n v="4.3104602510460248"/>
        <n v="3.69026169026169"/>
        <n v="8.0173611111111107"/>
        <n v="11.196013289036545"/>
        <n v="4.3966369930761626"/>
        <n v="12.69047619047619"/>
        <n v="17.621951219512194"/>
        <n v="3.6449511400651464"/>
        <n v="541.5625"/>
        <n v="7.9619205298013247"/>
        <n v="4.3081996043086397"/>
        <n v="6.5786249149081009"/>
        <n v="3.7965825874694872"/>
        <n v="1.2132796780684105"/>
        <n v="3.5801772763900082"/>
        <n v="5.2212423312883436"/>
        <n v="14.049019607843137"/>
        <n v="18.072340425531916"/>
        <n v="3.8414590104730948"/>
        <n v="6.401559454191033"/>
        <n v="30.232558139534884"/>
        <n v="2.1366336633663368"/>
        <n v="5.0091185410334349"/>
        <n v="5.1621538461538465"/>
        <n v="4.7001366120218577"/>
        <n v="5.9777777777777779"/>
        <n v="19.938697318007662"/>
        <n v="10.803108808290155"/>
        <n v="85.875"/>
        <n v="12.729792147806005"/>
        <n v="14.064220183486238"/>
        <n v="5.6485355648535567"/>
        <n v="4.5275080906148863"/>
        <n v="9.2401433691756267"/>
        <n v="16.709737827715355"/>
        <n v="9.1298772169167801"/>
        <n v="4.0529093717816682"/>
        <n v="1.7629449838187703"/>
        <n v="6.5711562897077513"/>
        <n v="6.1738636363636363"/>
        <n v="4.1978984238178638"/>
        <n v="41.909090909090907"/>
        <n v="76.438228438228435"/>
        <n v="27.90625"/>
        <n v="2.7536496350364965"/>
        <n v="5.5166666666666666"/>
        <n v="4.7399228881878726"/>
        <n v="5.048219287715086"/>
        <n v="229.10309278350516"/>
        <n v="2.9596199524940618"/>
        <n v="3.0791139240506329"/>
        <n v="3.7269430051813472"/>
        <n v="3.7290922998470166"/>
        <n v="3.4359550561797754"/>
        <n v="3.3953488372093021"/>
        <n v="4.4196233026719227"/>
        <n v="3.1325860069578662"/>
        <n v="3.1113490364025695"/>
        <n v="3.6621269777688763"/>
        <n v="3.4097363083164298"/>
        <n v="3.0616405879563775"/>
        <n v="3.0108921161825726"/>
        <n v="3.68015332197615"/>
        <n v="3.3933701657458561"/>
        <n v="3.9056870363829037"/>
        <n v="3.5050538525269261"/>
        <n v="4.2687651331719128"/>
        <n v="3.0788990825688072"/>
        <n v="3.1841620626151013"/>
        <n v="3.5197018104366347"/>
        <n v="3.8396555736560392"/>
        <n v="3.353966070609812"/>
        <n v="3.2247619047619049"/>
        <n v="3.3274574245593067"/>
        <n v="3.5416348357524829"/>
        <n v="3.6144578313253013"/>
        <n v="4.7249895353704483"/>
        <n v="3.4703557312252964"/>
        <n v="3.0428571428571427"/>
        <n v="3.4980099502487563"/>
        <n v="3.5584117327101672"/>
        <n v="3.6083436834634495"/>
        <n v="6.0451388888888893"/>
        <n v="5.7095245148866836"/>
        <n v="6.7841322314049588"/>
        <n v="9.6853658536585368"/>
        <n v="53.333333333333336"/>
        <n v="5.1504676697844651"/>
        <n v="35.429487179487182"/>
        <n v="29.768817204301076"/>
        <n v="45.23357664233577"/>
        <n v="25.709534368070955"/>
        <n v="63.043478260869563"/>
        <n v="51.545454545454547"/>
        <n v="27.293749999999999"/>
        <n v="29.5625"/>
        <n v="39.30952380952381"/>
        <n v="69.142857142857139"/>
        <n v="38.890756302521005"/>
        <n v="38.046391752577321"/>
        <n v="69"/>
        <n v="5.056801195814649"/>
        <n v="5.8258079303231725"/>
        <n v="6.0311444652908071"/>
        <n v="13.09265944645006"/>
        <n v="6.6753679533462931"/>
        <n v="345.25742574257424"/>
        <n v="24.964824120603016"/>
        <n v="4.4270690443529945"/>
        <n v="9.4093959731543624"/>
        <n v="6.0064814814814813"/>
        <n v="5.669046965119473"/>
        <n v="5.5470056875209099"/>
        <n v="3.6005879882402354"/>
        <n v="16.738888888888887"/>
        <n v="4.3873429084380611"/>
        <n v="5.9030574198359433"/>
        <n v="4.9883333333333333"/>
        <n v="6.4747328905573198"/>
        <n v="4.0791208791208788"/>
        <n v="3.8349514563106797"/>
        <n v="2.0942028985507246"/>
        <n v="5.7535228677379484"/>
        <n v="6.6306306306306304"/>
        <n v="4.6619343389529728"/>
        <n v="3.5882352941176472"/>
        <n v="4.0320366132723109"/>
        <n v="3.9574829931972788"/>
        <n v="86.125"/>
        <n v="3.5079928952042629"/>
        <n v="2.1432038834951457"/>
        <n v="4.5575242145050794"/>
        <n v="4.8536402769979414"/>
        <n v="3.5049169209901661"/>
        <n v="3.5235131396957122"/>
        <n v="3.0938967136150235"/>
        <n v="4.3619167717528375"/>
        <n v="1.4038461538461537"/>
        <n v="4.4731816905363662"/>
        <n v="3.6591251885369531"/>
        <n v="3.5304240934234787"/>
        <n v="3.6912532637075719"/>
        <n v="2.6748971193415638"/>
        <n v="4.4557284299858555"/>
        <n v="4.6595913509224358"/>
        <n v="15.791666666666666"/>
        <n v="7.5072765072765071"/>
        <n v="4.7667274147357457"/>
        <n v="329.36866359447004"/>
        <n v="4.3678786143716"/>
        <n v="1.9487179487179487"/>
        <n v="5.1183083511777303"/>
        <n v="4.0884048686739272"/>
        <n v="48.378787878787875"/>
        <n v="21.235294117647058"/>
        <n v="2.8304597701149423"/>
        <n v="3.7799490229396771"/>
        <n v="301.7037037037037"/>
        <n v="32.952380952380949"/>
        <n v="513.1155555555556"/>
        <n v="4.6334821428571429"/>
        <n v="12.79295154185022"/>
        <n v="20"/>
        <n v="4.5875407166123781"/>
        <n v="4.6150027578599007"/>
        <n v="3.0744878957169459"/>
        <n v="33.037878787878789"/>
        <n v="7.9958847736625511"/>
        <n v="5.2566037735849056"/>
        <n v="42.588652482269502"/>
        <n v="5.0720145852324521"/>
        <n v="5.8104145601617798"/>
        <n v="46.328125"/>
        <n v="3.4985207100591715"/>
        <n v="6.8994413407821229"/>
        <n v="9.6858168761220824"/>
        <n v="4.5812584880036216"/>
        <n v="3"/>
        <n v="3.5171097285067874"/>
        <n v="5.9619666048237479"/>
        <n v="3.8751393534002228"/>
        <n v="407.20058997050148"/>
        <n v="3.769110764430577"/>
        <n v="3.6486761710794298"/>
        <n v="3.3921259842519684"/>
        <n v="3.2027972027972029"/>
        <n v="4.2733333333333334"/>
        <n v="7.6885416666666666"/>
        <n v="4.2943556154883451"/>
        <n v="624.76315789473688"/>
        <n v="4.0756284153005469"/>
        <n v="72.067796610169495"/>
        <n v="5.1234127868122075"/>
        <n v="10.318711826762909"/>
        <n v="4.6059766475361172"/>
        <n v="4.1944532993305703"/>
        <n v="4.6361544362055742"/>
        <n v="3.5063375583722483"/>
        <n v="4.5632754342431765"/>
        <n v="4.9111977030352749"/>
        <n v="3.957092539225104"/>
        <n v="3.4519230769230771"/>
        <n v="5.1935991605456451"/>
        <n v="11.743785850860421"/>
        <n v="8.4685314685314683"/>
        <n v="5.3877551020408161"/>
        <n v="3.3955056179775283"/>
        <n v="4.6723684210526315"/>
        <n v="5.6048289738430581"/>
        <n v="7.2529039070749732"/>
        <n v="30.825174825174827"/>
        <n v="4.0228529303354224"/>
        <n v="3.8356227106227108"/>
        <n v="39.705479452054796"/>
        <n v="3.4740024183796856"/>
        <n v="6.8143365983971504"/>
        <n v="3.2873563218390807"/>
        <n v="16.727272727272727"/>
        <n v="4.3818454613653417"/>
        <n v="12.204851752021563"/>
        <n v="8.7062663185378586"/>
        <n v="4.176090468497577"/>
        <n v="6.063694267515924"/>
        <n v="41.338196286472147"/>
        <n v="3.7588235294117647"/>
        <n v="14.37"/>
        <n v="4.8622571490940842"/>
        <n v="5.9956570996978851"/>
        <n v="4.8271409749670617"/>
        <n v="5.4734614132204493"/>
        <n v="3.0327868852459017"/>
        <n v="3.2987204724409449"/>
        <n v="3.9380560131795717"/>
        <n v="4.4855025070852408"/>
        <n v="4.4873697916666666"/>
        <n v="8.0064935064935057"/>
        <n v="40.578947368421055"/>
        <n v="3.742128935532234"/>
        <n v="16.658536585365855"/>
        <n v="6.0394671928959056"/>
        <n v="18.795221843003414"/>
        <n v="4.7885537073583313"/>
        <n v="11.969072164948454"/>
        <n v="5.0284872298624759"/>
        <n v="8.8503184713375802"/>
        <n v="5.0562462995855535"/>
        <n v="5.5942737430167595"/>
        <n v="5.7926421404682271"/>
        <n v="3.9345794392523366"/>
        <n v="5.864109232769831"/>
        <n v="10.434150076569678"/>
        <n v="4.6583897667419114"/>
        <n v="8.3762690355329941"/>
        <n v="37.622641509433961"/>
        <n v="6.0927536231884059"/>
        <n v="8.9299568965517242"/>
        <n v="5.6251926040061635"/>
        <n v="56.097560975609753"/>
        <n v="3.3451530612244897"/>
        <n v="4.480305989583333"/>
        <n v="4.1503410641200542"/>
        <n v="2.4941022280471823"/>
        <n v="5.0817963111467526"/>
        <n v="6.0154772141014616"/>
        <n v="10.011328527291452"/>
        <n v="4.5469168900804293"/>
        <n v="4.8913538111490329"/>
        <n v="4.0090213767405372"/>
        <n v="5.8369781312127236"/>
        <n v="4.5612890470541716"/>
        <n v="4.4279194630872487"/>
        <n v="3.4274924471299095"/>
        <n v="4.3906472768748221"/>
        <n v="4.5679214402618662"/>
        <n v="6.9109390125847048"/>
        <n v="4.0779922779922781"/>
        <n v="4.823641563393708"/>
        <n v="5.7162042502951591"/>
        <n v="1.8648648648648649"/>
        <n v="63.857142857142854"/>
        <n v="76.083333333333329"/>
        <n v="10.329545454545455"/>
        <n v="3.7865961199294533"/>
        <n v="3.3856209150326797"/>
        <n v="6.9085457271364321"/>
        <n v="4.0628272251308903"/>
        <n v="2.7034412955465585"/>
        <n v="3.668469442942131"/>
        <n v="3.1267326732673268"/>
        <n v="2.5904761904761906"/>
        <n v="4.4682665608885364"/>
        <n v="4.6047700170357748"/>
        <n v="4.2812182741116755"/>
        <n v="3.8095512082853853"/>
        <n v="2.4140625"/>
        <n v="2.9966480446927375"/>
        <n v="3.2783300198807157"/>
        <n v="5.5821229050279326"/>
        <n v="5.2267441860465116"/>
        <n v="24.551724137931036"/>
        <n v="17.530864197530864"/>
        <n v="11.040322580645162"/>
        <n v="4.8851063829787238"/>
        <n v="7.4809160305343507"/>
        <n v="4.0192560175054703"/>
        <n v="14.463104325699746"/>
        <n v="25.23469387755102"/>
        <n v="4.212302500383494"/>
        <n v="185.13333333333333"/>
        <n v="4.6623553437712726"/>
        <n v="18.974358974358974"/>
        <n v="4.056962025316456"/>
        <n v="3.7944444444444443"/>
        <n v="5.0101410934744264"/>
        <n v="6.6478087649402386"/>
        <n v="6.2806129074146213"/>
        <n v="5.7725684868542011"/>
        <n v="6.2028387722916412"/>
        <n v="9.0510948905109494"/>
        <n v="4.7142857142857144"/>
        <n v="6.1678248783877692"/>
        <n v="4.9469996954005486"/>
        <n v="4.6387024608501122"/>
        <n v="4.6614906832298137"/>
        <n v="27.324999999999999"/>
        <n v="46.1"/>
        <n v="40.056910569105689"/>
        <n v="11.24468085106383"/>
        <n v="3.7928464977645304"/>
        <n v="4.6893965223320828"/>
        <n v="3.6418242491657398"/>
        <n v="5.908647990255786"/>
        <n v="16.619631901840492"/>
        <n v="4.6722299490032455"/>
        <n v="4.5615103532277708"/>
        <n v="4.4006650041562763"/>
        <n v="6.6453377735490013"/>
      </sharedItems>
    </cacheField>
    <cacheField name="BEG_DATE" numFmtId="164">
      <sharedItems containsSemiMixedTypes="0" containsNonDate="0" containsDate="1" containsString="0" minDate="2016-10-01T00:00:00" maxDate="2018-10-02T00:00:00"/>
    </cacheField>
    <cacheField name="END_DATE" numFmtId="164">
      <sharedItems containsSemiMixedTypes="0" containsNonDate="0" containsDate="1" containsString="0" minDate="2016-12-31T00:00:00" maxDate="2019-01-01T00:00:00"/>
    </cacheField>
    <cacheField name="Days in Report Period" numFmtId="0">
      <sharedItems containsSemiMixedTypes="0" containsString="0" containsNumber="1" containsInteger="1" minValue="92" maxValue="92"/>
    </cacheField>
    <cacheField name="Available Bed Occupancy Rate" numFmtId="2">
      <sharedItems containsSemiMixedTypes="0" containsString="0" containsNumber="1" minValue="0" maxValue="1.9633152173913044"/>
    </cacheField>
    <cacheField name="LIC_BEDS" numFmtId="0">
      <sharedItems containsSemiMixedTypes="0" containsString="0" containsNumber="1" containsInteger="1" minValue="0" maxValue="4279"/>
    </cacheField>
    <cacheField name="Licensed Beds Occupancy Rate" numFmtId="2">
      <sharedItems containsSemiMixedTypes="0" containsString="0" containsNumber="1" minValue="0" maxValue="1.9633152173913044"/>
    </cacheField>
    <cacheField name="Occupied Beds" numFmtId="1">
      <sharedItems containsSemiMixedTypes="0" containsString="0" containsNumber="1" minValue="0" maxValue="1929.2282608695652" count="1301">
        <n v="0.60869565217391308"/>
        <n v="132.36956521739131"/>
        <n v="18.25"/>
        <n v="124.35869565217391"/>
        <n v="200.56521739130434"/>
        <n v="86.065217391304344"/>
        <n v="207.16304347826085"/>
        <n v="204.61956521739131"/>
        <n v="65.673913043478265"/>
        <n v="58.913043478260875"/>
        <n v="98.326086956521749"/>
        <n v="114.22826086956522"/>
        <n v="219.48913043478262"/>
        <n v="312.70652173913044"/>
        <n v="1122.4130434782608"/>
        <n v="50.20652173913043"/>
        <n v="129.03260869565216"/>
        <n v="76.489130434782609"/>
        <n v="67.902173913043484"/>
        <n v="62.532608695652172"/>
        <n v="39.380434782608695"/>
        <n v="34.195652173913039"/>
        <n v="189.47826086956522"/>
        <n v="39.760869565217391"/>
        <n v="13.206521739130434"/>
        <n v="68.684782608695656"/>
        <n v="19.771739130434781"/>
        <n v="20.739130434782609"/>
        <n v="20.793478260869566"/>
        <n v="91.076086956521735"/>
        <n v="87.173913043478251"/>
        <n v="13.869565217391305"/>
        <n v="204.58695652173915"/>
        <n v="387.91304347826087"/>
        <n v="100.54347826086956"/>
        <n v="39.793478260869563"/>
        <n v="87.90217391304347"/>
        <n v="75.391304347826079"/>
        <n v="5.8695652173913047"/>
        <n v="697.67391304347825"/>
        <n v="174.88043478260869"/>
        <n v="9.195652173913043"/>
        <n v="70.967391304347828"/>
        <n v="50.641304347826093"/>
        <n v="290.0978260869565"/>
        <n v="18.663043478260867"/>
        <n v="165.60869565217394"/>
        <n v="123.48913043478261"/>
        <n v="22.130434782608695"/>
        <n v="16.108695652173914"/>
        <n v="45.228260869565219"/>
        <n v="280.39130434782606"/>
        <n v="195.17391304347825"/>
        <n v="163.95652173913044"/>
        <n v="78.608695652173907"/>
        <n v="1199.6521739130435"/>
        <n v="34.021739130434781"/>
        <n v="171.07608695652175"/>
        <n v="110.77173913043478"/>
        <n v="160.43478260869566"/>
        <n v="4.0326086956521738"/>
        <n v="38.706521739130437"/>
        <n v="69.619565217391298"/>
        <n v="205.13043478260869"/>
        <n v="154.84782608695653"/>
        <n v="122.1304347826087"/>
        <n v="737.73913043478262"/>
        <n v="121.95652173913042"/>
        <n v="134.29347826086956"/>
        <n v="12.434782608695652"/>
        <n v="15.445652173913043"/>
        <n v="15.989130434782609"/>
        <n v="12.032608695652174"/>
        <n v="13.206521739130435"/>
        <n v="46.423913043478258"/>
        <n v="125.03260869565219"/>
        <n v="79.619565217391312"/>
        <n v="258.07608695652175"/>
        <n v="93.83695652173914"/>
        <n v="40.25"/>
        <n v="356.79347826086956"/>
        <n v="149.70652173913044"/>
        <n v="76.532608695652172"/>
        <n v="201.39130434782609"/>
        <n v="39.152173913043477"/>
        <n v="50.173913043478265"/>
        <n v="100.93478260869566"/>
        <n v="210.54347826086956"/>
        <n v="258.95652173913044"/>
        <n v="46.010869565217391"/>
        <n v="7.8478260869565215"/>
        <n v="103.77173913043478"/>
        <n v="70.826086956521735"/>
        <n v="213.0108695652174"/>
        <n v="31.086956521739129"/>
        <n v="12.630434782608695"/>
        <n v="196.9891304347826"/>
        <n v="43.652173913043477"/>
        <n v="51.119565217391305"/>
        <n v="48.467391304347828"/>
        <n v="228.71739130434781"/>
        <n v="16.663043478260871"/>
        <n v="109.48913043478261"/>
        <n v="42.076086956521742"/>
        <n v="9.1086956521739122"/>
        <n v="49.70652173913043"/>
        <n v="21.043478260869566"/>
        <n v="154.14130434782609"/>
        <n v="33.217391304347821"/>
        <n v="55.097826086956523"/>
        <n v="268.38043478260869"/>
        <n v="129.05434782608697"/>
        <n v="39"/>
        <n v="2.7717391304347827"/>
        <n v="10.478260869565217"/>
        <n v="20.826086956521738"/>
        <n v="151.59782608695653"/>
        <n v="238.48913043478262"/>
        <n v="49.076086956521735"/>
        <n v="116.55434782608695"/>
        <n v="25.380434782608695"/>
        <n v="21.195652173913043"/>
        <n v="60.782608695652172"/>
        <n v="7.9673913043478262"/>
        <n v="41.521739130434781"/>
        <n v="168.34782608695653"/>
        <n v="154.4891304347826"/>
        <n v="110.06521739130434"/>
        <n v="114.31521739130434"/>
        <n v="342.88043478260869"/>
        <n v="308.0978260869565"/>
        <n v="30.380434782608695"/>
        <n v="242.11956521739131"/>
        <n v="48.521739130434781"/>
        <n v="355.46739130434781"/>
        <n v="12.358695652173914"/>
        <n v="355.14130434782606"/>
        <n v="26.728260869565219"/>
        <n v="52.565217391304344"/>
        <n v="44.173913043478258"/>
        <n v="134.04347826086956"/>
        <n v="266.63043478260869"/>
        <n v="245.86956521739131"/>
        <n v="53.413043478260875"/>
        <n v="88.434782608695642"/>
        <n v="155.45652173913044"/>
        <n v="293.1521739130435"/>
        <n v="29.358695652173914"/>
        <n v="72.304347826086953"/>
        <n v="328.17391304347825"/>
        <n v="84.58695652173914"/>
        <n v="27.847826086956523"/>
        <n v="207.48913043478262"/>
        <n v="212.73913043478262"/>
        <n v="68.717391304347828"/>
        <n v="72.90217391304347"/>
        <n v="130.04347826086956"/>
        <n v="86.989130434782609"/>
        <n v="179.66304347826085"/>
        <n v="113.45652173913044"/>
        <n v="216.03260869565219"/>
        <n v="128.34782608695653"/>
        <n v="91.021739130434796"/>
        <n v="86.543478260869563"/>
        <n v="39.521739130434781"/>
        <n v="182.45652173913044"/>
        <n v="84.076086956521735"/>
        <n v="82.826086956521735"/>
        <n v="116.23913043478262"/>
        <n v="47.652173913043484"/>
        <n v="54.684782608695656"/>
        <n v="113.05434782608695"/>
        <n v="59.967391304347828"/>
        <n v="76.913043478260875"/>
        <n v="0"/>
        <n v="15.836956521739131"/>
        <n v="402.054347826087"/>
        <n v="215.64130434782606"/>
        <n v="62.521739130434781"/>
        <n v="38.228260869565219"/>
        <n v="139.73913043478262"/>
        <n v="73.804347826086968"/>
        <n v="71.369565217391312"/>
        <n v="65.586956521739125"/>
        <n v="163.38043478260869"/>
        <n v="78.597826086956516"/>
        <n v="77.228260869565219"/>
        <n v="52.5"/>
        <n v="34.239130434782609"/>
        <n v="46.445652173913039"/>
        <n v="54.510869565217398"/>
        <n v="45.934782608695656"/>
        <n v="98.543478260869563"/>
        <n v="15.826086956521738"/>
        <n v="42.576086956521742"/>
        <n v="292.45652173913044"/>
        <n v="169.41304347826087"/>
        <n v="115.41304347826087"/>
        <n v="542.46739130434787"/>
        <n v="760.71739130434787"/>
        <n v="22.847826086956523"/>
        <n v="100.01086956521739"/>
        <n v="16.923913043478258"/>
        <n v="97.445652173913047"/>
        <n v="69.869565217391312"/>
        <n v="227.40217391304347"/>
        <n v="337.96739130434787"/>
        <n v="78.347826086956516"/>
        <n v="119.92391304347825"/>
        <n v="283.53260869565219"/>
        <n v="127.08695652173914"/>
        <n v="175.38043478260869"/>
        <n v="200.82608695652175"/>
        <n v="217.21739130434781"/>
        <n v="18.173913043478262"/>
        <n v="39.119565217391305"/>
        <n v="3.5326086956521738"/>
        <n v="250.21739130434784"/>
        <n v="8.9021739130434785"/>
        <n v="115.22826086956522"/>
        <n v="33.043478260869563"/>
        <n v="8.4782608695652186"/>
        <n v="66.369565217391312"/>
        <n v="77.619565217391298"/>
        <n v="82.586956521739125"/>
        <n v="60.869565217391305"/>
        <n v="9.9347826086956523"/>
        <n v="200.34782608695653"/>
        <n v="7.5869565217391299"/>
        <n v="31.152173913043477"/>
        <n v="0.86956521739130432"/>
        <n v="179.66304347826087"/>
        <n v="128"/>
        <n v="64.021739130434781"/>
        <n v="131.68478260869566"/>
        <n v="9.0434782608695645"/>
        <n v="163.25"/>
        <n v="264.56521739130432"/>
        <n v="21.836956521739133"/>
        <n v="259.76086956521738"/>
        <n v="198.14130434782609"/>
        <n v="728.4021739130435"/>
        <n v="161.19565217391306"/>
        <n v="108.18478260869564"/>
        <n v="237.93478260869566"/>
        <n v="38.032608695652172"/>
        <n v="30.869565217391305"/>
        <n v="23.391304347826086"/>
        <n v="52.021739130434781"/>
        <n v="171.46739130434781"/>
        <n v="22.402173913043477"/>
        <n v="1167.3695652173913"/>
        <n v="103.80434782608695"/>
        <n v="32.108695652173914"/>
        <n v="14.315217391304348"/>
        <n v="123.89130434782609"/>
        <n v="75.510869565217391"/>
        <n v="7.3804347826086953"/>
        <n v="171.32608695652175"/>
        <n v="16.65217391304348"/>
        <n v="102.35869565217392"/>
        <n v="121.25"/>
        <n v="70.09782608695653"/>
        <n v="72.119565217391298"/>
        <n v="104.83695652173913"/>
        <n v="106.29347826086956"/>
        <n v="31.695652173913047"/>
        <n v="109.16304347826087"/>
        <n v="58.989130434782609"/>
        <n v="33.141304347826086"/>
        <n v="143.11956521739131"/>
        <n v="108.91304347826086"/>
        <n v="11.652173913043478"/>
        <n v="273.08695652173913"/>
        <n v="151.06521739130434"/>
        <n v="101.72826086956522"/>
        <n v="1492.195652173913"/>
        <n v="30.293478260869566"/>
        <n v="54.619565217391298"/>
        <n v="28.326086956521738"/>
        <n v="4.1739130434782616"/>
        <n v="172.44565217391303"/>
        <n v="233.33695652173913"/>
        <n v="324.93478260869568"/>
        <n v="213.79347826086956"/>
        <n v="269.5"/>
        <n v="118.8695652173913"/>
        <n v="27.793478260869566"/>
        <n v="250.05434782608697"/>
        <n v="193.88043478260869"/>
        <n v="238.79347826086953"/>
        <n v="152.13043478260872"/>
        <n v="196.69565217391303"/>
        <n v="138.44565217391303"/>
        <n v="84.90217391304347"/>
        <n v="268.42391304347825"/>
        <n v="125.18478260869567"/>
        <n v="12.358695652173912"/>
        <n v="219.32608695652172"/>
        <n v="68.597826086956516"/>
        <n v="13.076086956521738"/>
        <n v="142.53260869565216"/>
        <n v="43.152173913043484"/>
        <n v="299.38043478260869"/>
        <n v="265.71739130434781"/>
        <n v="457"/>
        <n v="47.826086956521742"/>
        <n v="132.52173913043478"/>
        <n v="120.46739130434783"/>
        <n v="150.28260869565216"/>
        <n v="220.90217391304347"/>
        <n v="36.532608695652179"/>
        <n v="158.44565217391303"/>
        <n v="36.467391304347828"/>
        <n v="15.880434782608695"/>
        <n v="189.04347826086956"/>
        <n v="119.66304347826086"/>
        <n v="50.75"/>
        <n v="21.423913043478258"/>
        <n v="32.228260869565219"/>
        <n v="7.8152173913043477"/>
        <n v="360.4021739130435"/>
        <n v="52.902173913043484"/>
        <n v="14.826086956521738"/>
        <n v="236.23913043478262"/>
        <n v="366.53260869565219"/>
        <n v="222.86956521739131"/>
        <n v="186.01086956521738"/>
        <n v="2.2173913043478262"/>
        <n v="82.641304347826079"/>
        <n v="135.27173913043478"/>
        <n v="217.91304347826087"/>
        <n v="386.39130434782606"/>
        <n v="10.945652173913043"/>
        <n v="16.152173913043477"/>
        <n v="53.076086956521735"/>
        <n v="232.80434782608694"/>
        <n v="271.36956521739131"/>
        <n v="116.98913043478261"/>
        <n v="339.97826086956519"/>
        <n v="10.858695652173912"/>
        <n v="408.51086956521738"/>
        <n v="112.63043478260869"/>
        <n v="96.902173913043484"/>
        <n v="100.27173913043478"/>
        <n v="1.0869565217391304E-2"/>
        <n v="24.391304347826086"/>
        <n v="45.532608695652172"/>
        <n v="90.847826086956516"/>
        <n v="128.28260869565216"/>
        <n v="62.663043478260867"/>
        <n v="131.34782608695653"/>
        <n v="65.271739130434781"/>
        <n v="319.58695652173913"/>
        <n v="28.380434782608695"/>
        <n v="11.739130434782609"/>
        <n v="118.1195652173913"/>
        <n v="91.91304347826086"/>
        <n v="316.9021739130435"/>
        <n v="15.32608695652174"/>
        <n v="142.03260869565216"/>
        <n v="255.04347826086959"/>
        <n v="167.78260869565216"/>
        <n v="23.619565217391301"/>
        <n v="284.88043478260869"/>
        <n v="93.184782608695656"/>
        <n v="80.054347826086953"/>
        <n v="15.25"/>
        <n v="56.326086956521735"/>
        <n v="105.32608695652173"/>
        <n v="140.73913043478262"/>
        <n v="98.880434782608702"/>
        <n v="219.61956521739131"/>
        <n v="30.489130434782606"/>
        <n v="237.5"/>
        <n v="185.58695652173913"/>
        <n v="26.260869565217387"/>
        <n v="162.96739130434781"/>
        <n v="149.60869565217391"/>
        <n v="72.054347826086953"/>
        <n v="60.445652173913039"/>
        <n v="132.53260869565219"/>
        <n v="430.98913043478262"/>
        <n v="2.8586956521739131"/>
        <n v="13.967391304347826"/>
        <n v="22.793478260869566"/>
        <n v="11.108695652173912"/>
        <n v="21.858695652173914"/>
        <n v="31.271739130434781"/>
        <n v="56.054347826086953"/>
        <n v="23.434782608695652"/>
        <n v="29.141304347826086"/>
        <n v="76.206521739130437"/>
        <n v="17.478260869565219"/>
        <n v="10"/>
        <n v="249"/>
        <n v="370.14130434782606"/>
        <n v="48.173913043478258"/>
        <n v="68.41304347826086"/>
        <n v="3.3043478260869565"/>
        <n v="33.326086956521742"/>
        <n v="47.760869565217391"/>
        <n v="43.358695652173914"/>
        <n v="21.869565217391305"/>
        <n v="15.271739130434783"/>
        <n v="13.652173913043478"/>
        <n v="15.076086956521738"/>
        <n v="14.641304347826088"/>
        <n v="9.8369565217391308"/>
        <n v="72.543478260869563"/>
        <n v="47.423913043478258"/>
        <n v="5.1630434782608692"/>
        <n v="4.8043478260869561"/>
        <n v="44.684782608695656"/>
        <n v="310.28260869565219"/>
        <n v="57.923913043478258"/>
        <n v="179.19565217391303"/>
        <n v="8.3152173913043477"/>
        <n v="32.684782608695656"/>
        <n v="41.065217391304344"/>
        <n v="595.82608695652175"/>
        <n v="31.032608695652176"/>
        <n v="513.97826086956525"/>
        <n v="343.08695652173913"/>
        <n v="483.554347826087"/>
        <n v="37.304347826086953"/>
        <n v="86.5"/>
        <n v="208.61956521739131"/>
        <n v="184.97826086956522"/>
        <n v="103.28260869565217"/>
        <n v="125.98913043478261"/>
        <n v="45.347826086956523"/>
        <n v="60.380434782608695"/>
        <n v="62.815217391304344"/>
        <n v="147.38043478260869"/>
        <n v="39.967391304347828"/>
        <n v="98.858695652173907"/>
        <n v="25.934782608695652"/>
        <n v="112.32608695652175"/>
        <n v="223.22826086956519"/>
        <n v="102.52173913043478"/>
        <n v="58.576086956521742"/>
        <n v="180.58695652173915"/>
        <n v="16.271739130434781"/>
        <n v="46.75"/>
        <n v="253.77173913043478"/>
        <n v="118.30434782608695"/>
        <n v="18.586956521739133"/>
        <n v="97.195652173913032"/>
        <n v="11.239130434782608"/>
        <n v="70.326086956521735"/>
        <n v="113.07608695652175"/>
        <n v="66.945652173913047"/>
        <n v="0.5"/>
        <n v="31.5"/>
        <n v="55.532608695652172"/>
        <n v="228.33695652173913"/>
        <n v="121.89130434782609"/>
        <n v="206.27173913043478"/>
        <n v="95"/>
        <n v="201.17391304347825"/>
        <n v="200.27173913043478"/>
        <n v="58.358695652173914"/>
        <n v="98.163043478260875"/>
        <n v="115.52173913043478"/>
        <n v="224.34782608695653"/>
        <n v="303.79347826086956"/>
        <n v="1107.467391304348"/>
        <n v="63.989130434782609"/>
        <n v="122.89130434782609"/>
        <n v="77.706521739130437"/>
        <n v="73.75"/>
        <n v="51.532608695652179"/>
        <n v="55.043478260869563"/>
        <n v="36.695652173913047"/>
        <n v="162.22826086956522"/>
        <n v="39.467391304347828"/>
        <n v="9.663043478260871"/>
        <n v="70.565217391304344"/>
        <n v="18.35869565217391"/>
        <n v="20.326086956521738"/>
        <n v="104.59782608695653"/>
        <n v="89.597826086956516"/>
        <n v="15.184782608695652"/>
        <n v="204.55434782608694"/>
        <n v="371.53260869565219"/>
        <n v="65.684782608695642"/>
        <n v="82.423913043478265"/>
        <n v="94.467391304347828"/>
        <n v="70.59782608695653"/>
        <n v="7.6630434782608692"/>
        <n v="715.45652173913049"/>
        <n v="175.88043478260869"/>
        <n v="12.891304347826088"/>
        <n v="71.967391304347828"/>
        <n v="50.597826086956516"/>
        <n v="115.17391304347827"/>
        <n v="18.543478260869566"/>
        <n v="308.5978260869565"/>
        <n v="176.25"/>
        <n v="24.75"/>
        <n v="12.619565217391303"/>
        <n v="44.5"/>
        <n v="296.42391304347831"/>
        <n v="198.66304347826087"/>
        <n v="180.81521739130434"/>
        <n v="67.608695652173921"/>
        <n v="1185.7608695652173"/>
        <n v="30.793478260869566"/>
        <n v="169.93478260869566"/>
        <n v="110.34782608695653"/>
        <n v="169.65217391304347"/>
        <n v="4.4565217391304346"/>
        <n v="0.73913043478260876"/>
        <n v="42"/>
        <n v="68.010869565217391"/>
        <n v="197.1521739130435"/>
        <n v="169.25"/>
        <n v="120.55434782608695"/>
        <n v="740.47826086956525"/>
        <n v="115.04347826086956"/>
        <n v="140.59782608695653"/>
        <n v="12.043478260869565"/>
        <n v="15.934782608695652"/>
        <n v="15.945652173913043"/>
        <n v="6.9782608695652177"/>
        <n v="12.532608695652174"/>
        <n v="37.456521739130437"/>
        <n v="119.42391304347827"/>
        <n v="72.934782608695642"/>
        <n v="256.75"/>
        <n v="109.3695652173913"/>
        <n v="37.586956521739125"/>
        <n v="353.26086956521738"/>
        <n v="146.21739130434781"/>
        <n v="78.576086956521749"/>
        <n v="192.30434782608694"/>
        <n v="34.695652173913047"/>
        <n v="53.532608695652172"/>
        <n v="99.771739130434781"/>
        <n v="216.84782608695653"/>
        <n v="279.57608695652175"/>
        <n v="56.065217391304344"/>
        <n v="10.130434782608695"/>
        <n v="91.934782608695656"/>
        <n v="87.09782608695653"/>
        <n v="209.08695652173913"/>
        <n v="31.347826086956523"/>
        <n v="12.57608695652174"/>
        <n v="139.65217391304347"/>
        <n v="63.195652173913047"/>
        <n v="61.467391304347828"/>
        <n v="245.8478260869565"/>
        <n v="85.728260869565219"/>
        <n v="49.521739130434781"/>
        <n v="8.7717391304347831"/>
        <n v="54.815217391304344"/>
        <n v="143.61956521739131"/>
        <n v="31.336956521739133"/>
        <n v="49.010869565217391"/>
        <n v="123.45652173913044"/>
        <n v="39.663043478260867"/>
        <n v="2.7826086956521738"/>
        <n v="9.7065217391304355"/>
        <n v="23.195652173913043"/>
        <n v="170.13043478260869"/>
        <n v="224.07608695652172"/>
        <n v="52.826086956521735"/>
        <n v="116.84782608695653"/>
        <n v="21.913043478260867"/>
        <n v="21.076086956521738"/>
        <n v="60.576086956521742"/>
        <n v="27.967391304347828"/>
        <n v="38.173913043478258"/>
        <n v="169.28260869565216"/>
        <n v="158.95652173913044"/>
        <n v="107.43478260869566"/>
        <n v="103.73913043478261"/>
        <n v="267.25"/>
        <n v="335.89130434782606"/>
        <n v="23.630434782608695"/>
        <n v="231.19565217391306"/>
        <n v="66.956521739130423"/>
        <n v="344.945652173913"/>
        <n v="11.934782608695652"/>
        <n v="354.38043478260869"/>
        <n v="28.967391304347828"/>
        <n v="48.978260869565212"/>
        <n v="53.826086956521742"/>
        <n v="130.02173913043478"/>
        <n v="272.39130434782612"/>
        <n v="245"/>
        <n v="52.271739130434788"/>
        <n v="89.5"/>
        <n v="159.90217391304347"/>
        <n v="306.02173913043481"/>
        <n v="29.173913043478262"/>
        <n v="71.739130434782609"/>
        <n v="327.35869565217394"/>
        <n v="89.923913043478265"/>
        <n v="30.554347826086957"/>
        <n v="203.81521739130437"/>
        <n v="218.75"/>
        <n v="65.923913043478265"/>
        <n v="68.478260869565219"/>
        <n v="100.70652173913042"/>
        <n v="198.98913043478262"/>
        <n v="118.57608695652173"/>
        <n v="233.48913043478262"/>
        <n v="127.3695652173913"/>
        <n v="92.804347826086968"/>
        <n v="91.108695652173907"/>
        <n v="43.989130434782609"/>
        <n v="175.94565217391306"/>
        <n v="70.163043478260875"/>
        <n v="85.565217391304344"/>
        <n v="135.57608695652172"/>
        <n v="52.25"/>
        <n v="55.326086956521742"/>
        <n v="107.07608695652175"/>
        <n v="73.902173913043484"/>
        <n v="72.043478260869563"/>
        <n v="127.98913043478261"/>
        <n v="1929.2282608695652"/>
        <n v="1763.7173913043478"/>
        <n v="16.673913043478262"/>
        <n v="415.77173913043475"/>
        <n v="236.77173913043478"/>
        <n v="53.597826086956516"/>
        <n v="80.021739130434781"/>
        <n v="136.54347826086956"/>
        <n v="70.717391304347828"/>
        <n v="60.989130434782609"/>
        <n v="64.010869565217391"/>
        <n v="142.29347826086956"/>
        <n v="78.40217391304347"/>
        <n v="70.880434782608688"/>
        <n v="48.815217391304344"/>
        <n v="35.184782608695649"/>
        <n v="52.684782608695656"/>
        <n v="72.347826086956516"/>
        <n v="44.119565217391305"/>
        <n v="77.434782608695656"/>
        <n v="15.597826086956522"/>
        <n v="43.336956521739133"/>
        <n v="296.54347826086956"/>
        <n v="177.38043478260869"/>
        <n v="102.53260869565217"/>
        <n v="527.195652173913"/>
        <n v="762.80434782608688"/>
        <n v="65.010869565217391"/>
        <n v="109.93478260869566"/>
        <n v="15.347826086956522"/>
        <n v="69.456521739130437"/>
        <n v="243.15217391304347"/>
        <n v="354.14130434782606"/>
        <n v="86.815217391304358"/>
        <n v="119.35869565217392"/>
        <n v="278.03260869565219"/>
        <n v="122.39130434782609"/>
        <n v="176.21739130434781"/>
        <n v="195.91304347826087"/>
        <n v="231.89130434782609"/>
        <n v="18.478260869565219"/>
        <n v="40.880434782608695"/>
        <n v="3.9239130434782608"/>
        <n v="258.03260869565219"/>
        <n v="4.9021739130434785"/>
        <n v="117.04347826086956"/>
        <n v="34.032608695652172"/>
        <n v="8.445652173913043"/>
        <n v="65.554347826086968"/>
        <n v="92.010869565217391"/>
        <n v="82.217391304347828"/>
        <n v="10.728260869565219"/>
        <n v="197.25"/>
        <n v="63.902173913043484"/>
        <n v="7.8369565217391299"/>
        <n v="31.054347826086957"/>
        <n v="1.1521739130434783"/>
        <n v="181.55434782608694"/>
        <n v="112.60869565217392"/>
        <n v="61.826086956521742"/>
        <n v="129.31521739130434"/>
        <n v="164.93478260869566"/>
        <n v="7.0652173913043477"/>
        <n v="268.86956521739131"/>
        <n v="21.086956521739133"/>
        <n v="253.78260869565219"/>
        <n v="195.31521739130434"/>
        <n v="763.46739130434787"/>
        <n v="156.94565217391306"/>
        <n v="0.97826086956521741"/>
        <n v="110.01086956521739"/>
        <n v="217.89130434782606"/>
        <n v="30.782608695652172"/>
        <n v="36.010869565217391"/>
        <n v="24.315217391304348"/>
        <n v="53.673913043478265"/>
        <n v="174.92391304347825"/>
        <n v="24.14130434782609"/>
        <n v="1198.0652173913043"/>
        <n v="113.92391304347827"/>
        <n v="32.945652173913047"/>
        <n v="15.369565217391305"/>
        <n v="109.88043478260869"/>
        <n v="9.1413043478260878"/>
        <n v="181.56521739130434"/>
        <n v="16.054347826086957"/>
        <n v="99.010869565217391"/>
        <n v="16.576086956521738"/>
        <n v="127.1195652173913"/>
        <n v="67.065217391304344"/>
        <n v="67.271739130434781"/>
        <n v="108.48913043478261"/>
        <n v="110.51086956521739"/>
        <n v="26.184782608695652"/>
        <n v="121.75"/>
        <n v="34.858695652173914"/>
        <n v="133.73913043478262"/>
        <n v="100.52173913043478"/>
        <n v="7.0217391304347823"/>
        <n v="264.68478260869568"/>
        <n v="148.14130434782609"/>
        <n v="88.945652173913047"/>
        <n v="1.0326086956521738"/>
        <n v="1463.7173913043478"/>
        <n v="28.043478260869566"/>
        <n v="55.858695652173907"/>
        <n v="24.282608695652176"/>
        <n v="6.2717391304347823"/>
        <n v="153.78260869565216"/>
        <n v="245.43478260869563"/>
        <n v="278.71739130434781"/>
        <n v="221.88043478260872"/>
        <n v="32.586956521739133"/>
        <n v="60.184782608695656"/>
        <n v="264.89130434782606"/>
        <n v="201.97826086956519"/>
        <n v="251.64130434782609"/>
        <n v="154.18478260869563"/>
        <n v="201.53260869565219"/>
        <n v="137.98913043478262"/>
        <n v="94.304347826086953"/>
        <n v="274.85869565217388"/>
        <n v="131.78260869565219"/>
        <n v="13.989130434782609"/>
        <n v="227.68478260869563"/>
        <n v="68.58695652173914"/>
        <n v="13.934782608695652"/>
        <n v="13.021739130434783"/>
        <n v="143.83695652173915"/>
        <n v="16.293478260869566"/>
        <n v="286.36956521739131"/>
        <n v="286.07608695652175"/>
        <n v="447.10869565217388"/>
        <n v="47.989130434782609"/>
        <n v="115.64130434782609"/>
        <n v="127.82608695652173"/>
        <n v="180.26086956521738"/>
        <n v="216.47826086956522"/>
        <n v="37.521739130434781"/>
        <n v="167.86956521739131"/>
        <n v="30.913043478260871"/>
        <n v="15.967391304347826"/>
        <n v="127.22826086956522"/>
        <n v="50.989130434782609"/>
        <n v="28.978260869565219"/>
        <n v="10.413043478260869"/>
        <n v="351.54347826086956"/>
        <n v="51.380434782608695"/>
        <n v="239.07608695652172"/>
        <n v="15.423913043478262"/>
        <n v="350.04347826086956"/>
        <n v="210.13043478260872"/>
        <n v="189.57608695652172"/>
        <n v="2.097826086956522"/>
        <n v="84.956521739130437"/>
        <n v="142.06521739130434"/>
        <n v="237.42391304347825"/>
        <n v="390.14130434782606"/>
        <n v="14.076086956521738"/>
        <n v="16.880434782608695"/>
        <n v="49.315217391304351"/>
        <n v="234.04347826086956"/>
        <n v="277.08695652173913"/>
        <n v="116.8695652173913"/>
        <n v="362.66304347826087"/>
        <n v="11.771739130434783"/>
        <n v="437.22826086956519"/>
        <n v="118.41304347826087"/>
        <n v="90.869565217391298"/>
        <n v="96.206521739130437"/>
        <n v="18.793478260869566"/>
        <n v="48.510869565217391"/>
        <n v="101.27173913043478"/>
        <n v="142.45652173913044"/>
        <n v="63.423913043478265"/>
        <n v="151.58695652173913"/>
        <n v="204.76086956521738"/>
        <n v="28.989130434782609"/>
        <n v="305.79347826086956"/>
        <n v="22.09782608695652"/>
        <n v="159.22826086956522"/>
        <n v="278.31521739130437"/>
        <n v="174.35869565217394"/>
        <n v="20.684782608695652"/>
        <n v="296.81521739130437"/>
        <n v="89.445652173913047"/>
        <n v="106.80434782608695"/>
        <n v="137.81521739130434"/>
        <n v="100.40217391304348"/>
        <n v="207.9891304347826"/>
        <n v="31.184782608695652"/>
        <n v="233.19565217391306"/>
        <n v="180.63043478260869"/>
        <n v="31.836956521739129"/>
        <n v="172.27173913043478"/>
        <n v="133.21739130434781"/>
        <n v="67.771739130434781"/>
        <n v="57.217391304347821"/>
        <n v="145.30434782608694"/>
        <n v="412.08695652173913"/>
        <n v="2.2826086956521738"/>
        <n v="15.456521739130435"/>
        <n v="10.923913043478262"/>
        <n v="24.913043478260871"/>
        <n v="29.619565217391305"/>
        <n v="53.706521739130437"/>
        <n v="25.923913043478258"/>
        <n v="30.804347826086961"/>
        <n v="79.119565217391298"/>
        <n v="11.239130434782609"/>
        <n v="372.77173913043475"/>
        <n v="231.63043478260869"/>
        <n v="61.119565217391305"/>
        <n v="55.695652173913047"/>
        <n v="3.0978260869565215"/>
        <n v="31.804347826086957"/>
        <n v="23.989130434782609"/>
        <n v="41.532608695652172"/>
        <n v="20.217391304347828"/>
        <n v="13.956521739130435"/>
        <n v="13.902173913043478"/>
        <n v="12.869565217391305"/>
        <n v="10.152173913043478"/>
        <n v="83.391304347826093"/>
        <n v="61.597826086956516"/>
        <n v="43.076086956521742"/>
        <n v="303.92391304347825"/>
        <n v="52.75"/>
        <n v="169.03260869565216"/>
        <n v="12.445652173913043"/>
        <n v="6.0760869565217392"/>
        <n v="46.021739130434781"/>
        <n v="605.92391304347825"/>
        <n v="532.70652173913049"/>
        <n v="352.18478260869563"/>
        <n v="528.06521739130437"/>
        <n v="31.315217391304348"/>
        <n v="83.956521739130423"/>
        <n v="203.73913043478262"/>
        <n v="193.03260869565219"/>
        <n v="86.043478260869563"/>
        <n v="115.44565217391305"/>
        <n v="72.923913043478251"/>
        <n v="41.260869565217391"/>
        <n v="69.108695652173921"/>
        <n v="59.489130434782616"/>
        <n v="158.63043478260872"/>
        <n v="39.565217391304344"/>
        <n v="92.239130434782609"/>
        <n v="12.684782608695652"/>
        <n v="113.82608695652173"/>
        <n v="95.913043478260875"/>
        <n v="57.804347826086961"/>
        <n v="285.96739130434781"/>
        <n v="170.17391304347825"/>
        <n v="14.532608695652174"/>
        <n v="20.467391304347828"/>
        <n v="269.38043478260875"/>
        <n v="118.85869565217392"/>
        <n v="19.173913043478262"/>
        <n v="83.608695652173907"/>
        <n v="11.815217391304348"/>
        <n v="145.43478260869566"/>
        <n v="70.739130434782609"/>
        <n v="101.84782608695652"/>
        <n v="67.706521739130437"/>
        <n v="1.8152173913043479"/>
        <n v="4.9782608695652177"/>
        <n v="31.434782608695652"/>
        <n v="46"/>
        <n v="230.28260869565216"/>
        <n v="108.57608695652173"/>
        <n v="230.18478260869566"/>
        <n v="87.847826086956516"/>
        <n v="206.5978260869565"/>
        <n v="195.77173913043478"/>
        <n v="58.695652173913039"/>
        <n v="94.271739130434796"/>
        <n v="113.83695652173914"/>
        <n v="213.76086956521738"/>
        <n v="328.56521739130437"/>
        <n v="1127.2282608695652"/>
        <n v="73.934782608695642"/>
        <n v="117.71739130434783"/>
        <n v="68.673913043478265"/>
        <n v="72.652173913043484"/>
        <n v="17.978260869565219"/>
        <n v="53.576086956521742"/>
        <n v="37.010869565217391"/>
        <n v="185.27173913043478"/>
        <n v="36.489130434782609"/>
        <n v="77.739130434782609"/>
        <n v="15.630434782608697"/>
        <n v="19.804347826086957"/>
        <n v="17.315217391304351"/>
        <n v="105.69565217391303"/>
        <n v="86.891304347826079"/>
        <n v="13.695652173913043"/>
        <n v="207.36956521739131"/>
        <n v="365.75"/>
        <n v="50.445652173913039"/>
        <n v="111.8804347826087"/>
        <n v="95.586956521739125"/>
        <n v="72.836956521739125"/>
        <n v="7.4239130434782616"/>
        <n v="41.423913043478265"/>
        <n v="724.93478260869563"/>
        <n v="183.66304347826087"/>
        <n v="64.75"/>
        <n v="53.445652173913039"/>
        <n v="23.923913043478258"/>
        <n v="315.01086956521738"/>
        <n v="16.684782608695652"/>
        <n v="13.413043478260869"/>
        <n v="39.956521739130437"/>
        <n v="216.11956521739131"/>
        <n v="185.75"/>
        <n v="1286.4021739130435"/>
        <n v="30.880434782608699"/>
        <n v="173.51086956521738"/>
        <n v="109.39130434782609"/>
        <n v="173.96739130434781"/>
        <n v="3.6521739130434785"/>
        <n v="11.641304347826088"/>
        <n v="36.184782608695649"/>
        <n v="252.28260869565216"/>
        <n v="164.69565217391303"/>
        <n v="124.52173913043478"/>
        <n v="732.76086956521738"/>
        <n v="122.57608695652173"/>
        <n v="143.61956521739128"/>
        <n v="11.510869565217391"/>
        <n v="15.913043478260869"/>
        <n v="15.902173913043478"/>
        <n v="8.8586956521739122"/>
        <n v="32.369565217391305"/>
        <n v="125.78260869565217"/>
        <n v="69.380434782608688"/>
        <n v="261.1521739130435"/>
        <n v="99.217391304347828"/>
        <n v="37.934782608695656"/>
        <n v="372.34782608695656"/>
        <n v="139.67391304347825"/>
        <n v="184.17391304347825"/>
        <n v="35.75"/>
        <n v="52.065217391304344"/>
        <n v="108.8804347826087"/>
        <n v="185.95652173913044"/>
        <n v="265.56521739130437"/>
        <n v="60.391304347826086"/>
        <n v="11.25"/>
        <n v="61.347826086956523"/>
        <n v="279.945652173913"/>
        <n v="93.5"/>
        <n v="75.293478260869563"/>
        <n v="36.630434782608695"/>
        <n v="241.57608695652172"/>
        <n v="5.7934782608695654"/>
        <n v="31.413043478260871"/>
        <n v="12.163043478260869"/>
        <n v="94.184782608695656"/>
        <n v="52.271739130434781"/>
        <n v="213.02173913043475"/>
        <n v="105.04347826086956"/>
        <n v="50.717391304347821"/>
        <n v="6.5543478260869561"/>
        <n v="48.293478260869563"/>
        <n v="148.01086956521738"/>
        <n v="46.163043478260867"/>
        <n v="115.6195652173913"/>
        <n v="35.695652173913047"/>
        <n v="14.130434782608695"/>
        <n v="11.728260869565217"/>
        <n v="17.913043478260871"/>
        <n v="182.35869565217391"/>
        <n v="224.38043478260869"/>
        <n v="113.1304347826087"/>
        <n v="22.663043478260871"/>
        <n v="22.40217391304348"/>
        <n v="59.913043478260875"/>
        <n v="161.41304347826087"/>
        <n v="152.06521739130434"/>
        <n v="112.08695652173913"/>
        <n v="96.989130434782609"/>
        <n v="363.70652173913044"/>
        <n v="342.20652173913044"/>
        <n v="23.684782608695652"/>
        <n v="224.8478260869565"/>
        <n v="59.054347826086953"/>
        <n v="312.6521739130435"/>
        <n v="10.021739130434783"/>
        <n v="356.43478260869563"/>
        <n v="29.119565217391305"/>
        <n v="49.206521739130437"/>
        <n v="39.576086956521742"/>
        <n v="146.9891304347826"/>
        <n v="274.25"/>
        <n v="241.55434782608697"/>
        <n v="54.173913043478258"/>
        <n v="84.608695652173907"/>
        <n v="156.36956521739131"/>
        <n v="317.94565217391306"/>
        <n v="33.239130434782609"/>
        <n v="74.58695652173914"/>
        <n v="329.02173913043481"/>
        <n v="88.08695652173914"/>
        <n v="31.586956521739129"/>
        <n v="198.74999999999997"/>
        <n v="219.2608695652174"/>
        <n v="70.184782608695656"/>
        <n v="63.097826086956516"/>
        <n v="93.923913043478265"/>
        <n v="200.28260869565219"/>
        <n v="120.18478260869564"/>
        <n v="229.92391304347828"/>
        <n v="134.14130434782609"/>
        <n v="91.195652173913047"/>
        <n v="93.967391304347828"/>
        <n v="35.923913043478258"/>
        <n v="179.33695652173913"/>
        <n v="79.510869565217391"/>
        <n v="92.010869565217405"/>
        <n v="121.05434782608695"/>
        <n v="50.391304347826086"/>
        <n v="55.434782608695649"/>
        <n v="122.69565217391305"/>
        <n v="104.97826086956522"/>
        <n v="67.141304347826079"/>
        <n v="76.423913043478251"/>
        <n v="1919.9565217391305"/>
        <n v="1768.4021739130435"/>
        <n v="18.923913043478262"/>
        <n v="418.96739130434781"/>
        <n v="223.06521739130437"/>
        <n v="43.163043478260867"/>
        <n v="73.043478260869563"/>
        <n v="137.66304347826087"/>
        <n v="60.076086956521742"/>
        <n v="60.184782608695649"/>
        <n v="67.358695652173907"/>
        <n v="126.03260869565217"/>
        <n v="78.804347826086953"/>
        <n v="67.793478260869563"/>
        <n v="47.467391304347828"/>
        <n v="30.847826086956523"/>
        <n v="53.836956521739125"/>
        <n v="78.913043478260875"/>
        <n v="50.304347826086961"/>
        <n v="80.228260869565219"/>
        <n v="15.75"/>
        <n v="36.771739130434781"/>
        <n v="276.28260869565219"/>
        <n v="174.70652173913044"/>
        <n v="118.26086956521739"/>
        <n v="522.56521739130437"/>
        <n v="758.06521739130426"/>
        <n v="54.000000000000007"/>
        <n v="105.23913043478261"/>
        <n v="15.239130434782609"/>
        <n v="70.510869565217391"/>
        <n v="224.35869565217391"/>
        <n v="360.43478260869563"/>
        <n v="98.249999999999986"/>
        <n v="106.25"/>
        <n v="172.08695652173913"/>
        <n v="227.72826086956522"/>
        <n v="243.71739130434784"/>
        <n v="20.173913043478262"/>
        <n v="38.641304347826086"/>
        <n v="3.1413043478260869"/>
        <n v="252.96739130434784"/>
        <n v="8"/>
        <n v="114.21739130434783"/>
        <n v="8.6195652173913047"/>
        <n v="57.456521739130437"/>
        <n v="101.17391304347827"/>
        <n v="82.380434782608688"/>
        <n v="64.402173913043484"/>
        <n v="9.5978260869565215"/>
        <n v="209.69565217391306"/>
        <n v="281.88043478260869"/>
        <n v="112.34782608695652"/>
        <n v="110.76086956521739"/>
        <n v="7.1630434782608692"/>
        <n v="37.597826086956523"/>
        <n v="0.79347826086956519"/>
        <n v="173.14130434782609"/>
        <n v="105.47826086956522"/>
        <n v="62.434782608695656"/>
        <n v="122.93478260869566"/>
        <n v="171.20652173913044"/>
        <n v="255.31521739130437"/>
        <n v="20.59782608695652"/>
        <n v="235.49999999999997"/>
        <n v="199.01086956521738"/>
        <n v="776.88043478260863"/>
        <n v="165.83695652173915"/>
        <n v="0.82608695652173902"/>
        <n v="103.92391304347825"/>
        <n v="208.10869565217391"/>
        <n v="34.706521739130437"/>
        <n v="23.543478260869566"/>
        <n v="21.413043478260867"/>
        <n v="48.358695652173914"/>
        <n v="177.08695652173913"/>
        <n v="22.565217391304348"/>
        <n v="1254.9021739130435"/>
        <n v="112.81521739130436"/>
        <n v="31.565217391304348"/>
        <n v="15.652173913043478"/>
        <n v="122.46739130434781"/>
        <n v="181.89130434782609"/>
        <n v="17.945652173913043"/>
        <n v="94.804347826086953"/>
        <n v="21.119565217391305"/>
        <n v="105.98913043478261"/>
        <n v="60.478260869565219"/>
        <n v="124.92391304347827"/>
        <n v="64.456521739130437"/>
        <n v="128.53260869565219"/>
        <n v="40.271739130434788"/>
        <n v="117.28260869565216"/>
        <n v="110"/>
        <n v="5.5760869565217392"/>
        <n v="270.35869565217394"/>
        <n v="139.71739130434784"/>
        <n v="75.565217391304344"/>
        <n v="1500.445652173913"/>
        <n v="26.260869565217391"/>
        <n v="77.891304347826093"/>
        <n v="46.826086956521735"/>
        <n v="24.891304347826086"/>
        <n v="6.9673913043478271"/>
        <n v="160.45652173913044"/>
        <n v="242.30434782608697"/>
        <n v="258.05434782608694"/>
        <n v="202.67391304347828"/>
        <n v="92.434782608695656"/>
        <n v="249.9891304347826"/>
        <n v="202.00000000000003"/>
        <n v="252.97826086956522"/>
        <n v="143.02173913043478"/>
        <n v="197.08695652173913"/>
        <n v="114.26086956521739"/>
        <n v="79.956521739130437"/>
        <n v="260.29347826086956"/>
        <n v="134.32608695652175"/>
        <n v="11.706521739130435"/>
        <n v="215.19565217391306"/>
        <n v="66.760869565217391"/>
        <n v="13.163043478260869"/>
        <n v="11.478260869565217"/>
        <n v="16.423913043478262"/>
        <n v="308.78260869565219"/>
        <n v="302.78260869565219"/>
        <n v="447.94565217391306"/>
        <n v="47.913043478260867"/>
        <n v="118.63043478260869"/>
        <n v="182.10869565217391"/>
        <n v="252.04347826086959"/>
        <n v="31.228260869565219"/>
        <n v="166.35869565217391"/>
        <n v="24.869565217391305"/>
        <n v="16"/>
        <n v="126.97826086956523"/>
        <n v="49.217391304347828"/>
        <n v="72.489130434782609"/>
        <n v="28.09782608695652"/>
        <n v="10.347826086956522"/>
        <n v="338.79347826086956"/>
        <n v="48.619565217391305"/>
        <n v="15.619565217391305"/>
        <n v="242.10869565217394"/>
        <n v="345.14130434782606"/>
        <n v="199.11956521739131"/>
        <n v="182.70652173913044"/>
        <n v="2.0108695652173911"/>
        <n v="72.858695652173907"/>
        <n v="129.91304347826087"/>
        <n v="223.64130434782606"/>
        <n v="374.59782608695656"/>
        <n v="13.402173913043478"/>
        <n v="16.760869565217391"/>
        <n v="54.260869565217391"/>
        <n v="244.98913043478262"/>
        <n v="266.13043478260869"/>
        <n v="119.71739130434781"/>
        <n v="369.23913043478262"/>
        <n v="12.619565217391305"/>
        <n v="445.13043478260869"/>
        <n v="120.82608695652173"/>
        <n v="92.826086956521735"/>
        <n v="87.076086956521749"/>
        <n v="18.826086956521738"/>
        <n v="50.336956521739125"/>
        <n v="98.032608695652186"/>
        <n v="148.11956521739131"/>
        <n v="67.293478260869563"/>
        <n v="143.4891304347826"/>
        <n v="21.673913043478262"/>
        <n v="90.076086956521735"/>
        <n v="317.45652173913044"/>
        <n v="25"/>
        <n v="142.53260869565219"/>
        <n v="299.20652173913044"/>
        <n v="165.33695652173913"/>
        <n v="275.52173913043475"/>
        <n v="76.043478260869563"/>
        <n v="105.66304347826086"/>
        <n v="92.173913043478265"/>
        <n v="93.467391304347828"/>
        <n v="222.19565217391303"/>
        <n v="31.913043478260871"/>
        <n v="250.77173913043478"/>
        <n v="179.28260869565219"/>
        <n v="24.663043478260871"/>
        <n v="167.36956521739131"/>
        <n v="151.68478260869566"/>
        <n v="77.59782608695653"/>
        <n v="57.402173913043484"/>
        <n v="421.01086956521738"/>
        <n v="2.25"/>
        <n v="14.576086956521738"/>
        <n v="19.847826086956523"/>
        <n v="9.8804347826086953"/>
        <n v="23.336956521739133"/>
        <n v="28.152173913043477"/>
        <n v="50.086956521739125"/>
        <n v="25.304347826086957"/>
        <n v="29.032608695652176"/>
        <n v="73.728260869565219"/>
        <n v="17.163043478260871"/>
        <n v="8.8695652173913047"/>
        <n v="244.88043478260869"/>
        <n v="352.56521739130432"/>
        <n v="45.836956521739133"/>
        <n v="3.3586956521739131"/>
        <n v="29.15217391304348"/>
        <n v="17.923913043478262"/>
        <n v="54.304347826086953"/>
        <n v="19.543478260869566"/>
        <n v="15.478260869565217"/>
        <n v="15.434782608695652"/>
        <n v="14.880434782608695"/>
        <n v="12.478260869565217"/>
        <n v="10.652173913043478"/>
        <n v="99.826086956521735"/>
        <n v="61.782608695652172"/>
        <n v="53.760869565217391"/>
        <n v="298.47826086956519"/>
        <n v="60.369565217391305"/>
        <n v="148.89130434782609"/>
        <n v="16.086956521739129"/>
        <n v="6.9673913043478262"/>
        <n v="44.54347826086957"/>
        <n v="123.51086956521739"/>
        <n v="634.79347826086962"/>
        <n v="525.72826086956525"/>
        <n v="341.27173913043475"/>
        <n v="555.76086956521738"/>
        <n v="40.434782608695649"/>
        <n v="90.032608695652186"/>
        <n v="192.94565217391303"/>
        <n v="176.53260869565216"/>
        <n v="90.152173913043484"/>
        <n v="114.20652173913044"/>
        <n v="71.282608695652172"/>
        <n v="45.097826086956516"/>
        <n v="53.554347826086961"/>
        <n v="11.489130434782609"/>
        <n v="149.5"/>
        <n v="35.586956521739133"/>
        <n v="105.45652173913044"/>
        <n v="29.445652173913047"/>
        <n v="109.54347826086956"/>
        <n v="81.41304347826086"/>
        <n v="57.54347826086957"/>
        <n v="303.66304347826087"/>
      </sharedItems>
    </cacheField>
    <cacheField name="GROP_TOT" numFmtId="0">
      <sharedItems containsSemiMixedTypes="0" containsString="0" containsNumber="1" containsInteger="1" minValue="0" maxValue="3956596820"/>
    </cacheField>
    <cacheField name="VIS_TOT" numFmtId="0">
      <sharedItems containsSemiMixedTypes="0" containsString="0" containsNumber="1" containsInteger="1" minValue="0" maxValue="827436"/>
    </cacheField>
    <cacheField name="Gross Outpatient Revenue Per Visit" numFmtId="2">
      <sharedItems containsSemiMixedTypes="0" containsString="0" containsNumber="1" minValue="0" maxValue="49756.294117647056" count="1041">
        <n v="2409.2501410835216"/>
        <n v="2350.5908991690799"/>
        <n v="1001.5102621649753"/>
        <n v="8075.5064980681418"/>
        <n v="4450.2923960612688"/>
        <n v="4652.667976733218"/>
        <n v="3282.658060883216"/>
        <n v="4052.6858459065052"/>
        <n v="3992.896167247387"/>
        <n v="222.45530463420371"/>
        <n v="296.99470899470901"/>
        <n v="3509.9538552263011"/>
        <n v="3169.9597135403851"/>
        <n v="1434.9019206850364"/>
        <n v="0"/>
        <n v="661.66666666666663"/>
        <n v="480.25026068821688"/>
        <n v="485.45718432510887"/>
        <n v="533.36237408113254"/>
        <n v="728.88888888888891"/>
        <n v="551.0172143974961"/>
        <n v="8756.9390074211497"/>
        <n v="6906.1956396544629"/>
        <n v="303.73887122416534"/>
        <n v="1121.8364382936659"/>
        <n v="3789.535345926527"/>
        <n v="3589.2144166518833"/>
        <n v="824.52091666666672"/>
        <n v="3191.991768856039"/>
        <n v="538.20808425846849"/>
        <n v="4980.5049817934459"/>
        <n v="2223.3529448242716"/>
        <n v="2192.2957844617349"/>
        <n v="622.97094938604369"/>
        <n v="317.05271525395364"/>
        <n v="832.58973710819009"/>
        <n v="6554.3755490974663"/>
        <n v="3190.7451787249724"/>
        <n v="3943.1940968880335"/>
        <n v="1612.8454742715437"/>
        <n v="3393.4010179967277"/>
        <n v="3728.3171295776547"/>
        <n v="1830.7850837843314"/>
        <n v="2260.4317497786956"/>
        <n v="3662.7569319409436"/>
        <n v="2353.1672314585276"/>
        <n v="8851.1355975485185"/>
        <n v="6124.108266307323"/>
        <n v="695.44578881206792"/>
        <n v="4198.7787633707276"/>
        <n v="367.73660362490148"/>
        <n v="521.34132885584074"/>
        <n v="3392.6171897087929"/>
        <n v="2642.2498775110239"/>
        <n v="3636.9043707832211"/>
        <n v="2892.7174116077385"/>
        <n v="3327.2485139686942"/>
        <n v="1724.6934284320898"/>
        <n v="1795.5629416614322"/>
        <n v="3437.4184502587373"/>
        <n v="861.90368107432948"/>
        <n v="2529.3367706828794"/>
        <n v="7119.9912053802382"/>
        <n v="482.97812240376629"/>
        <n v="952.14388430091617"/>
        <n v="6946.8240072645167"/>
        <n v="2174.0885637974989"/>
        <n v="7220.1321648507819"/>
        <n v="9056.4515656935218"/>
        <n v="3260.0264542772861"/>
        <n v="5198.506733324326"/>
        <n v="1425.701070745698"/>
        <n v="4151.7552500000002"/>
        <n v="581.32494519111617"/>
        <n v="3731.9062286597418"/>
        <n v="1892.9352387793726"/>
        <n v="7578.4246145549914"/>
        <n v="2116.2775078129234"/>
        <n v="7748.3417234805647"/>
        <n v="4305.0394250513345"/>
        <n v="3315.9258889408552"/>
        <n v="1729.7953627719162"/>
        <n v="1931.6547921701558"/>
        <n v="2366.8930437173494"/>
        <n v="15083.498422712933"/>
        <n v="9581.6166976312124"/>
        <n v="1666.3010970775329"/>
        <n v="627.88194444444446"/>
        <n v="2898.4205985017843"/>
        <n v="11389.817237163814"/>
        <n v="3443.2499354172051"/>
        <n v="3418.2939082278481"/>
        <n v="12935.84820757082"/>
        <n v="174.90021972340702"/>
        <n v="1764.5845952318575"/>
        <n v="3016.907369316973"/>
        <n v="1813.586226454521"/>
        <n v="2255.760652765186"/>
        <n v="400.8224369055643"/>
        <n v="1960.2328906183909"/>
        <n v="1231.3970864661653"/>
        <n v="5852.2883959044366"/>
        <n v="10291.075332692699"/>
        <n v="4912.0388564525874"/>
        <n v="1482.8593505900449"/>
        <n v="1264.0353450561104"/>
        <n v="643.76956521739135"/>
        <n v="4456.4908599382079"/>
        <n v="5468.0685558545019"/>
        <n v="478.28561253561253"/>
        <n v="1520.7070826833074"/>
        <n v="3363.5545951567792"/>
        <n v="3247.6518653286712"/>
        <n v="31019.819277108432"/>
        <n v="4316.6049412717703"/>
        <n v="1999.9570172582221"/>
        <n v="3902.8993555823336"/>
        <n v="1165.0150956055015"/>
        <n v="603.91398357095647"/>
        <n v="7448.713038734315"/>
        <n v="1322.0129540259081"/>
        <n v="7384.4591701611125"/>
        <n v="3286.969289283868"/>
        <n v="1295.444641411545"/>
        <n v="2909.1096083735151"/>
        <n v="171.95757714985834"/>
        <n v="361.10276532137516"/>
        <n v="1893.2294001034304"/>
        <n v="2442.0504549214224"/>
        <n v="14976.612716763006"/>
        <n v="6134.5"/>
        <n v="2854.8605735602705"/>
        <n v="1653.079020328775"/>
        <n v="2317.7747650814144"/>
        <n v="3174.0979151817533"/>
        <n v="2279"/>
        <n v="442.81998925308972"/>
        <n v="7997.6874594828205"/>
        <n v="866.22055650198752"/>
        <n v="2086.1017786858156"/>
        <n v="818.5300377959021"/>
        <n v="2054.9190661478601"/>
        <n v="3019.1196176048379"/>
        <n v="5673.9660672853825"/>
        <n v="1555.5333987609642"/>
        <n v="3858.8797502769107"/>
        <n v="6115.2363405336719"/>
        <n v="3218.5320533680442"/>
        <n v="8068.4281369677856"/>
        <n v="2320.936537691935"/>
        <n v="1072.9732227906156"/>
        <n v="809.95834835917776"/>
        <n v="1740.9001879306745"/>
        <n v="1871.2781638638035"/>
        <n v="4247.8880796851545"/>
        <n v="4095.1688121708603"/>
        <n v="1462.4572127139365"/>
        <n v="1624.1860221048835"/>
        <n v="11073.972341337907"/>
        <n v="1317.1380575945793"/>
        <n v="4267.9392209872831"/>
        <n v="2375.2234131237346"/>
        <n v="5355.1162130304328"/>
        <n v="1797.8686473142079"/>
        <n v="3846.5565350709085"/>
        <n v="13073.616822429907"/>
        <n v="7997.7362330568485"/>
        <n v="3449.2344152352925"/>
        <n v="7587.6145447053977"/>
        <n v="2582.6349131460433"/>
        <n v="1112.3391851017141"/>
        <n v="3553.0968757024052"/>
        <n v="3726.939746573571"/>
        <n v="1070.7203107658158"/>
        <n v="4717.4325791163428"/>
        <n v="5212.8049686192471"/>
        <n v="2064.5113190159468"/>
        <n v="21940.616438356163"/>
        <n v="3388.6225790010194"/>
        <n v="4331.3467708009439"/>
        <n v="672.40678739917826"/>
        <n v="11334"/>
        <n v="2822.0348293190086"/>
        <n v="8711.8075383128544"/>
        <n v="1040.8198042602187"/>
        <n v="1824.8195675444231"/>
        <n v="3986.4583082877239"/>
        <n v="780.48287292817679"/>
        <n v="1212.8002970349546"/>
        <n v="5505.2328038499118"/>
        <n v="1474.9192354055451"/>
        <n v="1044.3212868388523"/>
        <n v="3919.6375557478532"/>
        <n v="863.97358604698059"/>
        <n v="5957.141285749206"/>
        <n v="4071.0372094783861"/>
        <n v="6616.553148662897"/>
        <n v="669.60330347144452"/>
        <n v="682.84694224848772"/>
        <n v="3949.7420276774969"/>
        <n v="616.63313609467457"/>
        <n v="1778.6953101361573"/>
        <n v="6506.6555445052209"/>
        <n v="1922.157720207254"/>
        <n v="5417.1734344320512"/>
        <n v="1745.8845096777966"/>
        <n v="3369.681362725451"/>
        <n v="12500.211627906976"/>
        <n v="1918.8924685921513"/>
        <n v="1847.6685897601737"/>
        <n v="7076.2661608054868"/>
        <n v="744.49214834614099"/>
        <n v="6074.9220577350115"/>
        <n v="3701.5584671056786"/>
        <n v="4994.7250000000004"/>
        <n v="1962.4076369173076"/>
        <n v="2371.7272727272725"/>
        <n v="142.83113919606811"/>
        <n v="6222.9769485481402"/>
        <n v="4198.3948542297276"/>
        <n v="5675.4748311847761"/>
        <n v="5380.5623177380503"/>
        <n v="6235.4528657737428"/>
        <n v="5139.9462655503521"/>
        <n v="4821.9576360480969"/>
        <n v="2294.5689121991045"/>
        <n v="3419.7075719889026"/>
        <n v="2744.6781810231746"/>
        <n v="8097.3524324685295"/>
        <n v="870.35338523236612"/>
        <n v="4394.8113749763152"/>
        <n v="1913.6318772463367"/>
        <n v="8504.2431686234031"/>
        <n v="3010.9054559245815"/>
        <n v="2191.052232973841"/>
        <n v="2347.2999218238288"/>
        <n v="5464.7079133356501"/>
        <n v="3136.2594320378876"/>
        <n v="191.98561366701634"/>
        <n v="5506.5803975595354"/>
        <n v="9274.0241625480503"/>
        <n v="3994.1448730794923"/>
        <n v="3254.4076105587933"/>
        <n v="2025.7847254941553"/>
        <n v="256.78491930996103"/>
        <n v="5981.5114694842205"/>
        <n v="762.3177708595432"/>
        <n v="5316.1775182144092"/>
        <n v="3880.3947489473126"/>
        <n v="1470.0894305698293"/>
        <n v="2047.2546377077786"/>
        <n v="4517.5016925981381"/>
        <n v="2167.030888030888"/>
        <n v="5587.2863039952827"/>
        <n v="4325.4689700592735"/>
        <n v="9330.0970676630659"/>
        <n v="4938.6175143805049"/>
        <n v="601.71149584487534"/>
        <n v="7300.1607184107188"/>
        <n v="3705.6391548254896"/>
        <n v="4172.9864238717446"/>
        <n v="1638.6263736263736"/>
        <n v="3834.2715631842352"/>
        <n v="1318.4001560062402"/>
        <n v="4045.9773778510289"/>
        <n v="1683.8243422670273"/>
        <n v="5706.3894341611222"/>
        <n v="2954.0115379394597"/>
        <n v="1411.7584745762713"/>
        <n v="1648.1976033884596"/>
        <n v="1961.2374164703619"/>
        <n v="783.73235113566602"/>
        <n v="6528.0732067302961"/>
        <n v="1970.7647308181433"/>
        <n v="3565.3795349403458"/>
        <n v="2448.8778336749269"/>
        <n v="1884.5328566564522"/>
        <n v="1414.7225401163398"/>
        <n v="3990.7726713802645"/>
        <n v="5580.4637538864345"/>
        <n v="1108.9743217054263"/>
        <n v="4485.8437419497295"/>
        <n v="3720.9274068238024"/>
        <n v="3019.2722533307588"/>
        <n v="3148.1420429420723"/>
        <n v="3435.1464711381163"/>
        <n v="2580.9727082348172"/>
        <n v="4921.281757514912"/>
        <n v="2851.5424893276413"/>
        <n v="606.80203691915972"/>
        <n v="3701.8660496338484"/>
        <n v="4630.4313776961108"/>
        <n v="3615.9437549686422"/>
        <n v="4390.5436783563237"/>
        <n v="507.87846291331545"/>
        <n v="3893.9625748742114"/>
        <n v="2100.9642397438861"/>
        <n v="4511.4553111839023"/>
        <n v="5096.153939230976"/>
        <n v="2433.286385436038"/>
        <n v="2721.2526618398638"/>
        <n v="4226.2380996566762"/>
        <n v="5147.2386370005042"/>
        <n v="5872.3107093637382"/>
        <n v="3888.5427663396435"/>
        <n v="346.96966161026836"/>
        <n v="3060.0414566737118"/>
        <n v="2305.6772091299381"/>
        <n v="1406.162147505423"/>
        <n v="1823.6890459363958"/>
        <n v="4810.4801018783828"/>
        <n v="3595.5417567113286"/>
        <n v="1580.65"/>
        <n v="11522.931677018634"/>
        <n v="4452.5440903505787"/>
        <n v="5055.5632921994529"/>
        <n v="3851.529180366369"/>
        <n v="5599.260869565217"/>
        <n v="18478.569321533923"/>
        <n v="2810.5088150533988"/>
        <n v="1305.0159913666241"/>
        <n v="5573.3084958217269"/>
        <n v="494.76193787668058"/>
        <n v="98.750253807106603"/>
        <n v="3224.8259435518071"/>
        <n v="45.263157894736842"/>
        <n v="3250.8488920372788"/>
        <n v="446.05554916618746"/>
        <n v="1479.0980671414038"/>
        <n v="7473.0193365417672"/>
        <n v="3882.3705748984221"/>
        <n v="1426.2055602211492"/>
        <n v="3148.2169602585286"/>
        <n v="2567.9903169014083"/>
        <n v="3028.5384853274691"/>
        <n v="4669.9403595650774"/>
        <n v="2333.2458028132496"/>
        <n v="1560.8262778335798"/>
        <n v="2131.1184538216003"/>
        <n v="2734.3445656866979"/>
        <n v="2237.9907041598885"/>
        <n v="944.66116751269033"/>
        <n v="3287.4933957072099"/>
        <n v="3921.5363321799309"/>
        <n v="6517.9086122810904"/>
        <n v="2900.9757269887045"/>
        <n v="6497.483116883117"/>
        <n v="6193.7722784497655"/>
        <n v="4963.213443246671"/>
        <n v="5504.2967100095993"/>
        <n v="4235.7688498324997"/>
        <n v="3820.7638281715003"/>
        <n v="800.55891693737181"/>
        <n v="2025.7674347689087"/>
        <n v="3558.9259716470215"/>
        <n v="2327.0357634886273"/>
        <n v="1417.5734032049822"/>
        <n v="2042.0410277380222"/>
        <n v="400.90520449656248"/>
        <n v="2848.3668054977093"/>
        <n v="1451.1180871527392"/>
        <n v="5679.4819964349372"/>
        <n v="1759.310807996668"/>
        <n v="1368.0650134379791"/>
        <n v="2417.1435986159167"/>
        <n v="4170.6641956643662"/>
        <n v="7070.7238831037957"/>
        <n v="4496.8930537352553"/>
        <n v="4453.2472551602987"/>
        <n v="8467.632844248621"/>
        <n v="11149.092147034253"/>
        <n v="205.18282442748091"/>
        <n v="66.317708333333329"/>
        <n v="3031.4013505578391"/>
        <n v="3571.083623611923"/>
        <n v="1585.4834034199014"/>
        <n v="590.84595959595958"/>
        <n v="480.84305607828378"/>
        <n v="488.88888888888891"/>
        <n v="541.41244421107899"/>
        <n v="664.16475972540047"/>
        <n v="595.39974619289342"/>
        <n v="9263.8935281837166"/>
        <n v="3661.3812647738441"/>
        <n v="312.19106090373282"/>
        <n v="1655.8996777658431"/>
        <n v="7398.8720333236461"/>
        <n v="5738.0055054579971"/>
        <n v="842.56577398469688"/>
        <n v="3203.9994120611454"/>
        <n v="547.83333333333337"/>
        <n v="4875.6190494486491"/>
        <n v="13366.06648020654"/>
        <n v="5192.2394306651631"/>
        <n v="737.38697045211813"/>
        <n v="331.78271679349052"/>
        <n v="1042.1817653890826"/>
        <n v="6678.571485476722"/>
        <n v="3660.9604636880085"/>
        <n v="3217.0264748201439"/>
        <n v="2110.9653126360076"/>
        <n v="3604.2085189805739"/>
        <n v="1750.6670942912124"/>
        <n v="4691.0459939288012"/>
        <n v="1801.8233320284101"/>
        <n v="3491.4622367465504"/>
        <n v="2287.8585526994943"/>
        <n v="13432.428752096335"/>
        <n v="6511.3366646650084"/>
        <n v="698.58498796630568"/>
        <n v="4573.8598154792417"/>
        <n v="446.79000138293458"/>
        <n v="557.45024243823593"/>
        <n v="3545.3123844731977"/>
        <n v="2471.6688824262569"/>
        <n v="424.36098541980897"/>
        <n v="3500.4273560209426"/>
        <n v="3237.2377938517179"/>
        <n v="3547.6246948540183"/>
        <n v="1757.4129258901671"/>
        <n v="1779.4906042923549"/>
        <n v="2888.4010819560403"/>
        <n v="832.91197171909755"/>
        <n v="3009.7551444213705"/>
        <n v="7929.1627208842192"/>
        <n v="501.94972708991668"/>
        <n v="728.46503184713379"/>
        <n v="7056.9546909983874"/>
        <n v="3938.0501100683582"/>
        <n v="7827.4725227703402"/>
        <n v="10275.060362375292"/>
        <n v="3309.0710422755619"/>
        <n v="5459.4585837219365"/>
        <n v="1506.6673805867615"/>
        <n v="4098.9447310243186"/>
        <n v="585.20705169405926"/>
        <n v="9313.8617030605983"/>
        <n v="2157.3409010780028"/>
        <n v="8656.236986659691"/>
        <n v="2104.0182090378012"/>
        <n v="8673.2349922096964"/>
        <n v="4659.8681572860451"/>
        <n v="3594.934658220714"/>
        <n v="1518.4054255477718"/>
        <n v="2399.7316358854819"/>
        <n v="7611.2663690476193"/>
        <n v="10824.284312638581"/>
        <n v="605.27118644067798"/>
        <n v="2394.4353780864199"/>
        <n v="11150.04837721984"/>
        <n v="3269.5078085642317"/>
        <n v="12321.407160194174"/>
        <n v="182.47153393552665"/>
        <n v="1167.8083990401096"/>
        <n v="2130.5354952348002"/>
        <n v="2198.4374403056349"/>
        <n v="705.71603927986905"/>
        <n v="2298.0287812288993"/>
        <n v="1418.2345231455661"/>
        <n v="6622.1837844226447"/>
        <n v="11178.502812374447"/>
        <n v="4987.3805668016194"/>
        <n v="1374.1374205181739"/>
        <n v="1574.1886622944928"/>
        <n v="2695.8571428571427"/>
        <n v="3918.0937614231752"/>
        <n v="5590.9029329384111"/>
        <n v="548.12155260469865"/>
        <n v="2125.7104735152489"/>
        <n v="3838.9240263142574"/>
        <n v="3438.3267776096823"/>
        <n v="38812.245967741932"/>
        <n v="4424.28076171875"/>
        <n v="2166.7392885375493"/>
        <n v="4213.6832072319939"/>
        <n v="789.95799413871703"/>
        <n v="624.15964585274935"/>
        <n v="7703.6314630681818"/>
        <n v="1223.1638009049773"/>
        <n v="7877.6744072948331"/>
        <n v="4027.4781231517381"/>
        <n v="3948.8777175570904"/>
        <n v="3827.1933213999137"/>
        <n v="1374.161623279482"/>
        <n v="2983.8373386005342"/>
        <n v="136.02176453403447"/>
        <n v="335.16103554190437"/>
        <n v="2024.7653451739084"/>
        <n v="2869.0429213109301"/>
        <n v="33963.544444444444"/>
        <n v="2951.1166666666668"/>
        <n v="1881.9138853503184"/>
        <n v="2480.5396883389194"/>
        <n v="2356.9445115567369"/>
        <n v="2276.23319127282"/>
        <n v="608.02065404475047"/>
        <n v="9096.8075809980946"/>
        <n v="911.47458885941649"/>
        <n v="873.06263378315498"/>
        <n v="3078.6748963987625"/>
        <n v="3583.2122504139938"/>
        <n v="5489.8254317643077"/>
        <n v="1641.4502409136874"/>
        <n v="3911.1772156699153"/>
        <n v="7363.6245411160062"/>
        <n v="3724.7308007652364"/>
        <n v="8714.029306673403"/>
        <n v="2899.8097284938553"/>
        <n v="1392.9188708759955"/>
        <n v="736.27567416515296"/>
        <n v="2045.4937801994449"/>
        <n v="1017.3958143926149"/>
        <n v="4515.6108833977432"/>
        <n v="2765.4381875063073"/>
        <n v="1383.9508114055193"/>
        <n v="1712.3189450738976"/>
        <n v="11806.196720615097"/>
        <n v="1513.185935637664"/>
        <n v="3748.8432961837216"/>
        <n v="10487.592360704473"/>
        <n v="4341.1573903427943"/>
        <n v="1812.4603136308806"/>
        <n v="4678.5987170349254"/>
        <n v="13519.063772048847"/>
        <n v="8260.6996719475119"/>
        <n v="4190.6630607413626"/>
        <n v="7871.5336701455826"/>
        <n v="2888.7630325707969"/>
        <n v="3761.565912061043"/>
        <n v="1361.7244420324266"/>
        <n v="4467.2066728643731"/>
        <n v="1170.871727748691"/>
        <n v="4908.2695701571674"/>
        <n v="5703.8249105893328"/>
        <n v="13918.623558827616"/>
        <n v="14614.654761904761"/>
        <n v="2661.7996259060087"/>
        <n v="4863.2261915226527"/>
        <n v="659.39588437040663"/>
        <n v="3833.6875"/>
        <n v="4296.9092595715974"/>
        <n v="9110.6456342453203"/>
        <n v="776.27946831633506"/>
        <n v="2076.1915754826082"/>
        <n v="4970.2909759025915"/>
        <n v="1355.4585585585585"/>
        <n v="5750.0975548723818"/>
        <n v="7497.3079210023361"/>
        <n v="1123.0339867617108"/>
        <n v="4191.3337746995312"/>
        <n v="943.34093559673454"/>
        <n v="5580.4086193136473"/>
        <n v="4213.3105208582592"/>
        <n v="6288.6533668341708"/>
        <n v="707.74149525316454"/>
        <n v="684.30232379676715"/>
        <n v="6196.3281622911691"/>
        <n v="568.75520833333337"/>
        <n v="1834.4638596491227"/>
        <n v="6963.3521148662658"/>
        <n v="2321.5959752321983"/>
        <n v="5591.6235561877666"/>
        <n v="1867.0885393543476"/>
        <n v="3925.0864728364727"/>
        <n v="11250.506925207756"/>
        <n v="2279.8854606931532"/>
        <n v="1667.5511698667506"/>
        <n v="8984.9416026020099"/>
        <n v="659.91670176029652"/>
        <n v="6266.2351359209188"/>
        <n v="3511.850334152381"/>
        <n v="4469.5470781715903"/>
        <n v="452.58333333333331"/>
        <n v="6075.9797051328724"/>
        <n v="4157.6687489858832"/>
        <n v="4907.7060915452566"/>
        <n v="5948.0509992290818"/>
        <n v="6102.7380705110681"/>
        <n v="4860.9496537525738"/>
        <n v="4440.0478945399072"/>
        <n v="2560.8182824070132"/>
        <n v="3652.4775959766062"/>
        <n v="2753.8059975520196"/>
        <n v="8759.9199490035571"/>
        <n v="854.63875802997859"/>
        <n v="4562.7232959989424"/>
        <n v="2191.2504978465245"/>
        <n v="9548.3939432595162"/>
        <n v="2452.6605481198217"/>
        <n v="2339.7251294305056"/>
        <n v="2341.7427478163313"/>
        <n v="6978.3749520521669"/>
        <n v="3396.3029283704554"/>
        <n v="191.99142380085004"/>
        <n v="4849.5068054443555"/>
        <n v="9433.8264031837516"/>
        <n v="3621.3052723104893"/>
        <n v="2335.4716713602079"/>
        <n v="290.33375850340138"/>
        <n v="4850.7776842105259"/>
        <n v="776.63485861510947"/>
        <n v="6503.6508940518188"/>
        <n v="3940.3215244784137"/>
        <n v="2597.4555234188238"/>
        <n v="2332.0232220299513"/>
        <n v="4811.9676114040094"/>
        <n v="2032.2409336419753"/>
        <n v="5463.6088464874238"/>
        <n v="4674.0322019147088"/>
        <n v="10103.953677250836"/>
        <n v="4595.1071700025332"/>
        <n v="675.71251308117803"/>
        <n v="8204.979349686253"/>
        <n v="3937.6191771399986"/>
        <n v="4988.6543524088638"/>
        <n v="2319.6434824641497"/>
        <n v="3036.8993906697397"/>
        <n v="1240.3626685592619"/>
        <n v="5013.4503392588495"/>
        <n v="1648.6375956393458"/>
        <n v="4580.2875915406203"/>
        <n v="2777.1298803733403"/>
        <n v="1602.2273773889017"/>
        <n v="3448.1441750443523"/>
        <n v="1979.4083215049891"/>
        <n v="885.85536294691224"/>
        <n v="7233.4469568494442"/>
        <n v="2101.1591017677974"/>
        <n v="2547.6611169375983"/>
        <n v="3257.9795507358635"/>
        <n v="5362.5852167732764"/>
        <n v="858.76506819181702"/>
        <n v="4705.8563430240647"/>
        <n v="3745.143244347882"/>
        <n v="3256.8095691502022"/>
        <n v="3270.9920779089716"/>
        <n v="3871.1238012958966"/>
        <n v="2621.2095978963516"/>
        <n v="2495.2435081466397"/>
        <n v="2599.5260088923442"/>
        <n v="4014.8298417345163"/>
        <n v="4238.8610948179894"/>
        <n v="461.21547458389563"/>
        <n v="3995.2645864366914"/>
        <n v="2332.8768549856809"/>
        <n v="4486.3734220794122"/>
        <n v="5200.6792217350958"/>
        <n v="2619.8679146141217"/>
        <n v="2894.4944793414224"/>
        <n v="4507.7851448570873"/>
        <n v="5436.8092153029884"/>
        <n v="5669.0479541180457"/>
        <n v="3329.5260858711931"/>
        <n v="5914.3565573770493"/>
        <n v="3157.3927513867457"/>
        <n v="2464.1026022304832"/>
        <n v="4092.8131225638804"/>
        <n v="7191.7438035150972"/>
        <n v="5876.0749098165634"/>
        <n v="2952.0663261686882"/>
        <n v="22207.430475086905"/>
        <n v="6828.3590645246759"/>
        <n v="6886.9096658585431"/>
        <n v="10508.774677065561"/>
        <n v="6949.6991808579432"/>
        <n v="19114.637223974765"/>
        <n v="6144.5699624301296"/>
        <n v="1815.57730832271"/>
        <n v="6068.6109561011908"/>
        <n v="546.94404856162578"/>
        <n v="3490.0526965021631"/>
        <n v="177.1032258064516"/>
        <n v="2657.3188866551341"/>
        <n v="542.77561884482304"/>
        <n v="2831.8320769430725"/>
        <n v="7804.7212320470671"/>
        <n v="3919.1014519977234"/>
        <n v="3319.3910348135419"/>
        <n v="2656.3957968836835"/>
        <n v="3043.8048346478727"/>
        <n v="5061.7254350435041"/>
        <n v="2864.6878584502747"/>
        <n v="1763.7222534714181"/>
        <n v="2220.647375123815"/>
        <n v="2884.7883328567345"/>
        <n v="2585.6437285061679"/>
        <n v="724.70437956204375"/>
        <n v="1031.6755244755245"/>
        <n v="2301.1677777777777"/>
        <n v="3460.7708805631787"/>
        <n v="7217.7899739206023"/>
        <n v="2971.2363784855911"/>
        <n v="9487.322834645669"/>
        <n v="6786.3921991701245"/>
        <n v="5781.1331945889697"/>
        <n v="4816.0561174391205"/>
        <n v="1929.8053896392112"/>
        <n v="4332.7690923923274"/>
        <n v="916.26664797682463"/>
        <n v="1944.4949867852499"/>
        <n v="4541.7567373559214"/>
        <n v="2582.2017001208133"/>
        <n v="1507.3397021431167"/>
        <n v="2284.5225268699278"/>
        <n v="437.04192986578573"/>
        <n v="3108.7587836079356"/>
        <n v="3067.8525003375794"/>
        <n v="1632.002145821765"/>
        <n v="7252.9096250699495"/>
        <n v="2613.7414303851037"/>
        <n v="2463.6486786176306"/>
        <n v="1466.6313673764212"/>
        <n v="2857.5631431244155"/>
        <n v="4551.8500989697004"/>
        <n v="7848.4604615168146"/>
        <n v="4339.2888429249297"/>
        <n v="5095.4672155688622"/>
        <n v="8282.980438548313"/>
        <n v="11065.769682526172"/>
        <n v="211.82803525581642"/>
        <n v="53.673456397199239"/>
        <n v="3482.3578348454557"/>
        <n v="4325.5499645037626"/>
        <n v="1845.9557763662663"/>
        <n v="569.36213991769546"/>
        <n v="475.3147877013177"/>
        <n v="470.91342335186658"/>
        <n v="531.40710777232016"/>
        <n v="653.02325581395348"/>
        <n v="541.42228739002928"/>
        <n v="15825.775985663082"/>
        <n v="4936.2088026158717"/>
        <n v="319.10161408657376"/>
        <n v="1878.4243789419488"/>
        <n v="7253.5035468391407"/>
        <n v="4914.0187161755866"/>
        <n v="885.59853680841331"/>
        <n v="3605.6211133867064"/>
        <n v="563.43055555555554"/>
        <n v="2785.2828045783613"/>
        <n v="14958.109608010225"/>
        <n v="7079.1477823666728"/>
        <n v="745.68114217727543"/>
        <n v="611.21072046977338"/>
        <n v="1104.6322024771137"/>
        <n v="2506.3274074642914"/>
        <n v="7474.4421322613216"/>
        <n v="4079.9119712689544"/>
        <n v="3475.4505709624796"/>
        <n v="2340.515598285594"/>
        <n v="4855.0667166416788"/>
        <n v="5058.7961697578212"/>
        <n v="2671.4941933327764"/>
        <n v="3524.5821370074186"/>
        <n v="13204.873280166279"/>
        <n v="8207.9621760824084"/>
        <n v="5112.4820044296785"/>
        <n v="445.59604439385316"/>
        <n v="522.78850828729287"/>
        <n v="4519.6252828968636"/>
        <n v="2597.547781569966"/>
        <n v="483.57699131571576"/>
        <n v="4398.009756097561"/>
        <n v="2020.6451826875241"/>
        <n v="1861.8036777950911"/>
        <n v="1827.7296365644054"/>
        <n v="3493.8779585658876"/>
        <n v="807.12066253846444"/>
        <n v="3115.0188887526065"/>
        <n v="9791.2846678023852"/>
        <n v="509.41205752212392"/>
        <n v="804.60913725802595"/>
        <n v="7946.7883823565671"/>
        <n v="4093.4421651013345"/>
        <n v="10671.117850839924"/>
        <n v="11554.459152016547"/>
        <n v="3998.168268192615"/>
        <n v="1760.7047899962611"/>
        <n v="4591.5567419915569"/>
        <n v="467.29256732495514"/>
        <n v="9454.4421975351506"/>
        <n v="2199.2445722454468"/>
        <n v="9571.8847672812735"/>
        <n v="2037.7105837158576"/>
        <n v="2553.1175802498656"/>
        <n v="2315.7357818225992"/>
        <n v="10151.285821478818"/>
        <n v="4052.3724756918473"/>
        <n v="4093.3357387109777"/>
        <n v="1068.5968936529266"/>
        <n v="9736.1869230769225"/>
        <n v="12591.420740092512"/>
        <n v="610.22516556291396"/>
        <n v="2951.2908406996426"/>
        <n v="11760.646273158121"/>
        <n v="3350.5900175842012"/>
        <n v="14597.998913338766"/>
        <n v="221.57247022603906"/>
        <n v="1187.7511176846281"/>
        <n v="2345.0215812409215"/>
        <n v="2805.0884658454647"/>
        <n v="465.17410714285717"/>
        <n v="2171.8906841339158"/>
        <n v="1632.3639313861845"/>
        <n v="7224.2872931340553"/>
        <n v="13176.29153660404"/>
        <n v="4944.0609732640896"/>
        <n v="1283.7327961470778"/>
        <n v="1552.2135737586082"/>
        <n v="479.35950413223139"/>
        <n v="4670.2596849723286"/>
        <n v="6109.4991492910758"/>
        <n v="584.77103448275864"/>
        <n v="3431.6186331859039"/>
        <n v="3855.8457874994733"/>
        <n v="3310.0120143676972"/>
        <n v="44917.359649122809"/>
        <n v="4505.6642330097084"/>
        <n v="2409.3935075217737"/>
        <n v="4780.7469039317066"/>
        <n v="709.73160900235132"/>
        <n v="681.96303553932489"/>
        <n v="8615.3447348458722"/>
        <n v="1087.7258025585325"/>
        <n v="8924.6325932132386"/>
        <n v="3840.019694533762"/>
        <n v="4781.7557128285453"/>
        <n v="5390.7921365507673"/>
        <n v="1464.7669478386879"/>
        <n v="3588.8369890953841"/>
        <n v="130.47698058163917"/>
        <n v="521.29646197641318"/>
        <n v="1968.1466452861921"/>
        <n v="2724.2943955685892"/>
        <n v="11516.949152542373"/>
        <n v="2917.5035128805621"/>
        <n v="1851.3206011831624"/>
        <n v="2504.6589081940087"/>
        <n v="2596.6440977332941"/>
        <n v="2336.0933137717361"/>
        <n v="504.29371428571426"/>
        <n v="10417.531383789275"/>
        <n v="1043.8736164218153"/>
        <n v="860.5156806532882"/>
        <n v="3062.5267796990793"/>
        <n v="3463.2346903990847"/>
        <n v="7270.9692496088173"/>
        <n v="1699.0059985458072"/>
        <n v="8181.8391873932032"/>
        <n v="4323.6461958375985"/>
        <n v="9179.2659234485327"/>
        <n v="2828.0962937958561"/>
        <n v="1384.7877629063098"/>
        <n v="796.08244512300507"/>
        <n v="2231.7179516423357"/>
        <n v="1297.1544648111419"/>
        <n v="5830.5689005121503"/>
        <n v="1410.3809655554019"/>
        <n v="1930.5837970149253"/>
        <n v="12565.831533307055"/>
        <n v="1637.6804770872568"/>
        <n v="5247.1497775080907"/>
        <n v="3404.3237372993667"/>
        <n v="10549.7067546034"/>
        <n v="4242.6720976840852"/>
        <n v="4549.7703320009787"/>
        <n v="2578.9777720341172"/>
        <n v="1722.8946989685776"/>
        <n v="4389.7376060741399"/>
        <n v="14715.105571847507"/>
        <n v="8880.2816425120782"/>
        <n v="4739.6252252802642"/>
        <n v="8936.6955670028292"/>
        <n v="3276.7105257237981"/>
        <n v="1722.3144256120527"/>
        <n v="4349.9462481186838"/>
        <n v="7123.5998969101684"/>
        <n v="1483.0314814814815"/>
        <n v="5316.0876258372828"/>
        <n v="5922.70589823917"/>
        <n v="12989.779537472667"/>
        <n v="49756.294117647056"/>
        <n v="5256.2791243158717"/>
        <n v="5247.9788506544164"/>
        <n v="654.53919838669015"/>
        <n v="1549.6415094339623"/>
        <n v="4005.6587030716723"/>
        <n v="8861.7097929936299"/>
        <n v="1208.8501669929749"/>
        <n v="2108.5044872670951"/>
        <n v="4781.7916460674778"/>
        <n v="6257.5583037505785"/>
        <n v="8775.7022767075305"/>
        <n v="1118.6381414602813"/>
        <n v="4964.3085037674919"/>
        <n v="932.71510957324108"/>
        <n v="5887.2887135597757"/>
        <n v="6601.6068430559981"/>
        <n v="823.34289458357603"/>
        <n v="767.37487601765372"/>
        <n v="567.68433179723502"/>
        <n v="2087.7136209813875"/>
        <n v="9361.917462845011"/>
        <n v="2846.6743542435424"/>
        <n v="5940.5794730464013"/>
        <n v="1982.2977482465853"/>
        <n v="4173.3825234380593"/>
        <n v="13720.33695652174"/>
        <n v="4984.152974504249"/>
        <n v="5962.6697498768544"/>
        <n v="1553.0230424624353"/>
        <n v="11361.900440736659"/>
        <n v="639.39849927384216"/>
        <n v="7225.7550676967794"/>
        <n v="3858.3323342670401"/>
        <n v="4347.6520363703412"/>
        <n v="1251.3428571428572"/>
        <n v="6549.6345794993886"/>
        <n v="4621.4087757862699"/>
        <n v="5261.2892974245442"/>
        <n v="6002.7595603902655"/>
        <n v="6155.0028572206047"/>
        <n v="5142.8521497653928"/>
        <n v="5008.115866873065"/>
        <n v="2714.2681556590846"/>
        <n v="3985.4265953816403"/>
        <n v="3282.0234996068839"/>
        <n v="11041.240123479476"/>
        <n v="981.84580252283604"/>
        <n v="2364.9149220489976"/>
        <n v="11718.965032697401"/>
        <n v="2772.8990122364735"/>
        <n v="3010.3770037656527"/>
        <n v="9277.4869390219355"/>
        <n v="4348.6745887576953"/>
        <n v="191.9979610750695"/>
        <n v="5231.0781814319098"/>
        <n v="10186.483732623485"/>
        <n v="3952.3530925695309"/>
        <n v="2885.7111010267172"/>
        <n v="281.43045940843297"/>
        <n v="5188.8017974835229"/>
        <n v="827.79521887817373"/>
        <n v="8650.1881458966564"/>
        <n v="3840.775867198191"/>
        <n v="2793.3930960740968"/>
        <n v="2907.203682270233"/>
        <n v="5167.2207874786009"/>
        <n v="2461.3636363636365"/>
        <n v="5645.3894869445721"/>
        <n v="5546.3597050707922"/>
        <n v="12337.620212851729"/>
        <n v="5750.3024705718144"/>
        <n v="638.06031363088061"/>
        <n v="8329.3675235268111"/>
        <n v="4247.4837736838654"/>
        <n v="5484.5110842505919"/>
        <n v="2307.4105928853755"/>
        <n v="2950.7000668756195"/>
        <n v="1290.24430523918"/>
        <n v="5700.8226251299902"/>
        <n v="1708.2775625588943"/>
        <n v="5128.0266730336316"/>
        <n v="2899.3524383408071"/>
        <n v="1383.9477030106752"/>
        <n v="3321.3612006670373"/>
        <n v="1928.9590560613321"/>
        <n v="798.75672102247688"/>
        <n v="8434.3871552244818"/>
        <n v="2194.7902368293862"/>
        <n v="2982.4986103390775"/>
        <n v="3507.3886038842065"/>
        <n v="5646.8733112765367"/>
        <n v="697.21448087431691"/>
        <n v="5600.5039944041528"/>
        <n v="4146.254145785877"/>
        <n v="2312.8763858399898"/>
        <n v="3822.3917624521073"/>
        <n v="4420.2661957158671"/>
        <n v="4511.5766008378214"/>
        <n v="2585.9076284379867"/>
        <n v="3087.4388651334798"/>
        <n v="4530.9946912477981"/>
        <n v="4576.5005803185577"/>
        <n v="619.42036787797224"/>
        <n v="4220.4974577994708"/>
        <n v="2511.2165729745743"/>
        <n v="4999.0355808159447"/>
        <n v="6210.6391147397189"/>
        <n v="2873.9774679905058"/>
        <n v="3361.2658730158732"/>
        <n v="4212.2212676794134"/>
        <n v="5627.7950477326967"/>
        <n v="6420.0831558740147"/>
        <n v="3189.9232396494408"/>
        <n v="384.13384813384812"/>
        <n v="6802.5413678502709"/>
        <n v="3459.6531157393883"/>
        <n v="1795.6473087818697"/>
        <n v="6185.9587191963583"/>
        <n v="7613.2096968238693"/>
        <n v="6375.5519932145889"/>
        <n v="8307.7929999999997"/>
        <n v="22514.404601571267"/>
        <n v="7850.0591900311529"/>
        <n v="7649.0232414236916"/>
        <n v="7938.7653618306422"/>
        <n v="10022.614430329495"/>
        <n v="12588.718309859154"/>
        <n v="6739.8572702943802"/>
        <n v="5199.5605360443624"/>
        <n v="7136.9744689144418"/>
        <n v="509.34915563669557"/>
        <n v="3684.9311403275315"/>
        <n v="240"/>
        <n v="2524.0392599848333"/>
        <n v="552.77216699801193"/>
        <n v="399.07305723592367"/>
        <n v="9006.4610682715811"/>
        <n v="2244.6372587314627"/>
        <n v="3944.5372926035043"/>
        <n v="3553.8428738604562"/>
        <n v="2909.0126464533164"/>
        <n v="4030.5618295311547"/>
        <n v="4508.6808425329446"/>
        <n v="3609.3654376292211"/>
        <n v="1809.0381258207258"/>
        <n v="2612.094545725683"/>
        <n v="3303.4935619955982"/>
        <n v="6237.3812101527728"/>
        <n v="1434.5708812260536"/>
        <n v="1138.3343982960596"/>
        <n v="2928.92719657815"/>
        <n v="4449.3160564040927"/>
        <n v="7835.4695849236641"/>
        <n v="2906.3471827651515"/>
        <n v="17438.640316205532"/>
        <n v="7703.5984896966593"/>
        <n v="5982.5914473040411"/>
        <n v="5549.5220487804881"/>
        <n v="2359.4447771278674"/>
      </sharedItems>
    </cacheField>
    <cacheField name="GRIP_TOT" numFmtId="0">
      <sharedItems containsSemiMixedTypes="0" containsString="0" containsNumber="1" containsInteger="1" minValue="0" maxValue="3355751062"/>
    </cacheField>
    <cacheField name="NET_TOT" numFmtId="0">
      <sharedItems containsSemiMixedTypes="0" containsString="0" containsNumber="1" containsInteger="1" minValue="-4134952" maxValue="2703342437"/>
    </cacheField>
    <cacheField name="Net Outpatient Revenue" numFmtId="2">
      <sharedItems containsSemiMixedTypes="0" containsString="0" containsNumber="1" minValue="-2169554.2380874269" maxValue="1373227334.6765842" count="1040">
        <n v="5372110.4391390942"/>
        <n v="52605642.609989323"/>
        <n v="38300736.577923626"/>
        <n v="23015013.873155184"/>
        <n v="7570344.2891736031"/>
        <n v="10164673.291600615"/>
        <n v="78678215.195679069"/>
        <n v="38415160.550080061"/>
        <n v="9058022.2199717518"/>
        <n v="2605329.7217022441"/>
        <n v="44804.983609429117"/>
        <n v="6093600.2646201951"/>
        <n v="36724074.606324695"/>
        <n v="36228141.531895116"/>
        <n v="0"/>
        <n v="251658.10817493833"/>
        <n v="926961.59794884175"/>
        <n v="780336.76942824258"/>
        <n v="1136520.4225603291"/>
        <n v="174205.25790036304"/>
        <n v="302301.45961038256"/>
        <n v="6720218.2004072359"/>
        <n v="38018560.895193428"/>
        <n v="522457.08920044661"/>
        <n v="6971508.1088887211"/>
        <n v="7881106.1224761037"/>
        <n v="21567527.426424768"/>
        <n v="4352272.9612198183"/>
        <n v="20165030.945129994"/>
        <n v="1066805.3964058561"/>
        <n v="41389587.347040839"/>
        <n v="101199556.34668948"/>
        <n v="10986881.345821541"/>
        <n v="1014153.2281282322"/>
        <n v="2297750.3153825956"/>
        <n v="1593772.6207131427"/>
        <n v="266771679.98661998"/>
        <n v="10713713.068553539"/>
        <n v="2313307.714892447"/>
        <n v="68865582.284317434"/>
        <n v="7726731.6438318277"/>
        <n v="56309862.528494373"/>
        <n v="57689484.707041144"/>
        <n v="17648653.508783314"/>
        <n v="8754944.9326766003"/>
        <n v="44044695.25252565"/>
        <n v="125808639.93755014"/>
        <n v="37327012.745027967"/>
        <n v="2300566.320302926"/>
        <n v="2513805.7919209148"/>
        <n v="2626307.2670807634"/>
        <n v="2572915.6812613695"/>
        <n v="4230361.404712718"/>
        <n v="1838046.6337439625"/>
        <n v="4179991.3093746607"/>
        <n v="5152338.6604950037"/>
        <n v="18272426.232761968"/>
        <n v="53038436.75354749"/>
        <n v="48763627.15554364"/>
        <n v="96739764.385700524"/>
        <n v="59315303.449466638"/>
        <n v="17627937.789682508"/>
        <n v="16539876.156828873"/>
        <n v="753803.44697540184"/>
        <n v="13217064.068722328"/>
        <n v="44346190.818469733"/>
        <n v="8868391.4952212125"/>
        <n v="16951493.443599183"/>
        <n v="49094325.71905712"/>
        <n v="35245640.67047856"/>
        <n v="17234417.851853758"/>
        <n v="17245241.445981689"/>
        <n v="2930425.8263273519"/>
        <n v="4105790.5173751619"/>
        <n v="35550158.76536689"/>
        <n v="77510762.791667014"/>
        <n v="86685990.3591149"/>
        <n v="22878942.747370973"/>
        <n v="36769042.011567727"/>
        <n v="1625388.4199335969"/>
        <n v="59571864.65940325"/>
        <n v="12168359.923471676"/>
        <n v="33113837.55561243"/>
        <n v="11598322.490604555"/>
        <n v="1103825.0532231901"/>
        <n v="37797340.855721064"/>
        <n v="6616952.9403144587"/>
        <n v="760557.66508230451"/>
        <n v="17575401.606350984"/>
        <n v="13028474.836669136"/>
        <n v="4647892.7394041885"/>
        <n v="1504500.6408029108"/>
        <n v="17712430.528875813"/>
        <n v="3223648.2267612317"/>
        <n v="13773357.540547621"/>
        <n v="32136224.139357872"/>
        <n v="13563739.939254368"/>
        <n v="849786.42302346393"/>
        <n v="2031349.0490253118"/>
        <n v="9184594.3261297029"/>
        <n v="2474958.4084995138"/>
        <n v="19796629.366097387"/>
        <n v="55643556.876839042"/>
        <n v="6808458.1480196174"/>
        <n v="19184291.779045034"/>
        <n v="5515012.7852029735"/>
        <n v="28191.701263291397"/>
        <n v="11428630.146141177"/>
        <n v="33887911.62015412"/>
        <n v="1803741.5529716327"/>
        <n v="7514209.5175005319"/>
        <n v="51441329.829959355"/>
        <n v="116854560.70597884"/>
        <n v="2538601.1394830281"/>
        <n v="17848345.899279017"/>
        <n v="1961176.2243234951"/>
        <n v="40545677.957904883"/>
        <n v="1880126.9562681415"/>
        <n v="3542626.471412546"/>
        <n v="15308330.799590968"/>
        <n v="2130372.6073123068"/>
        <n v="48136976.927062511"/>
        <n v="66272224.785095356"/>
        <n v="62961057.452239834"/>
        <n v="64663774.703369126"/>
        <n v="6736782"/>
        <n v="453125.42614611716"/>
        <n v="23544827.577299152"/>
        <n v="3746790.8475596965"/>
        <n v="584592.54437432485"/>
        <n v="2686.3197477787389"/>
        <n v="2913646.1996846269"/>
        <n v="72821173.128255472"/>
        <n v="40687869.164743438"/>
        <n v="9942458.9205219671"/>
        <n v="113991853.23964055"/>
        <n v="301501.64769470226"/>
        <n v="17700767.917186454"/>
        <n v="3318328.1801434341"/>
        <n v="23031736.675779056"/>
        <n v="2940166.1639832491"/>
        <n v="11677285.421138221"/>
        <n v="113704276.86910215"/>
        <n v="14314357.572823359"/>
        <n v="13261999.056211775"/>
        <n v="51955580.783018798"/>
        <n v="20630055.542696286"/>
        <n v="3128074.9523892379"/>
        <n v="37448367.486239649"/>
        <n v="67490110.227545857"/>
        <n v="11513823.573120382"/>
        <n v="12710872.006083144"/>
        <n v="9695522.0798371211"/>
        <n v="70049558.64249067"/>
        <n v="42028175.40427763"/>
        <n v="9117386.9286657237"/>
        <n v="10720623.641033668"/>
        <n v="36137838.896670207"/>
        <n v="15386785.732046105"/>
        <n v="2836979.1111981492"/>
        <n v="6866180.091616028"/>
        <n v="17599561.660553508"/>
        <n v="59399771.144489452"/>
        <n v="10145819.299262634"/>
        <n v="3134834.778286532"/>
        <n v="3828806.2429258581"/>
        <n v="46600741.791916646"/>
        <n v="31660448.647820845"/>
        <n v="29421123.072788935"/>
        <n v="32210127.110432308"/>
        <n v="9470751.358841313"/>
        <n v="48403841.401420966"/>
        <n v="42774941.352121383"/>
        <n v="507828.51970912208"/>
        <n v="28687134.394740485"/>
        <n v="21209501.728154194"/>
        <n v="87962288.451774195"/>
        <n v="376175.58612873958"/>
        <n v="3739883.4459076887"/>
        <n v="54819145.880634815"/>
        <n v="2492372.3540243832"/>
        <n v="249501.75015868273"/>
        <n v="4408304.6153700734"/>
        <n v="12152727.083539009"/>
        <n v="3611755.4794749799"/>
        <n v="22414894.26992584"/>
        <n v="59820449.376536869"/>
        <n v="142963.23634306423"/>
        <n v="12944165.633499512"/>
        <n v="30829347.70851405"/>
        <n v="10074677.874453804"/>
        <n v="11559502.480488868"/>
        <n v="24919124.630455103"/>
        <n v="3479856.9305103612"/>
        <n v="7060968.7750382842"/>
        <n v="34582161.044676162"/>
        <n v="15071285.268935032"/>
        <n v="3864229.5706689404"/>
        <n v="29276039.289744604"/>
        <n v="24084303.064502548"/>
        <n v="203024.90637184653"/>
        <n v="3329124.2521963664"/>
        <n v="18447893.774828095"/>
        <n v="2420490.3231056961"/>
        <n v="63530339.14100758"/>
        <n v="8329946.951436555"/>
        <n v="12065631.650563089"/>
        <n v="1181939.5914541318"/>
        <n v="14314019.894966057"/>
        <n v="17045794.146733053"/>
        <n v="16943734.323269766"/>
        <n v="4055048.3701026323"/>
        <n v="21297401.275929842"/>
        <n v="43540872.987660952"/>
        <n v="62660683.95440089"/>
        <n v="66837245.36279539"/>
        <n v="29236.390844525027"/>
        <n v="229551.26355331941"/>
        <n v="36205714.566091903"/>
        <n v="10964161.190582596"/>
        <n v="34198561.169274643"/>
        <n v="22254929.682852976"/>
        <n v="35172405.498398505"/>
        <n v="20587850.120559305"/>
        <n v="39090598.627665319"/>
        <n v="64948071.501171835"/>
        <n v="30944897.900393233"/>
        <n v="9028561.6875123624"/>
        <n v="25835337.948355913"/>
        <n v="1959663.8568735702"/>
        <n v="38541487.449580558"/>
        <n v="17067878.966218751"/>
        <n v="38761504.168218315"/>
        <n v="35690937.191538043"/>
        <n v="147714553.42071074"/>
        <n v="31583731.86359448"/>
        <n v="40550723.093251675"/>
        <n v="38759226.832020678"/>
        <n v="2340321.4287131894"/>
        <n v="5574033.1357567739"/>
        <n v="12609318.485617865"/>
        <n v="5352524.5719480114"/>
        <n v="34153488.905480951"/>
        <n v="25817770.959989406"/>
        <n v="1120738.386273328"/>
        <n v="12048569.847953472"/>
        <n v="37037665.857426599"/>
        <n v="20759373.649631135"/>
        <n v="42818394.170566201"/>
        <n v="99126444.780929267"/>
        <n v="40338747.218931444"/>
        <n v="59755810.911935233"/>
        <n v="4390732.9224014133"/>
        <n v="27405834.190301456"/>
        <n v="20734784.456843577"/>
        <n v="50141539.028502479"/>
        <n v="52470255.636007763"/>
        <n v="2527936.1016627825"/>
        <n v="29995733.407030355"/>
        <n v="21233276.826281086"/>
        <n v="38098154.139586195"/>
        <n v="9801229.1411548071"/>
        <n v="78962824.093573853"/>
        <n v="752698.55637411878"/>
        <n v="112156242.24035317"/>
        <n v="6805243.2582184551"/>
        <n v="14975853.135950295"/>
        <n v="4912011.4570871862"/>
        <n v="1427140.3319782577"/>
        <n v="19818044.480734598"/>
        <n v="18188534.811832711"/>
        <n v="805466.63467008562"/>
        <n v="13730010.765108353"/>
        <n v="1467277.3271586648"/>
        <n v="14891399.541029962"/>
        <n v="8058089.4459000044"/>
        <n v="1444717.0055329094"/>
        <n v="40683725.138797969"/>
        <n v="4283489.8256711261"/>
        <n v="7727011.2264144551"/>
        <n v="1417880.0903448488"/>
        <n v="29306357.490552209"/>
        <n v="50149521.387400068"/>
        <n v="27002822.848792288"/>
        <n v="16209351.273852265"/>
        <n v="45183538.058923632"/>
        <n v="17987887.049164716"/>
        <n v="18874623.165191878"/>
        <n v="16609092.937602283"/>
        <n v="821129.39785840712"/>
        <n v="8030714.5819232259"/>
        <n v="23051792.928863101"/>
        <n v="39180450.492446542"/>
        <n v="90312648.681869671"/>
        <n v="467529.56144505623"/>
        <n v="45717779.739418589"/>
        <n v="63136626.094426014"/>
        <n v="12540361.988147603"/>
        <n v="38445752.068277359"/>
        <n v="22997214.066738527"/>
        <n v="18664172.347948465"/>
        <n v="11209465.85680237"/>
        <n v="16218364.288312033"/>
        <n v="479487741.01791513"/>
        <n v="6302497.7032467155"/>
        <n v="271476.67774975707"/>
        <n v="11215351.469185956"/>
        <n v="21393607.497439381"/>
        <n v="2407478.4567308081"/>
        <n v="11671503.227227354"/>
        <n v="22228676.251544457"/>
        <n v="23319014.525401458"/>
        <n v="12807512.902057625"/>
        <n v="16171971.612713041"/>
        <n v="56256650.529880784"/>
        <n v="86689931.219863698"/>
        <n v="23504754.906963754"/>
        <n v="35896299.236243822"/>
        <n v="3931072.5867815977"/>
        <n v="21345373.277897943"/>
        <n v="21708176.068312887"/>
        <n v="12818242.694866728"/>
        <n v="1273467.9906213658"/>
        <n v="174359.88506519733"/>
        <n v="61830714.9310591"/>
        <n v="4132.806601043796"/>
        <n v="32402380.508741096"/>
        <n v="1682743.0431106943"/>
        <n v="10533534.345422789"/>
        <n v="15450478.17226579"/>
        <n v="307168661.12076056"/>
        <n v="29823017.617794957"/>
        <n v="179574563.12030676"/>
        <n v="92521586.315547988"/>
        <n v="180093087.83650076"/>
        <n v="40758982.461410262"/>
        <n v="8847903.5924894176"/>
        <n v="62337987.745660216"/>
        <n v="29341933.182445191"/>
        <n v="30630723.611918688"/>
        <n v="27711443.796298474"/>
        <n v="161479.02230063631"/>
        <n v="8441687.1554157455"/>
        <n v="29040027.3418785"/>
        <n v="16463863.336384412"/>
        <n v="4024974.2159202606"/>
        <n v="998206.09972097387"/>
        <n v="19113458.991871584"/>
        <n v="40266323.499218494"/>
        <n v="12005490.997690879"/>
        <n v="23493668.610104933"/>
        <n v="46218296.708891451"/>
        <n v="16881582.120560788"/>
        <n v="34433789.895062312"/>
        <n v="47938708.843489878"/>
        <n v="47185236.920354865"/>
        <n v="5852680.4265602278"/>
        <n v="23840960.418751087"/>
        <n v="38475806.407068454"/>
        <n v="14350497.07138261"/>
        <n v="39635577.648507014"/>
        <n v="22243205.746057194"/>
        <n v="5898799.5471041705"/>
        <n v="28748842.560703412"/>
        <n v="1192124.1096996258"/>
        <n v="47114338.601275451"/>
        <n v="23656077.945706513"/>
        <n v="6140274.7191664167"/>
        <n v="9960525.3908532169"/>
        <n v="106718138.53676188"/>
        <n v="41128718.545252755"/>
        <n v="2182327.808874913"/>
        <n v="101864"/>
        <n v="6079759.8825320844"/>
        <n v="31663874.388230924"/>
        <n v="42264831.510201365"/>
        <n v="300344.93445742148"/>
        <n v="644767.39823642315"/>
        <n v="933285.59394455142"/>
        <n v="1282942.7018180871"/>
        <n v="161089.6618254045"/>
        <n v="181892.4280493462"/>
        <n v="8451773.8102270793"/>
        <n v="48722525.252925865"/>
        <n v="416960.61523863813"/>
        <n v="7402641.9436425045"/>
        <n v="13199223.675129011"/>
        <n v="20532520.022049416"/>
        <n v="4980379.2184245978"/>
        <n v="25557511.191301353"/>
        <n v="1449638.1523175214"/>
        <n v="58702346.696115389"/>
        <n v="128636542.78073643"/>
        <n v="17094662.999323063"/>
        <n v="954140.33497256075"/>
        <n v="3102894.9926023548"/>
        <n v="1967650.4421945498"/>
        <n v="255674251.68536404"/>
        <n v="15990804.359756652"/>
        <n v="2299770.6875312501"/>
        <n v="67740607.703830898"/>
        <n v="6525255.4154107608"/>
        <n v="121934227.87713069"/>
        <n v="63502356.619231775"/>
        <n v="7948239.6345153674"/>
        <n v="10126496.365657581"/>
        <n v="48635666.255808324"/>
        <n v="128673111.64162916"/>
        <n v="33618620.281826407"/>
        <n v="2325371.3286432521"/>
        <n v="2687001.3285788228"/>
        <n v="2790862.2894192431"/>
        <n v="1172975.8512616241"/>
        <n v="4292853.2060365919"/>
        <n v="1747257.9435464093"/>
        <n v="4429242.0931616602"/>
        <n v="4689363.2922502374"/>
        <n v="30733997.95410141"/>
        <n v="46969056.560729474"/>
        <n v="60113979.840282038"/>
        <n v="76740273.798623472"/>
        <n v="61343725.565466143"/>
        <n v="19961283.795530867"/>
        <n v="18242036.175591961"/>
        <n v="767944.7595930933"/>
        <n v="11559115.167186575"/>
        <n v="43930294.273775682"/>
        <n v="15641974.266076332"/>
        <n v="17783272.908256777"/>
        <n v="55266096.551135369"/>
        <n v="39384608.823985256"/>
        <n v="17537417.064698316"/>
        <n v="19506735.959291812"/>
        <n v="2817325.0977224261"/>
        <n v="5105411.6098421188"/>
        <n v="40733031.788817018"/>
        <n v="76874876.250315115"/>
        <n v="99648706.076269701"/>
        <n v="27667965.535783287"/>
        <n v="40362891.521824695"/>
        <n v="2595499.8497313475"/>
        <n v="58225260.73783575"/>
        <n v="14286263.066760758"/>
        <n v="12627441.596692991"/>
        <n v="4483550.3339076294"/>
        <n v="46191801.008269429"/>
        <n v="738005.57891530625"/>
        <n v="17628755.116450131"/>
        <n v="14861532.989379516"/>
        <n v="13391250.195429692"/>
        <n v="21424979.053119328"/>
        <n v="3515836.9643389671"/>
        <n v="9311152.0884109437"/>
        <n v="22674329.036421254"/>
        <n v="1115669.3379825805"/>
        <n v="2878919.2634956725"/>
        <n v="10793558.93570346"/>
        <n v="4579564.1729204906"/>
        <n v="18149271.860798575"/>
        <n v="57248276.652738869"/>
        <n v="4271687.9002391137"/>
        <n v="16030470.914901404"/>
        <n v="5919477.3269117009"/>
        <n v="42005.469081492498"/>
        <n v="10238786.153667172"/>
        <n v="32862107.633465432"/>
        <n v="1476043.6853574228"/>
        <n v="6779963.449255798"/>
        <n v="59783836.970417589"/>
        <n v="126430997.838498"/>
        <n v="3020594.9043268501"/>
        <n v="21634092.354720019"/>
        <n v="5975075.6445595445"/>
        <n v="45494366.826289482"/>
        <n v="1187352.4585782446"/>
        <n v="3707592.9757862096"/>
        <n v="17653254.560940932"/>
        <n v="2337846.9965338027"/>
        <n v="42887123.812453315"/>
        <n v="69146353.431031734"/>
        <n v="1373227334.6765842"/>
        <n v="1053408579.2961175"/>
        <n v="69109979.488505557"/>
        <n v="72263305.9535079"/>
        <n v="5587230"/>
        <n v="444046.38022140897"/>
        <n v="27414100.759656031"/>
        <n v="4305059.5778658558"/>
        <n v="604473.85930899589"/>
        <n v="4932292.9394096676"/>
        <n v="90983976.076314062"/>
        <n v="48078976.621687293"/>
        <n v="8594914.9614108931"/>
        <n v="141101999.14842269"/>
        <n v="499932.78325953876"/>
        <n v="19173545.949374206"/>
        <n v="3174255.8622049107"/>
        <n v="3224206.1483572838"/>
        <n v="9046084.7584145758"/>
        <n v="95169797.695779547"/>
        <n v="17370486.274629064"/>
        <n v="14460217.429865042"/>
        <n v="59648059.028907739"/>
        <n v="22602907.912207734"/>
        <n v="2829659.8229373051"/>
        <n v="39165853.198699906"/>
        <n v="72510942.38311334"/>
        <n v="10361189.807723071"/>
        <n v="14608910.812724879"/>
        <n v="12221422.046114592"/>
        <n v="52631627.217170261"/>
        <n v="46528271.29954417"/>
        <n v="10658570.224152295"/>
        <n v="12401888.264654206"/>
        <n v="36445030.680765145"/>
        <n v="29898391.680083234"/>
        <n v="3766343.0797452903"/>
        <n v="30632272.449663427"/>
        <n v="88737223.979478851"/>
        <n v="7404009.9897791119"/>
        <n v="9085030.3568303958"/>
        <n v="4447925.4942420553"/>
        <n v="3801251.0192690864"/>
        <n v="54346303.385539763"/>
        <n v="43247182.068783425"/>
        <n v="34256195.339913316"/>
        <n v="43700455.768147238"/>
        <n v="58545007.904786564"/>
        <n v="11122870.256858908"/>
        <n v="63041394.598464854"/>
        <n v="395259.16730635392"/>
        <n v="39009123.958855122"/>
        <n v="20286368.778275374"/>
        <n v="97704580.080949649"/>
        <n v="234483.58625857381"/>
        <n v="4019214.2833626708"/>
        <n v="71770804.553082466"/>
        <n v="3719658.2348585161"/>
        <n v="71665.030573402459"/>
        <n v="10845614.352903889"/>
        <n v="13066779.080380972"/>
        <n v="6086153.6720111687"/>
        <n v="23386184.992934778"/>
        <n v="65452644.744543821"/>
        <n v="14569765.346887982"/>
        <n v="38306727.699222758"/>
        <n v="10649395.411020216"/>
        <n v="11765812.603517113"/>
        <n v="32733919.080395773"/>
        <n v="4153683.1821905728"/>
        <n v="6525148.0571549833"/>
        <n v="28720506.900786653"/>
        <n v="12678684.129293211"/>
        <n v="4599664.9662648961"/>
        <n v="43722502.632456154"/>
        <n v="10259244.124652589"/>
        <n v="218483.319835164"/>
        <n v="6054956.3940766873"/>
        <n v="16779034.04397599"/>
        <n v="3554478.0130339907"/>
        <n v="62125697.721490636"/>
        <n v="10408433.746880457"/>
        <n v="17358989.42213352"/>
        <n v="962948.39966282609"/>
        <n v="15807356.252099391"/>
        <n v="18713351.035277214"/>
        <n v="18490973.083517518"/>
        <n v="4124728.9396364102"/>
        <n v="26233749.454537299"/>
        <n v="41847451.778269634"/>
        <n v="62358761.822878763"/>
        <n v="2365.1632966073275"/>
        <n v="43157917.314058408"/>
        <n v="14879564.553837951"/>
        <n v="40429975.298342243"/>
        <n v="26831713.979205925"/>
        <n v="44385344.888596259"/>
        <n v="22738373.611570884"/>
        <n v="31924476.292381328"/>
        <n v="87207211.473566592"/>
        <n v="33332401.189109068"/>
        <n v="11094406.688357636"/>
        <n v="21881224.899260338"/>
        <n v="2091135.4143560238"/>
        <n v="39801174.521802403"/>
        <n v="21232914.500625413"/>
        <n v="47129275.131680988"/>
        <n v="35192956.460861683"/>
        <n v="145343040.69331244"/>
        <n v="32579968.536630999"/>
        <n v="50630703.055787049"/>
        <n v="33118524.761843294"/>
        <n v="1949054.6342278044"/>
        <n v="6563440.7559932675"/>
        <n v="11788126.274200024"/>
        <n v="17512018.17920728"/>
        <n v="30511416.054574281"/>
        <n v="1222315.6411408968"/>
        <n v="9579113.072443679"/>
        <n v="29589715.070895638"/>
        <n v="22053106.146622073"/>
        <n v="47425248.695954099"/>
        <n v="165827322.51764169"/>
        <n v="47082976.174322911"/>
        <n v="57571930.933057435"/>
        <n v="4537318.6287935125"/>
        <n v="25550431.30826778"/>
        <n v="22032795.617255382"/>
        <n v="54042416.654710561"/>
        <n v="48299384.373892054"/>
        <n v="2478450.4542434816"/>
        <n v="35111819.613391139"/>
        <n v="27301304.076133441"/>
        <n v="31461552.370630864"/>
        <n v="10322797.907790184"/>
        <n v="61516159.712725446"/>
        <n v="752364.3743026068"/>
        <n v="107520595.6770926"/>
        <n v="6459608.6528091123"/>
        <n v="14192106.29053862"/>
        <n v="5371805.7470160099"/>
        <n v="2176167.1447522659"/>
        <n v="26276046.444432486"/>
        <n v="20169643.568371162"/>
        <n v="1030277.7444333716"/>
        <n v="17225011.993175831"/>
        <n v="1118936.49595964"/>
        <n v="8206869.5246065268"/>
        <n v="4137405.1211871188"/>
        <n v="7069268.223492003"/>
        <n v="1476629.8627852583"/>
        <n v="30141513.34920096"/>
        <n v="45685610.378638022"/>
        <n v="40777765.667703502"/>
        <n v="20280223.052941442"/>
        <n v="59751842.762191668"/>
        <n v="21909188.04232838"/>
        <n v="8968518.5265465248"/>
        <n v="34000650.981691413"/>
        <n v="48145986.404600225"/>
        <n v="67447602.744177043"/>
        <n v="447139.65006199415"/>
        <n v="61415994.029396601"/>
        <n v="74484770.861559868"/>
        <n v="15322281.97250713"/>
        <n v="40351523.523713864"/>
        <n v="38582802.854997121"/>
        <n v="20030459.178697921"/>
        <n v="11866060.769905336"/>
        <n v="17519122.341176495"/>
        <n v="539633611.42007375"/>
        <n v="6271384.4311342258"/>
        <n v="12653720.818376852"/>
        <n v="23826913.297082577"/>
        <n v="3285615.1386165186"/>
        <n v="13926205.932746645"/>
        <n v="30220950.644048918"/>
        <n v="35685551.205240332"/>
        <n v="17440479.636787124"/>
        <n v="20547066.04955421"/>
        <n v="115409426.17431433"/>
        <n v="71441272.418128744"/>
        <n v="52397704.797770709"/>
        <n v="36778933.276663549"/>
        <n v="4033917.6949281972"/>
        <n v="28775777.351342123"/>
        <n v="18344395.679079305"/>
        <n v="13263610.824265776"/>
        <n v="786599.64355666621"/>
        <n v="71716827.224847391"/>
        <n v="37510.699445018763"/>
        <n v="36966038.883023493"/>
        <n v="1850743.2483199274"/>
        <n v="-2169554.2380874269"/>
        <n v="19040805.931217309"/>
        <n v="374890587.8348965"/>
        <n v="231382431.06098217"/>
        <n v="99431018.198224694"/>
        <n v="231672244.20043898"/>
        <n v="42152110.779797725"/>
        <n v="11816531.324686574"/>
        <n v="42472219.104439579"/>
        <n v="28486437.587013599"/>
        <n v="31088728.58530787"/>
        <n v="27326562.007420879"/>
        <n v="99076.922591299066"/>
        <n v="151331.99838815822"/>
        <n v="7487826.6073887246"/>
        <n v="26609887.855482537"/>
        <n v="24731423.067870587"/>
        <n v="8593720.9812716618"/>
        <n v="1376772.6927762649"/>
        <n v="19808685.183752298"/>
        <n v="14166213.285085557"/>
        <n v="31151320.534289494"/>
        <n v="71378971.68518731"/>
        <n v="44311601.445270889"/>
        <n v="18144116.688912254"/>
        <n v="19366251.946670249"/>
        <n v="34889951.136799924"/>
        <n v="43912351.536682412"/>
        <n v="4941487.0911278008"/>
        <n v="25763612.437285017"/>
        <n v="31682319.290119823"/>
        <n v="54033202.72596661"/>
        <n v="15115177.482375324"/>
        <n v="45782760.555417962"/>
        <n v="20610544.254097987"/>
        <n v="1858257.1371830059"/>
        <n v="4348182.4773301836"/>
        <n v="36198037.644436665"/>
        <n v="1002363.5457972992"/>
        <n v="32996863.545647018"/>
        <n v="17614242.603872597"/>
        <n v="6073704.5296405423"/>
        <n v="10919240.487847766"/>
        <n v="72593412.994594187"/>
        <n v="38016979.264944255"/>
        <n v="2975353.087468049"/>
        <n v="84321"/>
        <n v="6210287.3567894353"/>
        <n v="30782716.13302812"/>
        <n v="41038787.487914324"/>
        <n v="423447.19046388625"/>
        <n v="1002048.9897256694"/>
        <n v="737464.73433227593"/>
        <n v="1027599.0954977652"/>
        <n v="226750.4473841427"/>
        <n v="154673.30637327879"/>
        <n v="9541682.796364516"/>
        <n v="45790486.888695076"/>
        <n v="455111.09392091585"/>
        <n v="7019402.8577296278"/>
        <n v="9512453.5401232038"/>
        <n v="22864501.649109337"/>
        <n v="4720744.2979779206"/>
        <n v="17318146.568130691"/>
        <n v="1519996.0317335553"/>
        <n v="40261243.96648328"/>
        <n v="96659388.776168019"/>
        <n v="12491802.443529911"/>
        <n v="1179208.2994201528"/>
        <n v="5273149.722863988"/>
        <n v="1831081.1673464347"/>
        <n v="13918912.063313859"/>
        <n v="282887587.08777606"/>
        <n v="11350787.256332707"/>
        <n v="2119440.8492414146"/>
        <n v="80536794.391528174"/>
        <n v="8297877.0934147453"/>
        <n v="61439300.331474893"/>
        <n v="12532125.804403687"/>
        <n v="8913920.5677486192"/>
        <n v="169163414.41882047"/>
        <n v="46043135.731218658"/>
        <n v="2466751.5522752847"/>
        <n v="2776985.9120007399"/>
        <n v="1451531.638480718"/>
        <n v="3772549.6637007603"/>
        <n v="2088696.1395327463"/>
        <n v="2748303.7042046944"/>
        <n v="4507853.4146037884"/>
        <n v="17120383.962483648"/>
        <n v="53573963.689476669"/>
        <n v="52973825.043828219"/>
        <n v="92471002.050382361"/>
        <n v="68628473.558242649"/>
        <n v="18508772.622141831"/>
        <n v="15809158.586617865"/>
        <n v="862876.2228494616"/>
        <n v="5840953.309800447"/>
        <n v="46016591.169562139"/>
        <n v="14825318.472699285"/>
        <n v="13437246.270643547"/>
        <n v="49289114.668050557"/>
        <n v="33777859.250307105"/>
        <n v="16410691.244205236"/>
        <n v="2859233.8699418255"/>
        <n v="3622137.4162591794"/>
        <n v="30431712.96315673"/>
        <n v="89037944.051027089"/>
        <n v="104215151.82110728"/>
        <n v="23844403.425872769"/>
        <n v="14774637.30519479"/>
        <n v="41048471.606292076"/>
        <n v="36589375.582664303"/>
        <n v="1711576.2252881203"/>
        <n v="65560935.512952663"/>
        <n v="18091564.895374067"/>
        <n v="5392193.0176113956"/>
        <n v="26809988.981573798"/>
        <n v="771720.06431634573"/>
        <n v="16685138.167442353"/>
        <n v="14038074.542914834"/>
        <n v="6391174.8091330081"/>
        <n v="15904851.264124861"/>
        <n v="4451872.7277235677"/>
        <n v="10922374.458994545"/>
        <n v="14528613.872002013"/>
        <n v="802515.25691858935"/>
        <n v="3287716.0335817318"/>
        <n v="12824420.926943429"/>
        <n v="2377320.5564448498"/>
        <n v="23532832.438979499"/>
        <n v="61338479.032253414"/>
        <n v="4030975.0567408935"/>
        <n v="17338198.270055793"/>
        <n v="6318513.5673536547"/>
        <n v="66275.48626368097"/>
        <n v="15352963.032185491"/>
        <n v="36659348.627241425"/>
        <n v="1723119.4721727734"/>
        <n v="9393215.5392836425"/>
        <n v="70240032.422203019"/>
        <n v="130189107.69982567"/>
        <n v="3110949.0334386877"/>
        <n v="37753672.535821147"/>
        <n v="3765955.1359347464"/>
        <n v="38117288.446267664"/>
        <n v="1041162.9934999526"/>
        <n v="3783610.483726589"/>
        <n v="13302247.546595247"/>
        <n v="2014226.8211355701"/>
        <n v="51237792.610340916"/>
        <n v="74601347.641637474"/>
        <n v="1216166541.0006068"/>
        <n v="1021383615.5391777"/>
        <n v="65107266.491011538"/>
        <n v="96984245.629729286"/>
        <n v="4293606"/>
        <n v="528902.78632966813"/>
        <n v="29202735.049523514"/>
        <n v="3778905.8359393394"/>
        <n v="419900.92621859402"/>
        <n v="3309121.0499622528"/>
        <n v="124826870.41779363"/>
        <n v="47692113.124897778"/>
        <n v="10614341.219511861"/>
        <n v="154370668.58605137"/>
        <n v="361199.17071594304"/>
        <n v="19399574.063943405"/>
        <n v="4125205.7606391408"/>
        <n v="3313980.1423281562"/>
        <n v="9672649.1897304822"/>
        <n v="96470519.163088366"/>
        <n v="21228970.378277812"/>
        <n v="13928565.533863589"/>
        <n v="21379912.403755467"/>
        <n v="4524787.7500198772"/>
        <n v="37957946.123266287"/>
        <n v="84613789.258101135"/>
        <n v="11911695.193889964"/>
        <n v="12427071.777502669"/>
        <n v="11837907.980902951"/>
        <n v="44561952.256261736"/>
        <n v="51306233.933625832"/>
        <n v="10884922.807618294"/>
        <n v="35566964.499830641"/>
        <n v="35176284.842755012"/>
        <n v="2548923.2295623482"/>
        <n v="7009476.3360754605"/>
        <n v="13340383.387687279"/>
        <n v="61214831.813792065"/>
        <n v="57748755.236432478"/>
        <n v="30066517.597046308"/>
        <n v="37678298.924685501"/>
        <n v="9831201.4763018712"/>
        <n v="3333806.6503013577"/>
        <n v="3742650.481651016"/>
        <n v="46497663.284915939"/>
        <n v="37840441.897369035"/>
        <n v="28610928.422602791"/>
        <n v="34046880.240803167"/>
        <n v="10075884.09363194"/>
        <n v="47456132.058137007"/>
        <n v="52584072.310717724"/>
        <n v="375213.53054267081"/>
        <n v="29636685.518136308"/>
        <n v="18022796.364188906"/>
        <n v="68659855.335695907"/>
        <n v="124987.5370137288"/>
        <n v="4161046.8906438467"/>
        <n v="85670290.391842335"/>
        <n v="2751792.5408928595"/>
        <n v="17255.83684828645"/>
        <n v="5534129.6560436115"/>
        <n v="8997158.7414805274"/>
        <n v="4266598.8401643513"/>
        <n v="22961727.943248104"/>
        <n v="78334803.564212009"/>
        <n v="28090370.952662934"/>
        <n v="9688649.7849591635"/>
        <n v="11494951.468453594"/>
        <n v="23209479.234709829"/>
        <n v="3841730.8399587446"/>
        <n v="6295325.4216643097"/>
        <n v="13873323.122902876"/>
        <n v="5061610.4650207525"/>
        <n v="34898135.174174674"/>
        <n v="201043.45051675037"/>
        <n v="2829400.9192407937"/>
        <n v="20806942.07118516"/>
        <n v="5167951.9306367515"/>
        <n v="64085281.542756066"/>
        <n v="9259285.4852433894"/>
        <n v="17448126.857359529"/>
        <n v="1011277.9790354825"/>
        <n v="18057809.959791254"/>
        <n v="17028866.845469791"/>
        <n v="19741297.748721156"/>
        <n v="16370148.335871592"/>
        <n v="4444078.6391859315"/>
        <n v="24444641.633797754"/>
        <n v="53729107.560167246"/>
        <n v="65646620.839943498"/>
        <n v="8916.0968031343182"/>
        <n v="50559754.778254963"/>
        <n v="14304233.501167823"/>
        <n v="44943071.461956404"/>
        <n v="29531306.404183291"/>
        <n v="47129981.813333958"/>
        <n v="23888128.821519461"/>
        <n v="52959726.930750765"/>
        <n v="72267816.919041798"/>
        <n v="33151597.682751037"/>
        <n v="8500574.5992473979"/>
        <n v="24988134.003204457"/>
        <n v="2312927.7416678136"/>
        <n v="20068629.151571203"/>
        <n v="44627462.350877181"/>
        <n v="39531217.660691559"/>
        <n v="169642292.1889255"/>
        <n v="60301010.111414552"/>
        <n v="41658979.335419446"/>
        <n v="2617756.8505029562"/>
        <n v="6031793.3343322314"/>
        <n v="11825318.151292842"/>
        <n v="9681536.3169037085"/>
        <n v="29963368.598616201"/>
        <n v="1193917.4270699592"/>
        <n v="8287734.8853135724"/>
        <n v="38384970.650228605"/>
        <n v="23424973.979418565"/>
        <n v="53984515.977516778"/>
        <n v="165035841.01150253"/>
        <n v="48781830.749518618"/>
        <n v="72966103.481507853"/>
        <n v="5125085.4905658457"/>
        <n v="31457396.195898224"/>
        <n v="26166497.293934822"/>
        <n v="62774047.099917248"/>
        <n v="51203691.580109492"/>
        <n v="2414680.3631675513"/>
        <n v="31214889.002018385"/>
        <n v="19502259.699691337"/>
        <n v="38074268.803260207"/>
        <n v="11146665.184554404"/>
        <n v="69948950.034001112"/>
        <n v="952329.12816315587"/>
        <n v="110843306.77854742"/>
        <n v="6599829.1204216834"/>
        <n v="13604249.602704184"/>
        <n v="4884550.8323385259"/>
        <n v="1671053.4462245645"/>
        <n v="21456950.266665805"/>
        <n v="17710762.981415514"/>
        <n v="1032211.406828333"/>
        <n v="13616929.25003415"/>
        <n v="1343897.7441254798"/>
        <n v="8075674.30624233"/>
        <n v="4260259.0102756238"/>
        <n v="11962696.248569153"/>
        <n v="967102.56293230329"/>
        <n v="28068305.635451876"/>
        <n v="46550867.897933409"/>
        <n v="24961234.343917888"/>
        <n v="20500319.787215702"/>
        <n v="33028623.070340715"/>
        <n v="17749026.233422827"/>
        <n v="8933294.4744113069"/>
        <n v="25103531.608056657"/>
        <n v="38097389.798279449"/>
        <n v="81785292.68890278"/>
        <n v="604419.15583912481"/>
        <n v="51892463.071069762"/>
        <n v="90172287.895638719"/>
        <n v="10465759.730396451"/>
        <n v="35592070.172138937"/>
        <n v="24595978.207801592"/>
        <n v="18733951.514436547"/>
        <n v="7194052.5316109834"/>
        <n v="12634223.960602975"/>
        <n v="638902425.80910408"/>
        <n v="7517199.6673023542"/>
        <n v="280374.0111224128"/>
        <n v="11488134.21561848"/>
        <n v="24694996.78479439"/>
        <n v="2983023.873972889"/>
        <n v="13017385.164103447"/>
        <n v="19538646.421641018"/>
        <n v="17590435.980364814"/>
        <n v="13729265.564138215"/>
        <n v="16331307.329416111"/>
        <n v="68828069.539466545"/>
        <n v="98378200.525062397"/>
        <n v="16023830.56663435"/>
        <n v="31847841.340723153"/>
        <n v="4177283.2297074404"/>
        <n v="19180404.056679916"/>
        <n v="30633662.750113036"/>
        <n v="13981308.300544232"/>
        <n v="1180709.5142098519"/>
        <n v="70433816.917243063"/>
        <n v="61328.591930195667"/>
        <n v="35578274.020147018"/>
        <n v="2617134.6656339364"/>
        <n v="153943.29176875975"/>
        <n v="12787155.095566584"/>
        <n v="70684242.54810445"/>
        <n v="389530500.05454975"/>
        <n v="219620784.26790142"/>
        <n v="113654246.16095491"/>
        <n v="366607282.59072882"/>
        <n v="52023385.514129393"/>
        <n v="13947642.807170194"/>
        <n v="56519365.749021068"/>
        <n v="25435227.068861548"/>
        <n v="36681801.282063767"/>
        <n v="114759080.99252793"/>
        <n v="273984.83137140283"/>
        <n v="179982.09323222839"/>
        <n v="9405626.0097143408"/>
        <n v="33872990.589470595"/>
        <n v="15703344.702220706"/>
        <n v="6100012.2236925233"/>
        <n v="1984859.2123199608"/>
        <n v="19835777.030880008"/>
        <n v="10100438.247203492"/>
        <n v="27932619.696075588"/>
        <n v="64779512.012174733"/>
      </sharedItems>
    </cacheField>
    <cacheField name="TOT_OP_EXP" numFmtId="0">
      <sharedItems containsSemiMixedTypes="0" containsString="0" containsNumber="1" containsInteger="1" minValue="0" maxValue="3017515954"/>
    </cacheField>
    <cacheField name="Outpatient Operating Expenses" numFmtId="2">
      <sharedItems containsSemiMixedTypes="0" containsString="0" containsNumber="1" minValue="0" maxValue="1532819273.7039812" count="1037">
        <n v="5685872.1079436047"/>
        <n v="38623679.347062543"/>
        <n v="32187072.295225758"/>
        <n v="19534726.433397833"/>
        <n v="6295542.4279914498"/>
        <n v="10309972.72442626"/>
        <n v="76924177.399181187"/>
        <n v="50296140.587414503"/>
        <n v="10257949.086693285"/>
        <n v="2266020.8948738789"/>
        <n v="42491.043469366537"/>
        <n v="5905522.772998305"/>
        <n v="36585298.418121777"/>
        <n v="46320733.77263277"/>
        <n v="0"/>
        <n v="250636.17860350828"/>
        <n v="751141.77046228619"/>
        <n v="722915.61940167367"/>
        <n v="1000961.3786184473"/>
        <n v="150469.96678070826"/>
        <n v="515420.22638225718"/>
        <n v="6741136.6008568434"/>
        <n v="34103971.200699769"/>
        <n v="303737.02565233305"/>
        <n v="5589819.1415632023"/>
        <n v="5450738.2960101357"/>
        <n v="25705949.787794802"/>
        <n v="4805232.1747233365"/>
        <n v="18924702.892051641"/>
        <n v="719792.05488903192"/>
        <n v="39459063.74616269"/>
        <n v="69367348.496265918"/>
        <n v="12416057.621015845"/>
        <n v="689619.62111316528"/>
        <n v="2704579.5088334261"/>
        <n v="1920495.1771906039"/>
        <n v="276164244.58507729"/>
        <n v="10134141.277846815"/>
        <n v="2458882.0892304666"/>
        <n v="69979438.129402682"/>
        <n v="5799094.6357663497"/>
        <n v="48133053.471811034"/>
        <n v="64240320.626164876"/>
        <n v="20096823.457672868"/>
        <n v="8764134.6832437124"/>
        <n v="36396174.370193541"/>
        <n v="129300588.74256867"/>
        <n v="32116207.27413227"/>
        <n v="3300236.3461460229"/>
        <n v="2662036.2283991436"/>
        <n v="2141731.2567484127"/>
        <n v="1378519.2348348086"/>
        <n v="3967934.6148482198"/>
        <n v="1742059.3759335999"/>
        <n v="4202991.2742096679"/>
        <n v="5300072.1775449468"/>
        <n v="18337798.986770071"/>
        <n v="47020643.784508154"/>
        <n v="44261618.921921633"/>
        <n v="83918223.17229943"/>
        <n v="75143622.248326957"/>
        <n v="17973275.92031591"/>
        <n v="18511405.058206566"/>
        <n v="537438.12142712541"/>
        <n v="8576959.3811339363"/>
        <n v="43971117.262865961"/>
        <n v="8641705.3933930025"/>
        <n v="16393631.538147641"/>
        <n v="50001127.635717034"/>
        <n v="30659729.608462889"/>
        <n v="17459371.282376513"/>
        <n v="15437758.941348141"/>
        <n v="2682239.3343355972"/>
        <n v="4301543.1471839491"/>
        <n v="32203911.280543454"/>
        <n v="80541651.608993813"/>
        <n v="79239573.64219965"/>
        <n v="25007429.912386693"/>
        <n v="32613487.364874016"/>
        <n v="2198739.5376530206"/>
        <n v="60466826.038086645"/>
        <n v="11926537.276364427"/>
        <n v="32813693.594580561"/>
        <n v="10215686.911287555"/>
        <n v="1350811.5847335442"/>
        <n v="32491475.836312089"/>
        <n v="7112317.275801681"/>
        <n v="458685.75668070937"/>
        <n v="17368711.63399455"/>
        <n v="12214198.828086648"/>
        <n v="6488223.9721831139"/>
        <n v="2658768.3807030679"/>
        <n v="16950082.554545656"/>
        <n v="3323144.0248620207"/>
        <n v="10940317.310594801"/>
        <n v="33129544.450128265"/>
        <n v="16488128.083091058"/>
        <n v="1061747.2646516436"/>
        <n v="3624950.8805596689"/>
        <n v="8941937.619305294"/>
        <n v="2481137.2321676286"/>
        <n v="22030948.39915939"/>
        <n v="40799447.926855087"/>
        <n v="5679592.9468840091"/>
        <n v="19619966.552975319"/>
        <n v="6904085.0725634899"/>
        <n v="32460.445490597489"/>
        <n v="9403931.0986722372"/>
        <n v="34042019.509846538"/>
        <n v="1134590.2261357219"/>
        <n v="10160516.861219462"/>
        <n v="89271240.734754547"/>
        <n v="119824395.56024179"/>
        <n v="1717245.9237444762"/>
        <n v="15644340.836502958"/>
        <n v="3174164.5330530936"/>
        <n v="42965847.060006358"/>
        <n v="4044986.3835263774"/>
        <n v="17026841.72738361"/>
        <n v="2523873.9539962295"/>
        <n v="47979814.660160601"/>
        <n v="60686414.063016407"/>
        <n v="68564412.144666895"/>
        <n v="61188179.824449189"/>
        <n v="5155615.0546044875"/>
        <n v="389487.84848389489"/>
        <n v="37288130.369913861"/>
        <n v="3819401.2936613746"/>
        <n v="461854.31943812728"/>
        <n v="2757.307808236515"/>
        <n v="3199994.9644876462"/>
        <n v="60596451.479410917"/>
        <n v="61693491.081672631"/>
        <n v="16454880.139595799"/>
        <n v="124302829.83632883"/>
        <n v="337417.53763843037"/>
        <n v="19823410.390412267"/>
        <n v="4820982.8912941823"/>
        <n v="21428594.9989473"/>
        <n v="3258665.7787908758"/>
        <n v="10803892.552108873"/>
        <n v="104482420.00414257"/>
        <n v="20084389.581355277"/>
        <n v="13879645.78095606"/>
        <n v="48618422.771843322"/>
        <n v="21333800.23287018"/>
        <n v="2491213.7713820334"/>
        <n v="23760338.458949678"/>
        <n v="76520893.244679376"/>
        <n v="12091837.925323611"/>
        <n v="13245828.129834266"/>
        <n v="10669300.998261521"/>
        <n v="60510045.171801388"/>
        <n v="40969405.324481606"/>
        <n v="10566981.045118125"/>
        <n v="11674397.161415322"/>
        <n v="44352246.955851942"/>
        <n v="25372600.300941989"/>
        <n v="2977772.2453456894"/>
        <n v="6196584.6105817417"/>
        <n v="9847466.1691547073"/>
        <n v="51149353.176126562"/>
        <n v="10612771.47227204"/>
        <n v="3119422.5093473932"/>
        <n v="2707212.6944073052"/>
        <n v="42626893.156523727"/>
        <n v="62632624.221893743"/>
        <n v="23663621.429504413"/>
        <n v="29753301.525097813"/>
        <n v="8834419.1624858044"/>
        <n v="44372508.564401202"/>
        <n v="44520583.71706932"/>
        <n v="157356.75150427304"/>
        <n v="28769350.858212538"/>
        <n v="20381365.401597302"/>
        <n v="67391241.630633771"/>
        <n v="477749.14725479821"/>
        <n v="3862223.8221026012"/>
        <n v="56664775.965178005"/>
        <n v="2927013.6602089508"/>
        <n v="191232.47633465059"/>
        <n v="4407802.0801678412"/>
        <n v="9932676.5362250041"/>
        <n v="4210582.0279365303"/>
        <n v="19680785.704679355"/>
        <n v="65810007.126654074"/>
        <n v="107108.60245613739"/>
        <n v="12707694.096602792"/>
        <n v="30955433.954004519"/>
        <n v="11569339.682655519"/>
        <n v="11438033.663770948"/>
        <n v="29460027.215718102"/>
        <n v="4042799.0428684335"/>
        <n v="5826148.6278205402"/>
        <n v="32559872.50402654"/>
        <n v="11604818.138909098"/>
        <n v="4349617.7811665712"/>
        <n v="31427727.230450474"/>
        <n v="25075814.912450854"/>
        <n v="170750.22487474792"/>
        <n v="2583208.9188874364"/>
        <n v="14628045.933107562"/>
        <n v="3224588.6397248013"/>
        <n v="54703125.552883372"/>
        <n v="9277065.593705941"/>
        <n v="12218660.053173978"/>
        <n v="991994.89610778214"/>
        <n v="13230959.592253026"/>
        <n v="18452901.613401692"/>
        <n v="15761014.621058971"/>
        <n v="4557985.2375690015"/>
        <n v="17064622.401038777"/>
        <n v="46490181.940797925"/>
        <n v="64921448.03769353"/>
        <n v="83750201.338220194"/>
        <n v="32727.882609526412"/>
        <n v="289092.89439769858"/>
        <n v="44808040.923706532"/>
        <n v="15254369.072515925"/>
        <n v="49053818.34116789"/>
        <n v="30254652.367564"/>
        <n v="48922883.482768334"/>
        <n v="29210445.485722974"/>
        <n v="36287149.145511635"/>
        <n v="60078113.339156181"/>
        <n v="31069178.337572604"/>
        <n v="6681795.7355561145"/>
        <n v="26438650.577200443"/>
        <n v="2469402.7348195952"/>
        <n v="41935132.743882544"/>
        <n v="17874638.871404942"/>
        <n v="33336133.140326593"/>
        <n v="44155126.853524528"/>
        <n v="161201208.10291332"/>
        <n v="28563318.496132649"/>
        <n v="36596911.365659632"/>
        <n v="39588400.571412012"/>
        <n v="8160129.2986623934"/>
        <n v="5210070.9715331076"/>
        <n v="14015456.783698894"/>
        <n v="13028313.246272529"/>
        <n v="35471900.579462059"/>
        <n v="25275487.888293605"/>
        <n v="691613.32402149634"/>
        <n v="9096916.9821127336"/>
        <n v="53400790.295249507"/>
        <n v="17957079.542460978"/>
        <n v="50782396.749429435"/>
        <n v="145188916.91002417"/>
        <n v="40433670.086244985"/>
        <n v="54740371.166461833"/>
        <n v="3604330.1595756505"/>
        <n v="24052571.873479646"/>
        <n v="19548924.226210028"/>
        <n v="42455897.281124957"/>
        <n v="48372099.390063316"/>
        <n v="2703690.567800831"/>
        <n v="29949600.852342326"/>
        <n v="21588568.477411948"/>
        <n v="36603328.832976416"/>
        <n v="10005798.361117564"/>
        <n v="76813943.415546253"/>
        <n v="526247.4947909005"/>
        <n v="96266651.266043887"/>
        <n v="7578573.4515077528"/>
        <n v="13297292.47102529"/>
        <n v="4522195.7115615457"/>
        <n v="4921549.5676547177"/>
        <n v="19869651.603611611"/>
        <n v="19621531.868500404"/>
        <n v="540747.10975689406"/>
        <n v="13906888.287991496"/>
        <n v="1479813.7782366881"/>
        <n v="14591912.72513096"/>
        <n v="9163602.9947223142"/>
        <n v="2405087.6179448976"/>
        <n v="35109174.347673498"/>
        <n v="4475245.0925771929"/>
        <n v="8063314.2578668902"/>
        <n v="1456942.6241548276"/>
        <n v="27483396.073720966"/>
        <n v="45910747.811799243"/>
        <n v="30394697.880063534"/>
        <n v="15051172.31123277"/>
        <n v="32489751.846872408"/>
        <n v="20584466.504787143"/>
        <n v="20137333.168641791"/>
        <n v="15516782.029150957"/>
        <n v="817980.54949406628"/>
        <n v="8166861.7201570794"/>
        <n v="26642273.514448017"/>
        <n v="33399061.628892604"/>
        <n v="86083659.205927014"/>
        <n v="562408.81951288763"/>
        <n v="41820519.645123802"/>
        <n v="68772394.022479564"/>
        <n v="12423847.458947357"/>
        <n v="28911347.355517548"/>
        <n v="26193135.305269491"/>
        <n v="21138514.165458623"/>
        <n v="10663686.136026455"/>
        <n v="18839044.080486808"/>
        <n v="461659498.79832852"/>
        <n v="6643767.2879277049"/>
        <n v="391518.87893405464"/>
        <n v="10663888.458732679"/>
        <n v="21072264.23887331"/>
        <n v="2456420.0486695236"/>
        <n v="11043912.634972623"/>
        <n v="15551385.836922165"/>
        <n v="20594603.908122279"/>
        <n v="14536896.69317448"/>
        <n v="13044208.495283661"/>
        <n v="43438942.943831839"/>
        <n v="55325697.173743017"/>
        <n v="18467645.648805872"/>
        <n v="29590122.655856013"/>
        <n v="3837214.2712609163"/>
        <n v="16469992.599328144"/>
        <n v="21404641.396277551"/>
        <n v="13057409.071695838"/>
        <n v="1436232.5394143965"/>
        <n v="430931.27734308486"/>
        <n v="61514690.794961303"/>
        <n v="4340.3259760217798"/>
        <n v="33899492.281914651"/>
        <n v="2228363.522183734"/>
        <n v="10221970.496592507"/>
        <n v="14151577.985597961"/>
        <n v="348080850.08934975"/>
        <n v="26262487.690823387"/>
        <n v="176138873.61073673"/>
        <n v="96882389.279412076"/>
        <n v="224816298.98478419"/>
        <n v="35565231.287058637"/>
        <n v="10884300.673936019"/>
        <n v="48518728.608323678"/>
        <n v="25272425.609515253"/>
        <n v="31250174.501795638"/>
        <n v="40180995.93182341"/>
        <n v="123872.25829397587"/>
        <n v="7580354.7407982685"/>
        <n v="27992172.144515842"/>
        <n v="14691618.700429829"/>
        <n v="4648709.338667105"/>
        <n v="462667.69251610071"/>
        <n v="16707488.176560676"/>
        <n v="32256719.227850631"/>
        <n v="9557316.5914142895"/>
        <n v="24063971.450168088"/>
        <n v="39579469.039625466"/>
        <n v="15632954.090014309"/>
        <n v="33723090.815336302"/>
        <n v="34620257.043164365"/>
        <n v="45521907.036906451"/>
        <n v="5557247.374191911"/>
        <n v="22155598.252523791"/>
        <n v="32027671.595672574"/>
        <n v="15635399.679147925"/>
        <n v="35659368.72482156"/>
        <n v="20272238.695457008"/>
        <n v="6462539.2539066626"/>
        <n v="23769819.59792468"/>
        <n v="979000.77381400659"/>
        <n v="31565626.196147911"/>
        <n v="16364343.088806789"/>
        <n v="9071798.2127922997"/>
        <n v="10252522.978209382"/>
        <n v="92538447.826340348"/>
        <n v="84592863.712257341"/>
        <n v="2276516.888213967"/>
        <n v="72257.499431401855"/>
        <n v="5401822.9097080901"/>
        <n v="32634494.228000302"/>
        <n v="49151597.77925536"/>
        <n v="297387.86355543864"/>
        <n v="612367.26606787927"/>
        <n v="814702.59255609801"/>
        <n v="1053282.0214864847"/>
        <n v="139819.79721496129"/>
        <n v="172303.90089551255"/>
        <n v="7353046.0240401011"/>
        <n v="39982146.204508744"/>
        <n v="297688.62718870596"/>
        <n v="5313464.5799130984"/>
        <n v="6374468.0917629059"/>
        <n v="25029914.787784666"/>
        <n v="5437409.0767890709"/>
        <n v="21292266.078193974"/>
        <n v="921230.07651139924"/>
        <n v="42068930.960658878"/>
        <n v="113469074.95179054"/>
        <n v="17812457.651776321"/>
        <n v="565481.37410020665"/>
        <n v="3327204.3400077955"/>
        <n v="2018732.8898078473"/>
        <n v="263289556.06625623"/>
        <n v="12880534.492343176"/>
        <n v="2327387.9547947347"/>
        <n v="68392301.553066179"/>
        <n v="5613646.1318848198"/>
        <n v="84902106.124235213"/>
        <n v="51532435.416516595"/>
        <n v="23344885.865172461"/>
        <n v="8730069.1206988823"/>
        <n v="42512669.214588813"/>
        <n v="158842114.44225299"/>
        <n v="30561794.73090589"/>
        <n v="3553261.0972250099"/>
        <n v="2864869.1748277373"/>
        <n v="2374453.4949929118"/>
        <n v="1228442.6970682484"/>
        <n v="4492342.2611331753"/>
        <n v="1809769.7928857084"/>
        <n v="929196.67877992615"/>
        <n v="4380807.0562407514"/>
        <n v="5001260.9640958449"/>
        <n v="22839335.036550745"/>
        <n v="44398547.534018956"/>
        <n v="55290551.954879299"/>
        <n v="75306023.453665346"/>
        <n v="81053256.539586157"/>
        <n v="20599246.380167563"/>
        <n v="16195845.10197481"/>
        <n v="549955.48292963393"/>
        <n v="9911871.0665462371"/>
        <n v="36517421.903638154"/>
        <n v="11414528.673577126"/>
        <n v="12962713.63632603"/>
        <n v="40957147.197379127"/>
        <n v="34972802.65080303"/>
        <n v="18810040.064121846"/>
        <n v="18326020.92234879"/>
        <n v="2664960.9309845413"/>
        <n v="4359284.5954618277"/>
        <n v="35799302.850416079"/>
        <n v="80633785.674822941"/>
        <n v="84075951.610365257"/>
        <n v="26223019.73249957"/>
        <n v="28074750.810296513"/>
        <n v="2495395.3256738069"/>
        <n v="60472547.485644542"/>
        <n v="14044279.1189775"/>
        <n v="12361151.204806974"/>
        <n v="4410743.2333048396"/>
        <n v="26114663.258528259"/>
        <n v="672716.14935711888"/>
        <n v="17375982.413026061"/>
        <n v="12403407.082809497"/>
        <n v="6644186.3500988679"/>
        <n v="19781814.872130979"/>
        <n v="3573669.7347512301"/>
        <n v="11629583.402025988"/>
        <n v="20465982.376269408"/>
        <n v="1254367.1256425697"/>
        <n v="4742631.0087465197"/>
        <n v="9628281.7699451651"/>
        <n v="2288609.369777292"/>
        <n v="21345901.446384825"/>
        <n v="41758059.322853036"/>
        <n v="5444574.3276154567"/>
        <n v="19385444.87101068"/>
        <n v="7592542.0931804301"/>
        <n v="33426.848273616037"/>
        <n v="9519634.918679785"/>
        <n v="33932682.99133426"/>
        <n v="1120457.284430691"/>
        <n v="8765705.4601573553"/>
        <n v="102291720.29137677"/>
        <n v="132998042.86001393"/>
        <n v="2472048.2849530126"/>
        <n v="18113967.62169702"/>
        <n v="4404412.5552345822"/>
        <n v="48187180.865217142"/>
        <n v="4287696.0914136274"/>
        <n v="12982198.392841712"/>
        <n v="2035355.2101189473"/>
        <n v="46751773.415831536"/>
        <n v="65707446.628606938"/>
        <n v="1532819273.7039812"/>
        <n v="979012115.7148298"/>
        <n v="72195490.89849788"/>
        <n v="70556565.559444919"/>
        <n v="5187516.2995894505"/>
        <n v="343054.01391977351"/>
        <n v="38871502.609423824"/>
        <n v="3988068.6427053702"/>
        <n v="570226.55505018414"/>
        <n v="4304125.4133686917"/>
        <n v="109446847.03351003"/>
        <n v="74376898.28374061"/>
        <n v="17592502.149511483"/>
        <n v="142539490.63136464"/>
        <n v="643958.00193313556"/>
        <n v="15663657.765599962"/>
        <n v="5010125.5199931068"/>
        <n v="4299990.9291765615"/>
        <n v="10896429.906634748"/>
        <n v="112567840.47950719"/>
        <n v="20945444.417085856"/>
        <n v="13960767.753524818"/>
        <n v="54860894.220745638"/>
        <n v="17444511.838201616"/>
        <n v="2486528.0337941302"/>
        <n v="25751586.263970803"/>
        <n v="79742480.841016814"/>
        <n v="11352230.330321295"/>
        <n v="14108847.749411015"/>
        <n v="12384029.850456033"/>
        <n v="43846022.800658017"/>
        <n v="43335209.089614689"/>
        <n v="11010869.697444137"/>
        <n v="12274275.736119099"/>
        <n v="34954476.991309933"/>
        <n v="32995888.698933344"/>
        <n v="3196656.6082902662"/>
        <n v="11564848.19707988"/>
        <n v="71422746.372159213"/>
        <n v="6426561.7254749043"/>
        <n v="11303821.820635768"/>
        <n v="3987457.8147736755"/>
        <n v="2686074.4077914385"/>
        <n v="48166983.148250535"/>
        <n v="41420517.503974885"/>
        <n v="26300244.754090525"/>
        <n v="34908382.893736735"/>
        <n v="50420183.71442423"/>
        <n v="9377623.7270543128"/>
        <n v="52790612.323128134"/>
        <n v="149578.74473079402"/>
        <n v="33904427.716707379"/>
        <n v="19866054.073240504"/>
        <n v="86203571.242486522"/>
        <n v="473532.76300262648"/>
        <n v="3708751.1386245461"/>
        <n v="59077807.169363678"/>
        <n v="3595940.6689368682"/>
        <n v="51842.027951379343"/>
        <n v="6593020.3347453978"/>
        <n v="9478707.1721822564"/>
        <n v="4886105.3038665652"/>
        <n v="20842292.609290276"/>
        <n v="67779184.293887302"/>
        <n v="14047271.505752554"/>
        <n v="34911966.078471392"/>
        <n v="14294852.70099665"/>
        <n v="12653001.878841393"/>
        <n v="31416306.864596188"/>
        <n v="4006504.0645991317"/>
        <n v="6104125.5848858105"/>
        <n v="27272506.973654039"/>
        <n v="11531360.440082505"/>
        <n v="4851600.2856120756"/>
        <n v="35091834.201347798"/>
        <n v="11071281.605853818"/>
        <n v="179360.7867044374"/>
        <n v="2156201.0861659031"/>
        <n v="15267721.70757441"/>
        <n v="3690816.2166672437"/>
        <n v="57961191.606051922"/>
        <n v="13920944.262711039"/>
        <n v="14658708.585326789"/>
        <n v="843968.03048304911"/>
        <n v="15088080.342429984"/>
        <n v="19741108.779716376"/>
        <n v="12932548.507194556"/>
        <n v="4484387.276103897"/>
        <n v="19916656.012880176"/>
        <n v="64116625.18956805"/>
        <n v="2521.5696889766996"/>
        <n v="41690370.458386049"/>
        <n v="14616179.080350794"/>
        <n v="45002215.017841145"/>
        <n v="36245935.285231724"/>
        <n v="48431760.250440665"/>
        <n v="27820904.7964384"/>
        <n v="34387620.819455318"/>
        <n v="70919222.114669099"/>
        <n v="34545703.981825851"/>
        <n v="7340954.7521936148"/>
        <n v="25675540.661970757"/>
        <n v="2465396.0754371788"/>
        <n v="41913581.529280864"/>
        <n v="21166956.557596128"/>
        <n v="38232186.513394654"/>
        <n v="41990999.662207775"/>
        <n v="160316267.61270878"/>
        <n v="28902002.190634817"/>
        <n v="41940267.271849036"/>
        <n v="35186467.664386399"/>
        <n v="9116451.8238083255"/>
        <n v="6578520.136365111"/>
        <n v="10837643.385172389"/>
        <n v="13563197.068160532"/>
        <n v="30470011.426466018"/>
        <n v="815531.87389353325"/>
        <n v="10168946.223944863"/>
        <n v="57063239.156179003"/>
        <n v="19488726.875983439"/>
        <n v="48266466.562242016"/>
        <n v="202283626.21161479"/>
        <n v="49412111.645891577"/>
        <n v="58395833.028875135"/>
        <n v="3451762.5374327451"/>
        <n v="23137440.822970264"/>
        <n v="22321033.323972199"/>
        <n v="47039311.003165595"/>
        <n v="48530437.827544764"/>
        <n v="2950745.6390600167"/>
        <n v="36333863.624100447"/>
        <n v="27156287.02409783"/>
        <n v="34317216.438405365"/>
        <n v="10734912.312807372"/>
        <n v="62112717.805751204"/>
        <n v="537714.03053339606"/>
        <n v="90347407.945783854"/>
        <n v="7237503.9775946317"/>
        <n v="14430423.988317663"/>
        <n v="6207994.7913875021"/>
        <n v="6606265.1071479712"/>
        <n v="21245967.435079273"/>
        <n v="21005433.793971065"/>
        <n v="704797.08761524211"/>
        <n v="12040883.682493197"/>
        <n v="1249008.7368990853"/>
        <n v="9328803.5702170413"/>
        <n v="4183556.9540505651"/>
        <n v="7210944.6953121126"/>
        <n v="1183348.43082303"/>
        <n v="27513280.604467057"/>
        <n v="44485944.590920426"/>
        <n v="36127909.204075783"/>
        <n v="15899781.273584874"/>
        <n v="41537768.351811416"/>
        <n v="21662383.697854556"/>
        <n v="9224665.7946651578"/>
        <n v="31150889.198758446"/>
        <n v="39326277.492721289"/>
        <n v="88251002.770187125"/>
        <n v="538327.52089566668"/>
        <n v="50320985.976193942"/>
        <n v="79014339.464254186"/>
        <n v="13122351.177921141"/>
        <n v="33655551.651449196"/>
        <n v="33129541.173398558"/>
        <n v="24254991.230444301"/>
        <n v="12290329.117892813"/>
        <n v="21009071.188641272"/>
        <n v="494706339.28208506"/>
        <n v="6818054.833363574"/>
        <n v="10858946.674040297"/>
        <n v="25629506.065703381"/>
        <n v="4205426.2827565148"/>
        <n v="12143905.776358698"/>
        <n v="19593181.214075319"/>
        <n v="24094605.483744126"/>
        <n v="15588181.070696952"/>
        <n v="14441853.105873987"/>
        <n v="81827556.544543684"/>
        <n v="60465167.263660796"/>
        <n v="36469986.295715228"/>
        <n v="20734706.100595657"/>
        <n v="3754382.0130886803"/>
        <n v="21094640.061515223"/>
        <n v="23813234.797473945"/>
        <n v="13988577.95243248"/>
        <n v="982844.38018370932"/>
        <n v="74203774.054738939"/>
        <n v="45083.316734162014"/>
        <n v="40567918.818031803"/>
        <n v="2490760.4446446444"/>
        <n v="2240859.6826271261"/>
        <n v="10953265.74988612"/>
        <n v="364951790.62512892"/>
        <n v="192356583.78001177"/>
        <n v="96020919.810873747"/>
        <n v="228325016.80380934"/>
        <n v="40567538.945927754"/>
        <n v="12535322.169669777"/>
        <n v="48207514.709454477"/>
        <n v="24636368.24823647"/>
        <n v="34878037.957870297"/>
        <n v="42747205.873459488"/>
        <n v="69927.5196482233"/>
        <n v="110978.16103223262"/>
        <n v="8454636.7347760461"/>
        <n v="25559585.364615068"/>
        <n v="17520142.641179077"/>
        <n v="5826640.987000159"/>
        <n v="1179231.2503305266"/>
        <n v="18222745.645911518"/>
        <n v="10047374.083593806"/>
        <n v="26777684.075909737"/>
        <n v="78539719.535951972"/>
        <n v="43755167.363463238"/>
        <n v="18139198.340187602"/>
        <n v="40418713.078580782"/>
        <n v="40240586.279571339"/>
        <n v="41082796.241071634"/>
        <n v="6948329.3703071838"/>
        <n v="24704213.817457739"/>
        <n v="31947074.481333096"/>
        <n v="46370357.583772421"/>
        <n v="17016400.243964415"/>
        <n v="42772458.293362729"/>
        <n v="25372756.303518523"/>
        <n v="2341772.9566969229"/>
        <n v="5000073.9745372832"/>
        <n v="33848778.477678381"/>
        <n v="1019033.3788917111"/>
        <n v="31163826.693189073"/>
        <n v="18906168.915908046"/>
        <n v="7484163.96078787"/>
        <n v="10477839.719531022"/>
        <n v="75752406.777855113"/>
        <n v="42432772.603227317"/>
        <n v="2649929.9109135373"/>
        <n v="51537.216254511346"/>
        <n v="6662469.2206639927"/>
        <n v="36038505.591196179"/>
        <n v="51901901.149570838"/>
        <n v="419682.08538767777"/>
        <n v="902846.08589401736"/>
        <n v="820657.36217856617"/>
        <n v="870041.61890253203"/>
        <n v="423161.14432021847"/>
        <n v="203897.1713419664"/>
        <n v="7981383.0187131502"/>
        <n v="44595513.448279321"/>
        <n v="422433.41775389796"/>
        <n v="6091796.3586443895"/>
        <n v="6405204.2434383174"/>
        <n v="26336806.53233726"/>
        <n v="5603345.3457189249"/>
        <n v="16945829.061278693"/>
        <n v="1023428.4543952835"/>
        <n v="36903413.344179697"/>
        <n v="90614340.664136663"/>
        <n v="21776648.76079756"/>
        <n v="738046.14661263477"/>
        <n v="5493743.756339279"/>
        <n v="2063252.5562735756"/>
        <n v="12223186.3657235"/>
        <n v="289977420.2847417"/>
        <n v="9337914.1289569009"/>
        <n v="2542820.0625403384"/>
        <n v="82728501.614054114"/>
        <n v="5819543.6715882001"/>
        <n v="56293794.055273138"/>
        <n v="23010069.296657916"/>
        <n v="9063256.3753079213"/>
        <n v="169998498.49842322"/>
        <n v="42738409.660700306"/>
        <n v="2673839.768759904"/>
        <n v="2233320.2178603155"/>
        <n v="1444787.3761341006"/>
        <n v="4503337.9243527148"/>
        <n v="2138729.6090523317"/>
        <n v="1846754.0839478052"/>
        <n v="4791291.6703891139"/>
        <n v="17709226.719697095"/>
        <n v="53344498.996838428"/>
        <n v="51653959.877230465"/>
        <n v="88594237.712403879"/>
        <n v="84153257.77503401"/>
        <n v="19917869.887466762"/>
        <n v="22290021.66272651"/>
        <n v="610128.70743075083"/>
        <n v="8331939.7685326319"/>
        <n v="41351057.032252274"/>
        <n v="11656929.673350951"/>
        <n v="16478489.844313107"/>
        <n v="46798923.532083347"/>
        <n v="31426340.182298139"/>
        <n v="16035544.446785163"/>
        <n v="3017857.0133686578"/>
        <n v="4803476.8322039712"/>
        <n v="29655635.596589435"/>
        <n v="94333618.842201769"/>
        <n v="93286600.369215831"/>
        <n v="29706083.283418909"/>
        <n v="14092009.855949294"/>
        <n v="38499474.852678873"/>
        <n v="33270725.10046453"/>
        <n v="1957278.5582070267"/>
        <n v="67617888.714889735"/>
        <n v="13364521.581475772"/>
        <n v="5133248.7329465896"/>
        <n v="28514888.052691031"/>
        <n v="537151.90835116105"/>
        <n v="18125843.434498657"/>
        <n v="13338071.263716826"/>
        <n v="4976338.5735920034"/>
        <n v="15823729.400588783"/>
        <n v="4279431.8935573613"/>
        <n v="11891552.721846525"/>
        <n v="16333105.62297819"/>
        <n v="1001520.1471971612"/>
        <n v="3633019.1948368084"/>
        <n v="9137252.1740882415"/>
        <n v="2806275.2907262449"/>
        <n v="25432348.159519427"/>
        <n v="42706085.913689479"/>
        <n v="5713358.1989631085"/>
        <n v="19584170.071032751"/>
        <n v="9036072.4089093711"/>
        <n v="68008.624830591667"/>
        <n v="12240730.666331938"/>
        <n v="33648011.266312867"/>
        <n v="1280796.4304106936"/>
        <n v="10007045.5230878"/>
        <n v="98649171.641042292"/>
        <n v="134953808.60936493"/>
        <n v="2222543.6295333593"/>
        <n v="23420787.533555776"/>
        <n v="3361926.1611427367"/>
        <n v="40321424.11892505"/>
        <n v="4707904.3630670393"/>
        <n v="15860326.804205921"/>
        <n v="2426745.3803204992"/>
        <n v="51138242.037372068"/>
        <n v="71697587.363072485"/>
        <n v="1348452206.8724248"/>
        <n v="1353982176.9209383"/>
        <n v="76720455.364639908"/>
        <n v="92290638.594198927"/>
        <n v="5316614.7831798196"/>
        <n v="492664.57160344528"/>
        <n v="47759883.761773944"/>
        <n v="4213438.3899784079"/>
        <n v="392839.45456086402"/>
        <n v="2780507.2700168421"/>
        <n v="102364301.7415119"/>
        <n v="64896356.855457187"/>
        <n v="13864349.908003401"/>
        <n v="154033745.39155009"/>
        <n v="558499.31769369834"/>
        <n v="18205666.37190501"/>
        <n v="6974114.1300064046"/>
        <n v="3769254.4158293535"/>
        <n v="10848407.02649479"/>
        <n v="101902266.81486656"/>
        <n v="19682260.36640453"/>
        <n v="15487406.876966795"/>
        <n v="20538773.392750639"/>
        <n v="2905444.176897944"/>
        <n v="24670746.064180981"/>
        <n v="91239720.961915284"/>
        <n v="11553940.714690244"/>
        <n v="12696815.724051801"/>
        <n v="12188621.991550975"/>
        <n v="42658134.971606232"/>
        <n v="47024360.27049277"/>
        <n v="11396327.220938593"/>
        <n v="33989598.300949194"/>
        <n v="37310589.781454332"/>
        <n v="3712367.0660946355"/>
        <n v="6544857.5011777487"/>
        <n v="12829739.677061906"/>
        <n v="61639299.236854017"/>
        <n v="51110773.657951124"/>
        <n v="28856162.694908597"/>
        <n v="35650932.832682662"/>
        <n v="10832901.206898943"/>
        <n v="4194751.9975427389"/>
        <n v="2906317.1450478905"/>
        <n v="45664278.20134256"/>
        <n v="39261859.113388464"/>
        <n v="24737035.616759021"/>
        <n v="32288735.053735968"/>
        <n v="9816303.5869986415"/>
        <n v="45003216.388570637"/>
        <n v="52978699.812309735"/>
        <n v="129524.51638155742"/>
        <n v="31313053.266258948"/>
        <n v="17378817.032621976"/>
        <n v="70061994.527778834"/>
        <n v="297162.05394546047"/>
        <n v="3948467.0380928335"/>
        <n v="67303182.664026022"/>
        <n v="3643680.4429075466"/>
        <n v="15593.043359246167"/>
        <n v="4967832.4684548704"/>
        <n v="9268960.32910816"/>
        <n v="4911586.33331405"/>
        <n v="23080221.534497563"/>
        <n v="62018678.257122681"/>
        <n v="29364912.754282106"/>
        <n v="14585986.692210518"/>
        <n v="12777350.79776093"/>
        <n v="30355147.724961087"/>
        <n v="4056053.3451810665"/>
        <n v="5528481.2594741294"/>
        <n v="13212751.783540737"/>
        <n v="5565482.6182978256"/>
        <n v="38782641.586501621"/>
        <n v="158525.71433142418"/>
        <n v="2608366.6412222451"/>
        <n v="17375107.887066275"/>
        <n v="3576525.6909079142"/>
        <n v="54771364.006630518"/>
        <n v="8196141.8422082327"/>
        <n v="14525013.579739487"/>
        <n v="527531.30246398819"/>
        <n v="12559393.480985543"/>
        <n v="18485384.531515639"/>
        <n v="21600634.735895921"/>
        <n v="14529998.953636229"/>
        <n v="4639582.5009353971"/>
        <n v="21106008.691700969"/>
        <n v="67052598.806503683"/>
        <n v="67792223.766096786"/>
        <n v="7817.2551689485053"/>
        <n v="37088834.404641844"/>
        <n v="13775856.033764392"/>
        <n v="42478474.966812506"/>
        <n v="34765508.861942753"/>
        <n v="42877738.096428975"/>
        <n v="27559675.180627644"/>
        <n v="39142971.813929528"/>
        <n v="63601626.25743673"/>
        <n v="33338827.315023068"/>
        <n v="7266854.1659186156"/>
        <n v="27141121.356872424"/>
        <n v="2479871.3175203558"/>
        <n v="21814838.232186604"/>
        <n v="33193385.799768046"/>
        <n v="46187194.588286027"/>
        <n v="176369848.59362984"/>
        <n v="46847045.190267347"/>
        <n v="46580117.915397264"/>
        <n v="8977390.3803518433"/>
        <n v="5406726.2907715403"/>
        <n v="13327013.046997901"/>
        <n v="12937687.559596283"/>
        <n v="36881428.236106239"/>
        <n v="907175.76728177513"/>
        <n v="7337394.9534660457"/>
        <n v="63843766.107358836"/>
        <n v="21637145.632224478"/>
        <n v="49115012.793754503"/>
        <n v="211050696.40982139"/>
        <n v="54314563.782267191"/>
        <n v="60629607.396520406"/>
        <n v="4179653.6732893595"/>
        <n v="25707821.268029451"/>
        <n v="24019715.336704623"/>
        <n v="52324285.386736698"/>
        <n v="52302803.410060026"/>
        <n v="3103518.5073477565"/>
        <n v="30218942.758801378"/>
        <n v="24699172.536441106"/>
        <n v="40833110.956771202"/>
        <n v="12161243.318752872"/>
        <n v="71981404.822991133"/>
        <n v="680867.58615901112"/>
        <n v="97847042.108504117"/>
        <n v="7282742.8555897688"/>
        <n v="14143283.707841933"/>
        <n v="4854051.7056265399"/>
        <n v="6263870.2505297875"/>
        <n v="21899928.162495967"/>
        <n v="18549479.143812168"/>
        <n v="700342.34700802795"/>
        <n v="13050816.100321699"/>
        <n v="1342705.9545222637"/>
        <n v="9463458.037988862"/>
        <n v="4487455.874385112"/>
        <n v="9513082.676628314"/>
        <n v="1128039.4021136367"/>
        <n v="28858552.305254187"/>
        <n v="46840274.847474582"/>
        <n v="29351584.964342635"/>
        <n v="19208004.939462274"/>
        <n v="34349559.325604036"/>
        <n v="19594108.38638588"/>
        <n v="9408339.2347281706"/>
        <n v="25428249.301364206"/>
        <n v="37687267.542956643"/>
        <n v="94567569.762182698"/>
        <n v="721446.58222328324"/>
        <n v="46119717.317960255"/>
        <n v="79534493.724381208"/>
        <n v="13561721.456259986"/>
        <n v="34632715.754459679"/>
        <n v="27784933.662540503"/>
        <n v="23117552.712646041"/>
        <n v="8805990.9164549429"/>
        <n v="18537145.272996645"/>
        <n v="571975541.92672753"/>
        <n v="6082982.0817446252"/>
        <n v="372472.34898810985"/>
        <n v="13409150.336374132"/>
        <n v="24981950.743848875"/>
        <n v="3486174.7018511011"/>
        <n v="12869673.789218154"/>
        <n v="18837510.665790476"/>
        <n v="21125264.481241148"/>
        <n v="20371851.577151064"/>
        <n v="14262639.946526259"/>
        <n v="57922774.537281074"/>
        <n v="100626643.734064"/>
        <n v="19330919.409213755"/>
        <n v="37369389.108529739"/>
        <n v="3996406.3824643642"/>
        <n v="18689225.738352768"/>
        <n v="30299909.315888148"/>
        <n v="13898185.34048688"/>
        <n v="1000562.4977800469"/>
        <n v="68798065.068093807"/>
        <n v="56597.474066723524"/>
        <n v="37677239.532980628"/>
        <n v="2524156.6805146909"/>
        <n v="4615631.2802607697"/>
        <n v="12337545.520656016"/>
        <n v="68448988.208026111"/>
        <n v="419548679.00800556"/>
        <n v="216586414.76128149"/>
        <n v="117599456.95232268"/>
        <n v="314003364.3799997"/>
        <n v="41488524.926861919"/>
        <n v="13938363.884060809"/>
        <n v="54023883.943788536"/>
        <n v="28201841.636806674"/>
        <n v="37834135.126731955"/>
        <n v="62456939.793140575"/>
        <n v="217963.64918345131"/>
        <n v="152884.24509461885"/>
        <n v="9187859.8154308833"/>
        <n v="35222699.536173493"/>
        <n v="14642323.763556158"/>
        <n v="5069647.9186864104"/>
        <n v="1494490.1899797297"/>
        <n v="18470241.138356488"/>
        <n v="9883600.8610067256"/>
        <n v="27881214.655067459"/>
        <n v="96189876.511260986"/>
      </sharedItems>
    </cacheField>
    <cacheField name="Average Cost per Visit" numFmtId="2">
      <sharedItems containsSemiMixedTypes="0" containsString="0" containsNumber="1" minValue="0" maxValue="17480.120820321205" count="1037">
        <n v="802.18285947285619"/>
        <n v="562.05240686073057"/>
        <n v="523.46916951642208"/>
        <n v="1372.3025242991102"/>
        <n v="860.98774999883062"/>
        <n v="1620.8100494303192"/>
        <n v="1312.6096750935292"/>
        <n v="1555.0377376766789"/>
        <n v="1021.1995108704117"/>
        <n v="66.631995262111232"/>
        <n v="24.980037312972684"/>
        <n v="870.63582087546888"/>
        <n v="900.36172707884475"/>
        <n v="553.9697399138056"/>
        <n v="0"/>
        <n v="397.8352041325528"/>
        <n v="195.81380877536137"/>
        <n v="262.30610283079596"/>
        <n v="272.518752686754"/>
        <n v="334.37770395712948"/>
        <n v="268.86814104447427"/>
        <n v="1563.3433675456502"/>
        <n v="1402.8782887988386"/>
        <n v="120.72218825609421"/>
        <n v="425.04898042454585"/>
        <n v="315.83835299629942"/>
        <n v="1520.0727211752589"/>
        <n v="400.43601456027807"/>
        <n v="1589.5097339200101"/>
        <n v="204.89383856789979"/>
        <n v="1578.9309649939055"/>
        <n v="537.70637409318886"/>
        <n v="720.94168046776474"/>
        <n v="206.53477721268803"/>
        <n v="113.15285368728249"/>
        <n v="485.4638971664823"/>
        <n v="1324.376304814205"/>
        <n v="622.41378687181032"/>
        <n v="788.86175464564212"/>
        <n v="723.07747602193308"/>
        <n v="1054.189172108044"/>
        <n v="1080.7430557022483"/>
        <n v="929.59107206559304"/>
        <n v="1186.0031547756191"/>
        <n v="788.99303954300615"/>
        <n v="827.76898201445431"/>
        <n v="2539.8874193165843"/>
        <n v="1352.4321924509316"/>
        <n v="518.57893559805518"/>
        <n v="694.50462520196811"/>
        <n v="140.64429056661496"/>
        <n v="330.65944706999488"/>
        <n v="1121.8361930585863"/>
        <n v="853.53227630259676"/>
        <n v="410.97010601443901"/>
        <n v="707.14772215409562"/>
        <n v="908.351445748468"/>
        <n v="573.28266013787072"/>
        <n v="434.41444450692558"/>
        <n v="937.91672540654088"/>
        <n v="597.81555843279443"/>
        <n v="603.71757483174599"/>
        <n v="1197.0644760868188"/>
        <n v="148.83359773667277"/>
        <n v="352.3957180300726"/>
        <n v="1079.1517514078919"/>
        <n v="524.56631014890149"/>
        <n v="970.72664247676698"/>
        <n v="1261.6670696100789"/>
        <n v="723.53344208761985"/>
        <n v="786.35190210226153"/>
        <n v="590.35407041484291"/>
        <n v="670.55983358389926"/>
        <n v="410.0222235424601"/>
        <n v="1157.456466971335"/>
        <n v="370.87426546848189"/>
        <n v="1942.2892281834363"/>
        <n v="451.74828679998359"/>
        <n v="1053.7816202421409"/>
        <n v="902.97311607926929"/>
        <n v="764.32893071869455"/>
        <n v="776.77069665002125"/>
        <n v="343.30051991024095"/>
        <n v="702.20558917291419"/>
        <n v="4261.235283071117"/>
        <n v="1886.4070968597357"/>
        <n v="655.69441097093033"/>
        <n v="199.08235967044678"/>
        <n v="681.2060883239028"/>
        <n v="2488.6305680698142"/>
        <n v="838.05527927965818"/>
        <n v="1051.7279986958338"/>
        <n v="2124.6029775063494"/>
        <n v="143.17108374744822"/>
        <n v="573.2416720248782"/>
        <n v="587.44493315356169"/>
        <n v="492.19762031974261"/>
        <n v="962.59951464337587"/>
        <n v="271.47089646968237"/>
        <n v="756.44510780012638"/>
        <n v="1165.9479474471939"/>
        <n v="1253.1825027963248"/>
        <n v="1188.0681379940913"/>
        <n v="1143.4654614221884"/>
        <n v="471.55446326279997"/>
        <n v="610.06318569969869"/>
        <n v="141.13237169824995"/>
        <n v="605.29937555820266"/>
        <n v="1189.4901816921115"/>
        <n v="202.02817416946615"/>
        <n v="634.04161380464666"/>
        <n v="1254.6730296798999"/>
        <n v="1135.4426240653627"/>
        <n v="6896.5699748774141"/>
        <n v="1267.2613071286316"/>
        <n v="516.79657001841315"/>
        <n v="1125.5264593704185"/>
        <n v="381.92676645513905"/>
        <n v="1327.0081620593571"/>
        <n v="641.06526644557516"/>
        <n v="1323.6541232664038"/>
        <n v="746.98326066586753"/>
        <n v="405.14800390388928"/>
        <n v="799.56328909338129"/>
        <n v="131.59800532466721"/>
        <n v="145.54852334973651"/>
        <n v="803.4849674606503"/>
        <n v="631.82817099443753"/>
        <n v="2669.6781470411979"/>
        <n v="1378.6539041182575"/>
        <n v="746.09348670730856"/>
        <n v="516.93312301690719"/>
        <n v="885.06550579833061"/>
        <n v="1466.0442034565037"/>
        <n v="811.4874090856373"/>
        <n v="181.30979991318128"/>
        <n v="1427.8909738826094"/>
        <n v="547.52786953937334"/>
        <n v="321.91501665936516"/>
        <n v="324.11634959129458"/>
        <n v="525.48115525821368"/>
        <n v="638.23597326986078"/>
        <n v="1164.9877947421855"/>
        <n v="851.35531993841994"/>
        <n v="979.12441389272624"/>
        <n v="934.75004306489859"/>
        <n v="810.67809026424777"/>
        <n v="892.10552147441911"/>
        <n v="805.87329912040968"/>
        <n v="426.59509350233236"/>
        <n v="398.05950624577071"/>
        <n v="1113.9382959137106"/>
        <n v="440.33245163915751"/>
        <n v="831.12357131662282"/>
        <n v="1030.5228247628365"/>
        <n v="559.68153609546584"/>
        <n v="484.86708598003719"/>
        <n v="1360.0236010367705"/>
        <n v="840.7036265798107"/>
        <n v="620.46506564351068"/>
        <n v="586.36811772982662"/>
        <n v="1370.2677126051908"/>
        <n v="903.4452602598144"/>
        <n v="597.8195686752382"/>
        <n v="3614.4361741085518"/>
        <n v="1724.7377364565539"/>
        <n v="1772.3371974841887"/>
        <n v="1625.0255067644839"/>
        <n v="638.07208932227775"/>
        <n v="523.95582483161172"/>
        <n v="906.69013597337914"/>
        <n v="885.61165914879996"/>
        <n v="174.64678302361048"/>
        <n v="1099.5776967670286"/>
        <n v="1065.9709938073902"/>
        <n v="675.04649441695824"/>
        <n v="6544.5088665040848"/>
        <n v="984.25683539821637"/>
        <n v="1036.4307055617583"/>
        <n v="445.44417291263898"/>
        <n v="2942.0380974561631"/>
        <n v="763.78479989045934"/>
        <n v="1371.3484103582775"/>
        <n v="484.81082647513301"/>
        <n v="421.33987807063488"/>
        <n v="694.00072897649477"/>
        <n v="118.352046912859"/>
        <n v="674.04095351417766"/>
        <n v="1120.072147990177"/>
        <n v="498.07730681313581"/>
        <n v="372.06537192671095"/>
        <n v="980.49747772475871"/>
        <n v="407.58131292150756"/>
        <n v="712.069008533432"/>
        <n v="1232.4881710964698"/>
        <n v="1112.3184260432377"/>
        <n v="304.42453675577906"/>
        <n v="243.10189847035437"/>
        <n v="3771.9336510906819"/>
        <n v="202.0712720411218"/>
        <n v="781.60632946669784"/>
        <n v="727.40158792180819"/>
        <n v="668.30852636783447"/>
        <n v="1142.6478997552611"/>
        <n v="542.48673140201981"/>
        <n v="765.19664661660681"/>
        <n v="2306.964874669261"/>
        <n v="428.40822407243314"/>
        <n v="477.39894997546611"/>
        <n v="1149.93540209098"/>
        <n v="380.72045084939873"/>
        <n v="1263.110466398133"/>
        <n v="489.05116598428316"/>
        <n v="775.82992396861289"/>
        <n v="556.84604050651387"/>
        <n v="595.05241108229836"/>
        <n v="50.744759416833169"/>
        <n v="1426.6441965010995"/>
        <n v="1215.1002925375119"/>
        <n v="1672.9356231214749"/>
        <n v="1918.0076307571953"/>
        <n v="1563.8808133097316"/>
        <n v="1381.6964895569261"/>
        <n v="1124.5552604906295"/>
        <n v="743.15471338111604"/>
        <n v="743.06845732260126"/>
        <n v="584.32844211247175"/>
        <n v="882.78909403320449"/>
        <n v="582.54369776352803"/>
        <n v="1324.29522970639"/>
        <n v="823.64016548727966"/>
        <n v="860.17631635470502"/>
        <n v="1196.1620754598398"/>
        <n v="1145.2691085362642"/>
        <n v="603.50564127982102"/>
        <n v="1413.3901581763268"/>
        <n v="702.2083575112548"/>
        <n v="611.42884000167794"/>
        <n v="1025.402671035841"/>
        <n v="1924.1428862848563"/>
        <n v="1087.8685075377862"/>
        <n v="715.3179249321837"/>
        <n v="567.08370663197161"/>
        <n v="96.217769062534273"/>
        <n v="1264.6902519272535"/>
        <n v="569.34121900387561"/>
        <n v="1038.341594915056"/>
        <n v="1796.9072838692698"/>
        <n v="724.32933014389994"/>
        <n v="928.31458550475213"/>
        <n v="890.89856074574948"/>
        <n v="818.60780367377936"/>
        <n v="1182.0026474755341"/>
        <n v="990.37054694817505"/>
        <n v="1724.3074194267303"/>
        <n v="1154.5480437755284"/>
        <n v="374.47237781174942"/>
        <n v="1729.5911788139481"/>
        <n v="725.20301244287509"/>
        <n v="848.00595016625925"/>
        <n v="463.94020313986942"/>
        <n v="750.84007874126382"/>
        <n v="410.48946551552302"/>
        <n v="853.0193991001106"/>
        <n v="372.68617907586685"/>
        <n v="875.91676905508791"/>
        <n v="613.8449452370769"/>
        <n v="695.13411972524261"/>
        <n v="422.91151275166783"/>
        <n v="471.64876372531137"/>
        <n v="331.95034361994726"/>
        <n v="1368.3841668790214"/>
        <n v="627.30554397485719"/>
        <n v="888.2342783741758"/>
        <n v="569.13253802386896"/>
        <n v="818.89261761828311"/>
        <n v="333.16417900450267"/>
        <n v="687.86429335646983"/>
        <n v="1319.4754144766634"/>
        <n v="705.8830543385792"/>
        <n v="1011.4229593243648"/>
        <n v="1004.7654522968342"/>
        <n v="733.60440915387949"/>
        <n v="739.50632885730704"/>
        <n v="949.10469288596653"/>
        <n v="695.28023052040612"/>
        <n v="1189.2359988567762"/>
        <n v="1035.0041374833884"/>
        <n v="173.55835974836967"/>
        <n v="830.64093980442226"/>
        <n v="1165.6067512992963"/>
        <n v="737.54663079437785"/>
        <n v="1045.3135225122282"/>
        <n v="251.29974062238054"/>
        <n v="668.00606413423532"/>
        <n v="567.44772123238033"/>
        <n v="968.94770386424557"/>
        <n v="971.74466777082375"/>
        <n v="854.56054632049495"/>
        <n v="750.23119553728793"/>
        <n v="989.48558374561151"/>
        <n v="1055.8226800698767"/>
        <n v="1317.2620083326301"/>
        <n v="918.02781372498339"/>
        <n v="456.84816678419446"/>
        <n v="866.84185162840834"/>
        <n v="650.84054232551841"/>
        <n v="666.05749692774498"/>
        <n v="542.00592044427867"/>
        <n v="1237.7734668037381"/>
        <n v="989.03154723729904"/>
        <n v="631.48986503798778"/>
        <n v="4501.1071412296969"/>
        <n v="1135.6289494086909"/>
        <n v="1029.7559360050443"/>
        <n v="1084.2910784878975"/>
        <n v="1848.4584367726145"/>
        <n v="5659.6080697063662"/>
        <n v="697.99934731853466"/>
        <n v="699.97846222170608"/>
        <n v="1298.9861790385833"/>
        <n v="332.92362990597974"/>
        <n v="145.83122752727067"/>
        <n v="579.69835362541869"/>
        <n v="32.6340298949006"/>
        <n v="750.43703721060479"/>
        <n v="256.28102612808902"/>
        <n v="519.93746167815391"/>
        <n v="1216.189239051045"/>
        <n v="1116.2555441904049"/>
        <n v="459.48785238336109"/>
        <n v="715.09020331823115"/>
        <n v="682.27034703811319"/>
        <n v="1103.5878682112382"/>
        <n v="1276.2490144995384"/>
        <n v="705.53579269696104"/>
        <n v="547.5721851357531"/>
        <n v="886.47183729752896"/>
        <n v="613.30169371974011"/>
        <n v="622.52685617512452"/>
        <n v="157.19829732738054"/>
        <n v="695.31780781492103"/>
        <n v="834.98902710046059"/>
        <n v="814.21074597815505"/>
        <n v="558.60482319960408"/>
        <n v="1201.7342662755862"/>
        <n v="687.38123000743337"/>
        <n v="1022.7241353154924"/>
        <n v="834.04455811277512"/>
        <n v="1168.3240981777972"/>
        <n v="812.33645382315262"/>
        <n v="283.70422826369361"/>
        <n v="342.78052485069577"/>
        <n v="689.31700070015063"/>
        <n v="639.94583514081103"/>
        <n v="422.05873579341619"/>
        <n v="301.991388980083"/>
        <n v="204.44978133628194"/>
        <n v="651.20365177625683"/>
        <n v="329.77628014668699"/>
        <n v="1445.4359141145817"/>
        <n v="672.90079694988162"/>
        <n v="391.92434496734785"/>
        <n v="846.88648253806798"/>
        <n v="769.72435797380842"/>
        <n v="1099.3848228959885"/>
        <n v="1188.9643791339843"/>
        <n v="1500.8817125178425"/>
        <n v="3958.5253807734248"/>
        <n v="7067.0729918343641"/>
        <n v="66.838428896475833"/>
        <n v="47.04264285898558"/>
        <n v="792.98633436701266"/>
        <n v="762.933821811813"/>
        <n v="595.65420191300416"/>
        <n v="375.4897267114124"/>
        <n v="230.47319008952928"/>
        <n v="267.81807776334585"/>
        <n v="276.52455276620759"/>
        <n v="319.95376937062082"/>
        <n v="218.6597727100413"/>
        <n v="1395.5297065933007"/>
        <n v="1061.9145893736884"/>
        <n v="146.21248879602453"/>
        <n v="570.72659290151432"/>
        <n v="617.50151039067191"/>
        <n v="2375.8818023526023"/>
        <n v="400.04481141767735"/>
        <n v="1788.3643606747837"/>
        <n v="204.71779478031095"/>
        <n v="1616.3572813101348"/>
        <n v="4882.4903163421059"/>
        <n v="2510.2110557745659"/>
        <n v="201.31056393741781"/>
        <n v="125.33731409657935"/>
        <n v="586.15937567010667"/>
        <n v="1205.4941030834777"/>
        <n v="988.83268020445075"/>
        <n v="669.75192943733373"/>
        <n v="992.19935518738112"/>
        <n v="1000.4715971992193"/>
        <n v="800.87260050027555"/>
        <n v="1185.089582754958"/>
        <n v="1305.5693677743113"/>
        <n v="792.48993470396533"/>
        <n v="877.72621481550152"/>
        <n v="4367.0336360006868"/>
        <n v="1310.8773582785404"/>
        <n v="534.48572461266701"/>
        <n v="734.20532414857439"/>
        <n v="164.18569319547171"/>
        <n v="283.63950521086315"/>
        <n v="1186.2535677668802"/>
        <n v="751.87777020594444"/>
        <n v="467.16776208141084"/>
        <n v="409.57433210926996"/>
        <n v="753.65596203975963"/>
        <n v="1115.0930102797943"/>
        <n v="516.46035727684989"/>
        <n v="546.83564390148649"/>
        <n v="641.5575349605158"/>
        <n v="643.89304527793263"/>
        <n v="648.1419161842415"/>
        <n v="1104.9904552073965"/>
        <n v="157.98778596082562"/>
        <n v="315.66468364796935"/>
        <n v="879.15405310056462"/>
        <n v="661.25180590760783"/>
        <n v="792.39034392848157"/>
        <n v="1029.2550749473305"/>
        <n v="804.84207421358781"/>
        <n v="904.2853739782629"/>
        <n v="740.56497706089021"/>
        <n v="654.62071505392805"/>
        <n v="400.26486047762626"/>
        <n v="3139.4635491025238"/>
        <n v="430.74063651760673"/>
        <n v="1999.2854638281515"/>
        <n v="426.71667343334855"/>
        <n v="857.68951242771857"/>
        <n v="961.98740388350302"/>
        <n v="740.93078017624441"/>
        <n v="697.78303368497541"/>
        <n v="738.81723775070077"/>
        <n v="3281.8030009708627"/>
        <n v="1447.5977416035621"/>
        <n v="285.04921582928768"/>
        <n v="558.64140988381109"/>
        <n v="2531.8242667502545"/>
        <n v="836.79928842555012"/>
        <n v="2400.70568836541"/>
        <n v="148.07614712651156"/>
        <n v="398.68301001117544"/>
        <n v="643.72605215831811"/>
        <n v="1198.0583817025499"/>
        <n v="554.43430076531672"/>
        <n v="812.65038571448054"/>
        <n v="638.2067400382856"/>
        <n v="1261.4289945860314"/>
        <n v="1198.3601940783171"/>
        <n v="1001.9459564989799"/>
        <n v="459.93747914517132"/>
        <n v="682.10781539667869"/>
        <n v="477.52640390880055"/>
        <n v="579.97044709880504"/>
        <n v="1092.4530115364689"/>
        <n v="228.89832164059061"/>
        <n v="586.25638444070057"/>
        <n v="1488.7890826596142"/>
        <n v="1183.5725092107673"/>
        <n v="9967.9366328750511"/>
        <n v="1474.1184587969581"/>
        <n v="696.3498111042818"/>
        <n v="1183.727544099861"/>
        <n v="399.5988901597043"/>
        <n v="922.03113585523522"/>
        <n v="460.48760409930935"/>
        <n v="1421.0265475936637"/>
        <n v="863.60579126775235"/>
        <n v="1908.4927028015459"/>
        <n v="1510.7279114172425"/>
        <n v="416.99921388138392"/>
        <n v="860.26757330120483"/>
        <n v="126.29068798299373"/>
        <n v="150.52830799463516"/>
        <n v="821.89454719153866"/>
        <n v="663.46176055654132"/>
        <n v="6335.8506116687122"/>
        <n v="943.88715205453764"/>
        <n v="929.48490049690042"/>
        <n v="1181.4670990062525"/>
        <n v="1416.8077755908419"/>
        <n v="906.68208530859772"/>
        <n v="369.4538163701294"/>
        <n v="1105.6439447730615"/>
        <n v="531.57830450855249"/>
        <n v="400.18528889498015"/>
        <n v="635.99077258126124"/>
        <n v="714.21309730607118"/>
        <n v="1182.1562488478303"/>
        <n v="830.45433070756155"/>
        <n v="1040.2535974201835"/>
        <n v="800.50072678972174"/>
        <n v="679.56491768082265"/>
        <n v="929.42528111924071"/>
        <n v="911.60309621053807"/>
        <n v="403.5918063965193"/>
        <n v="394.26708814897347"/>
        <n v="1273.1602601476336"/>
        <n v="255.53082267208671"/>
        <n v="845.82911913211319"/>
        <n v="555.59943977415162"/>
        <n v="562.67881801224439"/>
        <n v="418.6465733023922"/>
        <n v="1401.6349644846584"/>
        <n v="952.51984752391729"/>
        <n v="976.43095213440392"/>
        <n v="3217.0959133444085"/>
        <n v="592.20067503454698"/>
        <n v="909.03271577288035"/>
        <n v="710.52348802096856"/>
        <n v="3644.6057093506629"/>
        <n v="1926.987643953054"/>
        <n v="1241.2129544806833"/>
        <n v="1748.3377487263529"/>
        <n v="742.16308558841604"/>
        <n v="1062.7752564062273"/>
        <n v="636.15926511459963"/>
        <n v="1090.6024650992281"/>
        <n v="195.7836972916152"/>
        <n v="1284.0154408902624"/>
        <n v="1029.7026938910747"/>
        <n v="5987.1906683210527"/>
        <n v="5637.2947976503156"/>
        <n v="867.13844718834378"/>
        <n v="1038.6211066852495"/>
        <n v="440.46309026664238"/>
        <n v="810.03168674030223"/>
        <n v="1111.9953339088206"/>
        <n v="1240.8308904545434"/>
        <n v="408.46892692414019"/>
        <n v="463.53288429166167"/>
        <n v="821.99430362355292"/>
        <n v="744.4235032195312"/>
        <n v="1248.0148022617927"/>
        <n v="3035.6450840935763"/>
        <n v="402.65408219327242"/>
        <n v="1066.6227631084466"/>
        <n v="519.17896392369209"/>
        <n v="695.94408675017792"/>
        <n v="1087.680743944087"/>
        <n v="1158.9306974957292"/>
        <n v="319.8576137666189"/>
        <n v="244.81023978392943"/>
        <n v="13211.553228942505"/>
        <n v="186.83415281712229"/>
        <n v="756.56178461961508"/>
        <n v="791.40170576272078"/>
        <n v="714.16722458731499"/>
        <n v="1099.311362845935"/>
        <n v="882.91648777262878"/>
        <n v="1000.4578614064147"/>
        <n v="2337.8615802854547"/>
        <n v="490.54165883444904"/>
        <n v="414.25052522749712"/>
        <n v="955.98377492567681"/>
        <n v="377.69622472028107"/>
        <n v="1447.6418093385794"/>
        <n v="656.97975458862879"/>
        <n v="105.06540370736248"/>
        <n v="1264.7242585361621"/>
        <n v="1185.8006717792305"/>
        <n v="1290.6451479247776"/>
        <n v="2149.4357638161491"/>
        <n v="1323.6337865657465"/>
        <n v="1301.745498616807"/>
        <n v="989.77120051392558"/>
        <n v="862.31317090413893"/>
        <n v="786.14805502186584"/>
        <n v="641.80405247365059"/>
        <n v="861.42188357950602"/>
        <n v="527.92207182808966"/>
        <n v="1384.794711378097"/>
        <n v="980.2693723704964"/>
        <n v="975.41041211844708"/>
        <n v="892.09686981533412"/>
        <n v="1160.82884481162"/>
        <n v="579.01278529198692"/>
        <n v="1608.7559367797867"/>
        <n v="553.08111828834785"/>
        <n v="691.89828656711643"/>
        <n v="1316.7574332195979"/>
        <n v="1487.2572231607505"/>
        <n v="1072.1047401913313"/>
        <n v="600.05142729210934"/>
        <n v="115.57991410055743"/>
        <n v="1070.4153919941962"/>
        <n v="607.52107099245166"/>
        <n v="1185.3014764617103"/>
        <n v="1661.7250761633966"/>
        <n v="995.01040940695327"/>
        <n v="1055.6113492253962"/>
        <n v="980.48680326530666"/>
        <n v="665.8492549060079"/>
        <n v="1056.1665596827618"/>
        <n v="1079.2492662204911"/>
        <n v="1919.8151580754875"/>
        <n v="1117.7750150297063"/>
        <n v="441.1340468022151"/>
        <n v="2072.6676340045892"/>
        <n v="849.00540936965638"/>
        <n v="882.23601312163521"/>
        <n v="576.55686732946833"/>
        <n v="542.22290143996793"/>
        <n v="381.62812670929458"/>
        <n v="924.62014210784491"/>
        <n v="361.92948830297701"/>
        <n v="987.64109152814069"/>
        <n v="816.08975829992141"/>
        <n v="760.56471415472845"/>
        <n v="837.60959728284138"/>
        <n v="445.00209295958024"/>
        <n v="381.79690553371728"/>
        <n v="1134.4341136699827"/>
        <n v="596.75524935455587"/>
        <n v="611.48424031312538"/>
        <n v="648.11106956631534"/>
        <n v="1025.0099069384667"/>
        <n v="520.61083626178174"/>
        <n v="956.7839965387069"/>
        <n v="956.95451612107524"/>
        <n v="859.98355639313934"/>
        <n v="802.28990178549168"/>
        <n v="1196.1920331695153"/>
        <n v="791.14655044938297"/>
        <n v="587.10958469101058"/>
        <n v="756.842712377814"/>
        <n v="899.42085565641958"/>
        <n v="1056.4048261313533"/>
        <n v="242.16262748343081"/>
        <n v="789.03937242170036"/>
        <n v="623.37253922395666"/>
        <n v="1003.9286342224115"/>
        <n v="1077.0121172341258"/>
        <n v="1087.9980680919066"/>
        <n v="946.31466702213334"/>
        <n v="1194.859918130742"/>
        <n v="1173.3633727250083"/>
        <n v="1155.7074190982119"/>
        <n v="850.98038359505415"/>
        <n v="1780.1551924656226"/>
        <n v="1068.9204681863193"/>
        <n v="1563.3554954485185"/>
        <n v="1314.8447137677238"/>
        <n v="2207.4336653983009"/>
        <n v="1849.3058165434129"/>
        <n v="1105.7800291336421"/>
        <n v="8367.2381841680108"/>
        <n v="1970.8460354185718"/>
        <n v="2124.4920158694636"/>
        <n v="4444.3073721320043"/>
        <n v="2234.8249731187384"/>
        <n v="5921.7381909916094"/>
        <n v="1932.9826868427767"/>
        <n v="1084.1938989926218"/>
        <n v="1301.0210149211755"/>
        <n v="259.39413570433078"/>
        <n v="693.43488916576121"/>
        <n v="145.43005398116779"/>
        <n v="632.22402197440749"/>
        <n v="331.4826250525212"/>
        <n v="582.4953685019824"/>
        <n v="947.67829640821242"/>
        <n v="1023.188200731547"/>
        <n v="768.84201518850386"/>
        <n v="658.81014491264943"/>
        <n v="998.25561289505845"/>
        <n v="1521.4348539576865"/>
        <n v="764.81526355520305"/>
        <n v="531.68684676630903"/>
        <n v="871.52852158753603"/>
        <n v="664.91350601220665"/>
        <n v="731.38408940509328"/>
        <n v="85.069975241147574"/>
        <n v="155.21421123389177"/>
        <n v="552.59063625987233"/>
        <n v="762.42648146447527"/>
        <n v="1015.3661339425719"/>
        <n v="679.80877225529798"/>
        <n v="3095.0951452244794"/>
        <n v="756.130524726619"/>
        <n v="871.26032636089201"/>
        <n v="1314.6938371911695"/>
        <n v="498.0008847628684"/>
        <n v="915.24603851869472"/>
        <n v="339.01875226964961"/>
        <n v="847.8145966057134"/>
        <n v="825.31248778808276"/>
        <n v="597.99415206578703"/>
        <n v="504.78237343314083"/>
        <n v="361.25193854584688"/>
        <n v="220.79059588741134"/>
        <n v="928.31690223964324"/>
        <n v="765.91800170880026"/>
        <n v="402.55294714843563"/>
        <n v="1774.8150743927338"/>
        <n v="991.01690930889674"/>
        <n v="924.05728599838903"/>
        <n v="531.5115017536333"/>
        <n v="953.25853965548276"/>
        <n v="790.83963592318617"/>
        <n v="1330.1089711487298"/>
        <n v="910.59301141110473"/>
        <n v="1568.5388801693148"/>
        <n v="3200.4903788861006"/>
        <n v="3611.6071668420559"/>
        <n v="70.139221061209"/>
        <n v="32.805357259396146"/>
        <n v="1024.5224082214352"/>
        <n v="1023.3850799714945"/>
        <n v="652.81304508610572"/>
        <n v="345.4173542285414"/>
        <n v="264.37659909048824"/>
        <n v="325.9163471717896"/>
        <n v="251.38446082130369"/>
        <n v="702.92548890401736"/>
        <n v="298.96945944569853"/>
        <n v="2383.9256328294955"/>
        <n v="1157.3029908205565"/>
        <n v="154.96456997575126"/>
        <n v="784.11589118862014"/>
        <n v="668.18320920491522"/>
        <n v="1979.6156443428488"/>
        <n v="427.01915452819122"/>
        <n v="1577.5301676855979"/>
        <n v="218.68129367420588"/>
        <n v="817.00753490623435"/>
        <n v="4826.0726813025494"/>
        <n v="3910.3337692220434"/>
        <n v="219.52592106265163"/>
        <n v="206.79604593613186"/>
        <n v="555.53380621259441"/>
        <n v="469.32830462768777"/>
        <n v="1318.6905760158879"/>
        <n v="745.24454341236242"/>
        <n v="829.63134177498807"/>
        <n v="968.7858820766578"/>
        <n v="1090.6191288583584"/>
        <n v="1308.3668957205675"/>
        <n v="1922.4721611377656"/>
        <n v="873.23021247788051"/>
        <n v="3840.6456520891766"/>
        <n v="1719.7171117294506"/>
        <n v="740.26571671093689"/>
        <n v="158.88732341066557"/>
        <n v="319.29002787493937"/>
        <n v="1455.9773437933122"/>
        <n v="912.42730761618247"/>
        <n v="172.44878923781914"/>
        <n v="476.98274468781619"/>
        <n v="489.44853020001921"/>
        <n v="589.51363145618177"/>
        <n v="495.98117890662502"/>
        <n v="838.08757650557072"/>
        <n v="639.38956634907879"/>
        <n v="610.7527869332381"/>
        <n v="1898.6389831964659"/>
        <n v="168.73028413461029"/>
        <n v="331.87045999094369"/>
        <n v="1019.5285148118118"/>
        <n v="720.2749427428912"/>
        <n v="1077.0958784438922"/>
        <n v="1209.8997810776459"/>
        <n v="848.26009993246976"/>
        <n v="666.17691191829022"/>
        <n v="749.40576443224677"/>
        <n v="344.95345294103925"/>
        <n v="2573.8270783361772"/>
        <n v="443.59517364677282"/>
        <n v="2260.2330911059489"/>
        <n v="483.54467043361831"/>
        <n v="842.37012708167219"/>
        <n v="779.48360739160728"/>
        <n v="1040.1977520858068"/>
        <n v="731.96655131152829"/>
        <n v="879.17058307510933"/>
        <n v="417.65435111959039"/>
        <n v="3948.6528714973765"/>
        <n v="1782.4033037061527"/>
        <n v="237.15316041993864"/>
        <n v="681.80716323109482"/>
        <n v="2873.3458129506303"/>
        <n v="673.11491594643633"/>
        <n v="2149.3791633508263"/>
        <n v="173.35460963936487"/>
        <n v="399.72949416271217"/>
        <n v="564.88571705672655"/>
        <n v="1121.5231211614348"/>
        <n v="294.88792165883183"/>
        <n v="665.011075261153"/>
        <n v="1301.0084797061868"/>
        <n v="1456.3561907758933"/>
        <n v="1257.6148746595641"/>
        <n v="1098.9340640436831"/>
        <n v="453.46323217173176"/>
        <n v="818.7814796039662"/>
        <n v="93.675791777674476"/>
        <n v="868.50650392592149"/>
        <n v="1122.5358220621474"/>
        <n v="252.3736808691022"/>
        <n v="713.87113162275648"/>
        <n v="1385.8919043149476"/>
        <n v="1114.3537311371531"/>
        <n v="9747.9983751463133"/>
        <n v="1819.0902938684098"/>
        <n v="532.37152195451097"/>
        <n v="969.61462351629314"/>
        <n v="419.33770046023329"/>
        <n v="1093.7402113099731"/>
        <n v="585.74592814880498"/>
        <n v="1647.9727381448251"/>
        <n v="929.59220209356499"/>
        <n v="1629.6755360806453"/>
        <n v="2082.2518403272256"/>
        <n v="485.48339459618114"/>
        <n v="1051.6133429906101"/>
        <n v="161.5648580295931"/>
        <n v="200.35159479603305"/>
        <n v="933.95943762391119"/>
        <n v="686.45135059928441"/>
        <n v="2219.4319466715483"/>
        <n v="651.17266276741032"/>
        <n v="832.9682543189648"/>
        <n v="1013.0716504387703"/>
        <n v="1360.4503883822392"/>
        <n v="953.52724937662947"/>
        <n v="319.14246725354189"/>
        <n v="1321.0700509328067"/>
        <n v="701.76233950557503"/>
        <n v="327.44804237940696"/>
        <n v="609.05047307965356"/>
        <n v="620.31134684839265"/>
        <n v="1339.0203664470052"/>
        <n v="938.40322812450279"/>
        <n v="974.88007370185301"/>
        <n v="991.28085189285025"/>
        <n v="916.78729335492312"/>
        <n v="905.84792909181897"/>
        <n v="409.10490456377892"/>
        <n v="365.75490361386767"/>
        <n v="1390.1256833429488"/>
        <n v="309.9186661988349"/>
        <n v="1024.8307784786482"/>
        <n v="525.49118001284614"/>
        <n v="405.84594986207992"/>
        <n v="1470.6578550041124"/>
        <n v="1165.2125128985047"/>
        <n v="661.89901913205392"/>
        <n v="944.61343521292201"/>
        <n v="2728.3684152290198"/>
        <n v="948.46299098038753"/>
        <n v="1176.9378699285667"/>
        <n v="658.17916834698269"/>
        <n v="866.14705420156258"/>
        <n v="936.74676139855717"/>
        <n v="4261.4620895130356"/>
        <n v="1838.3364815355299"/>
        <n v="1199.3114553376445"/>
        <n v="1794.7497363969399"/>
        <n v="726.35671504141385"/>
        <n v="739.45789732569801"/>
        <n v="1075.1144649554608"/>
        <n v="1517.1014522009602"/>
        <n v="239.86021552140264"/>
        <n v="1226.56795276975"/>
        <n v="938.68515894036818"/>
        <n v="4642.6343203087163"/>
        <n v="17480.120820321205"/>
        <n v="1543.5758553920382"/>
        <n v="1166.7362861060244"/>
        <n v="459.2488584456197"/>
        <n v="294.2083652687956"/>
        <n v="807.38379139523329"/>
        <n v="1229.9575808264544"/>
        <n v="565.65545702108147"/>
        <n v="525.72141438881056"/>
        <n v="681.35172711427526"/>
        <n v="1133.0804427489622"/>
        <n v="3649.2335982513177"/>
        <n v="455.97569044896619"/>
        <n v="1089.1692761019408"/>
        <n v="519.80691338985855"/>
        <n v="739.29944630571401"/>
        <n v="1403.9689494783483"/>
        <n v="405.17491397042994"/>
        <n v="258.16713543533029"/>
        <n v="182.63331144173293"/>
        <n v="1103.3699835965504"/>
        <n v="922.24564156402732"/>
        <n v="824.84448591049681"/>
        <n v="1070.547750413012"/>
        <n v="605.10460259935269"/>
        <n v="1039.5057310341006"/>
        <n v="1433.5089740869244"/>
        <n v="847.11948475553368"/>
        <n v="1011.7335959452487"/>
        <n v="463.00633905420705"/>
        <n v="1143.5541439978144"/>
        <n v="374.34101185536525"/>
        <n v="1614.4732419261813"/>
        <n v="626.07468540152831"/>
        <n v="657.85119762153488"/>
        <n v="223.35014768424301"/>
        <n v="1193.2576540969642"/>
        <n v="1164.681774920899"/>
        <n v="1190.4401246199172"/>
        <n v="1949.3949120748432"/>
        <n v="1166.7729216149821"/>
        <n v="1319.5286402675306"/>
        <n v="1009.8805937546318"/>
        <n v="792.26719969900512"/>
        <n v="758.47633522973649"/>
        <n v="634.8260824599123"/>
        <n v="997.4319707791858"/>
        <n v="539.33695465862456"/>
        <n v="1079.6752403952787"/>
        <n v="896.97308003480634"/>
        <n v="972.75109176904505"/>
        <n v="1227.6295084718818"/>
        <n v="1885.5723562192532"/>
        <n v="783.46482852957354"/>
        <n v="554.67348658336994"/>
        <n v="1148.6565308628724"/>
        <n v="1970.8685369709999"/>
        <n v="1074.1127073139296"/>
        <n v="697.36283464946473"/>
        <n v="114.18197196749844"/>
        <n v="879.25643540635656"/>
        <n v="702.0350128914223"/>
        <n v="1315.3280019589349"/>
        <n v="1461.1475216800889"/>
        <n v="1016.5190246161101"/>
        <n v="1164.149600957373"/>
        <n v="988.49934615668712"/>
        <n v="803.31610095893893"/>
        <n v="981.36437883758788"/>
        <n v="1086.5208005023126"/>
        <n v="2109.3398930394542"/>
        <n v="1216.7404133918026"/>
        <n v="415.96548818492914"/>
        <n v="1908.604986976655"/>
        <n v="809.64966027801438"/>
        <n v="1050.1262976229607"/>
        <n v="640.90873880120535"/>
        <n v="579.97602809574596"/>
        <n v="387.73780532973296"/>
        <n v="1106.0162104772812"/>
        <n v="381.25551542193324"/>
        <n v="964.81913553734444"/>
        <n v="680.22025022793446"/>
        <n v="751.33384317257855"/>
        <n v="811.55931674989688"/>
        <n v="444.40534604245732"/>
        <n v="308.65682988454296"/>
        <n v="1313.7523757118681"/>
        <n v="648.96372862361704"/>
        <n v="657.549891466708"/>
        <n v="822.1795299349784"/>
        <n v="1311.4257894442121"/>
        <n v="513.67914486049028"/>
        <n v="1062.4213932648893"/>
        <n v="1066.9766480062547"/>
        <n v="541.45224896867001"/>
        <n v="968.34064022294183"/>
        <n v="1118.2225185755594"/>
        <n v="1172.5977490356602"/>
        <n v="610.29704428698562"/>
        <n v="734.66570268589521"/>
        <n v="909.41983887832441"/>
        <n v="1167.6450149670663"/>
        <n v="323.66378744875874"/>
        <n v="669.97468430169749"/>
        <n v="620.1181512461792"/>
        <n v="1055.879901608532"/>
        <n v="1168.4057809945575"/>
        <n v="928.85814403572033"/>
        <n v="986.41204611051546"/>
        <n v="922.57631392927635"/>
        <n v="1106.0349208231889"/>
        <n v="1276.7596194708085"/>
        <n v="919.15715952623532"/>
        <n v="479.37239252008987"/>
        <n v="2345.4872024443121"/>
        <n v="1042.6958864664166"/>
        <n v="987.58490137424963"/>
        <n v="2020.0398350679884"/>
        <n v="2266.3030156148311"/>
        <n v="1791.7951213944993"/>
        <n v="4074.3703154302129"/>
        <n v="8003.7261203851058"/>
        <n v="2174.0334998791832"/>
        <n v="2490.6352094961635"/>
        <n v="2245.4314565238419"/>
        <n v="3708.7523926686918"/>
        <n v="4020.5295598233038"/>
        <n v="1852.4358943753364"/>
        <n v="2800.3613046107344"/>
        <n v="1354.3349581452817"/>
        <n v="228.33466403013392"/>
        <n v="610.33396380559077"/>
        <n v="165.00721302251756"/>
        <n v="595.25466906250995"/>
        <n v="334.54694241414063"/>
        <n v="1073.9021126711889"/>
        <n v="1160.1979989332344"/>
        <n v="921.95881373363295"/>
        <n v="1084.2732180906744"/>
        <n v="886.21096401447437"/>
        <n v="804.33533929512726"/>
        <n v="1304.0927489897531"/>
        <n v="1108.9926739959349"/>
        <n v="800.50332437748727"/>
        <n v="596.15192884418116"/>
        <n v="1051.4051984046032"/>
        <n v="693.94965382853911"/>
        <n v="1502.6329795053668"/>
        <n v="167.0219533972807"/>
        <n v="162.81602246498281"/>
        <n v="818.73639417491381"/>
        <n v="1032.5906463068657"/>
        <n v="873.23018628078228"/>
        <n v="600.10036916269064"/>
        <n v="5907.0758497222514"/>
        <n v="788.01318905911035"/>
        <n v="967.17886887236773"/>
        <n v="1360.0592514667053"/>
        <n v="637.1836203473810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28">
  <r>
    <x v="0"/>
    <x v="0"/>
    <x v="0"/>
    <n v="22"/>
    <n v="56"/>
    <x v="0"/>
    <d v="2016-10-01T00:00:00"/>
    <d v="2016-12-31T00:00:00"/>
    <n v="92"/>
    <n v="2.5362318840579712E-2"/>
    <n v="25"/>
    <n v="2.4347826086956521E-2"/>
    <x v="0"/>
    <n v="17076765"/>
    <n v="7088"/>
    <x v="0"/>
    <n v="974133"/>
    <n v="5678559"/>
    <x v="0"/>
    <n v="6010219"/>
    <x v="0"/>
    <x v="0"/>
  </r>
  <r>
    <x v="1"/>
    <x v="0"/>
    <x v="1"/>
    <n v="2781"/>
    <n v="12178"/>
    <x v="1"/>
    <d v="2016-10-01T00:00:00"/>
    <d v="2016-12-31T00:00:00"/>
    <n v="92"/>
    <n v="0.66517369455975528"/>
    <n v="199"/>
    <n v="0.66517369455975528"/>
    <x v="1"/>
    <n v="161530256"/>
    <n v="68719"/>
    <x v="1"/>
    <n v="95585263"/>
    <n v="83734945"/>
    <x v="1"/>
    <n v="61479178"/>
    <x v="1"/>
    <x v="1"/>
  </r>
  <r>
    <x v="2"/>
    <x v="0"/>
    <x v="2"/>
    <n v="476"/>
    <n v="1679"/>
    <x v="2"/>
    <d v="2016-10-01T00:00:00"/>
    <d v="2016-12-31T00:00:00"/>
    <n v="92"/>
    <n v="0.37244897959183676"/>
    <n v="49"/>
    <n v="0.37244897959183676"/>
    <x v="2"/>
    <n v="61580863"/>
    <n v="61488"/>
    <x v="2"/>
    <n v="9448092"/>
    <n v="44177057"/>
    <x v="2"/>
    <n v="37125399"/>
    <x v="2"/>
    <x v="2"/>
  </r>
  <r>
    <x v="3"/>
    <x v="0"/>
    <x v="3"/>
    <n v="2596"/>
    <n v="11441"/>
    <x v="3"/>
    <d v="2016-10-01T00:00:00"/>
    <d v="2016-12-31T00:00:00"/>
    <n v="92"/>
    <n v="0.55766231234158703"/>
    <n v="223"/>
    <n v="0.55766231234158703"/>
    <x v="3"/>
    <n v="114954835"/>
    <n v="14235"/>
    <x v="3"/>
    <n v="209608925"/>
    <n v="64980646"/>
    <x v="3"/>
    <n v="55154394"/>
    <x v="3"/>
    <x v="3"/>
  </r>
  <r>
    <x v="4"/>
    <x v="0"/>
    <x v="4"/>
    <n v="596"/>
    <n v="18452"/>
    <x v="4"/>
    <d v="2016-10-01T00:00:00"/>
    <d v="2016-12-31T00:00:00"/>
    <n v="92"/>
    <n v="0.81200492870973418"/>
    <n v="251"/>
    <n v="0.79906461112073446"/>
    <x v="4"/>
    <n v="32540538"/>
    <n v="7312"/>
    <x v="4"/>
    <n v="64942302"/>
    <n v="22678748"/>
    <x v="4"/>
    <n v="18859779"/>
    <x v="4"/>
    <x v="4"/>
  </r>
  <r>
    <x v="5"/>
    <x v="0"/>
    <x v="5"/>
    <n v="1335"/>
    <n v="7918"/>
    <x v="5"/>
    <d v="2016-10-01T00:00:00"/>
    <d v="2016-12-31T00:00:00"/>
    <n v="92"/>
    <n v="0.59767512077294682"/>
    <n v="144"/>
    <n v="0.59767512077294682"/>
    <x v="5"/>
    <n v="29595621"/>
    <n v="6361"/>
    <x v="5"/>
    <n v="94077894"/>
    <n v="42475908"/>
    <x v="5"/>
    <n v="43083082"/>
    <x v="5"/>
    <x v="5"/>
  </r>
  <r>
    <x v="6"/>
    <x v="0"/>
    <x v="6"/>
    <n v="4363"/>
    <n v="19059"/>
    <x v="6"/>
    <d v="2016-10-01T00:00:00"/>
    <d v="2016-12-31T00:00:00"/>
    <n v="92"/>
    <n v="0.51533095392602202"/>
    <n v="402"/>
    <n v="0.51533095392602202"/>
    <x v="6"/>
    <n v="192376893"/>
    <n v="58604"/>
    <x v="6"/>
    <n v="271395305"/>
    <n v="189673345"/>
    <x v="6"/>
    <n v="185444802"/>
    <x v="6"/>
    <x v="6"/>
  </r>
  <r>
    <x v="7"/>
    <x v="0"/>
    <x v="7"/>
    <n v="3419"/>
    <n v="18825"/>
    <x v="7"/>
    <d v="2016-10-01T00:00:00"/>
    <d v="2016-12-31T00:00:00"/>
    <n v="92"/>
    <n v="0.62766737796745797"/>
    <n v="326"/>
    <n v="0.62766737796745797"/>
    <x v="7"/>
    <n v="131080071"/>
    <n v="32344"/>
    <x v="7"/>
    <n v="298570585"/>
    <n v="125916158"/>
    <x v="7"/>
    <n v="164859308"/>
    <x v="7"/>
    <x v="7"/>
  </r>
  <r>
    <x v="8"/>
    <x v="0"/>
    <x v="8"/>
    <n v="1271"/>
    <n v="6042"/>
    <x v="8"/>
    <d v="2016-10-01T00:00:00"/>
    <d v="2016-12-31T00:00:00"/>
    <n v="92"/>
    <n v="0.21462063086104008"/>
    <n v="306"/>
    <n v="0.21462063086104008"/>
    <x v="8"/>
    <n v="40108642"/>
    <n v="10045"/>
    <x v="8"/>
    <n v="90821833"/>
    <n v="29568968"/>
    <x v="8"/>
    <n v="33486004"/>
    <x v="8"/>
    <x v="8"/>
  </r>
  <r>
    <x v="9"/>
    <x v="0"/>
    <x v="9"/>
    <n v="423"/>
    <n v="5420"/>
    <x v="9"/>
    <d v="2016-10-01T00:00:00"/>
    <d v="2016-12-31T00:00:00"/>
    <n v="92"/>
    <n v="0.89262187088274048"/>
    <n v="66"/>
    <n v="0.89262187088274048"/>
    <x v="9"/>
    <n v="7565260"/>
    <n v="34008"/>
    <x v="9"/>
    <n v="13643427"/>
    <n v="7303863"/>
    <x v="9"/>
    <n v="6352634"/>
    <x v="9"/>
    <x v="9"/>
  </r>
  <r>
    <x v="10"/>
    <x v="0"/>
    <x v="10"/>
    <n v="424"/>
    <n v="9046"/>
    <x v="10"/>
    <d v="2016-10-01T00:00:00"/>
    <d v="2016-12-31T00:00:00"/>
    <n v="92"/>
    <n v="0.56835888414174418"/>
    <n v="173"/>
    <n v="0.56835888414174418"/>
    <x v="10"/>
    <n v="505188"/>
    <n v="1701"/>
    <x v="10"/>
    <n v="16369270"/>
    <n v="1496591"/>
    <x v="10"/>
    <n v="1419300"/>
    <x v="10"/>
    <x v="10"/>
  </r>
  <r>
    <x v="11"/>
    <x v="0"/>
    <x v="11"/>
    <n v="1141"/>
    <n v="10509"/>
    <x v="11"/>
    <d v="2016-10-01T00:00:00"/>
    <d v="2016-12-31T00:00:00"/>
    <n v="92"/>
    <n v="0.6075971322849214"/>
    <n v="188"/>
    <n v="0.6075971322849214"/>
    <x v="11"/>
    <n v="23808017"/>
    <n v="6783"/>
    <x v="11"/>
    <n v="46755694"/>
    <n v="18060599"/>
    <x v="11"/>
    <n v="17503163"/>
    <x v="11"/>
    <x v="11"/>
  </r>
  <r>
    <x v="12"/>
    <x v="0"/>
    <x v="12"/>
    <n v="4725"/>
    <n v="20193"/>
    <x v="12"/>
    <d v="2016-10-01T00:00:00"/>
    <d v="2016-12-31T00:00:00"/>
    <n v="92"/>
    <n v="0.558496515101228"/>
    <n v="420"/>
    <n v="0.52259316770186337"/>
    <x v="12"/>
    <n v="128808143"/>
    <n v="40634"/>
    <x v="12"/>
    <n v="288726224"/>
    <n v="119041878"/>
    <x v="12"/>
    <n v="118592032"/>
    <x v="12"/>
    <x v="12"/>
  </r>
  <r>
    <x v="13"/>
    <x v="0"/>
    <x v="13"/>
    <n v="5533"/>
    <n v="28769"/>
    <x v="13"/>
    <d v="2016-10-01T00:00:00"/>
    <d v="2016-12-31T00:00:00"/>
    <n v="92"/>
    <n v="0.71721679297965701"/>
    <n v="456"/>
    <n v="0.68575991609458431"/>
    <x v="13"/>
    <n v="119980759"/>
    <n v="83616"/>
    <x v="13"/>
    <n v="217601794"/>
    <n v="101932915"/>
    <x v="13"/>
    <n v="130329827"/>
    <x v="13"/>
    <x v="13"/>
  </r>
  <r>
    <x v="14"/>
    <x v="0"/>
    <x v="14"/>
    <n v="313"/>
    <n v="103262"/>
    <x v="14"/>
    <d v="2016-10-01T00:00:00"/>
    <d v="2016-12-31T00:00:00"/>
    <n v="92"/>
    <n v="0.94798398942420681"/>
    <n v="1275"/>
    <n v="0.88032395566922417"/>
    <x v="14"/>
    <n v="0"/>
    <n v="0"/>
    <x v="14"/>
    <n v="53694847"/>
    <n v="53694804"/>
    <x v="14"/>
    <n v="111942429"/>
    <x v="14"/>
    <x v="14"/>
  </r>
  <r>
    <x v="15"/>
    <x v="0"/>
    <x v="15"/>
    <n v="563"/>
    <n v="4619"/>
    <x v="15"/>
    <d v="2016-10-01T00:00:00"/>
    <d v="2016-12-31T00:00:00"/>
    <n v="92"/>
    <n v="0.52848970251716243"/>
    <n v="95"/>
    <n v="0.52848970251716243"/>
    <x v="15"/>
    <n v="416850"/>
    <n v="630"/>
    <x v="15"/>
    <n v="9268850"/>
    <n v="5847391"/>
    <x v="15"/>
    <n v="5823646"/>
    <x v="15"/>
    <x v="15"/>
  </r>
  <r>
    <x v="16"/>
    <x v="0"/>
    <x v="16"/>
    <n v="1424"/>
    <n v="11871"/>
    <x v="16"/>
    <d v="2016-10-01T00:00:00"/>
    <d v="2016-12-31T00:00:00"/>
    <n v="92"/>
    <n v="0.96292991563919528"/>
    <n v="134"/>
    <n v="0.96292991563919528"/>
    <x v="16"/>
    <n v="1842240"/>
    <n v="3836"/>
    <x v="16"/>
    <n v="17885150"/>
    <n v="9926249"/>
    <x v="16"/>
    <n v="8043505"/>
    <x v="16"/>
    <x v="16"/>
  </r>
  <r>
    <x v="17"/>
    <x v="0"/>
    <x v="17"/>
    <n v="1365"/>
    <n v="7037"/>
    <x v="17"/>
    <d v="2016-10-01T00:00:00"/>
    <d v="2016-12-31T00:00:00"/>
    <n v="92"/>
    <n v="0.64821296978629328"/>
    <n v="118"/>
    <n v="0.64821296978629328"/>
    <x v="17"/>
    <n v="1337920"/>
    <n v="2756"/>
    <x v="17"/>
    <n v="10640325"/>
    <n v="6986266"/>
    <x v="17"/>
    <n v="6472181"/>
    <x v="17"/>
    <x v="17"/>
  </r>
  <r>
    <x v="18"/>
    <x v="0"/>
    <x v="18"/>
    <n v="874"/>
    <n v="6247"/>
    <x v="18"/>
    <d v="2016-10-01T00:00:00"/>
    <d v="2016-12-31T00:00:00"/>
    <n v="92"/>
    <n v="0.84877717391304353"/>
    <n v="80"/>
    <n v="0.84877717391304353"/>
    <x v="18"/>
    <n v="1959040"/>
    <n v="3673"/>
    <x v="18"/>
    <n v="9423950"/>
    <n v="6603745"/>
    <x v="18"/>
    <n v="5816080"/>
    <x v="18"/>
    <x v="18"/>
  </r>
  <r>
    <x v="19"/>
    <x v="0"/>
    <x v="19"/>
    <n v="898"/>
    <n v="5753"/>
    <x v="19"/>
    <d v="2016-10-01T00:00:00"/>
    <d v="2016-12-31T00:00:00"/>
    <n v="92"/>
    <n v="0.7187656171914043"/>
    <n v="87"/>
    <n v="0.7187656171914043"/>
    <x v="19"/>
    <n v="328000"/>
    <n v="450"/>
    <x v="19"/>
    <n v="9237225"/>
    <n v="5080221"/>
    <x v="19"/>
    <n v="4388046"/>
    <x v="19"/>
    <x v="19"/>
  </r>
  <r>
    <x v="20"/>
    <x v="0"/>
    <x v="20"/>
    <n v="597"/>
    <n v="3623"/>
    <x v="20"/>
    <d v="2016-10-01T00:00:00"/>
    <d v="2016-12-31T00:00:00"/>
    <n v="92"/>
    <n v="0.43756038647342993"/>
    <n v="90"/>
    <n v="0.43756038647342993"/>
    <x v="20"/>
    <n v="1056300"/>
    <n v="1917"/>
    <x v="20"/>
    <n v="7895815"/>
    <n v="2561997"/>
    <x v="20"/>
    <n v="4368173"/>
    <x v="20"/>
    <x v="20"/>
  </r>
  <r>
    <x v="21"/>
    <x v="0"/>
    <x v="21"/>
    <n v="795"/>
    <n v="3146"/>
    <x v="21"/>
    <d v="2016-10-01T00:00:00"/>
    <d v="2016-12-31T00:00:00"/>
    <n v="92"/>
    <n v="0.72756706753006473"/>
    <n v="47"/>
    <n v="0.72756706753006473"/>
    <x v="21"/>
    <n v="37759921"/>
    <n v="4312"/>
    <x v="21"/>
    <n v="56973824"/>
    <n v="16859978"/>
    <x v="21"/>
    <n v="16912459"/>
    <x v="21"/>
    <x v="21"/>
  </r>
  <r>
    <x v="22"/>
    <x v="0"/>
    <x v="22"/>
    <n v="3858"/>
    <n v="17432"/>
    <x v="22"/>
    <d v="2016-10-01T00:00:00"/>
    <d v="2016-12-31T00:00:00"/>
    <n v="92"/>
    <n v="0.47607603233559098"/>
    <n v="421"/>
    <n v="0.4500671279562119"/>
    <x v="22"/>
    <n v="167889616"/>
    <n v="24310"/>
    <x v="22"/>
    <n v="252937798"/>
    <n v="95296261"/>
    <x v="22"/>
    <n v="85484060"/>
    <x v="22"/>
    <x v="22"/>
  </r>
  <r>
    <x v="23"/>
    <x v="0"/>
    <x v="23"/>
    <n v="265"/>
    <n v="3658"/>
    <x v="23"/>
    <d v="2016-10-01T00:00:00"/>
    <d v="2016-12-31T00:00:00"/>
    <n v="92"/>
    <n v="0.66268115942028982"/>
    <n v="60"/>
    <n v="0.66268115942028982"/>
    <x v="23"/>
    <n v="764207"/>
    <n v="2516"/>
    <x v="23"/>
    <n v="10027443"/>
    <n v="7377810"/>
    <x v="23"/>
    <n v="4289183"/>
    <x v="23"/>
    <x v="23"/>
  </r>
  <r>
    <x v="24"/>
    <x v="0"/>
    <x v="24"/>
    <n v="414"/>
    <n v="1215"/>
    <x v="24"/>
    <d v="2016-10-01T00:00:00"/>
    <d v="2016-12-31T00:00:00"/>
    <n v="92"/>
    <n v="0.52826086956521734"/>
    <n v="25"/>
    <n v="0.52826086956521734"/>
    <x v="24"/>
    <n v="14753271"/>
    <n v="13151"/>
    <x v="24"/>
    <n v="5005635"/>
    <n v="9336870"/>
    <x v="24"/>
    <n v="7486388"/>
    <x v="24"/>
    <x v="24"/>
  </r>
  <r>
    <x v="25"/>
    <x v="0"/>
    <x v="25"/>
    <n v="269"/>
    <n v="6319"/>
    <x v="25"/>
    <d v="2016-10-01T00:00:00"/>
    <d v="2016-12-31T00:00:00"/>
    <n v="92"/>
    <n v="0.65414078674948239"/>
    <n v="105"/>
    <n v="0.65414078674948239"/>
    <x v="25"/>
    <n v="0"/>
    <n v="0"/>
    <x v="14"/>
    <n v="92009345"/>
    <n v="14857527"/>
    <x v="14"/>
    <n v="13702855"/>
    <x v="14"/>
    <x v="14"/>
  </r>
  <r>
    <x v="26"/>
    <x v="0"/>
    <x v="26"/>
    <n v="573"/>
    <n v="1819"/>
    <x v="26"/>
    <d v="2016-10-01T00:00:00"/>
    <d v="2016-12-31T00:00:00"/>
    <n v="92"/>
    <n v="0.65905797101449271"/>
    <n v="30"/>
    <n v="0.65905797101449271"/>
    <x v="26"/>
    <n v="65399801"/>
    <n v="17258"/>
    <x v="25"/>
    <n v="46245251"/>
    <n v="13453963"/>
    <x v="25"/>
    <n v="9305043"/>
    <x v="25"/>
    <x v="25"/>
  </r>
  <r>
    <x v="27"/>
    <x v="0"/>
    <x v="27"/>
    <n v="444"/>
    <n v="1908"/>
    <x v="27"/>
    <d v="2016-10-01T00:00:00"/>
    <d v="2016-12-31T00:00:00"/>
    <n v="92"/>
    <n v="0.18683901292596944"/>
    <n v="111"/>
    <n v="0.18683901292596944"/>
    <x v="27"/>
    <n v="60697205"/>
    <n v="16911"/>
    <x v="26"/>
    <n v="30663563"/>
    <n v="32463206"/>
    <x v="26"/>
    <n v="38692314"/>
    <x v="26"/>
    <x v="26"/>
  </r>
  <r>
    <x v="28"/>
    <x v="0"/>
    <x v="26"/>
    <n v="43"/>
    <n v="1913"/>
    <x v="28"/>
    <d v="2016-10-01T00:00:00"/>
    <d v="2016-12-31T00:00:00"/>
    <n v="92"/>
    <n v="0.69311594202898552"/>
    <n v="30"/>
    <n v="0.69311594202898552"/>
    <x v="28"/>
    <n v="9894251"/>
    <n v="12000"/>
    <x v="27"/>
    <n v="1488264"/>
    <n v="5006929"/>
    <x v="27"/>
    <n v="5528021"/>
    <x v="27"/>
    <x v="27"/>
  </r>
  <r>
    <x v="29"/>
    <x v="0"/>
    <x v="28"/>
    <n v="2177"/>
    <n v="8379"/>
    <x v="29"/>
    <d v="2016-10-01T00:00:00"/>
    <d v="2016-12-31T00:00:00"/>
    <n v="92"/>
    <n v="0.58010246469122129"/>
    <n v="224"/>
    <n v="0.40658967391304346"/>
    <x v="29"/>
    <n v="38003854"/>
    <n v="11906"/>
    <x v="28"/>
    <n v="62063947"/>
    <n v="53096465"/>
    <x v="28"/>
    <n v="49830562"/>
    <x v="28"/>
    <x v="28"/>
  </r>
  <r>
    <x v="30"/>
    <x v="0"/>
    <x v="29"/>
    <n v="1215"/>
    <n v="8020"/>
    <x v="30"/>
    <d v="2016-10-01T00:00:00"/>
    <d v="2016-12-31T00:00:00"/>
    <n v="92"/>
    <n v="0.898700134468848"/>
    <n v="97"/>
    <n v="0.898700134468848"/>
    <x v="30"/>
    <n v="1890725"/>
    <n v="3513"/>
    <x v="29"/>
    <n v="12844022"/>
    <n v="8313799"/>
    <x v="29"/>
    <n v="5609464"/>
    <x v="29"/>
    <x v="29"/>
  </r>
  <r>
    <x v="31"/>
    <x v="0"/>
    <x v="30"/>
    <n v="99"/>
    <n v="1276"/>
    <x v="31"/>
    <d v="2016-10-01T00:00:00"/>
    <d v="2016-12-31T00:00:00"/>
    <n v="92"/>
    <n v="0.86684782608695654"/>
    <n v="16"/>
    <n v="0.86684782608695654"/>
    <x v="31"/>
    <n v="0"/>
    <n v="0"/>
    <x v="14"/>
    <n v="330742"/>
    <n v="330796"/>
    <x v="14"/>
    <n v="841948"/>
    <x v="14"/>
    <x v="14"/>
  </r>
  <r>
    <x v="32"/>
    <x v="0"/>
    <x v="31"/>
    <n v="4365"/>
    <n v="18822"/>
    <x v="32"/>
    <d v="2016-10-01T00:00:00"/>
    <d v="2016-12-31T00:00:00"/>
    <n v="92"/>
    <n v="0.8419216317767042"/>
    <n v="318"/>
    <n v="0.64335520918785893"/>
    <x v="32"/>
    <n v="124467800"/>
    <n v="24991"/>
    <x v="30"/>
    <n v="232840553"/>
    <n v="118816636"/>
    <x v="30"/>
    <n v="113274703"/>
    <x v="30"/>
    <x v="30"/>
  </r>
  <r>
    <x v="33"/>
    <x v="0"/>
    <x v="32"/>
    <n v="6321"/>
    <n v="35688"/>
    <x v="33"/>
    <d v="2016-10-01T00:00:00"/>
    <d v="2016-12-31T00:00:00"/>
    <n v="92"/>
    <n v="0.60328622624923933"/>
    <n v="643"/>
    <n v="0.60328622624923933"/>
    <x v="33"/>
    <n v="286825870"/>
    <n v="129006"/>
    <x v="31"/>
    <n v="596288800"/>
    <n v="311585607"/>
    <x v="31"/>
    <n v="213576701"/>
    <x v="31"/>
    <x v="31"/>
  </r>
  <r>
    <x v="34"/>
    <x v="0"/>
    <x v="33"/>
    <n v="1086"/>
    <n v="9250"/>
    <x v="34"/>
    <d v="2016-10-01T00:00:00"/>
    <d v="2016-12-31T00:00:00"/>
    <n v="92"/>
    <n v="0.57783608195902048"/>
    <n v="174"/>
    <n v="0.57783608195902048"/>
    <x v="34"/>
    <n v="37755718"/>
    <n v="17222"/>
    <x v="32"/>
    <n v="98780175"/>
    <n v="39731827"/>
    <x v="32"/>
    <n v="44900153"/>
    <x v="32"/>
    <x v="32"/>
  </r>
  <r>
    <x v="35"/>
    <x v="0"/>
    <x v="34"/>
    <n v="294"/>
    <n v="3661"/>
    <x v="35"/>
    <d v="2016-10-01T00:00:00"/>
    <d v="2016-12-31T00:00:00"/>
    <n v="92"/>
    <n v="0.28835853812224321"/>
    <n v="138"/>
    <n v="0.28835853812224321"/>
    <x v="35"/>
    <n v="0"/>
    <n v="0"/>
    <x v="14"/>
    <n v="18678202"/>
    <n v="9820145"/>
    <x v="14"/>
    <n v="11651424"/>
    <x v="14"/>
    <x v="14"/>
  </r>
  <r>
    <x v="36"/>
    <x v="0"/>
    <x v="35"/>
    <n v="1432"/>
    <n v="8087"/>
    <x v="36"/>
    <d v="2016-10-01T00:00:00"/>
    <d v="2016-12-31T00:00:00"/>
    <n v="92"/>
    <n v="0.82926579163248559"/>
    <n v="106"/>
    <n v="0.82926579163248559"/>
    <x v="36"/>
    <n v="2080100"/>
    <n v="3339"/>
    <x v="33"/>
    <n v="12144939"/>
    <n v="6935421"/>
    <x v="33"/>
    <n v="4716055"/>
    <x v="33"/>
    <x v="33"/>
  </r>
  <r>
    <x v="37"/>
    <x v="0"/>
    <x v="36"/>
    <n v="682"/>
    <n v="6936"/>
    <x v="37"/>
    <d v="2016-10-01T00:00:00"/>
    <d v="2016-12-31T00:00:00"/>
    <n v="92"/>
    <n v="0.76152832674571802"/>
    <n v="99"/>
    <n v="0.76152832674571802"/>
    <x v="37"/>
    <n v="7578194"/>
    <n v="23902"/>
    <x v="34"/>
    <n v="41753799"/>
    <n v="14957733"/>
    <x v="34"/>
    <n v="17606081"/>
    <x v="34"/>
    <x v="34"/>
  </r>
  <r>
    <x v="38"/>
    <x v="0"/>
    <x v="37"/>
    <n v="5"/>
    <n v="540"/>
    <x v="38"/>
    <d v="2016-10-01T00:00:00"/>
    <d v="2016-12-31T00:00:00"/>
    <n v="92"/>
    <n v="0.4891304347826087"/>
    <n v="12"/>
    <n v="0.4891304347826087"/>
    <x v="38"/>
    <n v="3293725"/>
    <n v="3956"/>
    <x v="35"/>
    <n v="651123"/>
    <n v="1908839"/>
    <x v="35"/>
    <n v="2300150"/>
    <x v="35"/>
    <x v="35"/>
  </r>
  <r>
    <x v="39"/>
    <x v="0"/>
    <x v="38"/>
    <n v="12271"/>
    <n v="64186"/>
    <x v="39"/>
    <d v="2016-10-01T00:00:00"/>
    <d v="2016-12-31T00:00:00"/>
    <n v="92"/>
    <n v="0.78833210513387375"/>
    <n v="886"/>
    <n v="0.78744233977819211"/>
    <x v="39"/>
    <n v="1366744607"/>
    <n v="208524"/>
    <x v="36"/>
    <n v="2471848615"/>
    <n v="749246024"/>
    <x v="36"/>
    <n v="775625667"/>
    <x v="36"/>
    <x v="36"/>
  </r>
  <r>
    <x v="40"/>
    <x v="0"/>
    <x v="39"/>
    <n v="3815"/>
    <n v="16089"/>
    <x v="40"/>
    <d v="2016-10-01T00:00:00"/>
    <d v="2016-12-31T00:00:00"/>
    <n v="92"/>
    <n v="0.47393071756804522"/>
    <n v="369"/>
    <n v="0.47393071756804522"/>
    <x v="40"/>
    <n v="51951713"/>
    <n v="16282"/>
    <x v="37"/>
    <n v="235979214"/>
    <n v="59378395"/>
    <x v="37"/>
    <n v="56166246"/>
    <x v="37"/>
    <x v="37"/>
  </r>
  <r>
    <x v="41"/>
    <x v="0"/>
    <x v="30"/>
    <n v="171"/>
    <n v="846"/>
    <x v="41"/>
    <d v="2016-10-01T00:00:00"/>
    <d v="2016-12-31T00:00:00"/>
    <n v="92"/>
    <n v="0.57472826086956519"/>
    <n v="16"/>
    <n v="0.57472826086956519"/>
    <x v="41"/>
    <n v="0"/>
    <n v="0"/>
    <x v="14"/>
    <n v="943818"/>
    <n v="943818"/>
    <x v="14"/>
    <n v="1711605"/>
    <x v="14"/>
    <x v="14"/>
  </r>
  <r>
    <x v="42"/>
    <x v="0"/>
    <x v="40"/>
    <n v="215"/>
    <n v="6529"/>
    <x v="42"/>
    <d v="2016-10-01T00:00:00"/>
    <d v="2016-12-31T00:00:00"/>
    <n v="92"/>
    <n v="0.70967391304347827"/>
    <n v="100"/>
    <n v="0.70967391304347827"/>
    <x v="42"/>
    <n v="0"/>
    <n v="0"/>
    <x v="14"/>
    <n v="42237440"/>
    <n v="12497071"/>
    <x v="14"/>
    <n v="11407239"/>
    <x v="14"/>
    <x v="14"/>
  </r>
  <r>
    <x v="43"/>
    <x v="0"/>
    <x v="40"/>
    <n v="508"/>
    <n v="4659"/>
    <x v="43"/>
    <d v="2016-10-01T00:00:00"/>
    <d v="2016-12-31T00:00:00"/>
    <n v="92"/>
    <n v="0.50641304347826088"/>
    <n v="114"/>
    <n v="0.44422196796338675"/>
    <x v="43"/>
    <n v="12290936"/>
    <n v="3117"/>
    <x v="38"/>
    <n v="39926453"/>
    <n v="9827965"/>
    <x v="38"/>
    <n v="10446430"/>
    <x v="38"/>
    <x v="38"/>
  </r>
  <r>
    <x v="44"/>
    <x v="0"/>
    <x v="41"/>
    <n v="4182"/>
    <n v="26689"/>
    <x v="44"/>
    <d v="2016-10-01T00:00:00"/>
    <d v="2016-12-31T00:00:00"/>
    <n v="92"/>
    <n v="0.81259895262452808"/>
    <n v="495"/>
    <n v="0.58605621431708388"/>
    <x v="44"/>
    <n v="156091185"/>
    <n v="96780"/>
    <x v="39"/>
    <n v="450743202"/>
    <n v="267728145"/>
    <x v="39"/>
    <n v="272058473"/>
    <x v="39"/>
    <x v="39"/>
  </r>
  <r>
    <x v="45"/>
    <x v="0"/>
    <x v="42"/>
    <n v="470"/>
    <n v="1717"/>
    <x v="45"/>
    <d v="2016-10-01T00:00:00"/>
    <d v="2016-12-31T00:00:00"/>
    <n v="92"/>
    <n v="0.34561191626409016"/>
    <n v="54"/>
    <n v="0.34561191626409016"/>
    <x v="45"/>
    <n v="18667099"/>
    <n v="5501"/>
    <x v="40"/>
    <n v="29075637"/>
    <n v="19761791"/>
    <x v="40"/>
    <n v="14831691"/>
    <x v="40"/>
    <x v="40"/>
  </r>
  <r>
    <x v="46"/>
    <x v="0"/>
    <x v="43"/>
    <n v="3184"/>
    <n v="15236"/>
    <x v="46"/>
    <d v="2016-10-01T00:00:00"/>
    <d v="2016-12-31T00:00:00"/>
    <n v="92"/>
    <n v="0.59357955430886711"/>
    <n v="279"/>
    <n v="0.59357955430886711"/>
    <x v="46"/>
    <n v="166048060"/>
    <n v="44537"/>
    <x v="41"/>
    <n v="325609978"/>
    <n v="166730021"/>
    <x v="41"/>
    <n v="142518995"/>
    <x v="41"/>
    <x v="41"/>
  </r>
  <r>
    <x v="47"/>
    <x v="0"/>
    <x v="44"/>
    <n v="2328"/>
    <n v="11361"/>
    <x v="47"/>
    <d v="2016-10-01T00:00:00"/>
    <d v="2016-12-31T00:00:00"/>
    <n v="92"/>
    <n v="0.64994279176201375"/>
    <n v="190"/>
    <n v="0.64994279176201375"/>
    <x v="47"/>
    <n v="126518234"/>
    <n v="69106"/>
    <x v="42"/>
    <n v="180273166"/>
    <n v="139890016"/>
    <x v="42"/>
    <n v="155775000"/>
    <x v="42"/>
    <x v="42"/>
  </r>
  <r>
    <x v="48"/>
    <x v="0"/>
    <x v="45"/>
    <n v="2"/>
    <n v="2036"/>
    <x v="48"/>
    <d v="2016-10-01T00:00:00"/>
    <d v="2016-12-31T00:00:00"/>
    <n v="92"/>
    <n v="0.81964573268921093"/>
    <n v="29"/>
    <n v="0.76311844077961022"/>
    <x v="48"/>
    <n v="0"/>
    <n v="0"/>
    <x v="14"/>
    <n v="3937202"/>
    <n v="2210170"/>
    <x v="14"/>
    <n v="2299916"/>
    <x v="14"/>
    <x v="14"/>
  </r>
  <r>
    <x v="49"/>
    <x v="0"/>
    <x v="23"/>
    <n v="324"/>
    <n v="1482"/>
    <x v="49"/>
    <d v="2016-10-01T00:00:00"/>
    <d v="2016-12-31T00:00:00"/>
    <n v="92"/>
    <n v="0.26847826086956522"/>
    <n v="65"/>
    <n v="0.24782608695652175"/>
    <x v="49"/>
    <n v="38303016"/>
    <n v="16945"/>
    <x v="43"/>
    <n v="14389107"/>
    <n v="24278637"/>
    <x v="43"/>
    <n v="27646499"/>
    <x v="43"/>
    <x v="43"/>
  </r>
  <r>
    <x v="50"/>
    <x v="0"/>
    <x v="46"/>
    <n v="1388"/>
    <n v="4161"/>
    <x v="50"/>
    <d v="2016-10-01T00:00:00"/>
    <d v="2016-12-31T00:00:00"/>
    <n v="92"/>
    <n v="0.35895445134575571"/>
    <n v="126"/>
    <n v="0.35895445134575571"/>
    <x v="50"/>
    <n v="40685904"/>
    <n v="11108"/>
    <x v="44"/>
    <n v="61939216"/>
    <n v="22083257"/>
    <x v="44"/>
    <n v="22106437"/>
    <x v="44"/>
    <x v="44"/>
  </r>
  <r>
    <x v="51"/>
    <x v="0"/>
    <x v="47"/>
    <n v="6065"/>
    <n v="25796"/>
    <x v="51"/>
    <d v="2016-10-01T00:00:00"/>
    <d v="2016-12-31T00:00:00"/>
    <n v="92"/>
    <n v="0.54129595433943256"/>
    <n v="518"/>
    <n v="0.54129595433943256"/>
    <x v="51"/>
    <n v="103466410"/>
    <n v="43969"/>
    <x v="45"/>
    <n v="210767071"/>
    <n v="133766291"/>
    <x v="45"/>
    <n v="110537290"/>
    <x v="45"/>
    <x v="45"/>
  </r>
  <r>
    <x v="52"/>
    <x v="0"/>
    <x v="48"/>
    <n v="1354"/>
    <n v="17956"/>
    <x v="52"/>
    <d v="2016-10-01T00:00:00"/>
    <d v="2016-12-31T00:00:00"/>
    <n v="92"/>
    <n v="0.89941895411741135"/>
    <n v="217"/>
    <n v="0.89941895411741135"/>
    <x v="52"/>
    <n v="450593611"/>
    <n v="50908"/>
    <x v="46"/>
    <n v="404222873"/>
    <n v="238670271"/>
    <x v="46"/>
    <n v="245294811"/>
    <x v="46"/>
    <x v="46"/>
  </r>
  <r>
    <x v="53"/>
    <x v="0"/>
    <x v="49"/>
    <n v="3923"/>
    <n v="15084"/>
    <x v="53"/>
    <d v="2016-10-01T00:00:00"/>
    <d v="2016-12-31T00:00:00"/>
    <n v="92"/>
    <n v="0.78825250836120397"/>
    <n v="208"/>
    <n v="0.78825250836120397"/>
    <x v="53"/>
    <n v="145429199"/>
    <n v="23747"/>
    <x v="47"/>
    <n v="191449869"/>
    <n v="86466056"/>
    <x v="47"/>
    <n v="74395500"/>
    <x v="47"/>
    <x v="47"/>
  </r>
  <r>
    <x v="54"/>
    <x v="0"/>
    <x v="50"/>
    <n v="30"/>
    <n v="7232"/>
    <x v="54"/>
    <d v="2016-10-01T00:00:00"/>
    <d v="2016-12-31T00:00:00"/>
    <n v="92"/>
    <n v="0.67766116941529231"/>
    <n v="123"/>
    <n v="0.63909508660303993"/>
    <x v="54"/>
    <n v="4425817"/>
    <n v="6364"/>
    <x v="48"/>
    <n v="3327356"/>
    <n v="4030146"/>
    <x v="48"/>
    <n v="5781374"/>
    <x v="48"/>
    <x v="48"/>
  </r>
  <r>
    <x v="55"/>
    <x v="0"/>
    <x v="51"/>
    <n v="28"/>
    <n v="110368"/>
    <x v="55"/>
    <d v="2016-10-01T00:00:00"/>
    <d v="2016-12-31T00:00:00"/>
    <n v="92"/>
    <n v="0.9150664942128478"/>
    <n v="1500"/>
    <n v="0.79976811594202901"/>
    <x v="55"/>
    <n v="0"/>
    <n v="0"/>
    <x v="14"/>
    <n v="62687840"/>
    <n v="62687840"/>
    <x v="14"/>
    <n v="65154215"/>
    <x v="14"/>
    <x v="14"/>
  </r>
  <r>
    <x v="56"/>
    <x v="0"/>
    <x v="25"/>
    <n v="736"/>
    <n v="3130"/>
    <x v="56"/>
    <d v="2016-10-01T00:00:00"/>
    <d v="2016-12-31T00:00:00"/>
    <n v="92"/>
    <n v="0.32401656314699795"/>
    <n v="117"/>
    <n v="0.29078409513192122"/>
    <x v="56"/>
    <n v="16093919"/>
    <n v="3833"/>
    <x v="49"/>
    <n v="41378455"/>
    <n v="8976955"/>
    <x v="49"/>
    <n v="9506295"/>
    <x v="49"/>
    <x v="49"/>
  </r>
  <r>
    <x v="57"/>
    <x v="0"/>
    <x v="52"/>
    <n v="1453"/>
    <n v="15739"/>
    <x v="57"/>
    <d v="2016-10-01T00:00:00"/>
    <d v="2016-12-31T00:00:00"/>
    <n v="92"/>
    <n v="0.91484538479423394"/>
    <n v="187"/>
    <n v="0.91484538479423394"/>
    <x v="57"/>
    <n v="5599893"/>
    <n v="15228"/>
    <x v="50"/>
    <n v="33464403"/>
    <n v="18320858"/>
    <x v="50"/>
    <n v="14940504"/>
    <x v="50"/>
    <x v="50"/>
  </r>
  <r>
    <x v="58"/>
    <x v="0"/>
    <x v="53"/>
    <n v="856"/>
    <n v="10191"/>
    <x v="58"/>
    <d v="2016-10-01T00:00:00"/>
    <d v="2016-12-31T00:00:00"/>
    <n v="92"/>
    <n v="0.9079650748396294"/>
    <n v="122"/>
    <n v="0.9079650748396294"/>
    <x v="58"/>
    <n v="2173472"/>
    <n v="4169"/>
    <x v="51"/>
    <n v="23720283"/>
    <n v="30652545"/>
    <x v="51"/>
    <n v="16423050"/>
    <x v="51"/>
    <x v="51"/>
  </r>
  <r>
    <x v="59"/>
    <x v="0"/>
    <x v="54"/>
    <n v="2284"/>
    <n v="14760"/>
    <x v="59"/>
    <d v="2016-10-01T00:00:00"/>
    <d v="2016-12-31T00:00:00"/>
    <n v="92"/>
    <n v="0.72594924257328353"/>
    <n v="221"/>
    <n v="0.72594924257328353"/>
    <x v="59"/>
    <n v="11999687"/>
    <n v="3537"/>
    <x v="52"/>
    <n v="50424415"/>
    <n v="22006950"/>
    <x v="52"/>
    <n v="20641768"/>
    <x v="52"/>
    <x v="52"/>
  </r>
  <r>
    <x v="60"/>
    <x v="0"/>
    <x v="24"/>
    <n v="127"/>
    <n v="371"/>
    <x v="60"/>
    <d v="2016-10-01T00:00:00"/>
    <d v="2016-12-31T00:00:00"/>
    <n v="92"/>
    <n v="0.16130434782608696"/>
    <n v="25"/>
    <n v="0.16130434782608696"/>
    <x v="60"/>
    <n v="5392832"/>
    <n v="2041"/>
    <x v="53"/>
    <n v="1866434"/>
    <n v="2474186"/>
    <x v="53"/>
    <n v="2344978"/>
    <x v="53"/>
    <x v="53"/>
  </r>
  <r>
    <x v="61"/>
    <x v="0"/>
    <x v="55"/>
    <n v="794"/>
    <n v="3561"/>
    <x v="61"/>
    <d v="2016-10-01T00:00:00"/>
    <d v="2016-12-31T00:00:00"/>
    <n v="92"/>
    <n v="0.47785829307568439"/>
    <n v="81"/>
    <n v="0.47785829307568439"/>
    <x v="61"/>
    <n v="37194621"/>
    <n v="10227"/>
    <x v="54"/>
    <n v="51406336"/>
    <n v="9957118"/>
    <x v="54"/>
    <n v="10011906"/>
    <x v="54"/>
    <x v="54"/>
  </r>
  <r>
    <x v="62"/>
    <x v="0"/>
    <x v="56"/>
    <n v="1451"/>
    <n v="6405"/>
    <x v="62"/>
    <d v="2016-10-01T00:00:00"/>
    <d v="2016-12-31T00:00:00"/>
    <n v="92"/>
    <n v="0.44063015960374241"/>
    <n v="158"/>
    <n v="0.44063015960374241"/>
    <x v="62"/>
    <n v="21680917"/>
    <n v="7495"/>
    <x v="55"/>
    <n v="61372497"/>
    <n v="19737141"/>
    <x v="55"/>
    <n v="20303066"/>
    <x v="55"/>
    <x v="55"/>
  </r>
  <r>
    <x v="63"/>
    <x v="0"/>
    <x v="57"/>
    <n v="3070"/>
    <n v="18872"/>
    <x v="63"/>
    <d v="2016-10-01T00:00:00"/>
    <d v="2016-12-31T00:00:00"/>
    <n v="92"/>
    <n v="0.59458097038437308"/>
    <n v="347"/>
    <n v="0.59115399072797892"/>
    <x v="63"/>
    <n v="67170493"/>
    <n v="20188"/>
    <x v="56"/>
    <n v="175924662"/>
    <n v="66129309"/>
    <x v="56"/>
    <n v="66365898"/>
    <x v="56"/>
    <x v="56"/>
  </r>
  <r>
    <x v="64"/>
    <x v="0"/>
    <x v="58"/>
    <n v="2933"/>
    <n v="14246"/>
    <x v="64"/>
    <d v="2016-10-01T00:00:00"/>
    <d v="2016-12-31T00:00:00"/>
    <n v="92"/>
    <n v="0.70385375494071145"/>
    <n v="258"/>
    <n v="0.60018537243006409"/>
    <x v="64"/>
    <n v="141459355"/>
    <n v="82020"/>
    <x v="57"/>
    <n v="260626861"/>
    <n v="150757257"/>
    <x v="57"/>
    <n v="133652191"/>
    <x v="57"/>
    <x v="57"/>
  </r>
  <r>
    <x v="65"/>
    <x v="0"/>
    <x v="59"/>
    <n v="3014"/>
    <n v="11236"/>
    <x v="65"/>
    <d v="2016-10-01T00:00:00"/>
    <d v="2016-12-31T00:00:00"/>
    <n v="92"/>
    <n v="0.5046712181099533"/>
    <n v="242"/>
    <n v="0.5046712181099533"/>
    <x v="65"/>
    <n v="182946317"/>
    <n v="101888"/>
    <x v="58"/>
    <n v="168161605"/>
    <n v="93586447"/>
    <x v="58"/>
    <n v="84946258"/>
    <x v="58"/>
    <x v="58"/>
  </r>
  <r>
    <x v="66"/>
    <x v="0"/>
    <x v="60"/>
    <n v="9200"/>
    <n v="67872"/>
    <x v="66"/>
    <d v="2016-10-01T00:00:00"/>
    <d v="2016-12-31T00:00:00"/>
    <n v="92"/>
    <n v="0.81159420289855078"/>
    <n v="909"/>
    <n v="0.81159420289855078"/>
    <x v="66"/>
    <n v="307556141"/>
    <n v="89473"/>
    <x v="59"/>
    <n v="813236650"/>
    <n v="352538012"/>
    <x v="59"/>
    <n v="305813889"/>
    <x v="59"/>
    <x v="59"/>
  </r>
  <r>
    <x v="67"/>
    <x v="0"/>
    <x v="61"/>
    <n v="1970"/>
    <n v="11220"/>
    <x v="67"/>
    <d v="2016-10-01T00:00:00"/>
    <d v="2016-12-31T00:00:00"/>
    <n v="92"/>
    <n v="0.83531864204883854"/>
    <n v="146"/>
    <n v="0.83531864204883854"/>
    <x v="67"/>
    <n v="108338707"/>
    <n v="125697"/>
    <x v="60"/>
    <n v="93128352"/>
    <n v="110302957"/>
    <x v="60"/>
    <n v="139737357"/>
    <x v="60"/>
    <x v="60"/>
  </r>
  <r>
    <x v="68"/>
    <x v="0"/>
    <x v="62"/>
    <n v="1983"/>
    <n v="12355"/>
    <x v="68"/>
    <d v="2016-10-01T00:00:00"/>
    <d v="2016-12-31T00:00:00"/>
    <n v="92"/>
    <n v="0.5642583120204604"/>
    <n v="238"/>
    <n v="0.5642583120204604"/>
    <x v="68"/>
    <n v="75300885"/>
    <n v="29771"/>
    <x v="61"/>
    <n v="103408310"/>
    <n v="41835824"/>
    <x v="61"/>
    <n v="42655404"/>
    <x v="61"/>
    <x v="61"/>
  </r>
  <r>
    <x v="69"/>
    <x v="0"/>
    <x v="30"/>
    <n v="147"/>
    <n v="1144"/>
    <x v="69"/>
    <d v="2016-10-01T00:00:00"/>
    <d v="2016-12-31T00:00:00"/>
    <n v="92"/>
    <n v="0.77717391304347827"/>
    <n v="16"/>
    <n v="0.77717391304347827"/>
    <x v="69"/>
    <n v="0"/>
    <n v="0"/>
    <x v="14"/>
    <n v="1021021"/>
    <n v="1021021"/>
    <x v="14"/>
    <n v="781141"/>
    <x v="14"/>
    <x v="14"/>
  </r>
  <r>
    <x v="70"/>
    <x v="0"/>
    <x v="30"/>
    <n v="103"/>
    <n v="1421"/>
    <x v="70"/>
    <d v="2016-10-01T00:00:00"/>
    <d v="2016-12-31T00:00:00"/>
    <n v="92"/>
    <n v="0.96535326086956519"/>
    <n v="16"/>
    <n v="0.96535326086956519"/>
    <x v="70"/>
    <n v="0"/>
    <n v="0"/>
    <x v="14"/>
    <n v="1152616"/>
    <n v="1152616"/>
    <x v="14"/>
    <n v="1080894"/>
    <x v="14"/>
    <x v="14"/>
  </r>
  <r>
    <x v="71"/>
    <x v="0"/>
    <x v="30"/>
    <n v="98"/>
    <n v="1471"/>
    <x v="71"/>
    <d v="2016-10-01T00:00:00"/>
    <d v="2016-12-31T00:00:00"/>
    <n v="92"/>
    <n v="0.99932065217391308"/>
    <n v="16"/>
    <n v="0.99932065217391308"/>
    <x v="71"/>
    <n v="0"/>
    <n v="0"/>
    <x v="14"/>
    <n v="1202705"/>
    <n v="1202705"/>
    <x v="14"/>
    <n v="976474"/>
    <x v="14"/>
    <x v="14"/>
  </r>
  <r>
    <x v="72"/>
    <x v="0"/>
    <x v="30"/>
    <n v="113"/>
    <n v="1107"/>
    <x v="72"/>
    <d v="2016-10-01T00:00:00"/>
    <d v="2016-12-31T00:00:00"/>
    <n v="92"/>
    <n v="0.75203804347826086"/>
    <n v="16"/>
    <n v="0.75203804347826086"/>
    <x v="72"/>
    <n v="0"/>
    <n v="0"/>
    <x v="14"/>
    <n v="1062720"/>
    <n v="1062720"/>
    <x v="14"/>
    <n v="1275277"/>
    <x v="14"/>
    <x v="14"/>
  </r>
  <r>
    <x v="73"/>
    <x v="0"/>
    <x v="30"/>
    <n v="96"/>
    <n v="1215"/>
    <x v="73"/>
    <d v="2016-10-01T00:00:00"/>
    <d v="2016-12-31T00:00:00"/>
    <n v="92"/>
    <n v="0.82540760869565222"/>
    <n v="16"/>
    <n v="0.82540760869565222"/>
    <x v="73"/>
    <n v="0"/>
    <n v="0"/>
    <x v="14"/>
    <n v="1026675"/>
    <n v="1026675"/>
    <x v="14"/>
    <n v="1065058"/>
    <x v="14"/>
    <x v="14"/>
  </r>
  <r>
    <x v="74"/>
    <x v="0"/>
    <x v="63"/>
    <n v="1098"/>
    <n v="4271"/>
    <x v="74"/>
    <d v="2016-10-01T00:00:00"/>
    <d v="2016-12-31T00:00:00"/>
    <n v="92"/>
    <n v="0.22982135170038742"/>
    <n v="202"/>
    <n v="0.22982135170038742"/>
    <x v="74"/>
    <n v="110103544"/>
    <n v="15464"/>
    <x v="62"/>
    <n v="134326929"/>
    <n v="36718616"/>
    <x v="62"/>
    <n v="41095421"/>
    <x v="62"/>
    <x v="62"/>
  </r>
  <r>
    <x v="75"/>
    <x v="0"/>
    <x v="64"/>
    <n v="1614"/>
    <n v="11503"/>
    <x v="75"/>
    <d v="2016-10-01T00:00:00"/>
    <d v="2016-12-31T00:00:00"/>
    <n v="92"/>
    <n v="0.75320848611838664"/>
    <n v="166"/>
    <n v="0.75320848611838664"/>
    <x v="75"/>
    <n v="1744034"/>
    <n v="3611"/>
    <x v="63"/>
    <n v="21735135"/>
    <n v="10148127"/>
    <x v="63"/>
    <n v="7235295"/>
    <x v="63"/>
    <x v="63"/>
  </r>
  <r>
    <x v="76"/>
    <x v="0"/>
    <x v="65"/>
    <n v="850"/>
    <n v="7325"/>
    <x v="76"/>
    <d v="2016-10-01T00:00:00"/>
    <d v="2016-12-31T00:00:00"/>
    <n v="92"/>
    <n v="0.51038182831661094"/>
    <n v="156"/>
    <n v="0.51038182831661094"/>
    <x v="76"/>
    <n v="23174230"/>
    <n v="24339"/>
    <x v="64"/>
    <n v="27905530"/>
    <n v="29132552"/>
    <x v="64"/>
    <n v="18905009"/>
    <x v="64"/>
    <x v="64"/>
  </r>
  <r>
    <x v="77"/>
    <x v="0"/>
    <x v="66"/>
    <n v="5101"/>
    <n v="23743"/>
    <x v="77"/>
    <d v="2016-10-01T00:00:00"/>
    <d v="2016-12-31T00:00:00"/>
    <n v="92"/>
    <n v="0.7352595069986374"/>
    <n v="385"/>
    <n v="0.67032749858836815"/>
    <x v="77"/>
    <n v="283055291"/>
    <n v="40746"/>
    <x v="65"/>
    <n v="640372240"/>
    <n v="144673125"/>
    <x v="65"/>
    <n v="143449501"/>
    <x v="65"/>
    <x v="65"/>
  </r>
  <r>
    <x v="78"/>
    <x v="0"/>
    <x v="67"/>
    <n v="2548"/>
    <n v="8633"/>
    <x v="78"/>
    <d v="2016-10-01T00:00:00"/>
    <d v="2016-12-31T00:00:00"/>
    <n v="92"/>
    <n v="0.63403349001175091"/>
    <n v="148"/>
    <n v="0.63403349001175091"/>
    <x v="78"/>
    <n v="35815935"/>
    <n v="16474"/>
    <x v="66"/>
    <n v="95815143"/>
    <n v="32593200"/>
    <x v="66"/>
    <n v="31760081"/>
    <x v="66"/>
    <x v="66"/>
  </r>
  <r>
    <x v="79"/>
    <x v="0"/>
    <x v="68"/>
    <n v="968"/>
    <n v="3703"/>
    <x v="79"/>
    <d v="2016-10-01T00:00:00"/>
    <d v="2016-12-31T00:00:00"/>
    <n v="92"/>
    <n v="0.55136986301369861"/>
    <n v="73"/>
    <n v="0.55136986301369861"/>
    <x v="79"/>
    <n v="121933592"/>
    <n v="16888"/>
    <x v="67"/>
    <n v="96814997"/>
    <n v="30410941"/>
    <x v="67"/>
    <n v="29410138"/>
    <x v="67"/>
    <x v="67"/>
  </r>
  <r>
    <x v="80"/>
    <x v="0"/>
    <x v="69"/>
    <n v="6680"/>
    <n v="32825"/>
    <x v="80"/>
    <d v="2016-10-01T00:00:00"/>
    <d v="2016-12-31T00:00:00"/>
    <n v="92"/>
    <n v="0.77395548429689709"/>
    <n v="461"/>
    <n v="0.77395548429689709"/>
    <x v="80"/>
    <n v="358916232"/>
    <n v="39631"/>
    <x v="68"/>
    <n v="915101104"/>
    <n v="174266351"/>
    <x v="68"/>
    <n v="177485156"/>
    <x v="68"/>
    <x v="68"/>
  </r>
  <r>
    <x v="81"/>
    <x v="0"/>
    <x v="58"/>
    <n v="2815"/>
    <n v="13773"/>
    <x v="81"/>
    <d v="2016-10-01T00:00:00"/>
    <d v="2016-12-31T00:00:00"/>
    <n v="92"/>
    <n v="0.68048418972332014"/>
    <n v="223"/>
    <n v="0.6713296938974459"/>
    <x v="81"/>
    <n v="138143621"/>
    <n v="42375"/>
    <x v="69"/>
    <n v="308981188"/>
    <n v="114078379"/>
    <x v="69"/>
    <n v="99235315"/>
    <x v="69"/>
    <x v="69"/>
  </r>
  <r>
    <x v="82"/>
    <x v="0"/>
    <x v="1"/>
    <n v="1862"/>
    <n v="7041"/>
    <x v="82"/>
    <d v="2016-10-01T00:00:00"/>
    <d v="2016-12-31T00:00:00"/>
    <n v="92"/>
    <n v="0.38458597334498579"/>
    <n v="199"/>
    <n v="0.38458597334498579"/>
    <x v="82"/>
    <n v="115422445"/>
    <n v="22203"/>
    <x v="70"/>
    <n v="127171362"/>
    <n v="36223137"/>
    <x v="70"/>
    <n v="36695942"/>
    <x v="70"/>
    <x v="70"/>
  </r>
  <r>
    <x v="83"/>
    <x v="0"/>
    <x v="70"/>
    <n v="3998"/>
    <n v="18528"/>
    <x v="83"/>
    <d v="2016-10-01T00:00:00"/>
    <d v="2016-12-31T00:00:00"/>
    <n v="92"/>
    <n v="0.56570591108939916"/>
    <n v="367"/>
    <n v="0.54875014808671962"/>
    <x v="83"/>
    <n v="37282083"/>
    <n v="26150"/>
    <x v="71"/>
    <n v="221402984"/>
    <n v="119657650"/>
    <x v="71"/>
    <n v="107116271"/>
    <x v="71"/>
    <x v="71"/>
  </r>
  <r>
    <x v="84"/>
    <x v="0"/>
    <x v="71"/>
    <n v="799"/>
    <n v="3602"/>
    <x v="84"/>
    <d v="2016-10-01T00:00:00"/>
    <d v="2016-12-31T00:00:00"/>
    <n v="92"/>
    <n v="0.30828483396097228"/>
    <n v="127"/>
    <n v="0.30828483396097228"/>
    <x v="84"/>
    <n v="16607021"/>
    <n v="4000"/>
    <x v="72"/>
    <n v="60058091"/>
    <n v="13528099"/>
    <x v="72"/>
    <n v="12382364"/>
    <x v="72"/>
    <x v="72"/>
  </r>
  <r>
    <x v="85"/>
    <x v="0"/>
    <x v="72"/>
    <n v="50"/>
    <n v="4616"/>
    <x v="85"/>
    <d v="2016-10-01T00:00:00"/>
    <d v="2016-12-31T00:00:00"/>
    <n v="92"/>
    <n v="0.6601830663615561"/>
    <n v="76"/>
    <n v="0.6601830663615561"/>
    <x v="85"/>
    <n v="6098680"/>
    <n v="10491"/>
    <x v="73"/>
    <n v="2385241"/>
    <n v="5711597"/>
    <x v="73"/>
    <n v="5983910"/>
    <x v="73"/>
    <x v="73"/>
  </r>
  <r>
    <x v="86"/>
    <x v="0"/>
    <x v="73"/>
    <n v="2116"/>
    <n v="9286"/>
    <x v="86"/>
    <d v="2016-10-01T00:00:00"/>
    <d v="2016-12-31T00:00:00"/>
    <n v="92"/>
    <n v="0.77642140468227427"/>
    <n v="130"/>
    <n v="0.77642140468227427"/>
    <x v="86"/>
    <n v="103832827"/>
    <n v="27823"/>
    <x v="74"/>
    <n v="186005933"/>
    <n v="99234647"/>
    <x v="74"/>
    <n v="89893938"/>
    <x v="74"/>
    <x v="74"/>
  </r>
  <r>
    <x v="87"/>
    <x v="0"/>
    <x v="74"/>
    <n v="4836"/>
    <n v="19370"/>
    <x v="87"/>
    <d v="2016-10-01T00:00:00"/>
    <d v="2016-12-31T00:00:00"/>
    <n v="92"/>
    <n v="0.51352067868504769"/>
    <n v="463"/>
    <n v="0.45473753404075501"/>
    <x v="87"/>
    <n v="411083067"/>
    <n v="217167"/>
    <x v="75"/>
    <n v="465103122"/>
    <n v="165207145"/>
    <x v="75"/>
    <n v="171667209"/>
    <x v="75"/>
    <x v="75"/>
  </r>
  <r>
    <x v="88"/>
    <x v="0"/>
    <x v="75"/>
    <n v="5773"/>
    <n v="23824"/>
    <x v="88"/>
    <d v="2016-10-01T00:00:00"/>
    <d v="2016-12-31T00:00:00"/>
    <n v="92"/>
    <n v="0.58455196780842089"/>
    <n v="443"/>
    <n v="0.58455196780842089"/>
    <x v="88"/>
    <n v="309176989"/>
    <n v="40797"/>
    <x v="76"/>
    <n v="425352837"/>
    <n v="205944969"/>
    <x v="76"/>
    <n v="188254082"/>
    <x v="76"/>
    <x v="76"/>
  </r>
  <r>
    <x v="89"/>
    <x v="0"/>
    <x v="76"/>
    <n v="1128"/>
    <n v="4233"/>
    <x v="89"/>
    <d v="2016-10-01T00:00:00"/>
    <d v="2016-12-31T00:00:00"/>
    <n v="92"/>
    <n v="0.28578179854172292"/>
    <n v="161"/>
    <n v="0.28578179854172292"/>
    <x v="89"/>
    <n v="117150774"/>
    <n v="55357"/>
    <x v="77"/>
    <n v="46069501"/>
    <n v="31876079"/>
    <x v="77"/>
    <n v="34841593"/>
    <x v="77"/>
    <x v="77"/>
  </r>
  <r>
    <x v="90"/>
    <x v="0"/>
    <x v="30"/>
    <n v="112"/>
    <n v="722"/>
    <x v="90"/>
    <d v="2016-10-01T00:00:00"/>
    <d v="2016-12-31T00:00:00"/>
    <n v="92"/>
    <n v="0.49048913043478259"/>
    <n v="16"/>
    <n v="0.49048913043478259"/>
    <x v="90"/>
    <n v="0"/>
    <n v="0"/>
    <x v="14"/>
    <n v="602870"/>
    <n v="602870"/>
    <x v="14"/>
    <n v="888430"/>
    <x v="14"/>
    <x v="14"/>
  </r>
  <r>
    <x v="91"/>
    <x v="0"/>
    <x v="77"/>
    <n v="2150"/>
    <n v="9547"/>
    <x v="91"/>
    <d v="2016-10-01T00:00:00"/>
    <d v="2016-12-31T00:00:00"/>
    <n v="92"/>
    <n v="0.49651549823174534"/>
    <n v="209"/>
    <n v="0.49651549823174534"/>
    <x v="91"/>
    <n v="239803428"/>
    <n v="30949"/>
    <x v="78"/>
    <n v="210325549"/>
    <n v="69018243"/>
    <x v="78"/>
    <n v="61217956"/>
    <x v="78"/>
    <x v="78"/>
  </r>
  <r>
    <x v="92"/>
    <x v="0"/>
    <x v="67"/>
    <n v="880"/>
    <n v="6516"/>
    <x v="92"/>
    <d v="2016-10-01T00:00:00"/>
    <d v="2016-12-31T00:00:00"/>
    <n v="92"/>
    <n v="0.47855464159811983"/>
    <n v="148"/>
    <n v="0.47855464159811983"/>
    <x v="92"/>
    <n v="10482771"/>
    <n v="2435"/>
    <x v="79"/>
    <n v="50892504"/>
    <n v="9516440"/>
    <x v="79"/>
    <n v="12873337"/>
    <x v="79"/>
    <x v="79"/>
  </r>
  <r>
    <x v="93"/>
    <x v="0"/>
    <x v="78"/>
    <n v="4278"/>
    <n v="19597"/>
    <x v="93"/>
    <d v="2016-10-01T00:00:00"/>
    <d v="2016-12-31T00:00:00"/>
    <n v="92"/>
    <n v="0.76899230889970183"/>
    <n v="298"/>
    <n v="0.71480157572220604"/>
    <x v="93"/>
    <n v="262326213"/>
    <n v="79111"/>
    <x v="80"/>
    <n v="350629391"/>
    <n v="139196567"/>
    <x v="80"/>
    <n v="141287748"/>
    <x v="80"/>
    <x v="80"/>
  </r>
  <r>
    <x v="94"/>
    <x v="0"/>
    <x v="30"/>
    <n v="58"/>
    <n v="1276"/>
    <x v="94"/>
    <d v="2016-10-01T00:00:00"/>
    <d v="2016-12-31T00:00:00"/>
    <n v="92"/>
    <n v="0.86684782608695654"/>
    <n v="16"/>
    <n v="0.86684782608695654"/>
    <x v="31"/>
    <n v="0"/>
    <n v="0"/>
    <x v="14"/>
    <n v="901788"/>
    <n v="807708"/>
    <x v="14"/>
    <n v="770301"/>
    <x v="14"/>
    <x v="14"/>
  </r>
  <r>
    <x v="95"/>
    <x v="0"/>
    <x v="30"/>
    <n v="194"/>
    <n v="2860"/>
    <x v="95"/>
    <d v="2016-10-01T00:00:00"/>
    <d v="2016-12-31T00:00:00"/>
    <n v="92"/>
    <n v="1.9429347826086956"/>
    <n v="16"/>
    <n v="1.9429347826086956"/>
    <x v="94"/>
    <n v="0"/>
    <n v="0"/>
    <x v="14"/>
    <n v="747075"/>
    <n v="699562"/>
    <x v="14"/>
    <n v="851520"/>
    <x v="14"/>
    <x v="14"/>
  </r>
  <r>
    <x v="96"/>
    <x v="0"/>
    <x v="24"/>
    <n v="367"/>
    <n v="1162"/>
    <x v="96"/>
    <d v="2016-10-01T00:00:00"/>
    <d v="2016-12-31T00:00:00"/>
    <n v="92"/>
    <n v="0.50521739130434784"/>
    <n v="25"/>
    <n v="0.50521739130434784"/>
    <x v="95"/>
    <n v="26559278"/>
    <n v="15354"/>
    <x v="81"/>
    <n v="16323459"/>
    <n v="19647092"/>
    <x v="81"/>
    <n v="19256644"/>
    <x v="81"/>
    <x v="81"/>
  </r>
  <r>
    <x v="97"/>
    <x v="0"/>
    <x v="79"/>
    <n v="7"/>
    <n v="18123"/>
    <x v="97"/>
    <d v="2016-10-01T00:00:00"/>
    <d v="2016-12-31T00:00:00"/>
    <n v="92"/>
    <n v="0.19388693940431359"/>
    <n v="1218"/>
    <n v="0.16173163418290853"/>
    <x v="96"/>
    <n v="0"/>
    <n v="0"/>
    <x v="14"/>
    <n v="19465816"/>
    <n v="19368767"/>
    <x v="14"/>
    <n v="29306146"/>
    <x v="14"/>
    <x v="14"/>
  </r>
  <r>
    <x v="98"/>
    <x v="0"/>
    <x v="40"/>
    <n v="1193"/>
    <n v="4016"/>
    <x v="98"/>
    <d v="2016-10-01T00:00:00"/>
    <d v="2016-12-31T00:00:00"/>
    <n v="92"/>
    <n v="0.43652173913043479"/>
    <n v="100"/>
    <n v="0.43652173913043479"/>
    <x v="97"/>
    <n v="184633360"/>
    <n v="95583"/>
    <x v="82"/>
    <n v="102132654"/>
    <n v="51431243"/>
    <x v="82"/>
    <n v="50965070"/>
    <x v="82"/>
    <x v="82"/>
  </r>
  <r>
    <x v="99"/>
    <x v="0"/>
    <x v="25"/>
    <n v="1614"/>
    <n v="4703"/>
    <x v="99"/>
    <d v="2016-10-01T00:00:00"/>
    <d v="2016-12-31T00:00:00"/>
    <n v="92"/>
    <n v="0.48685300207039339"/>
    <n v="105"/>
    <n v="0.48685300207039339"/>
    <x v="98"/>
    <n v="34433560"/>
    <n v="14548"/>
    <x v="83"/>
    <n v="42434010"/>
    <n v="25891452"/>
    <x v="83"/>
    <n v="22804933"/>
    <x v="83"/>
    <x v="83"/>
  </r>
  <r>
    <x v="100"/>
    <x v="0"/>
    <x v="80"/>
    <n v="508"/>
    <n v="4459"/>
    <x v="100"/>
    <d v="2016-10-01T00:00:00"/>
    <d v="2016-12-31T00:00:00"/>
    <n v="92"/>
    <n v="0.27382706951608943"/>
    <n v="177"/>
    <n v="0.27382706951608943"/>
    <x v="99"/>
    <n v="4781469"/>
    <n v="317"/>
    <x v="84"/>
    <n v="51335498"/>
    <n v="12954871"/>
    <x v="84"/>
    <n v="15853590"/>
    <x v="84"/>
    <x v="84"/>
  </r>
  <r>
    <x v="101"/>
    <x v="0"/>
    <x v="81"/>
    <n v="4644"/>
    <n v="21042"/>
    <x v="101"/>
    <d v="2016-10-01T00:00:00"/>
    <d v="2016-12-31T00:00:00"/>
    <n v="92"/>
    <n v="0.57179347826086957"/>
    <n v="400"/>
    <n v="0.57179347826086957"/>
    <x v="100"/>
    <n v="165033766"/>
    <n v="17224"/>
    <x v="85"/>
    <n v="398164073"/>
    <n v="128988032"/>
    <x v="85"/>
    <n v="110881121"/>
    <x v="85"/>
    <x v="85"/>
  </r>
  <r>
    <x v="102"/>
    <x v="0"/>
    <x v="24"/>
    <n v="379"/>
    <n v="1533"/>
    <x v="102"/>
    <d v="2016-10-01T00:00:00"/>
    <d v="2016-12-31T00:00:00"/>
    <n v="92"/>
    <n v="0.66652173913043478"/>
    <n v="25"/>
    <n v="0.66652173913043478"/>
    <x v="101"/>
    <n v="18074368"/>
    <n v="10847"/>
    <x v="86"/>
    <n v="22457894"/>
    <n v="14838697"/>
    <x v="86"/>
    <n v="15949565"/>
    <x v="86"/>
    <x v="86"/>
  </r>
  <r>
    <x v="103"/>
    <x v="0"/>
    <x v="67"/>
    <n v="1440"/>
    <n v="10073"/>
    <x v="103"/>
    <d v="2016-10-01T00:00:00"/>
    <d v="2016-12-31T00:00:00"/>
    <n v="92"/>
    <n v="0.73979142185663926"/>
    <n v="148"/>
    <n v="0.73979142185663926"/>
    <x v="102"/>
    <n v="1446640"/>
    <n v="2304"/>
    <x v="87"/>
    <n v="24170400"/>
    <n v="13467923"/>
    <x v="87"/>
    <n v="8122388"/>
    <x v="87"/>
    <x v="87"/>
  </r>
  <r>
    <x v="104"/>
    <x v="0"/>
    <x v="82"/>
    <n v="1069"/>
    <n v="3871"/>
    <x v="104"/>
    <d v="2016-10-01T00:00:00"/>
    <d v="2016-12-31T00:00:00"/>
    <n v="92"/>
    <n v="0.42934782608695654"/>
    <n v="98"/>
    <n v="0.42934782608695654"/>
    <x v="103"/>
    <n v="73901030"/>
    <n v="25497"/>
    <x v="88"/>
    <n v="87831015"/>
    <n v="38463681"/>
    <x v="88"/>
    <n v="38011341"/>
    <x v="88"/>
    <x v="88"/>
  </r>
  <r>
    <x v="105"/>
    <x v="0"/>
    <x v="45"/>
    <n v="526"/>
    <n v="838"/>
    <x v="105"/>
    <d v="2016-10-01T00:00:00"/>
    <d v="2016-12-31T00:00:00"/>
    <n v="92"/>
    <n v="0.33735909822866345"/>
    <n v="27"/>
    <n v="0.33735909822866345"/>
    <x v="104"/>
    <n v="55901223"/>
    <n v="4908"/>
    <x v="89"/>
    <n v="25999262"/>
    <n v="19087926"/>
    <x v="89"/>
    <n v="17894936"/>
    <x v="89"/>
    <x v="89"/>
  </r>
  <r>
    <x v="106"/>
    <x v="0"/>
    <x v="83"/>
    <n v="1412"/>
    <n v="4573"/>
    <x v="106"/>
    <d v="2016-10-01T00:00:00"/>
    <d v="2016-12-31T00:00:00"/>
    <n v="92"/>
    <n v="0.29764384274928402"/>
    <n v="167"/>
    <n v="0.29764384274928402"/>
    <x v="105"/>
    <n v="26657641"/>
    <n v="7742"/>
    <x v="90"/>
    <n v="58762128"/>
    <n v="14893363"/>
    <x v="90"/>
    <n v="20790384"/>
    <x v="90"/>
    <x v="90"/>
  </r>
  <r>
    <x v="107"/>
    <x v="0"/>
    <x v="84"/>
    <n v="406"/>
    <n v="1936"/>
    <x v="107"/>
    <d v="2016-10-01T00:00:00"/>
    <d v="2016-12-31T00:00:00"/>
    <n v="92"/>
    <n v="0.15360203110123771"/>
    <n v="137"/>
    <n v="0.15360203110123771"/>
    <x v="106"/>
    <n v="8641447"/>
    <n v="2528"/>
    <x v="91"/>
    <n v="17608788"/>
    <n v="4570241"/>
    <x v="91"/>
    <n v="8076575"/>
    <x v="91"/>
    <x v="91"/>
  </r>
  <r>
    <x v="108"/>
    <x v="0"/>
    <x v="85"/>
    <n v="3196"/>
    <n v="14181"/>
    <x v="108"/>
    <d v="2016-10-01T00:00:00"/>
    <d v="2016-12-31T00:00:00"/>
    <n v="92"/>
    <n v="0.73400621118012421"/>
    <n v="210"/>
    <n v="0.73400621118012421"/>
    <x v="107"/>
    <n v="103202197"/>
    <n v="7978"/>
    <x v="92"/>
    <n v="320243086"/>
    <n v="72675247"/>
    <x v="92"/>
    <n v="69547284"/>
    <x v="92"/>
    <x v="92"/>
  </r>
  <r>
    <x v="109"/>
    <x v="0"/>
    <x v="86"/>
    <n v="144"/>
    <n v="3056"/>
    <x v="109"/>
    <d v="2016-10-01T00:00:00"/>
    <d v="2016-12-31T00:00:00"/>
    <n v="92"/>
    <n v="0.60395256916996043"/>
    <n v="55"/>
    <n v="0.60395256916996043"/>
    <x v="108"/>
    <n v="4059609"/>
    <n v="23211"/>
    <x v="93"/>
    <n v="3783438"/>
    <n v="6227995"/>
    <x v="93"/>
    <n v="6420218"/>
    <x v="93"/>
    <x v="93"/>
  </r>
  <r>
    <x v="110"/>
    <x v="0"/>
    <x v="87"/>
    <n v="249"/>
    <n v="5069"/>
    <x v="110"/>
    <d v="2016-10-01T00:00:00"/>
    <d v="2016-12-31T00:00:00"/>
    <n v="92"/>
    <n v="0.58614708603145238"/>
    <n v="94"/>
    <n v="0.58614708603145238"/>
    <x v="109"/>
    <n v="33677097"/>
    <n v="19085"/>
    <x v="94"/>
    <n v="17414518"/>
    <n v="20895598"/>
    <x v="94"/>
    <n v="16597585"/>
    <x v="94"/>
    <x v="94"/>
  </r>
  <r>
    <x v="111"/>
    <x v="0"/>
    <x v="88"/>
    <n v="5236"/>
    <n v="24691"/>
    <x v="111"/>
    <d v="2016-10-01T00:00:00"/>
    <d v="2016-12-31T00:00:00"/>
    <n v="92"/>
    <n v="0.58091003199698854"/>
    <n v="515"/>
    <n v="0.5211270578303081"/>
    <x v="110"/>
    <n v="170141508"/>
    <n v="56396"/>
    <x v="95"/>
    <n v="397552211"/>
    <n v="107225643"/>
    <x v="95"/>
    <n v="110539953"/>
    <x v="95"/>
    <x v="95"/>
  </r>
  <r>
    <x v="112"/>
    <x v="0"/>
    <x v="89"/>
    <n v="2400"/>
    <n v="11873"/>
    <x v="112"/>
    <d v="2016-10-01T00:00:00"/>
    <d v="2016-12-31T00:00:00"/>
    <n v="92"/>
    <n v="0.40203846674793442"/>
    <n v="334"/>
    <n v="0.38639026295235618"/>
    <x v="111"/>
    <n v="60753325"/>
    <n v="33499"/>
    <x v="96"/>
    <n v="184744411"/>
    <n v="54809633"/>
    <x v="96"/>
    <n v="66626775"/>
    <x v="96"/>
    <x v="96"/>
  </r>
  <r>
    <x v="113"/>
    <x v="0"/>
    <x v="90"/>
    <n v="604"/>
    <n v="3588"/>
    <x v="113"/>
    <d v="2016-10-01T00:00:00"/>
    <d v="2016-12-31T00:00:00"/>
    <n v="92"/>
    <n v="0.3046875"/>
    <n v="128"/>
    <n v="0.3046875"/>
    <x v="112"/>
    <n v="2488104"/>
    <n v="1103"/>
    <x v="97"/>
    <n v="19071849"/>
    <n v="7363581"/>
    <x v="97"/>
    <n v="9200267"/>
    <x v="97"/>
    <x v="97"/>
  </r>
  <r>
    <x v="114"/>
    <x v="0"/>
    <x v="91"/>
    <n v="55"/>
    <n v="255"/>
    <x v="114"/>
    <d v="2016-10-01T00:00:00"/>
    <d v="2016-12-31T00:00:00"/>
    <n v="92"/>
    <n v="0.18478260869565216"/>
    <n v="47"/>
    <n v="5.8973172987974096E-2"/>
    <x v="113"/>
    <n v="5352182"/>
    <n v="13353"/>
    <x v="98"/>
    <n v="708116"/>
    <n v="2300105"/>
    <x v="98"/>
    <n v="4104547"/>
    <x v="98"/>
    <x v="98"/>
  </r>
  <r>
    <x v="115"/>
    <x v="0"/>
    <x v="92"/>
    <n v="428"/>
    <n v="964"/>
    <x v="115"/>
    <d v="2016-10-01T00:00:00"/>
    <d v="2016-12-31T00:00:00"/>
    <n v="92"/>
    <n v="0.37422360248447206"/>
    <n v="52"/>
    <n v="0.20150501672240803"/>
    <x v="114"/>
    <n v="23171913"/>
    <n v="11821"/>
    <x v="99"/>
    <n v="27202042"/>
    <n v="19966601"/>
    <x v="99"/>
    <n v="19439084"/>
    <x v="99"/>
    <x v="99"/>
  </r>
  <r>
    <x v="116"/>
    <x v="0"/>
    <x v="93"/>
    <n v="416"/>
    <n v="1916"/>
    <x v="116"/>
    <d v="2016-10-01T00:00:00"/>
    <d v="2016-12-31T00:00:00"/>
    <n v="92"/>
    <n v="0.32540760869565216"/>
    <n v="64"/>
    <n v="0.32540760869565216"/>
    <x v="115"/>
    <n v="2620413"/>
    <n v="2128"/>
    <x v="100"/>
    <n v="8516342"/>
    <n v="10518573"/>
    <x v="100"/>
    <n v="10544833"/>
    <x v="100"/>
    <x v="100"/>
  </r>
  <r>
    <x v="117"/>
    <x v="0"/>
    <x v="94"/>
    <n v="2946"/>
    <n v="13947"/>
    <x v="117"/>
    <d v="2016-10-01T00:00:00"/>
    <d v="2016-12-31T00:00:00"/>
    <n v="92"/>
    <n v="0.48433810251423809"/>
    <n v="408"/>
    <n v="0.37156329923273657"/>
    <x v="116"/>
    <n v="102883230"/>
    <n v="17580"/>
    <x v="101"/>
    <n v="261024405"/>
    <n v="70022535"/>
    <x v="101"/>
    <n v="77925531"/>
    <x v="101"/>
    <x v="101"/>
  </r>
  <r>
    <x v="118"/>
    <x v="0"/>
    <x v="95"/>
    <n v="4319"/>
    <n v="21941"/>
    <x v="118"/>
    <d v="2016-10-01T00:00:00"/>
    <d v="2016-12-31T00:00:00"/>
    <n v="92"/>
    <n v="0.66431512655928304"/>
    <n v="474"/>
    <n v="0.50314162538983676"/>
    <x v="117"/>
    <n v="353405818"/>
    <n v="34341"/>
    <x v="102"/>
    <n v="686182143"/>
    <n v="163682568"/>
    <x v="102"/>
    <n v="120016742"/>
    <x v="102"/>
    <x v="102"/>
  </r>
  <r>
    <x v="119"/>
    <x v="0"/>
    <x v="96"/>
    <n v="849"/>
    <n v="4515"/>
    <x v="119"/>
    <d v="2016-10-01T00:00:00"/>
    <d v="2016-12-31T00:00:00"/>
    <n v="92"/>
    <n v="0.41945373467112596"/>
    <n v="117"/>
    <n v="0.41945373467112596"/>
    <x v="118"/>
    <n v="24398097"/>
    <n v="4967"/>
    <x v="103"/>
    <n v="49834726"/>
    <n v="20715184"/>
    <x v="103"/>
    <n v="17280537"/>
    <x v="103"/>
    <x v="103"/>
  </r>
  <r>
    <x v="120"/>
    <x v="0"/>
    <x v="97"/>
    <n v="602"/>
    <n v="10723"/>
    <x v="120"/>
    <d v="2016-10-01T00:00:00"/>
    <d v="2016-12-31T00:00:00"/>
    <n v="92"/>
    <n v="0.71947128287707995"/>
    <n v="181"/>
    <n v="0.64394667307230358"/>
    <x v="119"/>
    <n v="61697329"/>
    <n v="41607"/>
    <x v="104"/>
    <n v="29485614"/>
    <n v="28352608"/>
    <x v="104"/>
    <n v="28996495"/>
    <x v="104"/>
    <x v="104"/>
  </r>
  <r>
    <x v="121"/>
    <x v="0"/>
    <x v="98"/>
    <n v="200"/>
    <n v="2335"/>
    <x v="121"/>
    <d v="2016-10-01T00:00:00"/>
    <d v="2016-12-31T00:00:00"/>
    <n v="92"/>
    <n v="0.66790617848970246"/>
    <n v="42"/>
    <n v="0.60429606625258803"/>
    <x v="120"/>
    <n v="14305088"/>
    <n v="11317"/>
    <x v="105"/>
    <n v="10535903"/>
    <n v="9576899"/>
    <x v="105"/>
    <n v="11989043"/>
    <x v="105"/>
    <x v="105"/>
  </r>
  <r>
    <x v="122"/>
    <x v="0"/>
    <x v="45"/>
    <n v="21"/>
    <n v="1950"/>
    <x v="122"/>
    <d v="2016-10-01T00:00:00"/>
    <d v="2016-12-31T00:00:00"/>
    <n v="92"/>
    <n v="0.78502415458937203"/>
    <n v="27"/>
    <n v="0.78502415458937203"/>
    <x v="121"/>
    <n v="148067"/>
    <n v="230"/>
    <x v="106"/>
    <n v="11663143"/>
    <n v="2248834"/>
    <x v="106"/>
    <n v="2589349"/>
    <x v="106"/>
    <x v="106"/>
  </r>
  <r>
    <x v="123"/>
    <x v="0"/>
    <x v="99"/>
    <n v="469"/>
    <n v="5592"/>
    <x v="123"/>
    <d v="2016-10-01T00:00:00"/>
    <d v="2016-12-31T00:00:00"/>
    <n v="92"/>
    <n v="0.77926421404682278"/>
    <n v="86"/>
    <n v="0.70677451971688576"/>
    <x v="122"/>
    <n v="0"/>
    <n v="0"/>
    <x v="14"/>
    <n v="14349507"/>
    <n v="9114746"/>
    <x v="14"/>
    <n v="7505232"/>
    <x v="14"/>
    <x v="14"/>
  </r>
  <r>
    <x v="124"/>
    <x v="0"/>
    <x v="100"/>
    <n v="59"/>
    <n v="733"/>
    <x v="124"/>
    <d v="2016-10-01T00:00:00"/>
    <d v="2016-12-31T00:00:00"/>
    <n v="92"/>
    <n v="0.15934782608695652"/>
    <n v="50"/>
    <n v="0.15934782608695652"/>
    <x v="123"/>
    <n v="0"/>
    <n v="0"/>
    <x v="14"/>
    <n v="2009116"/>
    <n v="588992"/>
    <x v="14"/>
    <n v="4092029"/>
    <x v="14"/>
    <x v="14"/>
  </r>
  <r>
    <x v="125"/>
    <x v="0"/>
    <x v="101"/>
    <n v="356"/>
    <n v="3820"/>
    <x v="125"/>
    <d v="2016-10-01T00:00:00"/>
    <d v="2016-12-31T00:00:00"/>
    <n v="92"/>
    <n v="0.86503623188405798"/>
    <n v="48"/>
    <n v="0.86503623188405798"/>
    <x v="124"/>
    <n v="0"/>
    <n v="0"/>
    <x v="14"/>
    <n v="10245184"/>
    <n v="6553212"/>
    <x v="14"/>
    <n v="5476346"/>
    <x v="14"/>
    <x v="14"/>
  </r>
  <r>
    <x v="126"/>
    <x v="0"/>
    <x v="102"/>
    <n v="2601"/>
    <n v="15488"/>
    <x v="126"/>
    <d v="2016-10-01T00:00:00"/>
    <d v="2016-12-31T00:00:00"/>
    <n v="92"/>
    <n v="0.40371181315816912"/>
    <n v="417"/>
    <n v="0.40371181315816912"/>
    <x v="125"/>
    <n v="69236042"/>
    <n v="15536"/>
    <x v="107"/>
    <n v="143700126"/>
    <n v="35148871"/>
    <x v="107"/>
    <n v="28921888"/>
    <x v="107"/>
    <x v="107"/>
  </r>
  <r>
    <x v="127"/>
    <x v="0"/>
    <x v="103"/>
    <n v="3065"/>
    <n v="14213"/>
    <x v="127"/>
    <d v="2016-10-01T00:00:00"/>
    <d v="2016-12-31T00:00:00"/>
    <n v="92"/>
    <n v="0.66590142428785604"/>
    <n v="238"/>
    <n v="0.64911399342345633"/>
    <x v="126"/>
    <n v="156490654"/>
    <n v="28619"/>
    <x v="108"/>
    <n v="218831085"/>
    <n v="81275588"/>
    <x v="108"/>
    <n v="81645195"/>
    <x v="108"/>
    <x v="108"/>
  </r>
  <r>
    <x v="128"/>
    <x v="0"/>
    <x v="104"/>
    <n v="926"/>
    <n v="10126"/>
    <x v="128"/>
    <d v="2016-10-01T00:00:00"/>
    <d v="2016-12-31T00:00:00"/>
    <n v="92"/>
    <n v="0.91721014492753628"/>
    <n v="125"/>
    <n v="0.88052173913043474"/>
    <x v="127"/>
    <n v="2686052"/>
    <n v="5616"/>
    <x v="109"/>
    <n v="13409459"/>
    <n v="10808481"/>
    <x v="109"/>
    <n v="6798755"/>
    <x v="109"/>
    <x v="109"/>
  </r>
  <r>
    <x v="129"/>
    <x v="0"/>
    <x v="105"/>
    <n v="740"/>
    <n v="10517"/>
    <x v="129"/>
    <d v="2016-10-01T00:00:00"/>
    <d v="2016-12-31T00:00:00"/>
    <n v="92"/>
    <n v="0.63863249939276168"/>
    <n v="179"/>
    <n v="0.63863249939276168"/>
    <x v="128"/>
    <n v="24369331"/>
    <n v="16025"/>
    <x v="110"/>
    <n v="24998369"/>
    <n v="15222381"/>
    <x v="110"/>
    <n v="20583304"/>
    <x v="110"/>
    <x v="110"/>
  </r>
  <r>
    <x v="130"/>
    <x v="0"/>
    <x v="106"/>
    <n v="3716"/>
    <n v="31545"/>
    <x v="130"/>
    <d v="2016-10-01T00:00:00"/>
    <d v="2016-12-31T00:00:00"/>
    <n v="92"/>
    <n v="0.91679260637061144"/>
    <n v="408"/>
    <n v="0.84039322250639381"/>
    <x v="129"/>
    <n v="239320273"/>
    <n v="71151"/>
    <x v="111"/>
    <n v="300474719"/>
    <n v="116027664"/>
    <x v="111"/>
    <n v="201354311"/>
    <x v="111"/>
    <x v="111"/>
  </r>
  <r>
    <x v="131"/>
    <x v="0"/>
    <x v="107"/>
    <n v="7393"/>
    <n v="28345"/>
    <x v="131"/>
    <d v="2016-10-01T00:00:00"/>
    <d v="2016-12-31T00:00:00"/>
    <n v="92"/>
    <n v="0.61743051320031372"/>
    <n v="527"/>
    <n v="0.58462585595247918"/>
    <x v="130"/>
    <n v="342727949"/>
    <n v="105531"/>
    <x v="112"/>
    <n v="342414548"/>
    <n v="233602266"/>
    <x v="112"/>
    <n v="239539220"/>
    <x v="112"/>
    <x v="112"/>
  </r>
  <r>
    <x v="132"/>
    <x v="0"/>
    <x v="108"/>
    <n v="1290"/>
    <n v="2795"/>
    <x v="132"/>
    <d v="2016-10-01T00:00:00"/>
    <d v="2016-12-31T00:00:00"/>
    <n v="92"/>
    <n v="0.43400621118012422"/>
    <n v="70"/>
    <n v="0.43400621118012422"/>
    <x v="131"/>
    <n v="7723935"/>
    <n v="249"/>
    <x v="113"/>
    <n v="96676738"/>
    <n v="34313037"/>
    <x v="113"/>
    <n v="23211178"/>
    <x v="113"/>
    <x v="113"/>
  </r>
  <r>
    <x v="133"/>
    <x v="0"/>
    <x v="109"/>
    <n v="3255"/>
    <n v="22275"/>
    <x v="133"/>
    <d v="2016-10-01T00:00:00"/>
    <d v="2016-12-31T00:00:00"/>
    <n v="92"/>
    <n v="0.58624592062322345"/>
    <n v="434"/>
    <n v="0.5578791825285514"/>
    <x v="132"/>
    <n v="53288488"/>
    <n v="12345"/>
    <x v="114"/>
    <n v="196947318"/>
    <n v="83813510"/>
    <x v="114"/>
    <n v="73463789"/>
    <x v="114"/>
    <x v="114"/>
  </r>
  <r>
    <x v="134"/>
    <x v="0"/>
    <x v="110"/>
    <n v="789"/>
    <n v="4464"/>
    <x v="134"/>
    <d v="2016-10-01T00:00:00"/>
    <d v="2016-12-31T00:00:00"/>
    <n v="92"/>
    <n v="0.37039495519415866"/>
    <n v="131"/>
    <n v="0.37039495519415866"/>
    <x v="133"/>
    <n v="12283736"/>
    <n v="6142"/>
    <x v="115"/>
    <n v="36723810"/>
    <n v="7824365"/>
    <x v="115"/>
    <n v="12663738"/>
    <x v="115"/>
    <x v="115"/>
  </r>
  <r>
    <x v="135"/>
    <x v="0"/>
    <x v="111"/>
    <n v="7424"/>
    <n v="32703"/>
    <x v="135"/>
    <d v="2016-10-01T00:00:00"/>
    <d v="2016-12-31T00:00:00"/>
    <n v="92"/>
    <n v="0.6149954866857229"/>
    <n v="578"/>
    <n v="0.6149954866857229"/>
    <x v="134"/>
    <n v="148989280"/>
    <n v="38174"/>
    <x v="116"/>
    <n v="590758711"/>
    <n v="201313704"/>
    <x v="116"/>
    <n v="213330107"/>
    <x v="116"/>
    <x v="116"/>
  </r>
  <r>
    <x v="136"/>
    <x v="0"/>
    <x v="112"/>
    <n v="10"/>
    <n v="1137"/>
    <x v="136"/>
    <d v="2016-10-01T00:00:00"/>
    <d v="2016-12-31T00:00:00"/>
    <n v="92"/>
    <n v="0.72698209718670082"/>
    <n v="17"/>
    <n v="0.72698209718670082"/>
    <x v="135"/>
    <n v="3472910"/>
    <n v="2981"/>
    <x v="117"/>
    <n v="247467"/>
    <n v="2014098"/>
    <x v="117"/>
    <n v="0"/>
    <x v="14"/>
    <x v="14"/>
  </r>
  <r>
    <x v="137"/>
    <x v="0"/>
    <x v="113"/>
    <n v="429"/>
    <n v="32673"/>
    <x v="137"/>
    <d v="2016-10-01T00:00:00"/>
    <d v="2016-12-31T00:00:00"/>
    <n v="92"/>
    <n v="0.90828978094073165"/>
    <n v="391"/>
    <n v="0.90828978094073165"/>
    <x v="136"/>
    <n v="0"/>
    <n v="0"/>
    <x v="14"/>
    <n v="24037308"/>
    <n v="17053896"/>
    <x v="14"/>
    <n v="17186391"/>
    <x v="14"/>
    <x v="14"/>
  </r>
  <r>
    <x v="138"/>
    <x v="0"/>
    <x v="114"/>
    <n v="68"/>
    <n v="2459"/>
    <x v="138"/>
    <d v="2016-10-01T00:00:00"/>
    <d v="2016-12-31T00:00:00"/>
    <n v="92"/>
    <n v="0.80994729907773388"/>
    <n v="34"/>
    <n v="0.78612531969309463"/>
    <x v="137"/>
    <n v="6396053"/>
    <n v="10591"/>
    <x v="118"/>
    <n v="2086829"/>
    <n v="4698473"/>
    <x v="118"/>
    <n v="5364737"/>
    <x v="117"/>
    <x v="117"/>
  </r>
  <r>
    <x v="139"/>
    <x v="0"/>
    <x v="115"/>
    <n v="1740"/>
    <n v="4836"/>
    <x v="139"/>
    <d v="2016-10-01T00:00:00"/>
    <d v="2016-12-31T00:00:00"/>
    <n v="92"/>
    <n v="0.36251874062968514"/>
    <n v="145"/>
    <n v="0.36251874062968514"/>
    <x v="138"/>
    <n v="95574437"/>
    <n v="12831"/>
    <x v="119"/>
    <n v="133083711"/>
    <n v="36624590"/>
    <x v="119"/>
    <n v="40736061"/>
    <x v="118"/>
    <x v="118"/>
  </r>
  <r>
    <x v="140"/>
    <x v="0"/>
    <x v="108"/>
    <n v="691"/>
    <n v="4064"/>
    <x v="140"/>
    <d v="2016-10-01T00:00:00"/>
    <d v="2016-12-31T00:00:00"/>
    <n v="92"/>
    <n v="0.63105590062111805"/>
    <n v="73"/>
    <n v="0.60512209648600357"/>
    <x v="139"/>
    <n v="5204765"/>
    <n v="3937"/>
    <x v="120"/>
    <n v="14202818"/>
    <n v="7943756"/>
    <x v="120"/>
    <n v="9411048"/>
    <x v="119"/>
    <x v="119"/>
  </r>
  <r>
    <x v="141"/>
    <x v="0"/>
    <x v="116"/>
    <n v="2720"/>
    <n v="12332"/>
    <x v="141"/>
    <d v="2016-10-01T00:00:00"/>
    <d v="2016-12-31T00:00:00"/>
    <n v="92"/>
    <n v="0.62931210451112474"/>
    <n v="245"/>
    <n v="0.54711623779946761"/>
    <x v="140"/>
    <n v="267671876"/>
    <n v="36248"/>
    <x v="121"/>
    <n v="436705805"/>
    <n v="126672300"/>
    <x v="121"/>
    <n v="126258728"/>
    <x v="120"/>
    <x v="120"/>
  </r>
  <r>
    <x v="142"/>
    <x v="0"/>
    <x v="117"/>
    <n v="4862"/>
    <n v="24530"/>
    <x v="142"/>
    <d v="2016-10-01T00:00:00"/>
    <d v="2016-12-31T00:00:00"/>
    <n v="92"/>
    <n v="0.6682467037158113"/>
    <n v="572"/>
    <n v="0.46613712374581939"/>
    <x v="141"/>
    <n v="267039959"/>
    <n v="81242"/>
    <x v="122"/>
    <n v="687576295"/>
    <n v="236910398"/>
    <x v="122"/>
    <n v="216942204"/>
    <x v="121"/>
    <x v="121"/>
  </r>
  <r>
    <x v="143"/>
    <x v="0"/>
    <x v="118"/>
    <n v="106"/>
    <n v="22620"/>
    <x v="143"/>
    <d v="2016-10-01T00:00:00"/>
    <d v="2016-12-31T00:00:00"/>
    <n v="92"/>
    <n v="0.98742797276060768"/>
    <n v="249"/>
    <n v="0.98742797276060768"/>
    <x v="142"/>
    <n v="0"/>
    <n v="0"/>
    <x v="14"/>
    <n v="10085592"/>
    <n v="8985464"/>
    <x v="14"/>
    <n v="7419469"/>
    <x v="14"/>
    <x v="14"/>
  </r>
  <r>
    <x v="144"/>
    <x v="0"/>
    <x v="61"/>
    <n v="1815"/>
    <n v="4914"/>
    <x v="144"/>
    <d v="2016-10-01T00:00:00"/>
    <d v="2016-12-31T00:00:00"/>
    <n v="92"/>
    <n v="0.365842763549732"/>
    <n v="146"/>
    <n v="0.365842763549732"/>
    <x v="143"/>
    <n v="0"/>
    <n v="31151"/>
    <x v="14"/>
    <n v="0"/>
    <n v="0"/>
    <x v="14"/>
    <n v="82958953"/>
    <x v="14"/>
    <x v="14"/>
  </r>
  <r>
    <x v="145"/>
    <x v="0"/>
    <x v="119"/>
    <n v="2683"/>
    <n v="8136"/>
    <x v="145"/>
    <d v="2016-10-01T00:00:00"/>
    <d v="2016-12-31T00:00:00"/>
    <n v="92"/>
    <n v="0.34410421248519707"/>
    <n v="257"/>
    <n v="0.34410421248519707"/>
    <x v="144"/>
    <n v="0"/>
    <n v="98011"/>
    <x v="14"/>
    <n v="0"/>
    <n v="0"/>
    <x v="14"/>
    <n v="122532551"/>
    <x v="14"/>
    <x v="14"/>
  </r>
  <r>
    <x v="146"/>
    <x v="0"/>
    <x v="120"/>
    <n v="3922"/>
    <n v="14302"/>
    <x v="146"/>
    <d v="2016-10-01T00:00:00"/>
    <d v="2016-12-31T00:00:00"/>
    <n v="92"/>
    <n v="0.44163784584980237"/>
    <n v="352"/>
    <n v="0.44163784584980237"/>
    <x v="145"/>
    <n v="0"/>
    <n v="52051"/>
    <x v="14"/>
    <n v="0"/>
    <n v="0"/>
    <x v="14"/>
    <n v="141769725"/>
    <x v="14"/>
    <x v="14"/>
  </r>
  <r>
    <x v="147"/>
    <x v="0"/>
    <x v="121"/>
    <n v="7496"/>
    <n v="26970"/>
    <x v="147"/>
    <d v="2016-10-01T00:00:00"/>
    <d v="2016-12-31T00:00:00"/>
    <n v="92"/>
    <n v="0.46829420752882345"/>
    <n v="626"/>
    <n v="0.46829420752882345"/>
    <x v="146"/>
    <n v="0"/>
    <n v="71429"/>
    <x v="14"/>
    <n v="0"/>
    <n v="0"/>
    <x v="14"/>
    <n v="277594422"/>
    <x v="14"/>
    <x v="14"/>
  </r>
  <r>
    <x v="148"/>
    <x v="0"/>
    <x v="35"/>
    <n v="760"/>
    <n v="2701"/>
    <x v="148"/>
    <d v="2016-10-01T00:00:00"/>
    <d v="2016-12-31T00:00:00"/>
    <n v="92"/>
    <n v="0.27696882690730107"/>
    <n v="106"/>
    <n v="0.27696882690730107"/>
    <x v="147"/>
    <n v="0"/>
    <n v="54482"/>
    <x v="14"/>
    <n v="0"/>
    <n v="0"/>
    <x v="14"/>
    <n v="42384354"/>
    <x v="14"/>
    <x v="14"/>
  </r>
  <r>
    <x v="149"/>
    <x v="0"/>
    <x v="122"/>
    <n v="2093"/>
    <n v="6652"/>
    <x v="149"/>
    <d v="2016-10-01T00:00:00"/>
    <d v="2016-12-31T00:00:00"/>
    <n v="92"/>
    <n v="0.42783637766915361"/>
    <n v="169"/>
    <n v="0.42783637766915361"/>
    <x v="148"/>
    <n v="0"/>
    <n v="60266"/>
    <x v="14"/>
    <n v="0"/>
    <n v="0"/>
    <x v="14"/>
    <n v="77598874"/>
    <x v="14"/>
    <x v="14"/>
  </r>
  <r>
    <x v="150"/>
    <x v="0"/>
    <x v="123"/>
    <n v="6529"/>
    <n v="30192"/>
    <x v="150"/>
    <d v="2016-10-01T00:00:00"/>
    <d v="2016-12-31T00:00:00"/>
    <n v="92"/>
    <n v="0.62154150197628455"/>
    <n v="528"/>
    <n v="0.62154150197628455"/>
    <x v="149"/>
    <n v="0"/>
    <n v="34291"/>
    <x v="14"/>
    <n v="0"/>
    <n v="0"/>
    <x v="14"/>
    <n v="216337486"/>
    <x v="14"/>
    <x v="14"/>
  </r>
  <r>
    <x v="151"/>
    <x v="0"/>
    <x v="124"/>
    <n v="2570"/>
    <n v="7782"/>
    <x v="151"/>
    <d v="2016-10-01T00:00:00"/>
    <d v="2016-12-31T00:00:00"/>
    <n v="92"/>
    <n v="0.3369998267798372"/>
    <n v="251"/>
    <n v="0.3369998267798372"/>
    <x v="150"/>
    <n v="0"/>
    <n v="45171"/>
    <x v="14"/>
    <n v="0"/>
    <n v="0"/>
    <x v="14"/>
    <n v="122648816"/>
    <x v="14"/>
    <x v="14"/>
  </r>
  <r>
    <x v="152"/>
    <x v="0"/>
    <x v="36"/>
    <n v="880"/>
    <n v="2562"/>
    <x v="152"/>
    <d v="2016-10-01T00:00:00"/>
    <d v="2016-12-31T00:00:00"/>
    <n v="92"/>
    <n v="0.28129117259552044"/>
    <n v="99"/>
    <n v="0.28129117259552044"/>
    <x v="151"/>
    <n v="0"/>
    <n v="13150"/>
    <x v="14"/>
    <n v="0"/>
    <n v="0"/>
    <x v="14"/>
    <n v="31940470"/>
    <x v="14"/>
    <x v="14"/>
  </r>
  <r>
    <x v="153"/>
    <x v="0"/>
    <x v="125"/>
    <n v="4916"/>
    <n v="19089"/>
    <x v="153"/>
    <d v="2016-10-01T00:00:00"/>
    <d v="2016-12-31T00:00:00"/>
    <n v="92"/>
    <n v="0.56846337105419897"/>
    <n v="365"/>
    <n v="0.56846337105419897"/>
    <x v="152"/>
    <n v="0"/>
    <n v="82989"/>
    <x v="14"/>
    <n v="0"/>
    <n v="0"/>
    <x v="14"/>
    <n v="273426255"/>
    <x v="14"/>
    <x v="14"/>
  </r>
  <r>
    <x v="154"/>
    <x v="0"/>
    <x v="126"/>
    <n v="5953"/>
    <n v="19572"/>
    <x v="154"/>
    <d v="2016-10-01T00:00:00"/>
    <d v="2016-12-31T00:00:00"/>
    <n v="92"/>
    <n v="0.48905547226386809"/>
    <n v="435"/>
    <n v="0.48905547226386809"/>
    <x v="153"/>
    <n v="0"/>
    <n v="50887"/>
    <x v="14"/>
    <n v="0"/>
    <n v="0"/>
    <x v="14"/>
    <n v="187983300"/>
    <x v="14"/>
    <x v="14"/>
  </r>
  <r>
    <x v="155"/>
    <x v="0"/>
    <x v="127"/>
    <n v="2157"/>
    <n v="6322"/>
    <x v="155"/>
    <d v="2016-10-01T00:00:00"/>
    <d v="2016-12-31T00:00:00"/>
    <n v="92"/>
    <n v="0.31521739130434784"/>
    <n v="218"/>
    <n v="0.31521739130434784"/>
    <x v="154"/>
    <n v="0"/>
    <n v="40100"/>
    <x v="14"/>
    <n v="0"/>
    <n v="0"/>
    <x v="14"/>
    <n v="83957098"/>
    <x v="14"/>
    <x v="14"/>
  </r>
  <r>
    <x v="156"/>
    <x v="0"/>
    <x v="128"/>
    <n v="2151"/>
    <n v="6707"/>
    <x v="156"/>
    <d v="2016-10-01T00:00:00"/>
    <d v="2016-12-31T00:00:00"/>
    <n v="92"/>
    <n v="0.48927633498686895"/>
    <n v="149"/>
    <n v="0.48927633498686895"/>
    <x v="155"/>
    <n v="0"/>
    <n v="12501"/>
    <x v="14"/>
    <n v="0"/>
    <n v="0"/>
    <x v="14"/>
    <n v="85484145"/>
    <x v="14"/>
    <x v="14"/>
  </r>
  <r>
    <x v="157"/>
    <x v="0"/>
    <x v="129"/>
    <n v="2685"/>
    <n v="11964"/>
    <x v="157"/>
    <d v="2016-10-01T00:00:00"/>
    <d v="2016-12-31T00:00:00"/>
    <n v="92"/>
    <n v="0.52436886395511917"/>
    <n v="248"/>
    <n v="0.52436886395511917"/>
    <x v="156"/>
    <n v="0"/>
    <n v="38153"/>
    <x v="14"/>
    <n v="0"/>
    <n v="0"/>
    <x v="14"/>
    <n v="128334311"/>
    <x v="14"/>
    <x v="14"/>
  </r>
  <r>
    <x v="158"/>
    <x v="0"/>
    <x v="130"/>
    <n v="2300"/>
    <n v="8003"/>
    <x v="158"/>
    <d v="2016-10-01T00:00:00"/>
    <d v="2016-12-31T00:00:00"/>
    <n v="92"/>
    <n v="0.38490765679107347"/>
    <n v="226"/>
    <n v="0.38490765679107347"/>
    <x v="157"/>
    <n v="0"/>
    <n v="70313"/>
    <x v="14"/>
    <n v="0"/>
    <n v="0"/>
    <x v="14"/>
    <n v="121524885"/>
    <x v="14"/>
    <x v="14"/>
  </r>
  <r>
    <x v="159"/>
    <x v="0"/>
    <x v="131"/>
    <n v="5077"/>
    <n v="16529"/>
    <x v="159"/>
    <d v="2016-10-01T00:00:00"/>
    <d v="2016-12-31T00:00:00"/>
    <n v="92"/>
    <n v="0.52842071611253194"/>
    <n v="340"/>
    <n v="0.52842071611253194"/>
    <x v="158"/>
    <n v="0"/>
    <n v="41355"/>
    <x v="14"/>
    <n v="0"/>
    <n v="0"/>
    <x v="14"/>
    <n v="193994704"/>
    <x v="14"/>
    <x v="14"/>
  </r>
  <r>
    <x v="160"/>
    <x v="0"/>
    <x v="132"/>
    <n v="2837"/>
    <n v="10438"/>
    <x v="160"/>
    <d v="2016-10-01T00:00:00"/>
    <d v="2016-12-31T00:00:00"/>
    <n v="92"/>
    <n v="0.39531889107710955"/>
    <n v="287"/>
    <n v="0.39531889107710955"/>
    <x v="159"/>
    <n v="0"/>
    <n v="62661"/>
    <x v="14"/>
    <n v="0"/>
    <n v="0"/>
    <x v="14"/>
    <n v="160576164"/>
    <x v="14"/>
    <x v="14"/>
  </r>
  <r>
    <x v="161"/>
    <x v="0"/>
    <x v="133"/>
    <n v="5550"/>
    <n v="19875"/>
    <x v="161"/>
    <d v="2016-10-01T00:00:00"/>
    <d v="2016-12-31T00:00:00"/>
    <n v="92"/>
    <n v="0.52181789540012602"/>
    <n v="414"/>
    <n v="0.52181789540012602"/>
    <x v="160"/>
    <n v="0"/>
    <n v="46068"/>
    <x v="14"/>
    <n v="0"/>
    <n v="0"/>
    <x v="14"/>
    <n v="225581847"/>
    <x v="14"/>
    <x v="14"/>
  </r>
  <r>
    <x v="162"/>
    <x v="0"/>
    <x v="134"/>
    <n v="2946"/>
    <n v="11808"/>
    <x v="162"/>
    <d v="2016-10-01T00:00:00"/>
    <d v="2016-12-31T00:00:00"/>
    <n v="92"/>
    <n v="0.53702019283245406"/>
    <n v="239"/>
    <n v="0.53702019283245406"/>
    <x v="161"/>
    <n v="0"/>
    <n v="18911"/>
    <x v="14"/>
    <n v="0"/>
    <n v="0"/>
    <x v="14"/>
    <n v="159742127"/>
    <x v="14"/>
    <x v="14"/>
  </r>
  <r>
    <x v="163"/>
    <x v="0"/>
    <x v="4"/>
    <n v="2657"/>
    <n v="8374"/>
    <x v="163"/>
    <d v="2016-10-01T00:00:00"/>
    <d v="2016-12-31T00:00:00"/>
    <n v="92"/>
    <n v="0.368509065305404"/>
    <n v="247"/>
    <n v="0.368509065305404"/>
    <x v="162"/>
    <n v="0"/>
    <n v="36160"/>
    <x v="14"/>
    <n v="0"/>
    <n v="0"/>
    <x v="14"/>
    <n v="125359448"/>
    <x v="14"/>
    <x v="14"/>
  </r>
  <r>
    <x v="164"/>
    <x v="0"/>
    <x v="135"/>
    <n v="2764"/>
    <n v="7962"/>
    <x v="164"/>
    <d v="2016-10-01T00:00:00"/>
    <d v="2016-12-31T00:00:00"/>
    <n v="92"/>
    <n v="0.42011397214014351"/>
    <n v="206"/>
    <n v="0.42011397214014351"/>
    <x v="163"/>
    <n v="0"/>
    <n v="33744"/>
    <x v="14"/>
    <n v="0"/>
    <n v="0"/>
    <x v="14"/>
    <n v="140695669"/>
    <x v="14"/>
    <x v="14"/>
  </r>
  <r>
    <x v="165"/>
    <x v="0"/>
    <x v="50"/>
    <n v="1132"/>
    <n v="3636"/>
    <x v="165"/>
    <d v="2016-10-01T00:00:00"/>
    <d v="2016-12-31T00:00:00"/>
    <n v="92"/>
    <n v="0.34070464767616193"/>
    <n v="116"/>
    <n v="0.34070464767616193"/>
    <x v="164"/>
    <n v="0"/>
    <n v="30750"/>
    <x v="14"/>
    <n v="0"/>
    <n v="0"/>
    <x v="14"/>
    <n v="73426585"/>
    <x v="14"/>
    <x v="14"/>
  </r>
  <r>
    <x v="166"/>
    <x v="0"/>
    <x v="136"/>
    <n v="4753"/>
    <n v="16786"/>
    <x v="166"/>
    <d v="2016-10-01T00:00:00"/>
    <d v="2016-12-31T00:00:00"/>
    <n v="92"/>
    <n v="0.55797101449275366"/>
    <n v="327"/>
    <n v="0.55797101449275366"/>
    <x v="165"/>
    <n v="0"/>
    <n v="50641"/>
    <x v="14"/>
    <n v="0"/>
    <n v="0"/>
    <x v="14"/>
    <n v="212547513"/>
    <x v="14"/>
    <x v="14"/>
  </r>
  <r>
    <x v="167"/>
    <x v="0"/>
    <x v="10"/>
    <n v="2415"/>
    <n v="7735"/>
    <x v="167"/>
    <d v="2016-10-01T00:00:00"/>
    <d v="2016-12-31T00:00:00"/>
    <n v="92"/>
    <n v="0.48598894194521236"/>
    <n v="173"/>
    <n v="0.48598894194521236"/>
    <x v="166"/>
    <n v="0"/>
    <n v="37094"/>
    <x v="14"/>
    <n v="0"/>
    <n v="0"/>
    <x v="14"/>
    <n v="100408701"/>
    <x v="14"/>
    <x v="14"/>
  </r>
  <r>
    <x v="168"/>
    <x v="0"/>
    <x v="137"/>
    <n v="2442"/>
    <n v="7620"/>
    <x v="168"/>
    <d v="2016-10-01T00:00:00"/>
    <d v="2016-12-31T00:00:00"/>
    <n v="92"/>
    <n v="0.28268289063659297"/>
    <n v="293"/>
    <n v="0.28268289063659297"/>
    <x v="167"/>
    <n v="0"/>
    <n v="34309"/>
    <x v="14"/>
    <n v="0"/>
    <n v="0"/>
    <x v="14"/>
    <n v="108055856"/>
    <x v="14"/>
    <x v="14"/>
  </r>
  <r>
    <x v="169"/>
    <x v="0"/>
    <x v="48"/>
    <n v="3476"/>
    <n v="10694"/>
    <x v="169"/>
    <d v="2016-10-01T00:00:00"/>
    <d v="2016-12-31T00:00:00"/>
    <n v="92"/>
    <n v="0.53566419555199363"/>
    <n v="217"/>
    <n v="0.53566419555199363"/>
    <x v="168"/>
    <n v="0"/>
    <n v="49864"/>
    <x v="14"/>
    <n v="0"/>
    <n v="0"/>
    <x v="14"/>
    <n v="164314494"/>
    <x v="14"/>
    <x v="14"/>
  </r>
  <r>
    <x v="170"/>
    <x v="0"/>
    <x v="104"/>
    <n v="1422"/>
    <n v="4384"/>
    <x v="170"/>
    <d v="2016-10-01T00:00:00"/>
    <d v="2016-12-31T00:00:00"/>
    <n v="92"/>
    <n v="0.39710144927536234"/>
    <n v="120"/>
    <n v="0.39710144927536234"/>
    <x v="169"/>
    <n v="0"/>
    <n v="20900"/>
    <x v="14"/>
    <n v="0"/>
    <n v="0"/>
    <x v="14"/>
    <n v="65248594"/>
    <x v="14"/>
    <x v="14"/>
  </r>
  <r>
    <x v="171"/>
    <x v="0"/>
    <x v="138"/>
    <n v="1498"/>
    <n v="5031"/>
    <x v="171"/>
    <d v="2016-10-01T00:00:00"/>
    <d v="2016-12-31T00:00:00"/>
    <n v="92"/>
    <n v="0.39060559006211182"/>
    <n v="140"/>
    <n v="0.39060559006211182"/>
    <x v="170"/>
    <n v="0"/>
    <n v="30053"/>
    <x v="14"/>
    <n v="0"/>
    <n v="0"/>
    <x v="14"/>
    <n v="71249433"/>
    <x v="14"/>
    <x v="14"/>
  </r>
  <r>
    <x v="172"/>
    <x v="0"/>
    <x v="139"/>
    <n v="2881"/>
    <n v="10401"/>
    <x v="172"/>
    <d v="2016-10-01T00:00:00"/>
    <d v="2016-12-31T00:00:00"/>
    <n v="92"/>
    <n v="0.4852117932450084"/>
    <n v="233"/>
    <n v="0.4852117932450084"/>
    <x v="171"/>
    <n v="0"/>
    <n v="32976"/>
    <x v="14"/>
    <n v="0"/>
    <n v="0"/>
    <x v="14"/>
    <n v="161927968"/>
    <x v="14"/>
    <x v="14"/>
  </r>
  <r>
    <x v="173"/>
    <x v="0"/>
    <x v="140"/>
    <n v="1894"/>
    <n v="5517"/>
    <x v="173"/>
    <d v="2016-10-01T00:00:00"/>
    <d v="2016-12-31T00:00:00"/>
    <n v="92"/>
    <n v="0.22629204265791633"/>
    <n v="265"/>
    <n v="0.22629204265791633"/>
    <x v="172"/>
    <n v="0"/>
    <n v="71941"/>
    <x v="14"/>
    <n v="0"/>
    <n v="0"/>
    <x v="14"/>
    <n v="108890783"/>
    <x v="14"/>
    <x v="14"/>
  </r>
  <r>
    <x v="174"/>
    <x v="0"/>
    <x v="141"/>
    <n v="2115"/>
    <n v="7076"/>
    <x v="174"/>
    <d v="2016-10-01T00:00:00"/>
    <d v="2016-12-31T00:00:00"/>
    <n v="92"/>
    <n v="0.27082057562767914"/>
    <n v="284"/>
    <n v="0.27082057562767914"/>
    <x v="173"/>
    <n v="0"/>
    <n v="32567"/>
    <x v="14"/>
    <n v="0"/>
    <n v="0"/>
    <x v="14"/>
    <n v="96500528"/>
    <x v="14"/>
    <x v="14"/>
  </r>
  <r>
    <x v="175"/>
    <x v="0"/>
    <x v="142"/>
    <n v="0"/>
    <n v="0"/>
    <x v="175"/>
    <d v="2016-10-01T00:00:00"/>
    <d v="2016-12-31T00:00:00"/>
    <n v="92"/>
    <n v="0"/>
    <n v="0"/>
    <n v="0"/>
    <x v="174"/>
    <n v="0"/>
    <n v="0"/>
    <x v="14"/>
    <n v="0"/>
    <n v="0"/>
    <x v="14"/>
    <n v="2289962786"/>
    <x v="14"/>
    <x v="14"/>
  </r>
  <r>
    <x v="176"/>
    <x v="0"/>
    <x v="142"/>
    <n v="0"/>
    <n v="0"/>
    <x v="175"/>
    <d v="2016-10-01T00:00:00"/>
    <d v="2016-12-31T00:00:00"/>
    <n v="92"/>
    <n v="0"/>
    <n v="0"/>
    <n v="0"/>
    <x v="174"/>
    <n v="0"/>
    <n v="0"/>
    <x v="14"/>
    <n v="0"/>
    <n v="0"/>
    <x v="14"/>
    <n v="1978323516"/>
    <x v="14"/>
    <x v="14"/>
  </r>
  <r>
    <x v="177"/>
    <x v="0"/>
    <x v="0"/>
    <n v="294"/>
    <n v="1457"/>
    <x v="176"/>
    <d v="2016-10-01T00:00:00"/>
    <d v="2016-12-31T00:00:00"/>
    <n v="92"/>
    <n v="0.65987318840579712"/>
    <n v="24"/>
    <n v="0.65987318840579712"/>
    <x v="175"/>
    <n v="0"/>
    <n v="0"/>
    <x v="14"/>
    <n v="0"/>
    <n v="0"/>
    <x v="14"/>
    <n v="2709863"/>
    <x v="14"/>
    <x v="14"/>
  </r>
  <r>
    <x v="178"/>
    <x v="0"/>
    <x v="143"/>
    <n v="6563"/>
    <n v="36989"/>
    <x v="177"/>
    <d v="2016-10-01T00:00:00"/>
    <d v="2016-12-31T00:00:00"/>
    <n v="92"/>
    <n v="0.69801102053140096"/>
    <n v="581"/>
    <n v="0.69200404100875557"/>
    <x v="176"/>
    <n v="219231983"/>
    <n v="169233"/>
    <x v="123"/>
    <n v="259680545"/>
    <n v="137538505"/>
    <x v="123"/>
    <n v="149779040"/>
    <x v="122"/>
    <x v="122"/>
  </r>
  <r>
    <x v="179"/>
    <x v="0"/>
    <x v="144"/>
    <n v="3061"/>
    <n v="19839"/>
    <x v="178"/>
    <d v="2016-10-01T00:00:00"/>
    <d v="2016-12-31T00:00:00"/>
    <n v="92"/>
    <n v="0.6161180124223602"/>
    <n v="401"/>
    <n v="0.53775886371028947"/>
    <x v="177"/>
    <n v="222625431"/>
    <n v="76527"/>
    <x v="124"/>
    <n v="536942772"/>
    <n v="220624153"/>
    <x v="124"/>
    <n v="208765888"/>
    <x v="123"/>
    <x v="123"/>
  </r>
  <r>
    <x v="180"/>
    <x v="0"/>
    <x v="145"/>
    <n v="354"/>
    <n v="5752"/>
    <x v="179"/>
    <d v="2016-10-01T00:00:00"/>
    <d v="2016-12-31T00:00:00"/>
    <n v="92"/>
    <n v="0.86835748792270528"/>
    <n v="72"/>
    <n v="0.86835748792270528"/>
    <x v="178"/>
    <n v="6736782"/>
    <n v="39177"/>
    <x v="125"/>
    <n v="3066753"/>
    <n v="9803535"/>
    <x v="125"/>
    <n v="7502581"/>
    <x v="124"/>
    <x v="124"/>
  </r>
  <r>
    <x v="181"/>
    <x v="0"/>
    <x v="23"/>
    <n v="69"/>
    <n v="3517"/>
    <x v="180"/>
    <d v="2016-10-01T00:00:00"/>
    <d v="2016-12-31T00:00:00"/>
    <n v="92"/>
    <n v="0.63713768115942027"/>
    <n v="60"/>
    <n v="0.63713768115942027"/>
    <x v="179"/>
    <n v="966311"/>
    <n v="2676"/>
    <x v="126"/>
    <n v="16860619"/>
    <n v="8359457"/>
    <x v="126"/>
    <n v="7185443"/>
    <x v="125"/>
    <x v="125"/>
  </r>
  <r>
    <x v="182"/>
    <x v="0"/>
    <x v="146"/>
    <n v="2412"/>
    <n v="12856"/>
    <x v="181"/>
    <d v="2016-10-01T00:00:00"/>
    <d v="2016-12-31T00:00:00"/>
    <n v="92"/>
    <n v="0.68499573742540498"/>
    <n v="222"/>
    <n v="0.6294555424990208"/>
    <x v="180"/>
    <n v="87860990"/>
    <n v="46408"/>
    <x v="127"/>
    <n v="108795172"/>
    <n v="52699559"/>
    <x v="127"/>
    <n v="83460710"/>
    <x v="126"/>
    <x v="126"/>
  </r>
  <r>
    <x v="183"/>
    <x v="0"/>
    <x v="36"/>
    <n v="171"/>
    <n v="6790"/>
    <x v="182"/>
    <d v="2016-10-01T00:00:00"/>
    <d v="2016-12-31T00:00:00"/>
    <n v="92"/>
    <n v="0.74549846288976729"/>
    <n v="99"/>
    <n v="0.74549846288976729"/>
    <x v="181"/>
    <n v="14762195"/>
    <n v="6045"/>
    <x v="128"/>
    <n v="9930225"/>
    <n v="6267180"/>
    <x v="128"/>
    <n v="6388634"/>
    <x v="127"/>
    <x v="127"/>
  </r>
  <r>
    <x v="184"/>
    <x v="0"/>
    <x v="147"/>
    <n v="264"/>
    <n v="6566"/>
    <x v="183"/>
    <d v="2016-10-01T00:00:00"/>
    <d v="2016-12-31T00:00:00"/>
    <n v="92"/>
    <n v="0.78428093645484953"/>
    <n v="91"/>
    <n v="0.78428093645484953"/>
    <x v="182"/>
    <n v="0"/>
    <n v="0"/>
    <x v="14"/>
    <n v="53025671"/>
    <n v="12232141"/>
    <x v="14"/>
    <n v="9104049"/>
    <x v="14"/>
    <x v="14"/>
  </r>
  <r>
    <x v="185"/>
    <x v="0"/>
    <x v="148"/>
    <n v="182"/>
    <n v="6034"/>
    <x v="184"/>
    <d v="2016-10-01T00:00:00"/>
    <d v="2016-12-31T00:00:00"/>
    <n v="92"/>
    <n v="0.76263902932254801"/>
    <n v="86"/>
    <n v="0.76263902932254801"/>
    <x v="183"/>
    <n v="0"/>
    <n v="0"/>
    <x v="14"/>
    <n v="28416230"/>
    <n v="9255257"/>
    <x v="14"/>
    <n v="6866833"/>
    <x v="14"/>
    <x v="14"/>
  </r>
  <r>
    <x v="186"/>
    <x v="0"/>
    <x v="129"/>
    <n v="480"/>
    <n v="15031"/>
    <x v="185"/>
    <d v="2016-10-01T00:00:00"/>
    <d v="2016-12-31T00:00:00"/>
    <n v="92"/>
    <n v="0.65879207573632537"/>
    <n v="248"/>
    <n v="0.65879207573632537"/>
    <x v="184"/>
    <n v="0"/>
    <n v="0"/>
    <x v="14"/>
    <n v="110149262"/>
    <n v="27328039"/>
    <x v="14"/>
    <n v="21983411"/>
    <x v="14"/>
    <x v="14"/>
  </r>
  <r>
    <x v="187"/>
    <x v="0"/>
    <x v="55"/>
    <n v="160"/>
    <n v="7231"/>
    <x v="186"/>
    <d v="2016-10-01T00:00:00"/>
    <d v="2016-12-31T00:00:00"/>
    <n v="92"/>
    <n v="0.97034353193773482"/>
    <n v="81"/>
    <n v="0.97034353193773482"/>
    <x v="185"/>
    <n v="0"/>
    <n v="0"/>
    <x v="14"/>
    <n v="67725238"/>
    <n v="14576900"/>
    <x v="14"/>
    <n v="11646166"/>
    <x v="14"/>
    <x v="14"/>
  </r>
  <r>
    <x v="188"/>
    <x v="0"/>
    <x v="147"/>
    <n v="168"/>
    <n v="7105"/>
    <x v="187"/>
    <d v="2016-10-01T00:00:00"/>
    <d v="2016-12-31T00:00:00"/>
    <n v="92"/>
    <n v="0.84866220735785958"/>
    <n v="91"/>
    <n v="0.84866220735785958"/>
    <x v="186"/>
    <n v="0"/>
    <n v="0"/>
    <x v="14"/>
    <n v="62002368"/>
    <n v="14609536"/>
    <x v="14"/>
    <n v="9622183"/>
    <x v="14"/>
    <x v="14"/>
  </r>
  <r>
    <x v="189"/>
    <x v="0"/>
    <x v="86"/>
    <n v="151"/>
    <n v="4830"/>
    <x v="188"/>
    <d v="2016-10-01T00:00:00"/>
    <d v="2016-12-31T00:00:00"/>
    <n v="92"/>
    <n v="0.95454545454545459"/>
    <n v="55"/>
    <n v="0.95454545454545459"/>
    <x v="187"/>
    <n v="2590954"/>
    <n v="173"/>
    <x v="129"/>
    <n v="48086572"/>
    <n v="11434284"/>
    <x v="129"/>
    <n v="9033597"/>
    <x v="128"/>
    <x v="128"/>
  </r>
  <r>
    <x v="190"/>
    <x v="0"/>
    <x v="149"/>
    <n v="105"/>
    <n v="3150"/>
    <x v="189"/>
    <d v="2016-10-01T00:00:00"/>
    <d v="2016-12-31T00:00:00"/>
    <n v="92"/>
    <n v="0.85597826086956519"/>
    <n v="40"/>
    <n v="0.85597826086956519"/>
    <x v="188"/>
    <n v="0"/>
    <n v="0"/>
    <x v="14"/>
    <n v="22512237"/>
    <n v="5910271"/>
    <x v="14"/>
    <n v="5782861"/>
    <x v="14"/>
    <x v="14"/>
  </r>
  <r>
    <x v="191"/>
    <x v="0"/>
    <x v="108"/>
    <n v="139"/>
    <n v="4273"/>
    <x v="190"/>
    <d v="2016-10-01T00:00:00"/>
    <d v="2016-12-31T00:00:00"/>
    <n v="92"/>
    <n v="0.66350931677018632"/>
    <n v="70"/>
    <n v="0.66350931677018632"/>
    <x v="189"/>
    <n v="0"/>
    <n v="0"/>
    <x v="14"/>
    <n v="24432413"/>
    <n v="7035005"/>
    <x v="14"/>
    <n v="7142269"/>
    <x v="14"/>
    <x v="14"/>
  </r>
  <r>
    <x v="192"/>
    <x v="0"/>
    <x v="36"/>
    <n v="129"/>
    <n v="5015"/>
    <x v="191"/>
    <d v="2016-10-01T00:00:00"/>
    <d v="2016-12-31T00:00:00"/>
    <n v="92"/>
    <n v="0.55061484409310502"/>
    <n v="99"/>
    <n v="0.55061484409310502"/>
    <x v="190"/>
    <n v="0"/>
    <n v="0"/>
    <x v="14"/>
    <n v="40557849"/>
    <n v="11654666"/>
    <x v="14"/>
    <n v="9334689"/>
    <x v="14"/>
    <x v="14"/>
  </r>
  <r>
    <x v="193"/>
    <x v="0"/>
    <x v="42"/>
    <n v="133"/>
    <n v="4226"/>
    <x v="192"/>
    <d v="2016-10-01T00:00:00"/>
    <d v="2016-12-31T00:00:00"/>
    <n v="92"/>
    <n v="0.85064412238325282"/>
    <n v="54"/>
    <n v="0.85064412238325282"/>
    <x v="191"/>
    <n v="12269"/>
    <n v="2"/>
    <x v="130"/>
    <n v="29554945"/>
    <n v="6473795"/>
    <x v="130"/>
    <n v="6644870"/>
    <x v="129"/>
    <x v="129"/>
  </r>
  <r>
    <x v="194"/>
    <x v="0"/>
    <x v="150"/>
    <n v="251"/>
    <n v="9066"/>
    <x v="193"/>
    <d v="2016-10-01T00:00:00"/>
    <d v="2016-12-31T00:00:00"/>
    <n v="92"/>
    <n v="0.9040686078978859"/>
    <n v="109"/>
    <n v="0.9040686078978859"/>
    <x v="192"/>
    <n v="0"/>
    <n v="0"/>
    <x v="14"/>
    <n v="91676700"/>
    <n v="17862074"/>
    <x v="14"/>
    <n v="16445415"/>
    <x v="14"/>
    <x v="14"/>
  </r>
  <r>
    <x v="195"/>
    <x v="0"/>
    <x v="30"/>
    <n v="27"/>
    <n v="1456"/>
    <x v="194"/>
    <d v="2016-10-01T00:00:00"/>
    <d v="2016-12-31T00:00:00"/>
    <n v="92"/>
    <n v="0.98913043478260865"/>
    <n v="16"/>
    <n v="0.98913043478260865"/>
    <x v="193"/>
    <n v="0"/>
    <n v="0"/>
    <x v="14"/>
    <n v="1456000"/>
    <n v="784356"/>
    <x v="14"/>
    <n v="784357"/>
    <x v="14"/>
    <x v="14"/>
  </r>
  <r>
    <x v="196"/>
    <x v="0"/>
    <x v="151"/>
    <n v="779"/>
    <n v="3917"/>
    <x v="195"/>
    <d v="2016-10-01T00:00:00"/>
    <d v="2016-12-31T00:00:00"/>
    <n v="92"/>
    <n v="0.30195806352143079"/>
    <n v="141"/>
    <n v="0.30195806352143079"/>
    <x v="194"/>
    <n v="12244497"/>
    <n v="4289"/>
    <x v="131"/>
    <n v="35259225"/>
    <n v="11303775"/>
    <x v="131"/>
    <n v="12414693"/>
    <x v="130"/>
    <x v="130"/>
  </r>
  <r>
    <x v="197"/>
    <x v="0"/>
    <x v="152"/>
    <n v="4153"/>
    <n v="26906"/>
    <x v="196"/>
    <d v="2016-10-01T00:00:00"/>
    <d v="2016-12-31T00:00:00"/>
    <n v="92"/>
    <n v="0.67855341470795927"/>
    <n v="453"/>
    <n v="0.64559938573759479"/>
    <x v="195"/>
    <n v="193778882"/>
    <n v="117223"/>
    <x v="132"/>
    <n v="316602375"/>
    <n v="191798825"/>
    <x v="132"/>
    <n v="159600947"/>
    <x v="131"/>
    <x v="131"/>
  </r>
  <r>
    <x v="198"/>
    <x v="0"/>
    <x v="153"/>
    <n v="2791"/>
    <n v="15586"/>
    <x v="197"/>
    <d v="2016-10-01T00:00:00"/>
    <d v="2016-12-31T00:00:00"/>
    <n v="92"/>
    <n v="0.62056059882146841"/>
    <n v="355"/>
    <n v="0.47721984078383345"/>
    <x v="196"/>
    <n v="161560490"/>
    <n v="69705"/>
    <x v="133"/>
    <n v="177586179"/>
    <n v="85411695"/>
    <x v="133"/>
    <n v="129506552"/>
    <x v="132"/>
    <x v="132"/>
  </r>
  <r>
    <x v="199"/>
    <x v="0"/>
    <x v="154"/>
    <n v="738"/>
    <n v="10618"/>
    <x v="198"/>
    <d v="2016-10-01T00:00:00"/>
    <d v="2016-12-31T00:00:00"/>
    <n v="92"/>
    <n v="0.43717061923583661"/>
    <n v="289"/>
    <n v="0.39935309162027982"/>
    <x v="197"/>
    <n v="35626075"/>
    <n v="11224"/>
    <x v="134"/>
    <n v="116446195"/>
    <n v="42440047"/>
    <x v="134"/>
    <n v="70238750"/>
    <x v="133"/>
    <x v="133"/>
  </r>
  <r>
    <x v="200"/>
    <x v="0"/>
    <x v="155"/>
    <n v="7020"/>
    <n v="49907"/>
    <x v="199"/>
    <d v="2016-10-01T00:00:00"/>
    <d v="2016-12-31T00:00:00"/>
    <n v="92"/>
    <n v="0.85697850127069164"/>
    <n v="676"/>
    <n v="0.80246655518394649"/>
    <x v="198"/>
    <n v="349094941"/>
    <n v="153179"/>
    <x v="135"/>
    <n v="654629303"/>
    <n v="327751489"/>
    <x v="135"/>
    <n v="357397800"/>
    <x v="134"/>
    <x v="134"/>
  </r>
  <r>
    <x v="201"/>
    <x v="0"/>
    <x v="156"/>
    <n v="231"/>
    <n v="69986"/>
    <x v="200"/>
    <d v="2016-10-01T00:00:00"/>
    <d v="2016-12-31T00:00:00"/>
    <n v="92"/>
    <n v="0.97527870680044593"/>
    <n v="780"/>
    <n v="0.97527870680044593"/>
    <x v="199"/>
    <n v="824088"/>
    <n v="1861"/>
    <x v="136"/>
    <n v="101939124"/>
    <n v="37597050"/>
    <x v="136"/>
    <n v="42075737"/>
    <x v="135"/>
    <x v="135"/>
  </r>
  <r>
    <x v="202"/>
    <x v="0"/>
    <x v="100"/>
    <n v="131"/>
    <n v="2102"/>
    <x v="201"/>
    <d v="2016-10-01T00:00:00"/>
    <d v="2016-12-31T00:00:00"/>
    <n v="92"/>
    <n v="0.45695652173913043"/>
    <n v="93"/>
    <n v="0.24567554932211313"/>
    <x v="200"/>
    <n v="0"/>
    <n v="0"/>
    <x v="14"/>
    <n v="2136506"/>
    <n v="2136506"/>
    <x v="14"/>
    <n v="1734419"/>
    <x v="14"/>
    <x v="14"/>
  </r>
  <r>
    <x v="203"/>
    <x v="0"/>
    <x v="157"/>
    <n v="2015"/>
    <n v="9201"/>
    <x v="202"/>
    <d v="2016-10-01T00:00:00"/>
    <d v="2016-12-31T00:00:00"/>
    <n v="92"/>
    <n v="0.58145854398382202"/>
    <n v="172"/>
    <n v="0.58145854398382202"/>
    <x v="201"/>
    <n v="111031895"/>
    <n v="13883"/>
    <x v="137"/>
    <n v="205530097"/>
    <n v="50466493"/>
    <x v="137"/>
    <n v="56518339"/>
    <x v="136"/>
    <x v="136"/>
  </r>
  <r>
    <x v="204"/>
    <x v="0"/>
    <x v="158"/>
    <n v="183"/>
    <n v="1557"/>
    <x v="203"/>
    <d v="2016-10-01T00:00:00"/>
    <d v="2016-12-31T00:00:00"/>
    <n v="92"/>
    <n v="0.73582230623818523"/>
    <n v="67"/>
    <n v="0.2525957170668397"/>
    <x v="202"/>
    <n v="7627072"/>
    <n v="8805"/>
    <x v="138"/>
    <n v="6026981"/>
    <n v="5940501"/>
    <x v="138"/>
    <n v="8630567"/>
    <x v="137"/>
    <x v="137"/>
  </r>
  <r>
    <x v="205"/>
    <x v="0"/>
    <x v="44"/>
    <n v="2033"/>
    <n v="8965"/>
    <x v="204"/>
    <d v="2016-10-01T00:00:00"/>
    <d v="2016-12-31T00:00:00"/>
    <n v="92"/>
    <n v="0.51287185354691078"/>
    <n v="190"/>
    <n v="0.51287185354691078"/>
    <x v="203"/>
    <n v="138863451"/>
    <n v="66566"/>
    <x v="139"/>
    <n v="193994268"/>
    <n v="55207409"/>
    <x v="139"/>
    <n v="51364655"/>
    <x v="138"/>
    <x v="138"/>
  </r>
  <r>
    <x v="206"/>
    <x v="0"/>
    <x v="159"/>
    <n v="1149"/>
    <n v="6428"/>
    <x v="205"/>
    <d v="2016-10-01T00:00:00"/>
    <d v="2016-12-31T00:00:00"/>
    <n v="92"/>
    <n v="0.78505129457743039"/>
    <n v="89"/>
    <n v="0.78505129457743039"/>
    <x v="204"/>
    <n v="8229501"/>
    <n v="10054"/>
    <x v="140"/>
    <n v="14470720"/>
    <n v="8110142"/>
    <x v="140"/>
    <n v="8988690"/>
    <x v="139"/>
    <x v="139"/>
  </r>
  <r>
    <x v="207"/>
    <x v="0"/>
    <x v="160"/>
    <n v="3428"/>
    <n v="20921"/>
    <x v="206"/>
    <d v="2016-10-01T00:00:00"/>
    <d v="2016-12-31T00:00:00"/>
    <n v="92"/>
    <n v="0.66298009887184683"/>
    <n v="343"/>
    <n v="0.66298009887184683"/>
    <x v="205"/>
    <n v="42249136"/>
    <n v="20560"/>
    <x v="141"/>
    <n v="423652589"/>
    <n v="128771093"/>
    <x v="141"/>
    <n v="119139766"/>
    <x v="140"/>
    <x v="140"/>
  </r>
  <r>
    <x v="208"/>
    <x v="0"/>
    <x v="161"/>
    <n v="5482"/>
    <n v="31093"/>
    <x v="207"/>
    <d v="2016-10-01T00:00:00"/>
    <d v="2016-12-31T00:00:00"/>
    <n v="92"/>
    <n v="0.70117716038246436"/>
    <n v="533"/>
    <n v="0.63408516192185338"/>
    <x v="206"/>
    <n v="494244977"/>
    <n v="163705"/>
    <x v="142"/>
    <n v="721058668"/>
    <n v="279588521"/>
    <x v="142"/>
    <n v="256912810"/>
    <x v="141"/>
    <x v="141"/>
  </r>
  <r>
    <x v="209"/>
    <x v="0"/>
    <x v="35"/>
    <n v="1918"/>
    <n v="7208"/>
    <x v="208"/>
    <d v="2016-10-01T00:00:00"/>
    <d v="2016-12-31T00:00:00"/>
    <n v="92"/>
    <n v="0.73913043478260865"/>
    <n v="106"/>
    <n v="0.73913043478260865"/>
    <x v="207"/>
    <n v="97819175"/>
    <n v="17240"/>
    <x v="143"/>
    <n v="138129911"/>
    <n v="34527582"/>
    <x v="143"/>
    <n v="48445444"/>
    <x v="142"/>
    <x v="142"/>
  </r>
  <r>
    <x v="210"/>
    <x v="0"/>
    <x v="162"/>
    <n v="677"/>
    <n v="11033"/>
    <x v="209"/>
    <d v="2016-10-01T00:00:00"/>
    <d v="2016-12-31T00:00:00"/>
    <n v="92"/>
    <n v="0.70543478260869563"/>
    <n v="170"/>
    <n v="0.70543478260869563"/>
    <x v="208"/>
    <n v="25359861"/>
    <n v="16303"/>
    <x v="144"/>
    <n v="16806464"/>
    <n v="22050979"/>
    <x v="144"/>
    <n v="23077952"/>
    <x v="143"/>
    <x v="143"/>
  </r>
  <r>
    <x v="211"/>
    <x v="0"/>
    <x v="163"/>
    <n v="5214"/>
    <n v="26085"/>
    <x v="210"/>
    <d v="2016-10-01T00:00:00"/>
    <d v="2016-12-31T00:00:00"/>
    <n v="92"/>
    <n v="0.62589979844514831"/>
    <n v="453"/>
    <n v="0.62589979844514831"/>
    <x v="209"/>
    <n v="191612674"/>
    <n v="49655"/>
    <x v="145"/>
    <n v="405657609"/>
    <n v="161949227"/>
    <x v="145"/>
    <n v="151547069"/>
    <x v="144"/>
    <x v="144"/>
  </r>
  <r>
    <x v="212"/>
    <x v="0"/>
    <x v="83"/>
    <n v="2416"/>
    <n v="11692"/>
    <x v="211"/>
    <d v="2016-10-01T00:00:00"/>
    <d v="2016-12-31T00:00:00"/>
    <n v="92"/>
    <n v="0.76099973965113255"/>
    <n v="167"/>
    <n v="0.76099973965113255"/>
    <x v="210"/>
    <n v="139568039"/>
    <n v="22823"/>
    <x v="146"/>
    <n v="253363528"/>
    <n v="58080633"/>
    <x v="146"/>
    <n v="60061914"/>
    <x v="145"/>
    <x v="145"/>
  </r>
  <r>
    <x v="213"/>
    <x v="0"/>
    <x v="164"/>
    <n v="2634"/>
    <n v="16135"/>
    <x v="212"/>
    <d v="2016-10-01T00:00:00"/>
    <d v="2016-12-31T00:00:00"/>
    <n v="92"/>
    <n v="0.54129763821792809"/>
    <n v="324"/>
    <n v="0.54129763821792809"/>
    <x v="211"/>
    <n v="9890549"/>
    <n v="3073"/>
    <x v="147"/>
    <n v="124228687"/>
    <n v="42417769"/>
    <x v="147"/>
    <n v="33781713"/>
    <x v="146"/>
    <x v="146"/>
  </r>
  <r>
    <x v="214"/>
    <x v="0"/>
    <x v="165"/>
    <n v="3903"/>
    <n v="18476"/>
    <x v="213"/>
    <d v="2016-10-01T00:00:00"/>
    <d v="2016-12-31T00:00:00"/>
    <n v="92"/>
    <n v="0.63352077904265536"/>
    <n v="394"/>
    <n v="0.509710880600309"/>
    <x v="212"/>
    <n v="214894515"/>
    <n v="26634"/>
    <x v="148"/>
    <n v="491552828"/>
    <n v="123108306"/>
    <x v="148"/>
    <n v="78110081"/>
    <x v="147"/>
    <x v="147"/>
  </r>
  <r>
    <x v="215"/>
    <x v="0"/>
    <x v="166"/>
    <n v="3204"/>
    <n v="19984"/>
    <x v="214"/>
    <d v="2016-10-01T00:00:00"/>
    <d v="2016-12-31T00:00:00"/>
    <n v="92"/>
    <n v="0.71926288511373448"/>
    <n v="302"/>
    <n v="0.71926288511373448"/>
    <x v="213"/>
    <n v="220382208"/>
    <n v="94954"/>
    <x v="149"/>
    <n v="764738681"/>
    <n v="301684596"/>
    <x v="149"/>
    <n v="342052705"/>
    <x v="148"/>
    <x v="148"/>
  </r>
  <r>
    <x v="216"/>
    <x v="0"/>
    <x v="167"/>
    <n v="446"/>
    <n v="1672"/>
    <x v="215"/>
    <d v="2016-10-01T00:00:00"/>
    <d v="2016-12-31T00:00:00"/>
    <n v="92"/>
    <n v="0.39508506616257089"/>
    <n v="78"/>
    <n v="0.23299888517279821"/>
    <x v="214"/>
    <n v="30413426"/>
    <n v="28345"/>
    <x v="150"/>
    <n v="12431871"/>
    <n v="16220244"/>
    <x v="150"/>
    <n v="17034529"/>
    <x v="149"/>
    <x v="149"/>
  </r>
  <r>
    <x v="217"/>
    <x v="0"/>
    <x v="35"/>
    <n v="981"/>
    <n v="3599"/>
    <x v="216"/>
    <d v="2016-10-01T00:00:00"/>
    <d v="2016-12-31T00:00:00"/>
    <n v="92"/>
    <n v="0.36905250205086138"/>
    <n v="106"/>
    <n v="0.36905250205086138"/>
    <x v="215"/>
    <n v="26952174"/>
    <n v="33276"/>
    <x v="151"/>
    <n v="21706536"/>
    <n v="22947857"/>
    <x v="151"/>
    <n v="23913652"/>
    <x v="150"/>
    <x v="150"/>
  </r>
  <r>
    <x v="218"/>
    <x v="0"/>
    <x v="112"/>
    <n v="147"/>
    <n v="325"/>
    <x v="217"/>
    <d v="2016-10-01T00:00:00"/>
    <d v="2016-12-31T00:00:00"/>
    <n v="92"/>
    <n v="0.2078005115089514"/>
    <n v="17"/>
    <n v="0.2078005115089514"/>
    <x v="216"/>
    <n v="16674342"/>
    <n v="9578"/>
    <x v="152"/>
    <n v="6417673"/>
    <n v="13427165"/>
    <x v="152"/>
    <n v="14775735"/>
    <x v="151"/>
    <x v="151"/>
  </r>
  <r>
    <x v="219"/>
    <x v="0"/>
    <x v="168"/>
    <n v="3972"/>
    <n v="23020"/>
    <x v="218"/>
    <d v="2016-10-01T00:00:00"/>
    <d v="2016-12-31T00:00:00"/>
    <n v="92"/>
    <n v="0.70883113683951227"/>
    <n v="353"/>
    <n v="0.70883113683951227"/>
    <x v="217"/>
    <n v="257149174"/>
    <n v="137419"/>
    <x v="153"/>
    <n v="281510046"/>
    <n v="146735220"/>
    <x v="153"/>
    <n v="126752473"/>
    <x v="152"/>
    <x v="152"/>
  </r>
  <r>
    <x v="220"/>
    <x v="0"/>
    <x v="30"/>
    <n v="104"/>
    <n v="819"/>
    <x v="219"/>
    <d v="2016-10-01T00:00:00"/>
    <d v="2016-12-31T00:00:00"/>
    <n v="92"/>
    <n v="0.55638586956521741"/>
    <n v="16"/>
    <n v="0.55638586956521741"/>
    <x v="218"/>
    <n v="0"/>
    <n v="0"/>
    <x v="14"/>
    <n v="1855174"/>
    <n v="1855174"/>
    <x v="14"/>
    <n v="1855174"/>
    <x v="14"/>
    <x v="14"/>
  </r>
  <r>
    <x v="221"/>
    <x v="0"/>
    <x v="169"/>
    <n v="2286"/>
    <n v="10601"/>
    <x v="220"/>
    <d v="2016-10-01T00:00:00"/>
    <d v="2016-12-31T00:00:00"/>
    <n v="92"/>
    <n v="0.65470602766798414"/>
    <n v="235"/>
    <n v="0.49033302497687326"/>
    <x v="219"/>
    <n v="209395395"/>
    <n v="49294"/>
    <x v="154"/>
    <n v="281778839"/>
    <n v="98584579"/>
    <x v="154"/>
    <n v="96101045"/>
    <x v="153"/>
    <x v="153"/>
  </r>
  <r>
    <x v="222"/>
    <x v="0"/>
    <x v="170"/>
    <n v="987"/>
    <n v="3040"/>
    <x v="221"/>
    <d v="2016-10-01T00:00:00"/>
    <d v="2016-12-31T00:00:00"/>
    <n v="92"/>
    <n v="0.2484472049689441"/>
    <n v="133"/>
    <n v="0.2484472049689441"/>
    <x v="220"/>
    <n v="41991861"/>
    <n v="10254"/>
    <x v="155"/>
    <n v="64460372"/>
    <n v="23113198"/>
    <x v="155"/>
    <n v="26788018"/>
    <x v="154"/>
    <x v="154"/>
  </r>
  <r>
    <x v="223"/>
    <x v="0"/>
    <x v="101"/>
    <n v="217"/>
    <n v="780"/>
    <x v="222"/>
    <d v="2016-10-01T00:00:00"/>
    <d v="2016-12-31T00:00:00"/>
    <n v="92"/>
    <n v="0.1766304347826087"/>
    <n v="48"/>
    <n v="0.1766304347826087"/>
    <x v="221"/>
    <n v="30505395"/>
    <n v="20859"/>
    <x v="156"/>
    <n v="12035876"/>
    <n v="14950436"/>
    <x v="156"/>
    <n v="16280520"/>
    <x v="155"/>
    <x v="155"/>
  </r>
  <r>
    <x v="224"/>
    <x v="0"/>
    <x v="171"/>
    <n v="1407"/>
    <n v="6106"/>
    <x v="223"/>
    <d v="2016-10-01T00:00:00"/>
    <d v="2016-12-31T00:00:00"/>
    <n v="92"/>
    <n v="0.53095652173913044"/>
    <n v="125"/>
    <n v="0.53095652173913044"/>
    <x v="222"/>
    <n v="148569168"/>
    <n v="91473"/>
    <x v="157"/>
    <n v="110405860"/>
    <n v="62992867"/>
    <x v="157"/>
    <n v="77311629"/>
    <x v="156"/>
    <x v="156"/>
  </r>
  <r>
    <x v="225"/>
    <x v="0"/>
    <x v="46"/>
    <n v="1934"/>
    <n v="7141"/>
    <x v="224"/>
    <d v="2016-10-01T00:00:00"/>
    <d v="2016-12-31T00:00:00"/>
    <n v="92"/>
    <n v="0.61602829537612147"/>
    <n v="131"/>
    <n v="0.5925157650182542"/>
    <x v="223"/>
    <n v="206596028"/>
    <n v="18656"/>
    <x v="158"/>
    <n v="248974362"/>
    <n v="33929810"/>
    <x v="158"/>
    <n v="55949795"/>
    <x v="157"/>
    <x v="157"/>
  </r>
  <r>
    <x v="226"/>
    <x v="0"/>
    <x v="172"/>
    <n v="112"/>
    <n v="7598"/>
    <x v="225"/>
    <d v="2016-10-01T00:00:00"/>
    <d v="2016-12-31T00:00:00"/>
    <n v="92"/>
    <n v="0.68253683075817462"/>
    <n v="121"/>
    <n v="0.68253683075817462"/>
    <x v="224"/>
    <n v="4665303"/>
    <n v="3542"/>
    <x v="159"/>
    <n v="4236284"/>
    <n v="5413071"/>
    <x v="159"/>
    <n v="5681710"/>
    <x v="158"/>
    <x v="158"/>
  </r>
  <r>
    <x v="227"/>
    <x v="0"/>
    <x v="157"/>
    <n v="1592"/>
    <n v="5600"/>
    <x v="226"/>
    <d v="2016-10-01T00:00:00"/>
    <d v="2016-12-31T00:00:00"/>
    <n v="92"/>
    <n v="0.35389282103134478"/>
    <n v="172"/>
    <n v="0.35389282103134478"/>
    <x v="225"/>
    <n v="42623909"/>
    <n v="9987"/>
    <x v="160"/>
    <n v="109143248"/>
    <n v="24447796"/>
    <x v="160"/>
    <n v="22063627"/>
    <x v="159"/>
    <x v="159"/>
  </r>
  <r>
    <x v="228"/>
    <x v="0"/>
    <x v="173"/>
    <n v="410"/>
    <n v="914"/>
    <x v="227"/>
    <d v="2016-10-01T00:00:00"/>
    <d v="2016-12-31T00:00:00"/>
    <n v="92"/>
    <n v="0.2257905138339921"/>
    <n v="44"/>
    <n v="0.2257905138339921"/>
    <x v="226"/>
    <n v="39889502"/>
    <n v="16794"/>
    <x v="161"/>
    <n v="15533124"/>
    <n v="24452898"/>
    <x v="161"/>
    <n v="13682107"/>
    <x v="160"/>
    <x v="160"/>
  </r>
  <r>
    <x v="229"/>
    <x v="0"/>
    <x v="174"/>
    <n v="4158"/>
    <n v="18432"/>
    <x v="228"/>
    <d v="2016-10-01T00:00:00"/>
    <d v="2016-12-31T00:00:00"/>
    <n v="92"/>
    <n v="0.47363552266419984"/>
    <n v="423"/>
    <n v="0.47363552266419984"/>
    <x v="227"/>
    <n v="199895778"/>
    <n v="37328"/>
    <x v="162"/>
    <n v="336982326"/>
    <n v="159535318"/>
    <x v="162"/>
    <n v="137376427"/>
    <x v="161"/>
    <x v="161"/>
  </r>
  <r>
    <x v="230"/>
    <x v="0"/>
    <x v="24"/>
    <n v="202"/>
    <n v="698"/>
    <x v="229"/>
    <d v="2016-10-01T00:00:00"/>
    <d v="2016-12-31T00:00:00"/>
    <n v="92"/>
    <n v="0.3034782608695652"/>
    <n v="25"/>
    <n v="0.3034782608695652"/>
    <x v="228"/>
    <n v="21119563"/>
    <n v="11747"/>
    <x v="163"/>
    <n v="5420994"/>
    <n v="12750060"/>
    <x v="163"/>
    <n v="13336870"/>
    <x v="162"/>
    <x v="162"/>
  </r>
  <r>
    <x v="231"/>
    <x v="0"/>
    <x v="175"/>
    <n v="688"/>
    <n v="2866"/>
    <x v="230"/>
    <d v="2016-10-01T00:00:00"/>
    <d v="2016-12-31T00:00:00"/>
    <n v="92"/>
    <n v="0.37085921325051757"/>
    <n v="84"/>
    <n v="0.37085921325051757"/>
    <x v="229"/>
    <n v="20071332"/>
    <n v="5218"/>
    <x v="164"/>
    <n v="36295934"/>
    <n v="8803704"/>
    <x v="164"/>
    <n v="8760421"/>
    <x v="163"/>
    <x v="163"/>
  </r>
  <r>
    <x v="232"/>
    <x v="0"/>
    <x v="30"/>
    <n v="61"/>
    <n v="80"/>
    <x v="231"/>
    <d v="2016-10-01T00:00:00"/>
    <d v="2016-12-31T00:00:00"/>
    <n v="92"/>
    <n v="5.434782608695652E-2"/>
    <n v="16"/>
    <n v="5.434782608695652E-2"/>
    <x v="230"/>
    <n v="9792139"/>
    <n v="749"/>
    <x v="165"/>
    <n v="3388788"/>
    <n v="5153850"/>
    <x v="165"/>
    <n v="3644104"/>
    <x v="164"/>
    <x v="164"/>
  </r>
  <r>
    <x v="233"/>
    <x v="0"/>
    <x v="176"/>
    <n v="3510"/>
    <n v="16529"/>
    <x v="232"/>
    <d v="2016-10-01T00:00:00"/>
    <d v="2016-12-31T00:00:00"/>
    <n v="92"/>
    <n v="0.45599757227984994"/>
    <n v="432"/>
    <n v="0.41588667471819646"/>
    <x v="231"/>
    <n v="197664051"/>
    <n v="24715"/>
    <x v="166"/>
    <n v="474000152"/>
    <n v="158349735"/>
    <x v="166"/>
    <n v="144846562"/>
    <x v="165"/>
    <x v="165"/>
  </r>
  <r>
    <x v="234"/>
    <x v="0"/>
    <x v="127"/>
    <n v="3144"/>
    <n v="11776"/>
    <x v="233"/>
    <d v="2016-10-01T00:00:00"/>
    <d v="2016-12-31T00:00:00"/>
    <n v="92"/>
    <n v="0.58715596330275233"/>
    <n v="222"/>
    <n v="0.57657657657657657"/>
    <x v="232"/>
    <n v="121892495"/>
    <n v="35339"/>
    <x v="167"/>
    <n v="180826245"/>
    <n v="78628394"/>
    <x v="167"/>
    <n v="155547469"/>
    <x v="166"/>
    <x v="166"/>
  </r>
  <r>
    <x v="235"/>
    <x v="0"/>
    <x v="35"/>
    <n v="1632"/>
    <n v="5890"/>
    <x v="234"/>
    <d v="2016-10-01T00:00:00"/>
    <d v="2016-12-31T00:00:00"/>
    <n v="92"/>
    <n v="0.60397867104183756"/>
    <n v="106"/>
    <n v="0.60397867104183756"/>
    <x v="233"/>
    <n v="110490843"/>
    <n v="14562"/>
    <x v="168"/>
    <n v="128127685"/>
    <n v="63538524"/>
    <x v="168"/>
    <n v="51104493"/>
    <x v="167"/>
    <x v="167"/>
  </r>
  <r>
    <x v="236"/>
    <x v="0"/>
    <x v="177"/>
    <n v="3100"/>
    <n v="12115"/>
    <x v="235"/>
    <d v="2016-10-01T00:00:00"/>
    <d v="2016-12-31T00:00:00"/>
    <n v="92"/>
    <n v="0.70798270219728843"/>
    <n v="186"/>
    <n v="0.70798270219728843"/>
    <x v="234"/>
    <n v="120428266"/>
    <n v="46630"/>
    <x v="169"/>
    <n v="190557630"/>
    <n v="83177277"/>
    <x v="169"/>
    <n v="76832935"/>
    <x v="168"/>
    <x v="168"/>
  </r>
  <r>
    <x v="237"/>
    <x v="0"/>
    <x v="24"/>
    <n v="290"/>
    <n v="832"/>
    <x v="236"/>
    <d v="2016-10-01T00:00:00"/>
    <d v="2016-12-31T00:00:00"/>
    <n v="92"/>
    <n v="0.36173913043478262"/>
    <n v="33"/>
    <n v="0.27404479578392621"/>
    <x v="235"/>
    <n v="18755151"/>
    <n v="16861"/>
    <x v="170"/>
    <n v="10891402"/>
    <n v="14970561"/>
    <x v="170"/>
    <n v="13964701"/>
    <x v="169"/>
    <x v="169"/>
  </r>
  <r>
    <x v="238"/>
    <x v="0"/>
    <x v="178"/>
    <n v="3354"/>
    <n v="15019"/>
    <x v="237"/>
    <d v="2016-10-01T00:00:00"/>
    <d v="2016-12-31T00:00:00"/>
    <n v="92"/>
    <n v="0.61142322097378277"/>
    <n v="267"/>
    <n v="0.61142322097378277"/>
    <x v="236"/>
    <n v="173885008"/>
    <n v="48939"/>
    <x v="171"/>
    <n v="263890970"/>
    <n v="121862369"/>
    <x v="171"/>
    <n v="111713014"/>
    <x v="170"/>
    <x v="170"/>
  </r>
  <r>
    <x v="239"/>
    <x v="0"/>
    <x v="179"/>
    <n v="4489"/>
    <n v="24340"/>
    <x v="238"/>
    <d v="2016-10-01T00:00:00"/>
    <d v="2016-12-31T00:00:00"/>
    <n v="92"/>
    <n v="0.71504112808460629"/>
    <n v="370"/>
    <n v="0.71504112808460629"/>
    <x v="237"/>
    <n v="187356988"/>
    <n v="50271"/>
    <x v="172"/>
    <n v="496721018"/>
    <n v="156179905"/>
    <x v="172"/>
    <n v="162553596"/>
    <x v="171"/>
    <x v="171"/>
  </r>
  <r>
    <x v="240"/>
    <x v="0"/>
    <x v="0"/>
    <n v="120"/>
    <n v="2009"/>
    <x v="239"/>
    <d v="2016-10-01T00:00:00"/>
    <d v="2016-12-31T00:00:00"/>
    <n v="92"/>
    <n v="0.90987318840579712"/>
    <n v="24"/>
    <n v="0.90987318840579712"/>
    <x v="238"/>
    <n v="964719"/>
    <n v="901"/>
    <x v="173"/>
    <n v="4439885"/>
    <n v="2844986"/>
    <x v="173"/>
    <n v="881553"/>
    <x v="172"/>
    <x v="172"/>
  </r>
  <r>
    <x v="241"/>
    <x v="0"/>
    <x v="180"/>
    <n v="2737"/>
    <n v="23898"/>
    <x v="240"/>
    <d v="2016-10-01T00:00:00"/>
    <d v="2016-12-31T00:00:00"/>
    <n v="92"/>
    <n v="0.7895467160037003"/>
    <n v="329"/>
    <n v="0.7895467160037003"/>
    <x v="239"/>
    <n v="123426906"/>
    <n v="26164"/>
    <x v="174"/>
    <n v="211661083"/>
    <n v="77881837"/>
    <x v="174"/>
    <n v="78105044"/>
    <x v="173"/>
    <x v="173"/>
  </r>
  <r>
    <x v="242"/>
    <x v="0"/>
    <x v="181"/>
    <n v="4150"/>
    <n v="18229"/>
    <x v="241"/>
    <d v="2016-10-01T00:00:00"/>
    <d v="2016-12-31T00:00:00"/>
    <n v="92"/>
    <n v="0.6928017634539374"/>
    <n v="374"/>
    <n v="0.52978958381771679"/>
    <x v="240"/>
    <n v="99668831"/>
    <n v="19120"/>
    <x v="175"/>
    <n v="289687751"/>
    <n v="82854981"/>
    <x v="175"/>
    <n v="79619864"/>
    <x v="174"/>
    <x v="174"/>
  </r>
  <r>
    <x v="243"/>
    <x v="0"/>
    <x v="182"/>
    <n v="186"/>
    <n v="67013"/>
    <x v="242"/>
    <d v="2016-10-01T00:00:00"/>
    <d v="2016-12-31T00:00:00"/>
    <n v="92"/>
    <n v="0.88184282556058535"/>
    <n v="1054"/>
    <n v="0.69108365646398817"/>
    <x v="241"/>
    <n v="0"/>
    <n v="0"/>
    <x v="14"/>
    <n v="46448221"/>
    <n v="46448221"/>
    <x v="14"/>
    <n v="52690870"/>
    <x v="14"/>
    <x v="14"/>
  </r>
  <r>
    <x v="244"/>
    <x v="0"/>
    <x v="183"/>
    <n v="3252"/>
    <n v="14830"/>
    <x v="243"/>
    <d v="2016-10-01T00:00:00"/>
    <d v="2016-12-31T00:00:00"/>
    <n v="92"/>
    <n v="0.53553372815253508"/>
    <n v="301"/>
    <n v="0.53553372815253508"/>
    <x v="242"/>
    <n v="206104294"/>
    <n v="99832"/>
    <x v="176"/>
    <n v="234476802"/>
    <n v="188033547"/>
    <x v="176"/>
    <n v="144059624"/>
    <x v="175"/>
    <x v="175"/>
  </r>
  <r>
    <x v="245"/>
    <x v="0"/>
    <x v="112"/>
    <n v="39"/>
    <n v="80"/>
    <x v="244"/>
    <d v="2016-10-01T00:00:00"/>
    <d v="2016-12-31T00:00:00"/>
    <n v="92"/>
    <n v="5.1150895140664961E-2"/>
    <n v="17"/>
    <n v="5.1150895140664961E-2"/>
    <x v="230"/>
    <n v="1601665"/>
    <n v="73"/>
    <x v="177"/>
    <n v="5877093"/>
    <n v="1756501"/>
    <x v="177"/>
    <n v="2230785"/>
    <x v="176"/>
    <x v="176"/>
  </r>
  <r>
    <x v="246"/>
    <x v="0"/>
    <x v="115"/>
    <n v="1819"/>
    <n v="9953"/>
    <x v="245"/>
    <d v="2016-10-01T00:00:00"/>
    <d v="2016-12-31T00:00:00"/>
    <n v="92"/>
    <n v="0.74610194902548721"/>
    <n v="145"/>
    <n v="0.74610194902548721"/>
    <x v="243"/>
    <n v="13296955"/>
    <n v="3924"/>
    <x v="178"/>
    <n v="59185139"/>
    <n v="20386215"/>
    <x v="178"/>
    <n v="21053096"/>
    <x v="177"/>
    <x v="177"/>
  </r>
  <r>
    <x v="247"/>
    <x v="0"/>
    <x v="184"/>
    <n v="5224"/>
    <n v="21890"/>
    <x v="246"/>
    <d v="2016-10-01T00:00:00"/>
    <d v="2016-12-31T00:00:00"/>
    <n v="92"/>
    <n v="0.54199267109042293"/>
    <n v="523"/>
    <n v="0.45494222296117715"/>
    <x v="244"/>
    <n v="236807722"/>
    <n v="54673"/>
    <x v="179"/>
    <n v="370867350"/>
    <n v="140672053"/>
    <x v="179"/>
    <n v="145408146"/>
    <x v="178"/>
    <x v="178"/>
  </r>
  <r>
    <x v="248"/>
    <x v="0"/>
    <x v="19"/>
    <n v="54"/>
    <n v="3499"/>
    <x v="247"/>
    <d v="2016-10-01T00:00:00"/>
    <d v="2016-12-31T00:00:00"/>
    <n v="92"/>
    <n v="0.43715642178910546"/>
    <n v="87"/>
    <n v="0.43715642178910546"/>
    <x v="245"/>
    <n v="4418385"/>
    <n v="6571"/>
    <x v="180"/>
    <n v="1859273"/>
    <n v="3541172"/>
    <x v="180"/>
    <n v="4158712"/>
    <x v="179"/>
    <x v="179"/>
  </r>
  <r>
    <x v="249"/>
    <x v="0"/>
    <x v="2"/>
    <n v="130"/>
    <n v="2840"/>
    <x v="248"/>
    <d v="2016-10-01T00:00:00"/>
    <d v="2016-12-31T00:00:00"/>
    <n v="92"/>
    <n v="0.62999112688553682"/>
    <n v="49"/>
    <n v="0.62999112688553682"/>
    <x v="246"/>
    <n v="736710"/>
    <n v="65"/>
    <x v="181"/>
    <n v="28812822"/>
    <n v="10007547"/>
    <x v="181"/>
    <n v="7670359"/>
    <x v="180"/>
    <x v="180"/>
  </r>
  <r>
    <x v="250"/>
    <x v="0"/>
    <x v="185"/>
    <n v="781"/>
    <n v="2152"/>
    <x v="249"/>
    <d v="2016-10-01T00:00:00"/>
    <d v="2016-12-31T00:00:00"/>
    <n v="92"/>
    <n v="0.22932651321398123"/>
    <n v="102"/>
    <n v="0.22932651321398123"/>
    <x v="247"/>
    <n v="16285963"/>
    <n v="5771"/>
    <x v="182"/>
    <n v="27755974"/>
    <n v="11921326"/>
    <x v="182"/>
    <n v="11919967"/>
    <x v="181"/>
    <x v="181"/>
  </r>
  <r>
    <x v="251"/>
    <x v="0"/>
    <x v="186"/>
    <n v="1453"/>
    <n v="4786"/>
    <x v="250"/>
    <d v="2016-10-01T00:00:00"/>
    <d v="2016-12-31T00:00:00"/>
    <n v="92"/>
    <n v="0.51506672406371068"/>
    <n v="101"/>
    <n v="0.51506672406371068"/>
    <x v="248"/>
    <n v="63099622"/>
    <n v="7243"/>
    <x v="183"/>
    <n v="98699786"/>
    <n v="31161899"/>
    <x v="183"/>
    <n v="25469268"/>
    <x v="182"/>
    <x v="182"/>
  </r>
  <r>
    <x v="252"/>
    <x v="0"/>
    <x v="11"/>
    <n v="45"/>
    <n v="15775"/>
    <x v="251"/>
    <d v="2016-10-01T00:00:00"/>
    <d v="2016-12-31T00:00:00"/>
    <n v="92"/>
    <n v="0.91206059204440337"/>
    <n v="122"/>
    <n v="1.4054704205274411"/>
    <x v="249"/>
    <n v="0"/>
    <n v="0"/>
    <x v="14"/>
    <n v="5586065"/>
    <n v="5028501"/>
    <x v="14"/>
    <n v="13168153"/>
    <x v="14"/>
    <x v="14"/>
  </r>
  <r>
    <x v="253"/>
    <x v="0"/>
    <x v="187"/>
    <n v="77"/>
    <n v="2061"/>
    <x v="252"/>
    <d v="2016-10-01T00:00:00"/>
    <d v="2016-12-31T00:00:00"/>
    <n v="92"/>
    <n v="0.60546415981198587"/>
    <n v="37"/>
    <n v="0.60546415981198587"/>
    <x v="250"/>
    <n v="9039520"/>
    <n v="8685"/>
    <x v="184"/>
    <n v="2463197"/>
    <n v="4595930"/>
    <x v="184"/>
    <n v="5357932"/>
    <x v="183"/>
    <x v="183"/>
  </r>
  <r>
    <x v="254"/>
    <x v="0"/>
    <x v="188"/>
    <n v="191"/>
    <n v="107398"/>
    <x v="253"/>
    <d v="2016-10-01T00:00:00"/>
    <d v="2016-12-31T00:00:00"/>
    <n v="92"/>
    <n v="0.93017495236445524"/>
    <n v="1362"/>
    <n v="0.85709953393347382"/>
    <x v="251"/>
    <n v="0"/>
    <n v="0"/>
    <x v="14"/>
    <n v="61710229"/>
    <n v="61710072"/>
    <x v="14"/>
    <n v="74876683"/>
    <x v="14"/>
    <x v="14"/>
  </r>
  <r>
    <x v="255"/>
    <x v="0"/>
    <x v="84"/>
    <n v="2176"/>
    <n v="9550"/>
    <x v="254"/>
    <d v="2016-10-01T00:00:00"/>
    <d v="2016-12-31T00:00:00"/>
    <n v="92"/>
    <n v="0.75769596953348139"/>
    <n v="172"/>
    <n v="0.60351365015166836"/>
    <x v="252"/>
    <n v="85237322"/>
    <n v="46710"/>
    <x v="185"/>
    <n v="188967238"/>
    <n v="72107688"/>
    <x v="185"/>
    <n v="63312186"/>
    <x v="184"/>
    <x v="184"/>
  </r>
  <r>
    <x v="256"/>
    <x v="0"/>
    <x v="189"/>
    <n v="249"/>
    <n v="2954"/>
    <x v="255"/>
    <d v="2016-10-01T00:00:00"/>
    <d v="2016-12-31T00:00:00"/>
    <n v="92"/>
    <n v="0.89190821256038644"/>
    <n v="36"/>
    <n v="0.89190821256038644"/>
    <x v="253"/>
    <n v="0"/>
    <n v="0"/>
    <x v="14"/>
    <n v="4150402"/>
    <n v="2545302"/>
    <x v="14"/>
    <n v="2889666"/>
    <x v="14"/>
    <x v="14"/>
  </r>
  <r>
    <x v="257"/>
    <x v="0"/>
    <x v="30"/>
    <n v="119"/>
    <n v="1317"/>
    <x v="256"/>
    <d v="2016-10-01T00:00:00"/>
    <d v="2016-12-31T00:00:00"/>
    <n v="92"/>
    <n v="0.89470108695652173"/>
    <n v="16"/>
    <n v="0.89470108695652173"/>
    <x v="254"/>
    <n v="0"/>
    <n v="0"/>
    <x v="14"/>
    <n v="1156040"/>
    <n v="1156040"/>
    <x v="14"/>
    <n v="1140643"/>
    <x v="14"/>
    <x v="14"/>
  </r>
  <r>
    <x v="258"/>
    <x v="0"/>
    <x v="190"/>
    <n v="2233"/>
    <n v="11398"/>
    <x v="257"/>
    <d v="2016-10-01T00:00:00"/>
    <d v="2016-12-31T00:00:00"/>
    <n v="92"/>
    <n v="0.68072145246058291"/>
    <n v="182"/>
    <n v="0.68072145246058291"/>
    <x v="255"/>
    <n v="378023882"/>
    <n v="94827"/>
    <x v="186"/>
    <n v="451913474"/>
    <n v="131333569"/>
    <x v="186"/>
    <n v="144483420"/>
    <x v="185"/>
    <x v="185"/>
  </r>
  <r>
    <x v="259"/>
    <x v="0"/>
    <x v="191"/>
    <n v="262"/>
    <n v="6947"/>
    <x v="258"/>
    <d v="2016-10-01T00:00:00"/>
    <d v="2016-12-31T00:00:00"/>
    <n v="92"/>
    <n v="0.85807806324110669"/>
    <n v="88"/>
    <n v="0.85807806324110669"/>
    <x v="256"/>
    <n v="706337"/>
    <n v="905"/>
    <x v="187"/>
    <n v="46784166"/>
    <n v="9612120"/>
    <x v="187"/>
    <n v="7201437"/>
    <x v="186"/>
    <x v="186"/>
  </r>
  <r>
    <x v="260"/>
    <x v="0"/>
    <x v="24"/>
    <n v="245"/>
    <n v="679"/>
    <x v="259"/>
    <d v="2016-10-01T00:00:00"/>
    <d v="2016-12-31T00:00:00"/>
    <n v="92"/>
    <n v="0.29521739130434782"/>
    <n v="25"/>
    <n v="0.29521739130434782"/>
    <x v="257"/>
    <n v="22864924"/>
    <n v="18853"/>
    <x v="188"/>
    <n v="8732693"/>
    <n v="17887870"/>
    <x v="188"/>
    <n v="17561084"/>
    <x v="187"/>
    <x v="187"/>
  </r>
  <r>
    <x v="261"/>
    <x v="0"/>
    <x v="192"/>
    <n v="3530"/>
    <n v="15762"/>
    <x v="260"/>
    <d v="2016-10-01T00:00:00"/>
    <d v="2016-12-31T00:00:00"/>
    <n v="92"/>
    <n v="0.41584001688476152"/>
    <n v="412"/>
    <n v="0.41584001688476152"/>
    <x v="258"/>
    <n v="152148119"/>
    <n v="27637"/>
    <x v="189"/>
    <n v="374106494"/>
    <n v="106633500"/>
    <x v="189"/>
    <n v="107069611"/>
    <x v="188"/>
    <x v="188"/>
  </r>
  <r>
    <x v="262"/>
    <x v="0"/>
    <x v="21"/>
    <n v="462"/>
    <n v="1532"/>
    <x v="261"/>
    <d v="2016-10-01T00:00:00"/>
    <d v="2016-12-31T00:00:00"/>
    <n v="92"/>
    <n v="0.35430157261794637"/>
    <n v="47"/>
    <n v="0.35430157261794637"/>
    <x v="259"/>
    <n v="34259424"/>
    <n v="23228"/>
    <x v="190"/>
    <n v="26342317"/>
    <n v="17821170"/>
    <x v="190"/>
    <n v="20465088"/>
    <x v="189"/>
    <x v="189"/>
  </r>
  <r>
    <x v="263"/>
    <x v="0"/>
    <x v="5"/>
    <n v="273"/>
    <n v="9417"/>
    <x v="262"/>
    <d v="2016-10-01T00:00:00"/>
    <d v="2016-12-31T00:00:00"/>
    <n v="92"/>
    <n v="0.71082427536231885"/>
    <n v="150"/>
    <n v="0.68239130434782613"/>
    <x v="260"/>
    <n v="32104525"/>
    <n v="30742"/>
    <x v="191"/>
    <n v="12989993"/>
    <n v="16236658"/>
    <x v="191"/>
    <n v="16066041"/>
    <x v="190"/>
    <x v="190"/>
  </r>
  <r>
    <x v="264"/>
    <x v="0"/>
    <x v="193"/>
    <n v="2473"/>
    <n v="11155"/>
    <x v="263"/>
    <d v="2016-10-01T00:00:00"/>
    <d v="2016-12-31T00:00:00"/>
    <n v="92"/>
    <n v="0.46634615384615385"/>
    <n v="358"/>
    <n v="0.33868715083798884"/>
    <x v="261"/>
    <n v="117769430"/>
    <n v="30046"/>
    <x v="192"/>
    <n v="230147525"/>
    <n v="73616608"/>
    <x v="192"/>
    <n v="87031439"/>
    <x v="191"/>
    <x v="191"/>
  </r>
  <r>
    <x v="265"/>
    <x v="0"/>
    <x v="147"/>
    <n v="183"/>
    <n v="6449"/>
    <x v="264"/>
    <d v="2016-10-01T00:00:00"/>
    <d v="2016-12-31T00:00:00"/>
    <n v="92"/>
    <n v="0.77030578117534643"/>
    <n v="91"/>
    <n v="0.77030578117534643"/>
    <x v="262"/>
    <n v="8569754"/>
    <n v="9919"/>
    <x v="193"/>
    <n v="7377458"/>
    <n v="6475567"/>
    <x v="193"/>
    <n v="7523130"/>
    <x v="192"/>
    <x v="192"/>
  </r>
  <r>
    <x v="266"/>
    <x v="0"/>
    <x v="146"/>
    <n v="1285"/>
    <n v="6635"/>
    <x v="265"/>
    <d v="2016-10-01T00:00:00"/>
    <d v="2016-12-31T00:00:00"/>
    <n v="92"/>
    <n v="0.35352728047740833"/>
    <n v="204"/>
    <n v="0.35352728047740833"/>
    <x v="263"/>
    <n v="48741330"/>
    <n v="8182"/>
    <x v="194"/>
    <n v="111068889"/>
    <n v="23151091"/>
    <x v="194"/>
    <n v="19102435"/>
    <x v="193"/>
    <x v="193"/>
  </r>
  <r>
    <x v="267"/>
    <x v="0"/>
    <x v="127"/>
    <n v="2839"/>
    <n v="9645"/>
    <x v="266"/>
    <d v="2016-10-01T00:00:00"/>
    <d v="2016-12-31T00:00:00"/>
    <n v="92"/>
    <n v="0.48090347028320701"/>
    <n v="218"/>
    <n v="0.48090347028320701"/>
    <x v="264"/>
    <n v="107548661"/>
    <n v="26418"/>
    <x v="195"/>
    <n v="165679508"/>
    <n v="87856236"/>
    <x v="195"/>
    <n v="82718597"/>
    <x v="194"/>
    <x v="194"/>
  </r>
  <r>
    <x v="268"/>
    <x v="0"/>
    <x v="194"/>
    <n v="2220"/>
    <n v="9779"/>
    <x v="267"/>
    <d v="2016-10-01T00:00:00"/>
    <d v="2016-12-31T00:00:00"/>
    <n v="92"/>
    <n v="0.46619946605644547"/>
    <n v="228"/>
    <n v="0.46619946605644547"/>
    <x v="265"/>
    <n v="69030499"/>
    <n v="10433"/>
    <x v="196"/>
    <n v="170931907"/>
    <n v="52390493"/>
    <x v="196"/>
    <n v="40340431"/>
    <x v="195"/>
    <x v="195"/>
  </r>
  <r>
    <x v="269"/>
    <x v="0"/>
    <x v="195"/>
    <n v="121"/>
    <n v="2916"/>
    <x v="268"/>
    <d v="2016-10-01T00:00:00"/>
    <d v="2016-12-31T00:00:00"/>
    <n v="92"/>
    <n v="0.70434782608695656"/>
    <n v="45"/>
    <n v="0.70434782608695656"/>
    <x v="266"/>
    <n v="9567292"/>
    <n v="14288"/>
    <x v="197"/>
    <n v="3878332"/>
    <n v="5430688"/>
    <x v="197"/>
    <n v="6112840"/>
    <x v="196"/>
    <x v="196"/>
  </r>
  <r>
    <x v="270"/>
    <x v="0"/>
    <x v="170"/>
    <n v="3015"/>
    <n v="10043"/>
    <x v="269"/>
    <d v="2016-10-01T00:00:00"/>
    <d v="2016-12-31T00:00:00"/>
    <n v="92"/>
    <n v="0.82077476299444263"/>
    <n v="133"/>
    <n v="0.82077476299444263"/>
    <x v="267"/>
    <n v="88277087"/>
    <n v="129278"/>
    <x v="198"/>
    <n v="97074285"/>
    <n v="61469564"/>
    <x v="198"/>
    <n v="65987365"/>
    <x v="197"/>
    <x v="197"/>
  </r>
  <r>
    <x v="271"/>
    <x v="0"/>
    <x v="34"/>
    <n v="1978"/>
    <n v="5427"/>
    <x v="270"/>
    <d v="2016-10-01T00:00:00"/>
    <d v="2016-12-31T00:00:00"/>
    <n v="92"/>
    <n v="0.42745746691871456"/>
    <n v="138"/>
    <n v="0.42745746691871456"/>
    <x v="268"/>
    <n v="26257885"/>
    <n v="6648"/>
    <x v="199"/>
    <n v="53231238"/>
    <n v="72909152"/>
    <x v="199"/>
    <n v="75910704"/>
    <x v="198"/>
    <x v="198"/>
  </r>
  <r>
    <x v="272"/>
    <x v="0"/>
    <x v="196"/>
    <n v="472"/>
    <n v="3049"/>
    <x v="271"/>
    <d v="2016-10-01T00:00:00"/>
    <d v="2016-12-31T00:00:00"/>
    <n v="92"/>
    <n v="0.48737212276214836"/>
    <n v="68"/>
    <n v="0.48737212276214836"/>
    <x v="269"/>
    <n v="521055"/>
    <n v="845"/>
    <x v="200"/>
    <n v="6076640"/>
    <n v="2570739"/>
    <x v="200"/>
    <n v="2162071"/>
    <x v="199"/>
    <x v="199"/>
  </r>
  <r>
    <x v="273"/>
    <x v="0"/>
    <x v="197"/>
    <n v="983"/>
    <n v="13167"/>
    <x v="272"/>
    <d v="2016-10-01T00:00:00"/>
    <d v="2016-12-31T00:00:00"/>
    <n v="92"/>
    <n v="0.61956521739130432"/>
    <n v="231"/>
    <n v="0.61956521739130432"/>
    <x v="270"/>
    <n v="5878588"/>
    <n v="3305"/>
    <x v="201"/>
    <n v="38323048"/>
    <n v="25031987"/>
    <x v="201"/>
    <n v="19423382"/>
    <x v="200"/>
    <x v="200"/>
  </r>
  <r>
    <x v="274"/>
    <x v="0"/>
    <x v="198"/>
    <n v="2493"/>
    <n v="10020"/>
    <x v="273"/>
    <d v="2016-10-01T00:00:00"/>
    <d v="2016-12-31T00:00:00"/>
    <n v="92"/>
    <n v="0.96383224317045013"/>
    <n v="157"/>
    <n v="0.69371365272777619"/>
    <x v="271"/>
    <n v="130848843"/>
    <n v="20110"/>
    <x v="202"/>
    <n v="195644562"/>
    <n v="46031096"/>
    <x v="202"/>
    <n v="36499830"/>
    <x v="201"/>
    <x v="201"/>
  </r>
  <r>
    <x v="275"/>
    <x v="0"/>
    <x v="199"/>
    <n v="256"/>
    <n v="1072"/>
    <x v="274"/>
    <d v="2016-10-01T00:00:00"/>
    <d v="2016-12-31T00:00:00"/>
    <n v="92"/>
    <n v="0.2774327122153209"/>
    <n v="51"/>
    <n v="0.22847399829497017"/>
    <x v="272"/>
    <n v="9274411"/>
    <n v="4825"/>
    <x v="203"/>
    <n v="7808061"/>
    <n v="4458284"/>
    <x v="203"/>
    <n v="5939347"/>
    <x v="202"/>
    <x v="202"/>
  </r>
  <r>
    <x v="276"/>
    <x v="0"/>
    <x v="200"/>
    <n v="7470"/>
    <n v="25124"/>
    <x v="275"/>
    <d v="2016-10-01T00:00:00"/>
    <d v="2016-12-31T00:00:00"/>
    <n v="92"/>
    <n v="0.40218992123967473"/>
    <n v="679"/>
    <n v="0.40218992123967473"/>
    <x v="273"/>
    <n v="259341761"/>
    <n v="47874"/>
    <x v="204"/>
    <n v="464550456"/>
    <n v="177330168"/>
    <x v="204"/>
    <n v="152691054"/>
    <x v="203"/>
    <x v="203"/>
  </r>
  <r>
    <x v="277"/>
    <x v="0"/>
    <x v="201"/>
    <n v="2494"/>
    <n v="13898"/>
    <x v="276"/>
    <d v="2016-10-01T00:00:00"/>
    <d v="2016-12-31T00:00:00"/>
    <n v="92"/>
    <n v="0.51912445838936205"/>
    <n v="291"/>
    <n v="0.51912445838936205"/>
    <x v="274"/>
    <n v="29856371"/>
    <n v="17101"/>
    <x v="205"/>
    <n v="86997324"/>
    <n v="32602257"/>
    <x v="205"/>
    <n v="36309148"/>
    <x v="204"/>
    <x v="204"/>
  </r>
  <r>
    <x v="278"/>
    <x v="0"/>
    <x v="202"/>
    <n v="2154"/>
    <n v="9359"/>
    <x v="277"/>
    <d v="2016-10-01T00:00:00"/>
    <d v="2016-12-31T00:00:00"/>
    <n v="92"/>
    <n v="0.5270894345573327"/>
    <n v="193"/>
    <n v="0.5270894345573327"/>
    <x v="275"/>
    <n v="53807072"/>
    <n v="15968"/>
    <x v="206"/>
    <n v="139994642"/>
    <n v="43457858"/>
    <x v="206"/>
    <n v="44009034"/>
    <x v="205"/>
    <x v="205"/>
  </r>
  <r>
    <x v="279"/>
    <x v="0"/>
    <x v="203"/>
    <n v="42"/>
    <n v="80"/>
    <x v="278"/>
    <d v="2016-10-01T00:00:00"/>
    <d v="2016-12-31T00:00:00"/>
    <n v="92"/>
    <n v="8.6956521739130432E-2"/>
    <n v="10"/>
    <n v="8.6956521739130432E-2"/>
    <x v="230"/>
    <n v="5375091"/>
    <n v="430"/>
    <x v="207"/>
    <n v="2201155"/>
    <n v="1665956"/>
    <x v="207"/>
    <n v="1398227"/>
    <x v="206"/>
    <x v="206"/>
  </r>
  <r>
    <x v="280"/>
    <x v="0"/>
    <x v="204"/>
    <n v="362"/>
    <n v="137282"/>
    <x v="279"/>
    <d v="2016-10-01T00:00:00"/>
    <d v="2016-12-31T00:00:00"/>
    <n v="92"/>
    <n v="0.97720736881068304"/>
    <n v="1714"/>
    <n v="0.87059256252853734"/>
    <x v="276"/>
    <n v="0"/>
    <n v="0"/>
    <x v="14"/>
    <n v="72941834"/>
    <n v="72941834"/>
    <x v="14"/>
    <n v="84546564"/>
    <x v="14"/>
    <x v="14"/>
  </r>
  <r>
    <x v="281"/>
    <x v="0"/>
    <x v="205"/>
    <n v="599"/>
    <n v="2787"/>
    <x v="280"/>
    <d v="2016-10-01T00:00:00"/>
    <d v="2016-12-31T00:00:00"/>
    <n v="92"/>
    <n v="0.51344878408253503"/>
    <n v="80"/>
    <n v="0.37866847826086958"/>
    <x v="277"/>
    <n v="59263075"/>
    <n v="30884"/>
    <x v="208"/>
    <n v="50295555"/>
    <n v="26462083"/>
    <x v="208"/>
    <n v="24459848"/>
    <x v="207"/>
    <x v="207"/>
  </r>
  <r>
    <x v="282"/>
    <x v="0"/>
    <x v="206"/>
    <n v="1516"/>
    <n v="5025"/>
    <x v="281"/>
    <d v="2016-10-01T00:00:00"/>
    <d v="2016-12-31T00:00:00"/>
    <n v="92"/>
    <n v="0.5104632263307598"/>
    <n v="107"/>
    <n v="0.5104632263307598"/>
    <x v="278"/>
    <n v="71417934"/>
    <n v="38653"/>
    <x v="209"/>
    <n v="43101595"/>
    <n v="27333139"/>
    <x v="209"/>
    <n v="29589453"/>
    <x v="208"/>
    <x v="208"/>
  </r>
  <r>
    <x v="283"/>
    <x v="0"/>
    <x v="207"/>
    <n v="783"/>
    <n v="2606"/>
    <x v="282"/>
    <d v="2016-10-01T00:00:00"/>
    <d v="2016-12-31T00:00:00"/>
    <n v="92"/>
    <n v="0.2484744469870328"/>
    <n v="114"/>
    <n v="0.2484744469870328"/>
    <x v="279"/>
    <n v="96987304"/>
    <n v="13706"/>
    <x v="210"/>
    <n v="58611460"/>
    <n v="27183188"/>
    <x v="210"/>
    <n v="25285726"/>
    <x v="209"/>
    <x v="209"/>
  </r>
  <r>
    <x v="284"/>
    <x v="0"/>
    <x v="24"/>
    <n v="101"/>
    <n v="384"/>
    <x v="283"/>
    <d v="2016-10-01T00:00:00"/>
    <d v="2016-12-31T00:00:00"/>
    <n v="92"/>
    <n v="0.16695652173913045"/>
    <n v="25"/>
    <n v="0.16695652173913045"/>
    <x v="280"/>
    <n v="8913060"/>
    <n v="11972"/>
    <x v="211"/>
    <n v="1863367"/>
    <n v="4902798"/>
    <x v="211"/>
    <n v="5510879"/>
    <x v="210"/>
    <x v="210"/>
  </r>
  <r>
    <x v="285"/>
    <x v="0"/>
    <x v="208"/>
    <n v="2034"/>
    <n v="15865"/>
    <x v="284"/>
    <d v="2016-10-01T00:00:00"/>
    <d v="2016-12-31T00:00:00"/>
    <n v="92"/>
    <n v="0.73070191599115697"/>
    <n v="236"/>
    <n v="0.73070191599115697"/>
    <x v="281"/>
    <n v="82072197"/>
    <n v="13510"/>
    <x v="212"/>
    <n v="109703707"/>
    <n v="49765067"/>
    <x v="212"/>
    <n v="39874446"/>
    <x v="211"/>
    <x v="211"/>
  </r>
  <r>
    <x v="286"/>
    <x v="0"/>
    <x v="22"/>
    <n v="5512"/>
    <n v="21467"/>
    <x v="285"/>
    <d v="2016-10-01T00:00:00"/>
    <d v="2016-12-31T00:00:00"/>
    <n v="92"/>
    <n v="0.5862737601048722"/>
    <n v="437"/>
    <n v="0.53395184558750375"/>
    <x v="282"/>
    <n v="351877551"/>
    <n v="95062"/>
    <x v="213"/>
    <n v="556355703"/>
    <n v="112383608"/>
    <x v="213"/>
    <n v="119996087"/>
    <x v="212"/>
    <x v="212"/>
  </r>
  <r>
    <x v="287"/>
    <x v="0"/>
    <x v="209"/>
    <n v="44"/>
    <n v="29894"/>
    <x v="286"/>
    <d v="2016-10-01T00:00:00"/>
    <d v="2016-12-31T00:00:00"/>
    <n v="92"/>
    <n v="0.9816760803888086"/>
    <n v="1210"/>
    <n v="0.26854114265181461"/>
    <x v="283"/>
    <n v="0"/>
    <n v="0"/>
    <x v="14"/>
    <n v="33801584"/>
    <n v="33732298"/>
    <x v="14"/>
    <n v="39839751"/>
    <x v="14"/>
    <x v="14"/>
  </r>
  <r>
    <x v="288"/>
    <x v="0"/>
    <x v="210"/>
    <n v="4509"/>
    <n v="19669"/>
    <x v="287"/>
    <d v="2016-10-01T00:00:00"/>
    <d v="2016-12-31T00:00:00"/>
    <n v="92"/>
    <n v="0.39013408441764519"/>
    <n v="548"/>
    <n v="0.39013408441764519"/>
    <x v="284"/>
    <n v="417958588"/>
    <n v="83680"/>
    <x v="214"/>
    <n v="427264976"/>
    <n v="126716589"/>
    <x v="214"/>
    <n v="131288456"/>
    <x v="213"/>
    <x v="213"/>
  </r>
  <r>
    <x v="289"/>
    <x v="0"/>
    <x v="164"/>
    <n v="3728"/>
    <n v="24794"/>
    <x v="288"/>
    <d v="2016-10-01T00:00:00"/>
    <d v="2016-12-31T00:00:00"/>
    <n v="92"/>
    <n v="0.83179012345679015"/>
    <n v="397"/>
    <n v="0.67884130982367763"/>
    <x v="285"/>
    <n v="295148071"/>
    <n v="150401"/>
    <x v="215"/>
    <n v="453715141"/>
    <n v="169582522"/>
    <x v="215"/>
    <n v="212494849"/>
    <x v="214"/>
    <x v="214"/>
  </r>
  <r>
    <x v="290"/>
    <x v="0"/>
    <x v="116"/>
    <n v="434"/>
    <n v="10936"/>
    <x v="289"/>
    <d v="2016-10-01T00:00:00"/>
    <d v="2016-12-31T00:00:00"/>
    <n v="92"/>
    <n v="0.55807307613798729"/>
    <n v="213"/>
    <n v="0.55807307613798729"/>
    <x v="286"/>
    <n v="130445"/>
    <n v="55"/>
    <x v="216"/>
    <n v="82894827"/>
    <n v="18608297"/>
    <x v="216"/>
    <n v="20830552"/>
    <x v="215"/>
    <x v="215"/>
  </r>
  <r>
    <x v="291"/>
    <x v="0"/>
    <x v="211"/>
    <n v="149"/>
    <n v="2557"/>
    <x v="290"/>
    <d v="2016-10-01T00:00:00"/>
    <d v="2016-12-31T00:00:00"/>
    <n v="92"/>
    <n v="0.48760488176964151"/>
    <n v="57"/>
    <n v="0.48760488176964151"/>
    <x v="287"/>
    <n v="813709"/>
    <n v="5697"/>
    <x v="217"/>
    <n v="14143162"/>
    <n v="4219406"/>
    <x v="217"/>
    <n v="5313847"/>
    <x v="216"/>
    <x v="216"/>
  </r>
  <r>
    <x v="292"/>
    <x v="0"/>
    <x v="212"/>
    <n v="4550"/>
    <n v="23005"/>
    <x v="291"/>
    <d v="2016-10-01T00:00:00"/>
    <d v="2016-12-31T00:00:00"/>
    <n v="92"/>
    <n v="0.66327413216468689"/>
    <n v="377"/>
    <n v="0.66327413216468689"/>
    <x v="288"/>
    <n v="195451260"/>
    <n v="31408"/>
    <x v="218"/>
    <n v="438154351"/>
    <n v="117370151"/>
    <x v="218"/>
    <n v="145256808"/>
    <x v="217"/>
    <x v="217"/>
  </r>
  <r>
    <x v="293"/>
    <x v="0"/>
    <x v="164"/>
    <n v="1819"/>
    <n v="17837"/>
    <x v="292"/>
    <d v="2016-10-01T00:00:00"/>
    <d v="2016-12-31T00:00:00"/>
    <n v="92"/>
    <n v="0.59839640365002689"/>
    <n v="356"/>
    <n v="0.54460796287249635"/>
    <x v="289"/>
    <n v="52706649"/>
    <n v="12554"/>
    <x v="219"/>
    <n v="146851289"/>
    <n v="41512512"/>
    <x v="219"/>
    <n v="57756099"/>
    <x v="218"/>
    <x v="218"/>
  </r>
  <r>
    <x v="294"/>
    <x v="0"/>
    <x v="213"/>
    <n v="4955"/>
    <n v="21969"/>
    <x v="293"/>
    <d v="2016-10-01T00:00:00"/>
    <d v="2016-12-31T00:00:00"/>
    <n v="92"/>
    <n v="0.57127626378198459"/>
    <n v="442"/>
    <n v="0.54025673814676367"/>
    <x v="290"/>
    <n v="166416273"/>
    <n v="29322"/>
    <x v="220"/>
    <n v="304334076"/>
    <n v="96739245"/>
    <x v="220"/>
    <n v="138761082"/>
    <x v="219"/>
    <x v="219"/>
  </r>
  <r>
    <x v="295"/>
    <x v="0"/>
    <x v="214"/>
    <n v="3101"/>
    <n v="13996"/>
    <x v="294"/>
    <d v="2016-10-01T00:00:00"/>
    <d v="2016-12-31T00:00:00"/>
    <n v="92"/>
    <n v="0.65013006317354138"/>
    <n v="266"/>
    <n v="0.57191892775416808"/>
    <x v="291"/>
    <n v="84872990"/>
    <n v="15774"/>
    <x v="221"/>
    <n v="228647468"/>
    <n v="82209614"/>
    <x v="221"/>
    <n v="111760555"/>
    <x v="220"/>
    <x v="220"/>
  </r>
  <r>
    <x v="296"/>
    <x v="0"/>
    <x v="215"/>
    <n v="4059"/>
    <n v="18096"/>
    <x v="295"/>
    <d v="2016-10-01T00:00:00"/>
    <d v="2016-12-31T00:00:00"/>
    <n v="92"/>
    <n v="0.64070245007789262"/>
    <n v="446"/>
    <n v="0.44102164164554492"/>
    <x v="292"/>
    <n v="195063672"/>
    <n v="31283"/>
    <x v="222"/>
    <n v="390656495"/>
    <n v="105612629"/>
    <x v="222"/>
    <n v="146901364"/>
    <x v="221"/>
    <x v="221"/>
  </r>
  <r>
    <x v="297"/>
    <x v="0"/>
    <x v="118"/>
    <n v="3237"/>
    <n v="12737"/>
    <x v="296"/>
    <d v="2016-10-01T00:00:00"/>
    <d v="2016-12-31T00:00:00"/>
    <n v="92"/>
    <n v="0.55600663523659855"/>
    <n v="249"/>
    <n v="0.55600663523659855"/>
    <x v="293"/>
    <n v="108663604"/>
    <n v="21141"/>
    <x v="223"/>
    <n v="238673178"/>
    <n v="65807845"/>
    <x v="223"/>
    <n v="93369461"/>
    <x v="222"/>
    <x v="222"/>
  </r>
  <r>
    <x v="298"/>
    <x v="0"/>
    <x v="216"/>
    <n v="1616"/>
    <n v="7811"/>
    <x v="297"/>
    <d v="2016-10-01T00:00:00"/>
    <d v="2016-12-31T00:00:00"/>
    <n v="92"/>
    <n v="0.55491616936629728"/>
    <n v="208"/>
    <n v="0.40818352842809363"/>
    <x v="294"/>
    <n v="155594929"/>
    <n v="32268"/>
    <x v="224"/>
    <n v="160867549"/>
    <n v="79505854"/>
    <x v="224"/>
    <n v="73803955"/>
    <x v="223"/>
    <x v="223"/>
  </r>
  <r>
    <x v="299"/>
    <x v="0"/>
    <x v="217"/>
    <n v="5152"/>
    <n v="24695"/>
    <x v="298"/>
    <d v="2016-10-01T00:00:00"/>
    <d v="2016-12-31T00:00:00"/>
    <n v="92"/>
    <n v="0.62569676700111487"/>
    <n v="551"/>
    <n v="0.48715773692101316"/>
    <x v="295"/>
    <n v="185497540"/>
    <n v="80842"/>
    <x v="225"/>
    <n v="368824036"/>
    <n v="194084069"/>
    <x v="225"/>
    <n v="179531192"/>
    <x v="224"/>
    <x v="224"/>
  </r>
  <r>
    <x v="300"/>
    <x v="0"/>
    <x v="218"/>
    <n v="2894"/>
    <n v="11517"/>
    <x v="299"/>
    <d v="2016-10-01T00:00:00"/>
    <d v="2016-12-31T00:00:00"/>
    <n v="92"/>
    <n v="0.54665843933928238"/>
    <n v="229"/>
    <n v="0.54665843933928238"/>
    <x v="296"/>
    <n v="142984813"/>
    <n v="41812"/>
    <x v="226"/>
    <n v="190456945"/>
    <n v="72163756"/>
    <x v="226"/>
    <n v="72453579"/>
    <x v="225"/>
    <x v="225"/>
  </r>
  <r>
    <x v="301"/>
    <x v="0"/>
    <x v="24"/>
    <n v="289"/>
    <n v="1137"/>
    <x v="300"/>
    <d v="2016-10-01T00:00:00"/>
    <d v="2016-12-31T00:00:00"/>
    <n v="92"/>
    <n v="0.49434782608695654"/>
    <n v="35"/>
    <n v="0.35310559006211178"/>
    <x v="297"/>
    <n v="31385395"/>
    <n v="11435"/>
    <x v="227"/>
    <n v="16394012"/>
    <n v="13744588"/>
    <x v="227"/>
    <n v="10172000"/>
    <x v="226"/>
    <x v="226"/>
  </r>
  <r>
    <x v="302"/>
    <x v="0"/>
    <x v="219"/>
    <n v="3884"/>
    <n v="20178"/>
    <x v="301"/>
    <d v="2016-10-01T00:00:00"/>
    <d v="2016-12-31T00:00:00"/>
    <n v="92"/>
    <n v="0.83712246929970124"/>
    <n v="264"/>
    <n v="0.83078063241106714"/>
    <x v="298"/>
    <n v="242507608"/>
    <n v="29949"/>
    <x v="228"/>
    <n v="752498408"/>
    <n v="106002104"/>
    <x v="228"/>
    <n v="108477489"/>
    <x v="227"/>
    <x v="227"/>
  </r>
  <r>
    <x v="303"/>
    <x v="0"/>
    <x v="220"/>
    <n v="447"/>
    <n v="6311"/>
    <x v="302"/>
    <d v="2016-10-01T00:00:00"/>
    <d v="2016-12-31T00:00:00"/>
    <n v="92"/>
    <n v="0.92699764982373678"/>
    <n v="74"/>
    <n v="0.92699764982373678"/>
    <x v="299"/>
    <n v="3689428"/>
    <n v="4239"/>
    <x v="229"/>
    <n v="25098770"/>
    <n v="15291040"/>
    <x v="229"/>
    <n v="19268476"/>
    <x v="228"/>
    <x v="228"/>
  </r>
  <r>
    <x v="304"/>
    <x v="0"/>
    <x v="30"/>
    <n v="187"/>
    <n v="1203"/>
    <x v="303"/>
    <d v="2016-10-01T00:00:00"/>
    <d v="2016-12-31T00:00:00"/>
    <n v="92"/>
    <n v="0.81725543478260865"/>
    <n v="16"/>
    <n v="0.81725543478260865"/>
    <x v="300"/>
    <n v="0"/>
    <n v="0"/>
    <x v="14"/>
    <n v="1033700"/>
    <n v="1033700"/>
    <x v="14"/>
    <n v="995749"/>
    <x v="14"/>
    <x v="14"/>
  </r>
  <r>
    <x v="305"/>
    <x v="0"/>
    <x v="221"/>
    <n v="2831"/>
    <n v="13113"/>
    <x v="304"/>
    <d v="2016-10-01T00:00:00"/>
    <d v="2016-12-31T00:00:00"/>
    <n v="92"/>
    <n v="0.65083382966051218"/>
    <n v="219"/>
    <n v="0.65083382966051218"/>
    <x v="301"/>
    <n v="139166097"/>
    <n v="31666"/>
    <x v="230"/>
    <n v="181324193"/>
    <n v="88758489"/>
    <x v="230"/>
    <n v="96573829"/>
    <x v="229"/>
    <x v="229"/>
  </r>
  <r>
    <x v="306"/>
    <x v="0"/>
    <x v="222"/>
    <n v="574"/>
    <n v="3970"/>
    <x v="305"/>
    <d v="2016-10-01T00:00:00"/>
    <d v="2016-12-31T00:00:00"/>
    <n v="92"/>
    <n v="0.28768115942028988"/>
    <n v="150"/>
    <n v="0.28768115942028988"/>
    <x v="302"/>
    <n v="41529639"/>
    <n v="21702"/>
    <x v="231"/>
    <n v="23514938"/>
    <n v="26732064"/>
    <x v="231"/>
    <n v="27995628"/>
    <x v="230"/>
    <x v="230"/>
  </r>
  <r>
    <x v="307"/>
    <x v="0"/>
    <x v="223"/>
    <n v="6541"/>
    <n v="27543"/>
    <x v="306"/>
    <d v="2016-10-01T00:00:00"/>
    <d v="2016-12-31T00:00:00"/>
    <n v="92"/>
    <n v="0.8026285114815247"/>
    <n v="373"/>
    <n v="0.8026285114815247"/>
    <x v="303"/>
    <n v="329581944"/>
    <n v="38755"/>
    <x v="232"/>
    <n v="678018751"/>
    <n v="118501997"/>
    <x v="232"/>
    <n v="101915507"/>
    <x v="231"/>
    <x v="231"/>
  </r>
  <r>
    <x v="308"/>
    <x v="0"/>
    <x v="184"/>
    <n v="3776"/>
    <n v="24446"/>
    <x v="307"/>
    <d v="2016-10-01T00:00:00"/>
    <d v="2016-12-31T00:00:00"/>
    <n v="92"/>
    <n v="0.6052787956818857"/>
    <n v="439"/>
    <n v="0.6052787956818857"/>
    <x v="304"/>
    <n v="111144564"/>
    <n v="36914"/>
    <x v="233"/>
    <n v="260522855"/>
    <n v="119350493"/>
    <x v="233"/>
    <n v="147654743"/>
    <x v="232"/>
    <x v="232"/>
  </r>
  <r>
    <x v="309"/>
    <x v="0"/>
    <x v="224"/>
    <n v="5784"/>
    <n v="42044"/>
    <x v="308"/>
    <d v="2016-10-01T00:00:00"/>
    <d v="2016-12-31T00:00:00"/>
    <n v="92"/>
    <n v="1.0269662921348315"/>
    <n v="445"/>
    <n v="1.0269662921348315"/>
    <x v="305"/>
    <n v="308399366"/>
    <n v="140754"/>
    <x v="234"/>
    <n v="632465143"/>
    <n v="450647427"/>
    <x v="234"/>
    <n v="491792501"/>
    <x v="233"/>
    <x v="233"/>
  </r>
  <r>
    <x v="310"/>
    <x v="0"/>
    <x v="100"/>
    <n v="174"/>
    <n v="4400"/>
    <x v="309"/>
    <d v="2016-10-01T00:00:00"/>
    <d v="2016-12-31T00:00:00"/>
    <n v="92"/>
    <n v="0.95652173913043481"/>
    <n v="50"/>
    <n v="0.95652173913043481"/>
    <x v="306"/>
    <n v="0"/>
    <n v="0"/>
    <x v="14"/>
    <n v="3168000"/>
    <n v="3168000"/>
    <x v="14"/>
    <n v="8706993"/>
    <x v="14"/>
    <x v="14"/>
  </r>
  <r>
    <x v="311"/>
    <x v="0"/>
    <x v="225"/>
    <n v="3292"/>
    <n v="12192"/>
    <x v="310"/>
    <d v="2016-10-01T00:00:00"/>
    <d v="2016-12-31T00:00:00"/>
    <n v="92"/>
    <n v="0.52587991718426497"/>
    <n v="252"/>
    <n v="0.52587991718426497"/>
    <x v="307"/>
    <n v="111095358"/>
    <n v="47329"/>
    <x v="235"/>
    <n v="188996983"/>
    <n v="85314420"/>
    <x v="235"/>
    <n v="77155637"/>
    <x v="234"/>
    <x v="234"/>
  </r>
  <r>
    <x v="312"/>
    <x v="0"/>
    <x v="139"/>
    <n v="2525"/>
    <n v="11083"/>
    <x v="311"/>
    <d v="2016-10-01T00:00:00"/>
    <d v="2016-12-31T00:00:00"/>
    <n v="92"/>
    <n v="0.51702743049076316"/>
    <n v="263"/>
    <n v="0.45805091750702598"/>
    <x v="308"/>
    <n v="141497682"/>
    <n v="25893"/>
    <x v="236"/>
    <n v="210030790"/>
    <n v="100741818"/>
    <x v="236"/>
    <n v="90919202"/>
    <x v="235"/>
    <x v="235"/>
  </r>
  <r>
    <x v="313"/>
    <x v="0"/>
    <x v="43"/>
    <n v="3915"/>
    <n v="13826"/>
    <x v="312"/>
    <d v="2016-10-01T00:00:00"/>
    <d v="2016-12-31T00:00:00"/>
    <n v="92"/>
    <n v="0.53864734299516903"/>
    <n v="279"/>
    <n v="0.53864734299516903"/>
    <x v="309"/>
    <n v="176812898"/>
    <n v="56377"/>
    <x v="237"/>
    <n v="245210123"/>
    <n v="92511837"/>
    <x v="237"/>
    <n v="94490937"/>
    <x v="236"/>
    <x v="236"/>
  </r>
  <r>
    <x v="314"/>
    <x v="0"/>
    <x v="183"/>
    <n v="352"/>
    <n v="20323"/>
    <x v="313"/>
    <d v="2016-10-01T00:00:00"/>
    <d v="2016-12-31T00:00:00"/>
    <n v="92"/>
    <n v="0.73389426549183878"/>
    <n v="301"/>
    <n v="0.73389426549183878"/>
    <x v="310"/>
    <n v="2562240"/>
    <n v="13346"/>
    <x v="238"/>
    <n v="6870136"/>
    <n v="8615427"/>
    <x v="238"/>
    <n v="30039890"/>
    <x v="237"/>
    <x v="237"/>
  </r>
  <r>
    <x v="315"/>
    <x v="0"/>
    <x v="186"/>
    <n v="986"/>
    <n v="3361"/>
    <x v="314"/>
    <d v="2016-10-01T00:00:00"/>
    <d v="2016-12-31T00:00:00"/>
    <n v="92"/>
    <n v="0.36170899698665521"/>
    <n v="101"/>
    <n v="0.36170899698665521"/>
    <x v="311"/>
    <n v="27978935"/>
    <n v="5081"/>
    <x v="239"/>
    <n v="46457535"/>
    <n v="14829419"/>
    <x v="239"/>
    <n v="13861117"/>
    <x v="238"/>
    <x v="238"/>
  </r>
  <r>
    <x v="316"/>
    <x v="0"/>
    <x v="153"/>
    <n v="2389"/>
    <n v="14577"/>
    <x v="315"/>
    <d v="2016-10-01T00:00:00"/>
    <d v="2016-12-31T00:00:00"/>
    <n v="92"/>
    <n v="0.58038700430004775"/>
    <n v="273"/>
    <n v="0.58038700430004775"/>
    <x v="312"/>
    <n v="67551992"/>
    <n v="7284"/>
    <x v="240"/>
    <n v="181452060"/>
    <n v="46479331"/>
    <x v="240"/>
    <n v="51662511"/>
    <x v="239"/>
    <x v="239"/>
  </r>
  <r>
    <x v="317"/>
    <x v="0"/>
    <x v="226"/>
    <n v="895"/>
    <n v="3355"/>
    <x v="316"/>
    <d v="2016-10-01T00:00:00"/>
    <d v="2016-12-31T00:00:00"/>
    <n v="92"/>
    <n v="0.46161254815630159"/>
    <n v="79"/>
    <n v="0.46161254815630159"/>
    <x v="313"/>
    <n v="47833879"/>
    <n v="11976"/>
    <x v="241"/>
    <n v="29794605"/>
    <n v="8686487"/>
    <x v="241"/>
    <n v="21143345"/>
    <x v="240"/>
    <x v="240"/>
  </r>
  <r>
    <x v="318"/>
    <x v="0"/>
    <x v="30"/>
    <n v="89"/>
    <n v="1461"/>
    <x v="317"/>
    <d v="2016-10-01T00:00:00"/>
    <d v="2016-12-31T00:00:00"/>
    <n v="92"/>
    <n v="0.99252717391304346"/>
    <n v="16"/>
    <n v="0.99252717391304346"/>
    <x v="314"/>
    <n v="0"/>
    <n v="0"/>
    <x v="14"/>
    <n v="1801334"/>
    <n v="1801334"/>
    <x v="14"/>
    <n v="1801334"/>
    <x v="14"/>
    <x v="14"/>
  </r>
  <r>
    <x v="319"/>
    <x v="0"/>
    <x v="227"/>
    <n v="4574"/>
    <n v="17392"/>
    <x v="318"/>
    <d v="2016-10-01T00:00:00"/>
    <d v="2016-12-31T00:00:00"/>
    <n v="92"/>
    <n v="0.74426566244436831"/>
    <n v="254"/>
    <n v="0.74426566244436831"/>
    <x v="315"/>
    <n v="161382819"/>
    <n v="49589"/>
    <x v="242"/>
    <n v="294396956"/>
    <n v="96456795"/>
    <x v="242"/>
    <n v="100180273"/>
    <x v="241"/>
    <x v="241"/>
  </r>
  <r>
    <x v="320"/>
    <x v="0"/>
    <x v="228"/>
    <n v="2470"/>
    <n v="11009"/>
    <x v="319"/>
    <d v="2016-10-01T00:00:00"/>
    <d v="2016-12-31T00:00:00"/>
    <n v="92"/>
    <n v="0.66112178717271197"/>
    <n v="196"/>
    <n v="0.61052573203194316"/>
    <x v="316"/>
    <n v="90291251"/>
    <n v="44571"/>
    <x v="243"/>
    <n v="185970806"/>
    <n v="78994038"/>
    <x v="243"/>
    <n v="77334827"/>
    <x v="242"/>
    <x v="242"/>
  </r>
  <r>
    <x v="321"/>
    <x v="0"/>
    <x v="229"/>
    <n v="421"/>
    <n v="4669"/>
    <x v="320"/>
    <d v="2016-10-01T00:00:00"/>
    <d v="2016-12-31T00:00:00"/>
    <n v="92"/>
    <n v="0.81854838709677424"/>
    <n v="62"/>
    <n v="0.81854838709677424"/>
    <x v="317"/>
    <n v="1845770"/>
    <n v="7188"/>
    <x v="244"/>
    <n v="14848036"/>
    <n v="10136360"/>
    <x v="244"/>
    <n v="6255199"/>
    <x v="243"/>
    <x v="243"/>
  </r>
  <r>
    <x v="322"/>
    <x v="0"/>
    <x v="18"/>
    <n v="171"/>
    <n v="1971"/>
    <x v="321"/>
    <d v="2016-10-01T00:00:00"/>
    <d v="2016-12-31T00:00:00"/>
    <n v="92"/>
    <n v="0.26779891304347825"/>
    <n v="80"/>
    <n v="0.26779891304347825"/>
    <x v="318"/>
    <n v="0"/>
    <n v="0"/>
    <x v="14"/>
    <n v="3942000"/>
    <n v="2332697"/>
    <x v="14"/>
    <n v="0"/>
    <x v="14"/>
    <x v="14"/>
  </r>
  <r>
    <x v="323"/>
    <x v="0"/>
    <x v="195"/>
    <n v="880"/>
    <n v="2965"/>
    <x v="322"/>
    <d v="2016-10-01T00:00:00"/>
    <d v="2016-12-31T00:00:00"/>
    <n v="92"/>
    <n v="0.71618357487922701"/>
    <n v="93"/>
    <n v="0.34654043945769053"/>
    <x v="319"/>
    <n v="43025012"/>
    <n v="7193"/>
    <x v="245"/>
    <n v="53653881"/>
    <n v="27073610"/>
    <x v="245"/>
    <n v="20441130"/>
    <x v="244"/>
    <x v="244"/>
  </r>
  <r>
    <x v="324"/>
    <x v="0"/>
    <x v="30"/>
    <n v="216"/>
    <n v="719"/>
    <x v="323"/>
    <d v="2016-10-01T00:00:00"/>
    <d v="2016-12-31T00:00:00"/>
    <n v="92"/>
    <n v="0.48845108695652173"/>
    <n v="16"/>
    <n v="0.48845108695652173"/>
    <x v="320"/>
    <n v="0"/>
    <n v="0"/>
    <x v="14"/>
    <n v="676955"/>
    <n v="676955"/>
    <x v="14"/>
    <n v="1209042"/>
    <x v="14"/>
    <x v="14"/>
  </r>
  <r>
    <x v="325"/>
    <x v="0"/>
    <x v="230"/>
    <n v="879"/>
    <n v="33157"/>
    <x v="324"/>
    <d v="2016-10-01T00:00:00"/>
    <d v="2016-12-31T00:00:00"/>
    <n v="92"/>
    <n v="0.7080592807721876"/>
    <n v="509"/>
    <n v="0.7080592807721876"/>
    <x v="321"/>
    <n v="71500833"/>
    <n v="93794"/>
    <x v="246"/>
    <n v="40870010"/>
    <n v="58208465"/>
    <x v="246"/>
    <n v="83924782"/>
    <x v="245"/>
    <x v="245"/>
  </r>
  <r>
    <x v="326"/>
    <x v="0"/>
    <x v="231"/>
    <n v="1258"/>
    <n v="4867"/>
    <x v="325"/>
    <d v="2016-10-01T00:00:00"/>
    <d v="2016-12-31T00:00:00"/>
    <n v="92"/>
    <n v="0.43009897490279253"/>
    <n v="123"/>
    <n v="0.43009897490279253"/>
    <x v="322"/>
    <n v="91937974"/>
    <n v="17294"/>
    <x v="247"/>
    <n v="127078537"/>
    <n v="49453402"/>
    <x v="247"/>
    <n v="42777720"/>
    <x v="246"/>
    <x v="246"/>
  </r>
  <r>
    <x v="327"/>
    <x v="0"/>
    <x v="30"/>
    <n v="90"/>
    <n v="1364"/>
    <x v="326"/>
    <d v="2016-10-01T00:00:00"/>
    <d v="2016-12-31T00:00:00"/>
    <n v="92"/>
    <n v="0.92663043478260865"/>
    <n v="16"/>
    <n v="0.92663043478260865"/>
    <x v="323"/>
    <n v="0"/>
    <n v="0"/>
    <x v="14"/>
    <n v="1271643"/>
    <n v="819409"/>
    <x v="14"/>
    <n v="2855919"/>
    <x v="14"/>
    <x v="14"/>
  </r>
  <r>
    <x v="328"/>
    <x v="0"/>
    <x v="232"/>
    <n v="4809"/>
    <n v="21734"/>
    <x v="327"/>
    <d v="2016-10-01T00:00:00"/>
    <d v="2016-12-31T00:00:00"/>
    <n v="92"/>
    <n v="0.65079650257515875"/>
    <n v="450"/>
    <n v="0.52497584541062803"/>
    <x v="324"/>
    <n v="109663836"/>
    <n v="28261"/>
    <x v="248"/>
    <n v="277858044"/>
    <n v="151308446"/>
    <x v="248"/>
    <n v="179451044"/>
    <x v="247"/>
    <x v="247"/>
  </r>
  <r>
    <x v="329"/>
    <x v="0"/>
    <x v="233"/>
    <n v="5433"/>
    <n v="33721"/>
    <x v="328"/>
    <d v="2016-10-01T00:00:00"/>
    <d v="2016-12-31T00:00:00"/>
    <n v="92"/>
    <n v="0.66161120703186316"/>
    <n v="574"/>
    <n v="0.63855855173458564"/>
    <x v="325"/>
    <n v="294673546"/>
    <n v="200446"/>
    <x v="249"/>
    <n v="519172598"/>
    <n v="273773048"/>
    <x v="249"/>
    <n v="400991001"/>
    <x v="248"/>
    <x v="248"/>
  </r>
  <r>
    <x v="330"/>
    <x v="0"/>
    <x v="140"/>
    <n v="4084"/>
    <n v="20504"/>
    <x v="329"/>
    <d v="2016-10-01T00:00:00"/>
    <d v="2016-12-31T00:00:00"/>
    <n v="92"/>
    <n v="0.84101722723543892"/>
    <n v="265"/>
    <n v="0.84101722723543892"/>
    <x v="326"/>
    <n v="89170223"/>
    <n v="43556"/>
    <x v="250"/>
    <n v="226525292"/>
    <n v="142814060"/>
    <x v="250"/>
    <n v="143150122"/>
    <x v="249"/>
    <x v="249"/>
  </r>
  <r>
    <x v="331"/>
    <x v="0"/>
    <x v="141"/>
    <n v="2950"/>
    <n v="17113"/>
    <x v="330"/>
    <d v="2016-10-01T00:00:00"/>
    <d v="2016-12-31T00:00:00"/>
    <n v="92"/>
    <n v="0.65496785058175133"/>
    <n v="284"/>
    <n v="0.65496785058175133"/>
    <x v="327"/>
    <n v="277573374"/>
    <n v="61444"/>
    <x v="251"/>
    <n v="377573573"/>
    <n v="141039598"/>
    <x v="251"/>
    <n v="129201827"/>
    <x v="250"/>
    <x v="250"/>
  </r>
  <r>
    <x v="332"/>
    <x v="0"/>
    <x v="234"/>
    <n v="72"/>
    <n v="204"/>
    <x v="331"/>
    <d v="2016-10-01T00:00:00"/>
    <d v="2016-12-31T00:00:00"/>
    <n v="92"/>
    <n v="0.20158102766798419"/>
    <n v="11"/>
    <n v="0.20158102766798419"/>
    <x v="328"/>
    <n v="9541437"/>
    <n v="4403"/>
    <x v="252"/>
    <n v="1805432"/>
    <n v="5221548"/>
    <x v="252"/>
    <n v="4286342"/>
    <x v="251"/>
    <x v="251"/>
  </r>
  <r>
    <x v="333"/>
    <x v="0"/>
    <x v="222"/>
    <n v="2018"/>
    <n v="7603"/>
    <x v="332"/>
    <d v="2016-10-01T00:00:00"/>
    <d v="2016-12-31T00:00:00"/>
    <n v="92"/>
    <n v="0.55094202898550726"/>
    <n v="173"/>
    <n v="0.47769540085448603"/>
    <x v="329"/>
    <n v="113695689"/>
    <n v="20349"/>
    <x v="253"/>
    <n v="227575930"/>
    <n v="82261988"/>
    <x v="253"/>
    <n v="72196758"/>
    <x v="252"/>
    <x v="252"/>
  </r>
  <r>
    <x v="334"/>
    <x v="0"/>
    <x v="235"/>
    <n v="2936"/>
    <n v="12445"/>
    <x v="333"/>
    <d v="2016-10-01T00:00:00"/>
    <d v="2016-12-31T00:00:00"/>
    <n v="92"/>
    <n v="0.73517249527410211"/>
    <n v="193"/>
    <n v="0.70088984005406618"/>
    <x v="330"/>
    <n v="85380432"/>
    <n v="19739"/>
    <x v="254"/>
    <n v="220651039"/>
    <n v="74320268"/>
    <x v="254"/>
    <n v="70069756"/>
    <x v="253"/>
    <x v="253"/>
  </r>
  <r>
    <x v="335"/>
    <x v="0"/>
    <x v="236"/>
    <n v="4598"/>
    <n v="20048"/>
    <x v="334"/>
    <d v="2016-10-01T00:00:00"/>
    <d v="2016-12-31T00:00:00"/>
    <n v="92"/>
    <n v="0.65636458878994242"/>
    <n v="432"/>
    <n v="0.50442834138486314"/>
    <x v="331"/>
    <n v="229725650"/>
    <n v="24622"/>
    <x v="255"/>
    <n v="534813606"/>
    <n v="166873725"/>
    <x v="255"/>
    <n v="141295498"/>
    <x v="254"/>
    <x v="254"/>
  </r>
  <r>
    <x v="336"/>
    <x v="0"/>
    <x v="123"/>
    <n v="7548"/>
    <n v="35548"/>
    <x v="335"/>
    <d v="2016-10-01T00:00:00"/>
    <d v="2016-12-31T00:00:00"/>
    <n v="92"/>
    <n v="0.73180171277997363"/>
    <n v="655"/>
    <n v="0.5899103883172917"/>
    <x v="332"/>
    <n v="206913258"/>
    <n v="41897"/>
    <x v="256"/>
    <n v="604707941"/>
    <n v="205815578"/>
    <x v="256"/>
    <n v="189740482"/>
    <x v="255"/>
    <x v="255"/>
  </r>
  <r>
    <x v="337"/>
    <x v="0"/>
    <x v="30"/>
    <n v="125"/>
    <n v="1007"/>
    <x v="336"/>
    <d v="2016-10-01T00:00:00"/>
    <d v="2016-12-31T00:00:00"/>
    <n v="92"/>
    <n v="0.68410326086956519"/>
    <n v="16"/>
    <n v="0.68410326086956519"/>
    <x v="333"/>
    <n v="0"/>
    <n v="0"/>
    <x v="14"/>
    <n v="1496150"/>
    <n v="1496199"/>
    <x v="14"/>
    <n v="1374237"/>
    <x v="14"/>
    <x v="14"/>
  </r>
  <r>
    <x v="338"/>
    <x v="0"/>
    <x v="237"/>
    <n v="38"/>
    <n v="1486"/>
    <x v="337"/>
    <d v="2016-10-01T00:00:00"/>
    <d v="2016-12-31T00:00:00"/>
    <n v="92"/>
    <n v="0.62123745819397991"/>
    <n v="26"/>
    <n v="0.62123745819397991"/>
    <x v="334"/>
    <n v="4344357"/>
    <n v="7220"/>
    <x v="257"/>
    <n v="1628704"/>
    <n v="3475662"/>
    <x v="257"/>
    <n v="3717307"/>
    <x v="256"/>
    <x v="256"/>
  </r>
  <r>
    <x v="339"/>
    <x v="0"/>
    <x v="157"/>
    <n v="1389"/>
    <n v="4883"/>
    <x v="338"/>
    <d v="2016-10-01T00:00:00"/>
    <d v="2016-12-31T00:00:00"/>
    <n v="92"/>
    <n v="0.30858190091001009"/>
    <n v="208"/>
    <n v="0.25517349498327757"/>
    <x v="335"/>
    <n v="126409583"/>
    <n v="17316"/>
    <x v="258"/>
    <n v="177397778"/>
    <n v="72090457"/>
    <x v="258"/>
    <n v="71979584"/>
    <x v="257"/>
    <x v="257"/>
  </r>
  <r>
    <x v="340"/>
    <x v="0"/>
    <x v="238"/>
    <n v="1490"/>
    <n v="21418"/>
    <x v="339"/>
    <d v="2016-10-01T00:00:00"/>
    <d v="2016-12-31T00:00:00"/>
    <n v="92"/>
    <n v="0.56097433211105285"/>
    <n v="478"/>
    <n v="0.48703838457340365"/>
    <x v="336"/>
    <n v="110313172"/>
    <n v="29769"/>
    <x v="259"/>
    <n v="275582735"/>
    <n v="74277935"/>
    <x v="259"/>
    <n v="75520811"/>
    <x v="258"/>
    <x v="258"/>
  </r>
  <r>
    <x v="341"/>
    <x v="0"/>
    <x v="239"/>
    <n v="4071"/>
    <n v="24966"/>
    <x v="340"/>
    <d v="2016-10-01T00:00:00"/>
    <d v="2016-12-31T00:00:00"/>
    <n v="92"/>
    <n v="0.81005840363400394"/>
    <n v="343"/>
    <n v="0.79116491317023707"/>
    <x v="337"/>
    <n v="180122786"/>
    <n v="43164"/>
    <x v="260"/>
    <n v="318264356"/>
    <n v="105414926"/>
    <x v="260"/>
    <n v="101278849"/>
    <x v="259"/>
    <x v="259"/>
  </r>
  <r>
    <x v="342"/>
    <x v="0"/>
    <x v="240"/>
    <n v="516"/>
    <n v="10763"/>
    <x v="341"/>
    <d v="2016-10-01T00:00:00"/>
    <d v="2016-12-31T00:00:00"/>
    <n v="92"/>
    <n v="0.75966967814793906"/>
    <n v="181"/>
    <n v="0.64634878693250064"/>
    <x v="338"/>
    <n v="35340255"/>
    <n v="21567"/>
    <x v="261"/>
    <n v="49489637"/>
    <n v="23526633"/>
    <x v="261"/>
    <n v="24017676"/>
    <x v="260"/>
    <x v="260"/>
  </r>
  <r>
    <x v="343"/>
    <x v="0"/>
    <x v="230"/>
    <n v="6989"/>
    <n v="31278"/>
    <x v="342"/>
    <d v="2016-10-01T00:00:00"/>
    <d v="2016-12-31T00:00:00"/>
    <n v="92"/>
    <n v="0.66793371487144448"/>
    <n v="524"/>
    <n v="0.64881347494191832"/>
    <x v="339"/>
    <n v="392261318"/>
    <n v="102304"/>
    <x v="262"/>
    <n v="536651553"/>
    <n v="186991631"/>
    <x v="262"/>
    <n v="181902873"/>
    <x v="261"/>
    <x v="261"/>
  </r>
  <r>
    <x v="344"/>
    <x v="0"/>
    <x v="241"/>
    <n v="64"/>
    <n v="999"/>
    <x v="343"/>
    <d v="2016-10-01T00:00:00"/>
    <d v="2016-12-31T00:00:00"/>
    <n v="92"/>
    <n v="0.77562111801242239"/>
    <n v="16"/>
    <n v="0.67866847826086951"/>
    <x v="340"/>
    <n v="1690189"/>
    <n v="1282"/>
    <x v="263"/>
    <n v="1402764"/>
    <n v="1377397"/>
    <x v="263"/>
    <n v="963004"/>
    <x v="262"/>
    <x v="262"/>
  </r>
  <r>
    <x v="345"/>
    <x v="0"/>
    <x v="242"/>
    <n v="7824"/>
    <n v="37583"/>
    <x v="344"/>
    <d v="2016-10-01T00:00:00"/>
    <d v="2016-12-31T00:00:00"/>
    <n v="92"/>
    <n v="0.61430205949656747"/>
    <n v="862"/>
    <n v="0.47391052153737517"/>
    <x v="341"/>
    <n v="456604731"/>
    <n v="112854"/>
    <x v="264"/>
    <n v="712298527"/>
    <n v="287118788"/>
    <x v="264"/>
    <n v="246441604"/>
    <x v="263"/>
    <x v="263"/>
  </r>
  <r>
    <x v="346"/>
    <x v="0"/>
    <x v="56"/>
    <n v="1272"/>
    <n v="10362"/>
    <x v="345"/>
    <d v="2016-10-01T00:00:00"/>
    <d v="2016-12-31T00:00:00"/>
    <n v="92"/>
    <n v="0.71285085305448537"/>
    <n v="158"/>
    <n v="0.71285085305448537"/>
    <x v="342"/>
    <n v="34240568"/>
    <n v="20335"/>
    <x v="265"/>
    <n v="55140739"/>
    <n v="17764353"/>
    <x v="265"/>
    <n v="19783048"/>
    <x v="264"/>
    <x v="264"/>
  </r>
  <r>
    <x v="347"/>
    <x v="0"/>
    <x v="243"/>
    <n v="1867"/>
    <n v="8915"/>
    <x v="346"/>
    <d v="2016-10-01T00:00:00"/>
    <d v="2016-12-31T00:00:00"/>
    <n v="92"/>
    <n v="0.54439423546653642"/>
    <n v="178"/>
    <n v="0.54439423546653642"/>
    <x v="343"/>
    <n v="86628698"/>
    <n v="15181"/>
    <x v="266"/>
    <n v="150910632"/>
    <n v="41064384"/>
    <x v="266"/>
    <n v="36461704"/>
    <x v="265"/>
    <x v="265"/>
  </r>
  <r>
    <x v="348"/>
    <x v="0"/>
    <x v="216"/>
    <n v="1569"/>
    <n v="9225"/>
    <x v="347"/>
    <d v="2016-10-01T00:00:00"/>
    <d v="2016-12-31T00:00:00"/>
    <n v="92"/>
    <n v="0.65537084398976986"/>
    <n v="153"/>
    <n v="0.65537084398976986"/>
    <x v="344"/>
    <n v="21762203"/>
    <n v="7367"/>
    <x v="267"/>
    <n v="92268307"/>
    <n v="25738165"/>
    <x v="267"/>
    <n v="23695592"/>
    <x v="266"/>
    <x v="266"/>
  </r>
  <r>
    <x v="349"/>
    <x v="0"/>
    <x v="23"/>
    <n v="1"/>
    <n v="1"/>
    <x v="348"/>
    <d v="2016-10-01T00:00:00"/>
    <d v="2016-12-31T00:00:00"/>
    <n v="92"/>
    <n v="1.8115942028985507E-4"/>
    <n v="60"/>
    <n v="1.8115942028985507E-4"/>
    <x v="345"/>
    <n v="0"/>
    <n v="0"/>
    <x v="14"/>
    <n v="0"/>
    <n v="0"/>
    <x v="14"/>
    <n v="6333561"/>
    <x v="14"/>
    <x v="14"/>
  </r>
  <r>
    <x v="350"/>
    <x v="0"/>
    <x v="108"/>
    <n v="326"/>
    <n v="2244"/>
    <x v="349"/>
    <d v="2016-10-01T00:00:00"/>
    <d v="2016-12-31T00:00:00"/>
    <n v="92"/>
    <n v="0.3484472049689441"/>
    <n v="80"/>
    <n v="0.30489130434782608"/>
    <x v="346"/>
    <n v="9995250"/>
    <n v="7080"/>
    <x v="268"/>
    <n v="23221835"/>
    <n v="4742797"/>
    <x v="268"/>
    <n v="16355722"/>
    <x v="267"/>
    <x v="267"/>
  </r>
  <r>
    <x v="351"/>
    <x v="0"/>
    <x v="172"/>
    <n v="1081"/>
    <n v="4189"/>
    <x v="350"/>
    <d v="2016-10-01T00:00:00"/>
    <d v="2016-12-31T00:00:00"/>
    <n v="92"/>
    <n v="0.37630255120373696"/>
    <n v="121"/>
    <n v="0.37630255120373696"/>
    <x v="347"/>
    <n v="77437268"/>
    <n v="46983"/>
    <x v="269"/>
    <n v="74832005"/>
    <n v="38969340"/>
    <x v="269"/>
    <n v="39070818"/>
    <x v="268"/>
    <x v="268"/>
  </r>
  <r>
    <x v="352"/>
    <x v="0"/>
    <x v="83"/>
    <n v="1407"/>
    <n v="8358"/>
    <x v="351"/>
    <d v="2016-10-01T00:00:00"/>
    <d v="2016-12-31T00:00:00"/>
    <n v="92"/>
    <n v="0.54399895860453007"/>
    <n v="167"/>
    <n v="0.54399895860453007"/>
    <x v="348"/>
    <n v="81591399"/>
    <n v="41602"/>
    <x v="270"/>
    <n v="60979928"/>
    <n v="31782315"/>
    <x v="270"/>
    <n v="34286308"/>
    <x v="269"/>
    <x v="269"/>
  </r>
  <r>
    <x v="353"/>
    <x v="0"/>
    <x v="244"/>
    <n v="1218"/>
    <n v="11802"/>
    <x v="352"/>
    <d v="2016-10-01T00:00:00"/>
    <d v="2016-12-31T00:00:00"/>
    <n v="92"/>
    <n v="0.75019069412662087"/>
    <n v="171"/>
    <n v="0.75019069412662087"/>
    <x v="349"/>
    <n v="1276700"/>
    <n v="1629"/>
    <x v="271"/>
    <n v="17707620"/>
    <n v="11977157"/>
    <x v="271"/>
    <n v="8040821"/>
    <x v="270"/>
    <x v="270"/>
  </r>
  <r>
    <x v="354"/>
    <x v="0"/>
    <x v="245"/>
    <n v="1368"/>
    <n v="5765"/>
    <x v="353"/>
    <d v="2016-10-01T00:00:00"/>
    <d v="2016-12-31T00:00:00"/>
    <n v="92"/>
    <n v="0.38209172852598089"/>
    <n v="164"/>
    <n v="0.38209172852598089"/>
    <x v="350"/>
    <n v="66344808"/>
    <n v="10163"/>
    <x v="272"/>
    <n v="141780059"/>
    <n v="43071293"/>
    <x v="272"/>
    <n v="43626161"/>
    <x v="271"/>
    <x v="271"/>
  </r>
  <r>
    <x v="355"/>
    <x v="0"/>
    <x v="246"/>
    <n v="1451"/>
    <n v="12084"/>
    <x v="354"/>
    <d v="2016-10-01T00:00:00"/>
    <d v="2016-12-31T00:00:00"/>
    <n v="92"/>
    <n v="0.62250154543581293"/>
    <n v="234"/>
    <n v="0.56131549609810483"/>
    <x v="351"/>
    <n v="4649034"/>
    <n v="2359"/>
    <x v="273"/>
    <n v="52113421"/>
    <n v="17914746"/>
    <x v="273"/>
    <n v="18067810"/>
    <x v="272"/>
    <x v="272"/>
  </r>
  <r>
    <x v="356"/>
    <x v="0"/>
    <x v="5"/>
    <n v="2021"/>
    <n v="6005"/>
    <x v="355"/>
    <d v="2016-10-01T00:00:00"/>
    <d v="2016-12-31T00:00:00"/>
    <n v="92"/>
    <n v="0.45327596618357485"/>
    <n v="188"/>
    <n v="0.34719010175763182"/>
    <x v="352"/>
    <n v="58572055"/>
    <n v="16428"/>
    <x v="274"/>
    <n v="92047090"/>
    <n v="38293515"/>
    <x v="274"/>
    <n v="37523379"/>
    <x v="273"/>
    <x v="273"/>
  </r>
  <r>
    <x v="357"/>
    <x v="0"/>
    <x v="247"/>
    <n v="14"/>
    <n v="29402"/>
    <x v="356"/>
    <d v="2016-10-01T00:00:00"/>
    <d v="2016-12-31T00:00:00"/>
    <n v="92"/>
    <n v="0.32412470235470497"/>
    <n v="1413"/>
    <n v="0.22617619003661651"/>
    <x v="353"/>
    <n v="0"/>
    <n v="0"/>
    <x v="14"/>
    <n v="26100910"/>
    <n v="25978690"/>
    <x v="14"/>
    <n v="35107817"/>
    <x v="14"/>
    <x v="14"/>
  </r>
  <r>
    <x v="358"/>
    <x v="0"/>
    <x v="93"/>
    <n v="388"/>
    <n v="2611"/>
    <x v="357"/>
    <d v="2016-10-01T00:00:00"/>
    <d v="2016-12-31T00:00:00"/>
    <n v="92"/>
    <n v="0.44344429347826086"/>
    <n v="75"/>
    <n v="0.37840579710144928"/>
    <x v="354"/>
    <n v="39429382"/>
    <n v="16101"/>
    <x v="275"/>
    <n v="23702259"/>
    <n v="12902064"/>
    <x v="275"/>
    <n v="14672137"/>
    <x v="274"/>
    <x v="274"/>
  </r>
  <r>
    <x v="359"/>
    <x v="0"/>
    <x v="248"/>
    <n v="254"/>
    <n v="1080"/>
    <x v="358"/>
    <d v="2016-10-01T00:00:00"/>
    <d v="2016-12-31T00:00:00"/>
    <n v="92"/>
    <n v="0.55900621118012417"/>
    <n v="37"/>
    <n v="0.31727379553466512"/>
    <x v="355"/>
    <n v="5534873"/>
    <n v="2937"/>
    <x v="276"/>
    <n v="11376664"/>
    <n v="4414263"/>
    <x v="276"/>
    <n v="7348629"/>
    <x v="275"/>
    <x v="275"/>
  </r>
  <r>
    <x v="360"/>
    <x v="0"/>
    <x v="249"/>
    <n v="1215"/>
    <n v="10867"/>
    <x v="359"/>
    <d v="2016-10-01T00:00:00"/>
    <d v="2016-12-31T00:00:00"/>
    <n v="92"/>
    <n v="0.7771024027459954"/>
    <n v="152"/>
    <n v="0.7771024027459954"/>
    <x v="356"/>
    <n v="149084876"/>
    <n v="105381"/>
    <x v="277"/>
    <n v="89933618"/>
    <n v="65225682"/>
    <x v="277"/>
    <n v="56288352"/>
    <x v="276"/>
    <x v="276"/>
  </r>
  <r>
    <x v="361"/>
    <x v="0"/>
    <x v="243"/>
    <n v="872"/>
    <n v="8456"/>
    <x v="360"/>
    <d v="2016-10-01T00:00:00"/>
    <d v="2016-12-31T00:00:00"/>
    <n v="92"/>
    <n v="0.51636541279921833"/>
    <n v="178"/>
    <n v="0.51636541279921833"/>
    <x v="357"/>
    <n v="25963967"/>
    <n v="6506"/>
    <x v="278"/>
    <n v="55090942"/>
    <n v="13372297"/>
    <x v="278"/>
    <n v="13970923"/>
    <x v="277"/>
    <x v="277"/>
  </r>
  <r>
    <x v="362"/>
    <x v="0"/>
    <x v="250"/>
    <n v="4491"/>
    <n v="29155"/>
    <x v="361"/>
    <d v="2016-10-01T00:00:00"/>
    <d v="2016-12-31T00:00:00"/>
    <n v="92"/>
    <n v="0.69041867954911429"/>
    <n v="579"/>
    <n v="0.54732672523841708"/>
    <x v="358"/>
    <n v="34102214"/>
    <n v="6111"/>
    <x v="279"/>
    <n v="252427623"/>
    <n v="64923036"/>
    <x v="279"/>
    <n v="67748684"/>
    <x v="278"/>
    <x v="278"/>
  </r>
  <r>
    <x v="363"/>
    <x v="0"/>
    <x v="187"/>
    <n v="13"/>
    <n v="1410"/>
    <x v="362"/>
    <d v="2016-10-01T00:00:00"/>
    <d v="2016-12-31T00:00:00"/>
    <n v="92"/>
    <n v="0.41421856639247945"/>
    <n v="37"/>
    <n v="0.41421856639247945"/>
    <x v="359"/>
    <n v="2288923"/>
    <n v="2064"/>
    <x v="280"/>
    <n v="1118222"/>
    <n v="2110566"/>
    <x v="280"/>
    <n v="2168712"/>
    <x v="279"/>
    <x v="279"/>
  </r>
  <r>
    <x v="364"/>
    <x v="0"/>
    <x v="225"/>
    <n v="3700"/>
    <n v="13067"/>
    <x v="363"/>
    <d v="2016-10-01T00:00:00"/>
    <d v="2016-12-31T00:00:00"/>
    <n v="92"/>
    <n v="0.56362146307798477"/>
    <n v="252"/>
    <n v="0.56362146307798477"/>
    <x v="360"/>
    <n v="121893832"/>
    <n v="27173"/>
    <x v="281"/>
    <n v="163213116"/>
    <n v="68546915"/>
    <x v="281"/>
    <n v="64283049"/>
    <x v="280"/>
    <x v="280"/>
  </r>
  <r>
    <x v="365"/>
    <x v="0"/>
    <x v="13"/>
    <n v="5313"/>
    <n v="23464"/>
    <x v="364"/>
    <d v="2016-10-01T00:00:00"/>
    <d v="2016-12-31T00:00:00"/>
    <n v="92"/>
    <n v="0.58496210610291188"/>
    <n v="436"/>
    <n v="0.58496210610291188"/>
    <x v="361"/>
    <n v="170020336"/>
    <n v="45693"/>
    <x v="282"/>
    <n v="270818494"/>
    <n v="130030659"/>
    <x v="282"/>
    <n v="119040115"/>
    <x v="281"/>
    <x v="281"/>
  </r>
  <r>
    <x v="366"/>
    <x v="0"/>
    <x v="251"/>
    <n v="3563"/>
    <n v="15436"/>
    <x v="365"/>
    <d v="2016-10-01T00:00:00"/>
    <d v="2016-12-31T00:00:00"/>
    <n v="92"/>
    <n v="0.52106400216041049"/>
    <n v="342"/>
    <n v="0.49059242308670226"/>
    <x v="362"/>
    <n v="125094488"/>
    <n v="41432"/>
    <x v="283"/>
    <n v="283605700"/>
    <n v="88221783"/>
    <x v="283"/>
    <n v="99303486"/>
    <x v="282"/>
    <x v="282"/>
  </r>
  <r>
    <x v="367"/>
    <x v="0"/>
    <x v="9"/>
    <n v="666"/>
    <n v="2173"/>
    <x v="366"/>
    <d v="2016-10-01T00:00:00"/>
    <d v="2016-12-31T00:00:00"/>
    <n v="92"/>
    <n v="0.35787220026350464"/>
    <n v="76"/>
    <n v="0.31078375286041188"/>
    <x v="363"/>
    <n v="64074135"/>
    <n v="20353"/>
    <x v="284"/>
    <n v="34022315"/>
    <n v="24816251"/>
    <x v="284"/>
    <n v="23043098"/>
    <x v="283"/>
    <x v="283"/>
  </r>
  <r>
    <x v="368"/>
    <x v="0"/>
    <x v="252"/>
    <n v="5396"/>
    <n v="26209"/>
    <x v="367"/>
    <d v="2016-10-01T00:00:00"/>
    <d v="2016-12-31T00:00:00"/>
    <n v="92"/>
    <n v="0.74187613224637683"/>
    <n v="384"/>
    <n v="0.74187613224637683"/>
    <x v="364"/>
    <n v="117591934"/>
    <n v="34232"/>
    <x v="285"/>
    <n v="318591510"/>
    <n v="167599176"/>
    <x v="285"/>
    <n v="120514149"/>
    <x v="284"/>
    <x v="284"/>
  </r>
  <r>
    <x v="369"/>
    <x v="0"/>
    <x v="162"/>
    <n v="1458"/>
    <n v="8573"/>
    <x v="368"/>
    <d v="2016-10-01T00:00:00"/>
    <d v="2016-12-31T00:00:00"/>
    <n v="92"/>
    <n v="0.54814578005115089"/>
    <n v="288"/>
    <n v="0.3235582729468599"/>
    <x v="365"/>
    <n v="76412278"/>
    <n v="29606"/>
    <x v="286"/>
    <n v="160216313"/>
    <n v="55703723"/>
    <x v="286"/>
    <n v="63744642"/>
    <x v="285"/>
    <x v="285"/>
  </r>
  <r>
    <x v="370"/>
    <x v="0"/>
    <x v="253"/>
    <n v="1480"/>
    <n v="7365"/>
    <x v="369"/>
    <d v="2016-10-01T00:00:00"/>
    <d v="2016-12-31T00:00:00"/>
    <n v="92"/>
    <n v="0.53016124388137054"/>
    <n v="151"/>
    <n v="0.53016124388137054"/>
    <x v="366"/>
    <n v="83332064"/>
    <n v="16933"/>
    <x v="287"/>
    <n v="173804217"/>
    <n v="58241092"/>
    <x v="287"/>
    <n v="62137414"/>
    <x v="286"/>
    <x v="286"/>
  </r>
  <r>
    <x v="371"/>
    <x v="0"/>
    <x v="24"/>
    <n v="350"/>
    <n v="1403"/>
    <x v="370"/>
    <d v="2016-10-01T00:00:00"/>
    <d v="2016-12-31T00:00:00"/>
    <n v="92"/>
    <n v="0.61"/>
    <n v="25"/>
    <n v="0.61"/>
    <x v="367"/>
    <n v="42750325"/>
    <n v="14992"/>
    <x v="288"/>
    <n v="18988778"/>
    <n v="23986496"/>
    <x v="288"/>
    <n v="22409004"/>
    <x v="287"/>
    <x v="287"/>
  </r>
  <r>
    <x v="372"/>
    <x v="0"/>
    <x v="254"/>
    <n v="599"/>
    <n v="5182"/>
    <x v="371"/>
    <d v="2016-10-01T00:00:00"/>
    <d v="2016-12-31T00:00:00"/>
    <n v="92"/>
    <n v="0.92337847469707768"/>
    <n v="61"/>
    <n v="0.92337847469707768"/>
    <x v="368"/>
    <n v="2859858"/>
    <n v="4713"/>
    <x v="289"/>
    <n v="18667763"/>
    <n v="6181063"/>
    <x v="289"/>
    <n v="6157360"/>
    <x v="288"/>
    <x v="288"/>
  </r>
  <r>
    <x v="373"/>
    <x v="0"/>
    <x v="255"/>
    <n v="864"/>
    <n v="9690"/>
    <x v="372"/>
    <d v="2016-10-01T00:00:00"/>
    <d v="2016-12-31T00:00:00"/>
    <n v="92"/>
    <n v="0.67952314165497896"/>
    <n v="155"/>
    <n v="0.67952314165497896"/>
    <x v="369"/>
    <n v="36396747"/>
    <n v="9832"/>
    <x v="290"/>
    <n v="91843063"/>
    <n v="28295312"/>
    <x v="290"/>
    <n v="28775011"/>
    <x v="289"/>
    <x v="289"/>
  </r>
  <r>
    <x v="374"/>
    <x v="0"/>
    <x v="140"/>
    <n v="2596"/>
    <n v="12948"/>
    <x v="373"/>
    <d v="2016-10-01T00:00:00"/>
    <d v="2016-12-31T00:00:00"/>
    <n v="92"/>
    <n v="0.53109105824446268"/>
    <n v="265"/>
    <n v="0.53109105824446268"/>
    <x v="370"/>
    <n v="105837770"/>
    <n v="22857"/>
    <x v="291"/>
    <n v="199268894"/>
    <n v="66453173"/>
    <x v="291"/>
    <n v="76803727"/>
    <x v="290"/>
    <x v="290"/>
  </r>
  <r>
    <x v="375"/>
    <x v="0"/>
    <x v="34"/>
    <n v="1833"/>
    <n v="9097"/>
    <x v="374"/>
    <d v="2016-10-01T00:00:00"/>
    <d v="2016-12-31T00:00:00"/>
    <n v="92"/>
    <n v="0.71652488972904849"/>
    <n v="153"/>
    <n v="0.64627735152031829"/>
    <x v="371"/>
    <n v="163744397"/>
    <n v="45284"/>
    <x v="292"/>
    <n v="146476608"/>
    <n v="74229097"/>
    <x v="292"/>
    <n v="63276000"/>
    <x v="291"/>
    <x v="291"/>
  </r>
  <r>
    <x v="376"/>
    <x v="0"/>
    <x v="256"/>
    <n v="5410"/>
    <n v="20205"/>
    <x v="375"/>
    <d v="2016-10-01T00:00:00"/>
    <d v="2016-12-31T00:00:00"/>
    <n v="92"/>
    <n v="0.57947114833084779"/>
    <n v="491"/>
    <n v="0.44729035685823076"/>
    <x v="372"/>
    <n v="361570053"/>
    <n v="82352"/>
    <x v="293"/>
    <n v="336214349"/>
    <n v="174291972"/>
    <x v="293"/>
    <n v="166130558"/>
    <x v="292"/>
    <x v="292"/>
  </r>
  <r>
    <x v="377"/>
    <x v="0"/>
    <x v="257"/>
    <n v="417"/>
    <n v="2805"/>
    <x v="376"/>
    <d v="2016-10-01T00:00:00"/>
    <d v="2016-12-31T00:00:00"/>
    <n v="92"/>
    <n v="0.8711180124223602"/>
    <n v="35"/>
    <n v="0.8711180124223602"/>
    <x v="373"/>
    <n v="1136632"/>
    <n v="2238"/>
    <x v="294"/>
    <n v="8330875"/>
    <n v="3894259"/>
    <x v="294"/>
    <n v="4684550"/>
    <x v="293"/>
    <x v="293"/>
  </r>
  <r>
    <x v="378"/>
    <x v="0"/>
    <x v="258"/>
    <n v="4791"/>
    <n v="21850"/>
    <x v="377"/>
    <d v="2016-10-01T00:00:00"/>
    <d v="2016-12-31T00:00:00"/>
    <n v="92"/>
    <n v="0.70474777448071213"/>
    <n v="337"/>
    <n v="0.70474777448071213"/>
    <x v="374"/>
    <n v="243781527"/>
    <n v="62605"/>
    <x v="295"/>
    <n v="495081540"/>
    <n v="138563325"/>
    <x v="295"/>
    <n v="126751349"/>
    <x v="294"/>
    <x v="294"/>
  </r>
  <r>
    <x v="379"/>
    <x v="0"/>
    <x v="181"/>
    <n v="3860"/>
    <n v="17074"/>
    <x v="378"/>
    <d v="2016-10-01T00:00:00"/>
    <d v="2016-12-31T00:00:00"/>
    <n v="92"/>
    <n v="0.64890544238370329"/>
    <n v="320"/>
    <n v="0.57995923913043479"/>
    <x v="375"/>
    <n v="254628462"/>
    <n v="121196"/>
    <x v="296"/>
    <n v="264991361"/>
    <n v="128842794"/>
    <x v="296"/>
    <n v="140343695"/>
    <x v="295"/>
    <x v="295"/>
  </r>
  <r>
    <x v="380"/>
    <x v="0"/>
    <x v="145"/>
    <n v="709"/>
    <n v="2416"/>
    <x v="379"/>
    <d v="2016-10-01T00:00:00"/>
    <d v="2016-12-31T00:00:00"/>
    <n v="92"/>
    <n v="0.36473429951690822"/>
    <n v="93"/>
    <n v="0.2823749415614773"/>
    <x v="376"/>
    <n v="57845880"/>
    <n v="12822"/>
    <x v="297"/>
    <n v="54875972"/>
    <n v="24436880"/>
    <x v="297"/>
    <n v="24209833"/>
    <x v="296"/>
    <x v="296"/>
  </r>
  <r>
    <x v="381"/>
    <x v="0"/>
    <x v="259"/>
    <n v="3696"/>
    <n v="14993"/>
    <x v="380"/>
    <d v="2016-10-01T00:00:00"/>
    <d v="2016-12-31T00:00:00"/>
    <n v="92"/>
    <n v="0.76871410992616895"/>
    <n v="212"/>
    <n v="0.76871410992616895"/>
    <x v="377"/>
    <n v="151620772"/>
    <n v="29752"/>
    <x v="298"/>
    <n v="225390554"/>
    <n v="95596954"/>
    <x v="298"/>
    <n v="71889262"/>
    <x v="297"/>
    <x v="297"/>
  </r>
  <r>
    <x v="382"/>
    <x v="0"/>
    <x v="166"/>
    <n v="2894"/>
    <n v="13764"/>
    <x v="381"/>
    <d v="2016-10-01T00:00:00"/>
    <d v="2016-12-31T00:00:00"/>
    <n v="92"/>
    <n v="0.49539303196084078"/>
    <n v="302"/>
    <n v="0.49539303196084078"/>
    <x v="378"/>
    <n v="74582661"/>
    <n v="30651"/>
    <x v="299"/>
    <n v="158011783"/>
    <n v="71719407"/>
    <x v="299"/>
    <n v="81686248"/>
    <x v="298"/>
    <x v="298"/>
  </r>
  <r>
    <x v="383"/>
    <x v="0"/>
    <x v="103"/>
    <n v="1298"/>
    <n v="6629"/>
    <x v="382"/>
    <d v="2016-10-01T00:00:00"/>
    <d v="2016-12-31T00:00:00"/>
    <n v="92"/>
    <n v="0.31057908545727136"/>
    <n v="403"/>
    <n v="0.1787949077570396"/>
    <x v="379"/>
    <n v="76674015"/>
    <n v="28176"/>
    <x v="300"/>
    <n v="150477197"/>
    <n v="55293692"/>
    <x v="300"/>
    <n v="62624073"/>
    <x v="299"/>
    <x v="299"/>
  </r>
  <r>
    <x v="384"/>
    <x v="0"/>
    <x v="260"/>
    <n v="1300"/>
    <n v="5561"/>
    <x v="383"/>
    <d v="2016-10-01T00:00:00"/>
    <d v="2016-12-31T00:00:00"/>
    <n v="92"/>
    <n v="0.30997770345596432"/>
    <n v="195"/>
    <n v="0.30997770345596432"/>
    <x v="380"/>
    <n v="45546168"/>
    <n v="10777"/>
    <x v="301"/>
    <n v="120001027"/>
    <n v="40743178"/>
    <x v="301"/>
    <n v="38759426"/>
    <x v="300"/>
    <x v="300"/>
  </r>
  <r>
    <x v="385"/>
    <x v="0"/>
    <x v="261"/>
    <n v="2487"/>
    <n v="12193"/>
    <x v="384"/>
    <d v="2016-10-01T00:00:00"/>
    <d v="2016-12-31T00:00:00"/>
    <n v="92"/>
    <n v="0.3979958219088654"/>
    <n v="366"/>
    <n v="0.36211095272036115"/>
    <x v="381"/>
    <n v="91842179"/>
    <n v="17843"/>
    <x v="302"/>
    <n v="239973833"/>
    <n v="58595223"/>
    <x v="302"/>
    <n v="68063460"/>
    <x v="301"/>
    <x v="301"/>
  </r>
  <r>
    <x v="386"/>
    <x v="0"/>
    <x v="262"/>
    <n v="6503"/>
    <n v="39651"/>
    <x v="385"/>
    <d v="2016-10-01T00:00:00"/>
    <d v="2016-12-31T00:00:00"/>
    <n v="92"/>
    <n v="0.90925976884975235"/>
    <n v="613"/>
    <n v="0.7030817788495638"/>
    <x v="382"/>
    <n v="2058062862"/>
    <n v="350469"/>
    <x v="303"/>
    <n v="1969616141"/>
    <n v="938369154"/>
    <x v="303"/>
    <n v="903478851"/>
    <x v="302"/>
    <x v="302"/>
  </r>
  <r>
    <x v="387"/>
    <x v="0"/>
    <x v="158"/>
    <n v="130"/>
    <n v="263"/>
    <x v="386"/>
    <d v="2016-10-01T00:00:00"/>
    <d v="2016-12-31T00:00:00"/>
    <n v="92"/>
    <n v="0.12429111531190926"/>
    <n v="23"/>
    <n v="0.12429111531190926"/>
    <x v="383"/>
    <n v="28141384"/>
    <n v="7237"/>
    <x v="304"/>
    <n v="5372112"/>
    <n v="7505627"/>
    <x v="304"/>
    <n v="7912044"/>
    <x v="303"/>
    <x v="303"/>
  </r>
  <r>
    <x v="388"/>
    <x v="0"/>
    <x v="30"/>
    <n v="19"/>
    <n v="1285"/>
    <x v="387"/>
    <d v="2016-10-01T00:00:00"/>
    <d v="2016-12-31T00:00:00"/>
    <n v="92"/>
    <n v="0.87296195652173914"/>
    <n v="16"/>
    <n v="0.87296195652173914"/>
    <x v="384"/>
    <n v="0"/>
    <n v="0"/>
    <x v="14"/>
    <n v="809197"/>
    <n v="809197"/>
    <x v="14"/>
    <n v="813449"/>
    <x v="14"/>
    <x v="14"/>
  </r>
  <r>
    <x v="389"/>
    <x v="0"/>
    <x v="237"/>
    <n v="15"/>
    <n v="2097"/>
    <x v="388"/>
    <d v="2016-10-01T00:00:00"/>
    <d v="2016-12-31T00:00:00"/>
    <n v="92"/>
    <n v="0.87667224080267558"/>
    <n v="26"/>
    <n v="0.87667224080267558"/>
    <x v="385"/>
    <n v="297353"/>
    <n v="857"/>
    <x v="305"/>
    <n v="734820"/>
    <n v="942351"/>
    <x v="305"/>
    <n v="1359042"/>
    <x v="304"/>
    <x v="304"/>
  </r>
  <r>
    <x v="390"/>
    <x v="0"/>
    <x v="30"/>
    <n v="118"/>
    <n v="1022"/>
    <x v="389"/>
    <d v="2016-10-01T00:00:00"/>
    <d v="2016-12-31T00:00:00"/>
    <n v="92"/>
    <n v="0.69429347826086951"/>
    <n v="16"/>
    <n v="0.69429347826086951"/>
    <x v="386"/>
    <n v="0"/>
    <n v="0"/>
    <x v="14"/>
    <n v="1161554"/>
    <n v="1161566"/>
    <x v="14"/>
    <n v="1100801"/>
    <x v="14"/>
    <x v="14"/>
  </r>
  <r>
    <x v="391"/>
    <x v="0"/>
    <x v="263"/>
    <n v="584"/>
    <n v="2011"/>
    <x v="390"/>
    <d v="2016-10-01T00:00:00"/>
    <d v="2016-12-31T00:00:00"/>
    <n v="92"/>
    <n v="0.42035953177257523"/>
    <n v="52"/>
    <n v="0.42035953177257523"/>
    <x v="387"/>
    <n v="37644630"/>
    <n v="12302"/>
    <x v="306"/>
    <n v="28527259"/>
    <n v="19714392"/>
    <x v="306"/>
    <n v="18745028"/>
    <x v="305"/>
    <x v="305"/>
  </r>
  <r>
    <x v="392"/>
    <x v="0"/>
    <x v="93"/>
    <n v="868"/>
    <n v="2877"/>
    <x v="391"/>
    <d v="2016-10-01T00:00:00"/>
    <d v="2016-12-31T00:00:00"/>
    <n v="92"/>
    <n v="0.48862092391304346"/>
    <n v="64"/>
    <n v="0.48862092391304346"/>
    <x v="388"/>
    <n v="74650911"/>
    <n v="32377"/>
    <x v="307"/>
    <n v="46980241"/>
    <n v="34857299"/>
    <x v="307"/>
    <n v="34333724"/>
    <x v="306"/>
    <x v="306"/>
  </r>
  <r>
    <x v="393"/>
    <x v="0"/>
    <x v="68"/>
    <n v="706"/>
    <n v="5157"/>
    <x v="392"/>
    <d v="2016-10-01T00:00:00"/>
    <d v="2016-12-31T00:00:00"/>
    <n v="92"/>
    <n v="0.76786777843954734"/>
    <n v="73"/>
    <n v="0.76786777843954734"/>
    <x v="389"/>
    <n v="5185926"/>
    <n v="3688"/>
    <x v="308"/>
    <n v="11233343"/>
    <n v="7622368"/>
    <x v="308"/>
    <n v="7777323"/>
    <x v="307"/>
    <x v="307"/>
  </r>
  <r>
    <x v="394"/>
    <x v="0"/>
    <x v="199"/>
    <n v="559"/>
    <n v="2156"/>
    <x v="393"/>
    <d v="2016-10-01T00:00:00"/>
    <d v="2016-12-31T00:00:00"/>
    <n v="92"/>
    <n v="0.55797101449275366"/>
    <n v="42"/>
    <n v="0.55797101449275366"/>
    <x v="390"/>
    <n v="37159488"/>
    <n v="20376"/>
    <x v="309"/>
    <n v="23076495"/>
    <n v="18919649"/>
    <x v="309"/>
    <n v="17902317"/>
    <x v="308"/>
    <x v="308"/>
  </r>
  <r>
    <x v="395"/>
    <x v="0"/>
    <x v="101"/>
    <n v="944"/>
    <n v="2681"/>
    <x v="394"/>
    <d v="2016-10-01T00:00:00"/>
    <d v="2016-12-31T00:00:00"/>
    <n v="92"/>
    <n v="0.60711050724637683"/>
    <n v="48"/>
    <n v="0.60711050724637683"/>
    <x v="391"/>
    <n v="60438872"/>
    <n v="12564"/>
    <x v="310"/>
    <n v="43509258"/>
    <n v="38230848"/>
    <x v="310"/>
    <n v="26746652"/>
    <x v="309"/>
    <x v="309"/>
  </r>
  <r>
    <x v="396"/>
    <x v="0"/>
    <x v="115"/>
    <n v="1812"/>
    <n v="7011"/>
    <x v="395"/>
    <d v="2016-10-01T00:00:00"/>
    <d v="2016-12-31T00:00:00"/>
    <n v="92"/>
    <n v="0.52556221889055477"/>
    <n v="145"/>
    <n v="0.52556221889055477"/>
    <x v="392"/>
    <n v="74869966"/>
    <n v="20823"/>
    <x v="311"/>
    <n v="112742654"/>
    <n v="58433864"/>
    <x v="311"/>
    <n v="51606910"/>
    <x v="310"/>
    <x v="310"/>
  </r>
  <r>
    <x v="397"/>
    <x v="0"/>
    <x v="24"/>
    <n v="423"/>
    <n v="1608"/>
    <x v="396"/>
    <d v="2016-10-01T00:00:00"/>
    <d v="2016-12-31T00:00:00"/>
    <n v="92"/>
    <n v="0.69913043478260872"/>
    <n v="25"/>
    <n v="0.69913043478260872"/>
    <x v="393"/>
    <n v="36386563"/>
    <n v="23020"/>
    <x v="312"/>
    <n v="14975149"/>
    <n v="18078536"/>
    <x v="312"/>
    <n v="20519660"/>
    <x v="311"/>
    <x v="311"/>
  </r>
  <r>
    <x v="398"/>
    <x v="0"/>
    <x v="26"/>
    <n v="356"/>
    <n v="920"/>
    <x v="397"/>
    <d v="2016-10-01T00:00:00"/>
    <d v="2016-12-31T00:00:00"/>
    <n v="92"/>
    <n v="0.33333333333333331"/>
    <n v="30"/>
    <n v="0.33333333333333331"/>
    <x v="394"/>
    <n v="33393456"/>
    <n v="2898"/>
    <x v="313"/>
    <n v="12918106"/>
    <n v="22428025"/>
    <x v="313"/>
    <n v="18090301"/>
    <x v="312"/>
    <x v="312"/>
  </r>
  <r>
    <x v="399"/>
    <x v="0"/>
    <x v="264"/>
    <n v="5052"/>
    <n v="22908"/>
    <x v="398"/>
    <d v="2016-10-01T00:00:00"/>
    <d v="2016-12-31T00:00:00"/>
    <n v="92"/>
    <n v="0.75914634146341464"/>
    <n v="328"/>
    <n v="0.75914634146341464"/>
    <x v="395"/>
    <n v="170314264"/>
    <n v="38251"/>
    <x v="314"/>
    <n v="350877384"/>
    <n v="172155260"/>
    <x v="314"/>
    <n v="132930817"/>
    <x v="313"/>
    <x v="313"/>
  </r>
  <r>
    <x v="400"/>
    <x v="0"/>
    <x v="265"/>
    <n v="7487"/>
    <n v="34053"/>
    <x v="399"/>
    <d v="2016-10-01T00:00:00"/>
    <d v="2016-12-31T00:00:00"/>
    <n v="92"/>
    <n v="0.70772715936486819"/>
    <n v="523"/>
    <n v="0.70772715936486819"/>
    <x v="396"/>
    <n v="271620249"/>
    <n v="53727"/>
    <x v="315"/>
    <n v="639304771"/>
    <n v="290729530"/>
    <x v="315"/>
    <n v="185544200"/>
    <x v="314"/>
    <x v="314"/>
  </r>
  <r>
    <x v="401"/>
    <x v="0"/>
    <x v="185"/>
    <n v="1066"/>
    <n v="4432"/>
    <x v="400"/>
    <d v="2016-10-01T00:00:00"/>
    <d v="2016-12-31T00:00:00"/>
    <n v="92"/>
    <n v="0.47229326513213982"/>
    <n v="102"/>
    <n v="0.47229326513213982"/>
    <x v="397"/>
    <n v="65599245"/>
    <n v="17032"/>
    <x v="316"/>
    <n v="75470024"/>
    <n v="50546292"/>
    <x v="316"/>
    <n v="39714135"/>
    <x v="315"/>
    <x v="315"/>
  </r>
  <r>
    <x v="402"/>
    <x v="0"/>
    <x v="175"/>
    <n v="1643"/>
    <n v="6294"/>
    <x v="401"/>
    <d v="2016-10-01T00:00:00"/>
    <d v="2016-12-31T00:00:00"/>
    <n v="92"/>
    <n v="0.81444099378881984"/>
    <n v="84"/>
    <n v="0.81444099378881984"/>
    <x v="398"/>
    <n v="89632968"/>
    <n v="16008"/>
    <x v="317"/>
    <n v="105444981"/>
    <n v="78125009"/>
    <x v="317"/>
    <n v="64400193"/>
    <x v="316"/>
    <x v="316"/>
  </r>
  <r>
    <x v="403"/>
    <x v="0"/>
    <x v="241"/>
    <n v="133"/>
    <n v="304"/>
    <x v="402"/>
    <d v="2016-10-01T00:00:00"/>
    <d v="2016-12-31T00:00:00"/>
    <n v="92"/>
    <n v="0.2360248447204969"/>
    <n v="14"/>
    <n v="0.2360248447204969"/>
    <x v="399"/>
    <n v="12528470"/>
    <n v="678"/>
    <x v="318"/>
    <n v="7794819"/>
    <n v="6376862"/>
    <x v="318"/>
    <n v="6224608"/>
    <x v="317"/>
    <x v="317"/>
  </r>
  <r>
    <x v="404"/>
    <x v="0"/>
    <x v="55"/>
    <n v="967"/>
    <n v="3066"/>
    <x v="403"/>
    <d v="2016-10-01T00:00:00"/>
    <d v="2016-12-31T00:00:00"/>
    <n v="92"/>
    <n v="0.41143317230273752"/>
    <n v="81"/>
    <n v="0.41143317230273752"/>
    <x v="400"/>
    <n v="66316766"/>
    <n v="23596"/>
    <x v="319"/>
    <n v="46934979"/>
    <n v="36452332"/>
    <x v="319"/>
    <n v="28126453"/>
    <x v="318"/>
    <x v="318"/>
  </r>
  <r>
    <x v="405"/>
    <x v="0"/>
    <x v="229"/>
    <n v="471"/>
    <n v="4394"/>
    <x v="404"/>
    <d v="2016-10-01T00:00:00"/>
    <d v="2016-12-31T00:00:00"/>
    <n v="92"/>
    <n v="0.77033660589060304"/>
    <n v="62"/>
    <n v="0.77033660589060304"/>
    <x v="401"/>
    <n v="39906084"/>
    <n v="30579"/>
    <x v="320"/>
    <n v="18315435"/>
    <n v="31671436"/>
    <x v="320"/>
    <n v="31228590"/>
    <x v="319"/>
    <x v="319"/>
  </r>
  <r>
    <x v="406"/>
    <x v="0"/>
    <x v="23"/>
    <n v="639"/>
    <n v="3989"/>
    <x v="405"/>
    <d v="2016-10-01T00:00:00"/>
    <d v="2016-12-31T00:00:00"/>
    <n v="92"/>
    <n v="0.72264492753623188"/>
    <n v="60"/>
    <n v="0.72264492753623188"/>
    <x v="402"/>
    <n v="0"/>
    <n v="0"/>
    <x v="14"/>
    <n v="2957375"/>
    <n v="1547104"/>
    <x v="14"/>
    <n v="1594950"/>
    <x v="14"/>
    <x v="14"/>
  </r>
  <r>
    <x v="407"/>
    <x v="0"/>
    <x v="237"/>
    <n v="353"/>
    <n v="2012"/>
    <x v="406"/>
    <d v="2016-10-01T00:00:00"/>
    <d v="2016-12-31T00:00:00"/>
    <n v="92"/>
    <n v="0.84113712374581939"/>
    <n v="26"/>
    <n v="0.84113712374581939"/>
    <x v="403"/>
    <n v="0"/>
    <n v="0"/>
    <x v="14"/>
    <n v="4021500"/>
    <n v="2656419"/>
    <x v="14"/>
    <n v="2548535"/>
    <x v="14"/>
    <x v="14"/>
  </r>
  <r>
    <x v="408"/>
    <x v="0"/>
    <x v="30"/>
    <n v="94"/>
    <n v="1405"/>
    <x v="407"/>
    <d v="2016-10-01T00:00:00"/>
    <d v="2016-12-31T00:00:00"/>
    <n v="92"/>
    <n v="0.95448369565217395"/>
    <n v="16"/>
    <n v="0.95448369565217395"/>
    <x v="404"/>
    <n v="0"/>
    <n v="0"/>
    <x v="14"/>
    <n v="1756250"/>
    <n v="1065157"/>
    <x v="14"/>
    <n v="1016883"/>
    <x v="14"/>
    <x v="14"/>
  </r>
  <r>
    <x v="409"/>
    <x v="0"/>
    <x v="30"/>
    <n v="182"/>
    <n v="1256"/>
    <x v="408"/>
    <d v="2016-10-01T00:00:00"/>
    <d v="2016-12-31T00:00:00"/>
    <n v="92"/>
    <n v="0.85326086956521741"/>
    <n v="16"/>
    <n v="0.85326086956521741"/>
    <x v="405"/>
    <n v="0"/>
    <n v="0"/>
    <x v="14"/>
    <n v="1570000"/>
    <n v="1128346"/>
    <x v="14"/>
    <n v="1072990"/>
    <x v="14"/>
    <x v="14"/>
  </r>
  <r>
    <x v="410"/>
    <x v="0"/>
    <x v="30"/>
    <n v="105"/>
    <n v="1387"/>
    <x v="409"/>
    <d v="2016-10-01T00:00:00"/>
    <d v="2016-12-31T00:00:00"/>
    <n v="92"/>
    <n v="0.94225543478260865"/>
    <n v="16"/>
    <n v="0.94225543478260865"/>
    <x v="406"/>
    <n v="0"/>
    <n v="0"/>
    <x v="14"/>
    <n v="3467500"/>
    <n v="1733308"/>
    <x v="14"/>
    <n v="1766255"/>
    <x v="14"/>
    <x v="14"/>
  </r>
  <r>
    <x v="411"/>
    <x v="0"/>
    <x v="30"/>
    <n v="232"/>
    <n v="1347"/>
    <x v="410"/>
    <d v="2016-10-01T00:00:00"/>
    <d v="2016-12-31T00:00:00"/>
    <n v="92"/>
    <n v="0.91508152173913049"/>
    <n v="16"/>
    <n v="0.91508152173913049"/>
    <x v="407"/>
    <n v="0"/>
    <n v="0"/>
    <x v="14"/>
    <n v="1683750"/>
    <n v="1114120"/>
    <x v="14"/>
    <n v="1056492"/>
    <x v="14"/>
    <x v="14"/>
  </r>
  <r>
    <x v="412"/>
    <x v="0"/>
    <x v="30"/>
    <n v="133"/>
    <n v="905"/>
    <x v="411"/>
    <d v="2016-10-01T00:00:00"/>
    <d v="2016-12-31T00:00:00"/>
    <n v="92"/>
    <n v="0.61480978260869568"/>
    <n v="16"/>
    <n v="0.61480978260869568"/>
    <x v="408"/>
    <n v="0"/>
    <n v="0"/>
    <x v="14"/>
    <n v="2036250"/>
    <n v="1696958"/>
    <x v="14"/>
    <n v="1588168"/>
    <x v="14"/>
    <x v="14"/>
  </r>
  <r>
    <x v="413"/>
    <x v="0"/>
    <x v="138"/>
    <n v="1826"/>
    <n v="6674"/>
    <x v="412"/>
    <d v="2016-10-01T00:00:00"/>
    <d v="2016-12-31T00:00:00"/>
    <n v="92"/>
    <n v="0.51816770186335404"/>
    <n v="140"/>
    <n v="0.51816770186335404"/>
    <x v="409"/>
    <n v="56022897"/>
    <n v="10052"/>
    <x v="321"/>
    <n v="99669334"/>
    <n v="35622949"/>
    <x v="321"/>
    <n v="36287612"/>
    <x v="320"/>
    <x v="320"/>
  </r>
  <r>
    <x v="414"/>
    <x v="0"/>
    <x v="40"/>
    <n v="258"/>
    <n v="4363"/>
    <x v="413"/>
    <d v="2016-10-01T00:00:00"/>
    <d v="2016-12-31T00:00:00"/>
    <n v="92"/>
    <n v="0.47423913043478261"/>
    <n v="100"/>
    <n v="0.47423913043478261"/>
    <x v="410"/>
    <n v="2134403"/>
    <n v="4314"/>
    <x v="322"/>
    <n v="5813023"/>
    <n v="4741744"/>
    <x v="322"/>
    <n v="5347796"/>
    <x v="321"/>
    <x v="321"/>
  </r>
  <r>
    <x v="415"/>
    <x v="0"/>
    <x v="100"/>
    <n v="71"/>
    <n v="475"/>
    <x v="414"/>
    <d v="2016-10-01T00:00:00"/>
    <d v="2016-12-31T00:00:00"/>
    <n v="92"/>
    <n v="0.10326086956521739"/>
    <n v="50"/>
    <n v="0.10326086956521739"/>
    <x v="411"/>
    <n v="291807"/>
    <n v="2955"/>
    <x v="323"/>
    <n v="718357"/>
    <n v="603591"/>
    <x v="323"/>
    <n v="1491778"/>
    <x v="322"/>
    <x v="322"/>
  </r>
  <r>
    <x v="416"/>
    <x v="0"/>
    <x v="100"/>
    <n v="11"/>
    <n v="442"/>
    <x v="415"/>
    <d v="2016-10-01T00:00:00"/>
    <d v="2016-12-31T00:00:00"/>
    <n v="92"/>
    <n v="9.6086956521739125E-2"/>
    <n v="50"/>
    <n v="9.6086956521739125E-2"/>
    <x v="412"/>
    <n v="0"/>
    <n v="0"/>
    <x v="14"/>
    <n v="665440"/>
    <n v="386845"/>
    <x v="14"/>
    <n v="1144608"/>
    <x v="14"/>
    <x v="14"/>
  </r>
  <r>
    <x v="417"/>
    <x v="0"/>
    <x v="266"/>
    <n v="201"/>
    <n v="4111"/>
    <x v="416"/>
    <d v="2016-10-01T00:00:00"/>
    <d v="2016-12-31T00:00:00"/>
    <n v="92"/>
    <n v="0.70928226363008973"/>
    <n v="63"/>
    <n v="0.70928226363008973"/>
    <x v="413"/>
    <n v="0"/>
    <n v="0"/>
    <x v="14"/>
    <n v="7478045"/>
    <n v="830209"/>
    <x v="14"/>
    <n v="801801"/>
    <x v="14"/>
    <x v="14"/>
  </r>
  <r>
    <x v="418"/>
    <x v="0"/>
    <x v="192"/>
    <n v="6803"/>
    <n v="28546"/>
    <x v="417"/>
    <d v="2016-10-01T00:00:00"/>
    <d v="2016-12-31T00:00:00"/>
    <n v="92"/>
    <n v="0.75311312790206841"/>
    <n v="621"/>
    <n v="0.49964993348736259"/>
    <x v="414"/>
    <n v="342202405"/>
    <n v="106115"/>
    <x v="324"/>
    <n v="515896632"/>
    <n v="155045307"/>
    <x v="324"/>
    <n v="154252852"/>
    <x v="323"/>
    <x v="323"/>
  </r>
  <r>
    <x v="419"/>
    <x v="0"/>
    <x v="55"/>
    <n v="29"/>
    <n v="5329"/>
    <x v="418"/>
    <d v="2016-10-01T00:00:00"/>
    <d v="2016-12-31T00:00:00"/>
    <n v="92"/>
    <n v="0.71511003757380565"/>
    <n v="81"/>
    <n v="0.71511003757380565"/>
    <x v="415"/>
    <n v="6020"/>
    <n v="133"/>
    <x v="325"/>
    <n v="8340054"/>
    <n v="5729686"/>
    <x v="325"/>
    <n v="6017389"/>
    <x v="324"/>
    <x v="324"/>
  </r>
  <r>
    <x v="420"/>
    <x v="0"/>
    <x v="267"/>
    <n v="3662"/>
    <n v="16486"/>
    <x v="419"/>
    <d v="2016-10-01T00:00:00"/>
    <d v="2016-12-31T00:00:00"/>
    <n v="92"/>
    <n v="0.46423744086505969"/>
    <n v="386"/>
    <n v="0.46423744086505969"/>
    <x v="416"/>
    <n v="146850597"/>
    <n v="45173"/>
    <x v="326"/>
    <n v="209572156"/>
    <n v="78644186"/>
    <x v="326"/>
    <n v="82277843"/>
    <x v="325"/>
    <x v="325"/>
  </r>
  <r>
    <x v="421"/>
    <x v="0"/>
    <x v="100"/>
    <n v="90"/>
    <n v="765"/>
    <x v="420"/>
    <d v="2016-10-01T00:00:00"/>
    <d v="2016-12-31T00:00:00"/>
    <n v="92"/>
    <n v="0.16630434782608697"/>
    <n v="50"/>
    <n v="0.16630434782608697"/>
    <x v="417"/>
    <n v="3878453"/>
    <n v="8695"/>
    <x v="327"/>
    <n v="2872169"/>
    <n v="2928890"/>
    <x v="327"/>
    <n v="3878567"/>
    <x v="326"/>
    <x v="326"/>
  </r>
  <r>
    <x v="422"/>
    <x v="0"/>
    <x v="268"/>
    <n v="713"/>
    <n v="3007"/>
    <x v="421"/>
    <d v="2016-10-01T00:00:00"/>
    <d v="2016-12-31T00:00:00"/>
    <n v="92"/>
    <n v="0.31732798649219079"/>
    <n v="112"/>
    <n v="0.29182841614906835"/>
    <x v="418"/>
    <n v="29079068"/>
    <n v="19660"/>
    <x v="328"/>
    <n v="22028284"/>
    <n v="18513009"/>
    <x v="328"/>
    <n v="17965426"/>
    <x v="327"/>
    <x v="327"/>
  </r>
  <r>
    <x v="423"/>
    <x v="0"/>
    <x v="53"/>
    <n v="1096"/>
    <n v="3778"/>
    <x v="422"/>
    <d v="2016-10-01T00:00:00"/>
    <d v="2016-12-31T00:00:00"/>
    <n v="92"/>
    <n v="0.33660014255167497"/>
    <n v="122"/>
    <n v="0.33660014255167497"/>
    <x v="419"/>
    <n v="86956053"/>
    <n v="11636"/>
    <x v="329"/>
    <n v="91891749"/>
    <n v="31777938"/>
    <x v="329"/>
    <n v="29106411"/>
    <x v="328"/>
    <x v="328"/>
  </r>
  <r>
    <x v="424"/>
    <x v="0"/>
    <x v="269"/>
    <n v="8619"/>
    <n v="54816"/>
    <x v="423"/>
    <d v="2016-10-01T00:00:00"/>
    <d v="2016-12-31T00:00:00"/>
    <n v="92"/>
    <n v="0.84037529895137053"/>
    <n v="1019"/>
    <n v="0.58471647395144433"/>
    <x v="420"/>
    <n v="1210635734"/>
    <n v="311829"/>
    <x v="330"/>
    <n v="1860391367"/>
    <n v="779196629"/>
    <x v="330"/>
    <n v="882978830"/>
    <x v="329"/>
    <x v="329"/>
  </r>
  <r>
    <x v="425"/>
    <x v="0"/>
    <x v="100"/>
    <n v="787"/>
    <n v="2855"/>
    <x v="424"/>
    <d v="2016-10-01T00:00:00"/>
    <d v="2016-12-31T00:00:00"/>
    <n v="92"/>
    <n v="0.6206521739130435"/>
    <n v="67"/>
    <n v="0.46317326411421156"/>
    <x v="421"/>
    <n v="81516205"/>
    <n v="57156"/>
    <x v="331"/>
    <n v="35973587"/>
    <n v="42984093"/>
    <x v="331"/>
    <n v="37852280"/>
    <x v="330"/>
    <x v="330"/>
  </r>
  <r>
    <x v="426"/>
    <x v="0"/>
    <x v="270"/>
    <n v="7968"/>
    <n v="47286"/>
    <x v="425"/>
    <d v="2016-10-01T00:00:00"/>
    <d v="2016-12-31T00:00:00"/>
    <n v="92"/>
    <n v="0.855205092961007"/>
    <n v="621"/>
    <n v="0.82766225582860742"/>
    <x v="422"/>
    <n v="775459357"/>
    <n v="246317"/>
    <x v="332"/>
    <n v="1369337947"/>
    <n v="496674694"/>
    <x v="332"/>
    <n v="487172123"/>
    <x v="331"/>
    <x v="331"/>
  </r>
  <r>
    <x v="427"/>
    <x v="0"/>
    <x v="133"/>
    <n v="5392"/>
    <n v="31564"/>
    <x v="426"/>
    <d v="2016-10-01T00:00:00"/>
    <d v="2016-12-31T00:00:00"/>
    <n v="92"/>
    <n v="0.82871245536651961"/>
    <n v="417"/>
    <n v="0.82275049525596911"/>
    <x v="423"/>
    <n v="364654625"/>
    <n v="142000"/>
    <x v="333"/>
    <n v="628308158"/>
    <n v="251938370"/>
    <x v="333"/>
    <n v="263812935"/>
    <x v="332"/>
    <x v="332"/>
  </r>
  <r>
    <x v="428"/>
    <x v="0"/>
    <x v="271"/>
    <n v="7159"/>
    <n v="44487"/>
    <x v="427"/>
    <d v="2016-10-01T00:00:00"/>
    <d v="2016-12-31T00:00:00"/>
    <n v="92"/>
    <n v="0.79012148337595911"/>
    <n v="808"/>
    <n v="0.59845835126990965"/>
    <x v="424"/>
    <n v="616955689"/>
    <n v="203714"/>
    <x v="334"/>
    <n v="607683446"/>
    <n v="357479552"/>
    <x v="334"/>
    <n v="446253828"/>
    <x v="333"/>
    <x v="333"/>
  </r>
  <r>
    <x v="429"/>
    <x v="0"/>
    <x v="23"/>
    <n v="444"/>
    <n v="3432"/>
    <x v="428"/>
    <d v="2016-10-01T00:00:00"/>
    <d v="2016-12-31T00:00:00"/>
    <n v="92"/>
    <n v="0.62173913043478257"/>
    <n v="60"/>
    <n v="0.62173913043478257"/>
    <x v="425"/>
    <n v="130137228"/>
    <n v="27867"/>
    <x v="335"/>
    <n v="37600657"/>
    <n v="52535509"/>
    <x v="335"/>
    <n v="45841123"/>
    <x v="334"/>
    <x v="334"/>
  </r>
  <r>
    <x v="430"/>
    <x v="0"/>
    <x v="56"/>
    <n v="1538"/>
    <n v="7958"/>
    <x v="429"/>
    <d v="2016-10-01T00:00:00"/>
    <d v="2016-12-31T00:00:00"/>
    <n v="92"/>
    <n v="0.54746835443037978"/>
    <n v="158"/>
    <n v="0.54746835443037978"/>
    <x v="426"/>
    <n v="35994983"/>
    <n v="15427"/>
    <x v="336"/>
    <n v="53654306"/>
    <n v="22036634"/>
    <x v="336"/>
    <n v="27108495"/>
    <x v="335"/>
    <x v="335"/>
  </r>
  <r>
    <x v="431"/>
    <x v="0"/>
    <x v="272"/>
    <n v="3138"/>
    <n v="19193"/>
    <x v="430"/>
    <d v="2016-10-01T00:00:00"/>
    <d v="2016-12-31T00:00:00"/>
    <n v="92"/>
    <n v="0.58273621569103717"/>
    <n v="358"/>
    <n v="0.58273621569103717"/>
    <x v="427"/>
    <n v="138300134"/>
    <n v="88607"/>
    <x v="337"/>
    <n v="268532040"/>
    <n v="183377256"/>
    <x v="337"/>
    <n v="142725674"/>
    <x v="336"/>
    <x v="336"/>
  </r>
  <r>
    <x v="432"/>
    <x v="0"/>
    <x v="273"/>
    <n v="3452"/>
    <n v="17018"/>
    <x v="431"/>
    <d v="2016-10-01T00:00:00"/>
    <d v="2016-12-31T00:00:00"/>
    <n v="92"/>
    <n v="0.53154672663668168"/>
    <n v="350"/>
    <n v="0.52850931677018631"/>
    <x v="428"/>
    <n v="60756056"/>
    <n v="28509"/>
    <x v="338"/>
    <n v="167528006"/>
    <n v="110249021"/>
    <x v="338"/>
    <n v="94958303"/>
    <x v="337"/>
    <x v="337"/>
  </r>
  <r>
    <x v="433"/>
    <x v="0"/>
    <x v="274"/>
    <n v="1987"/>
    <n v="9502"/>
    <x v="432"/>
    <d v="2016-10-01T00:00:00"/>
    <d v="2016-12-31T00:00:00"/>
    <n v="92"/>
    <n v="0.9931020066889632"/>
    <n v="242"/>
    <n v="0.4267876392382321"/>
    <x v="429"/>
    <n v="139325793"/>
    <n v="50954"/>
    <x v="339"/>
    <n v="176476485"/>
    <n v="69429013"/>
    <x v="339"/>
    <n v="70833089"/>
    <x v="338"/>
    <x v="338"/>
  </r>
  <r>
    <x v="434"/>
    <x v="0"/>
    <x v="275"/>
    <n v="5131"/>
    <n v="11591"/>
    <x v="433"/>
    <d v="2016-10-01T00:00:00"/>
    <d v="2016-12-31T00:00:00"/>
    <n v="92"/>
    <n v="0.48644451905321473"/>
    <n v="272"/>
    <n v="0.4631953324808184"/>
    <x v="430"/>
    <n v="144451110"/>
    <n v="64545"/>
    <x v="340"/>
    <n v="191734503"/>
    <n v="64493715"/>
    <x v="340"/>
    <n v="93514496"/>
    <x v="339"/>
    <x v="339"/>
  </r>
  <r>
    <x v="435"/>
    <x v="0"/>
    <x v="276"/>
    <n v="90"/>
    <n v="4172"/>
    <x v="434"/>
    <d v="2016-10-01T00:00:00"/>
    <d v="2016-12-31T00:00:00"/>
    <n v="92"/>
    <n v="0.78185907046476766"/>
    <n v="58"/>
    <n v="0.78185907046476766"/>
    <x v="431"/>
    <n v="0"/>
    <n v="0"/>
    <x v="14"/>
    <n v="43542335"/>
    <n v="11893123"/>
    <x v="14"/>
    <n v="7105215"/>
    <x v="14"/>
    <x v="14"/>
  </r>
  <r>
    <x v="436"/>
    <x v="0"/>
    <x v="277"/>
    <n v="206"/>
    <n v="5555"/>
    <x v="435"/>
    <d v="2016-10-01T00:00:00"/>
    <d v="2016-12-31T00:00:00"/>
    <n v="92"/>
    <n v="0.54891304347826086"/>
    <n v="110"/>
    <n v="0.54891304347826086"/>
    <x v="432"/>
    <n v="744393"/>
    <n v="788"/>
    <x v="341"/>
    <n v="53360117"/>
    <n v="11736735"/>
    <x v="341"/>
    <n v="9003373"/>
    <x v="340"/>
    <x v="340"/>
  </r>
  <r>
    <x v="437"/>
    <x v="0"/>
    <x v="186"/>
    <n v="1526"/>
    <n v="5779"/>
    <x v="436"/>
    <d v="2016-10-01T00:00:00"/>
    <d v="2016-12-31T00:00:00"/>
    <n v="92"/>
    <n v="0.62193284545845884"/>
    <n v="101"/>
    <n v="0.62193284545845884"/>
    <x v="433"/>
    <n v="35840253"/>
    <n v="10902"/>
    <x v="342"/>
    <n v="55745686"/>
    <n v="21571830"/>
    <x v="342"/>
    <n v="19370787"/>
    <x v="341"/>
    <x v="341"/>
  </r>
  <r>
    <x v="438"/>
    <x v="0"/>
    <x v="278"/>
    <n v="2938"/>
    <n v="13559"/>
    <x v="437"/>
    <d v="2016-10-01T00:00:00"/>
    <d v="2016-12-31T00:00:00"/>
    <n v="92"/>
    <n v="0.46200763254736266"/>
    <n v="341"/>
    <n v="0.43220068851204896"/>
    <x v="434"/>
    <n v="131465584"/>
    <n v="33524"/>
    <x v="343"/>
    <n v="359961460"/>
    <n v="108553542"/>
    <x v="343"/>
    <n v="104636590"/>
    <x v="342"/>
    <x v="342"/>
  </r>
  <r>
    <x v="439"/>
    <x v="0"/>
    <x v="35"/>
    <n v="862"/>
    <n v="3677"/>
    <x v="438"/>
    <d v="2016-10-01T00:00:00"/>
    <d v="2016-12-31T00:00:00"/>
    <n v="92"/>
    <n v="0.37705086136177196"/>
    <n v="106"/>
    <n v="0.37705086136177196"/>
    <x v="435"/>
    <n v="117609143"/>
    <n v="18044"/>
    <x v="344"/>
    <n v="103291392"/>
    <n v="30923414"/>
    <x v="344"/>
    <n v="27594678"/>
    <x v="343"/>
    <x v="343"/>
  </r>
  <r>
    <x v="440"/>
    <x v="0"/>
    <x v="221"/>
    <n v="1526"/>
    <n v="9095"/>
    <x v="439"/>
    <d v="2016-10-01T00:00:00"/>
    <d v="2016-12-31T00:00:00"/>
    <n v="92"/>
    <n v="0.45140956918800873"/>
    <n v="219"/>
    <n v="0.45140956918800873"/>
    <x v="436"/>
    <n v="24141920"/>
    <n v="8322"/>
    <x v="345"/>
    <n v="106271372"/>
    <n v="21742684"/>
    <x v="345"/>
    <n v="25112066"/>
    <x v="344"/>
    <x v="344"/>
  </r>
  <r>
    <x v="441"/>
    <x v="0"/>
    <x v="167"/>
    <n v="162"/>
    <n v="2386"/>
    <x v="440"/>
    <d v="2016-10-01T00:00:00"/>
    <d v="2016-12-31T00:00:00"/>
    <n v="92"/>
    <n v="0.56379962192816635"/>
    <n v="46"/>
    <n v="0.56379962192816635"/>
    <x v="437"/>
    <n v="2501531"/>
    <n v="385"/>
    <x v="346"/>
    <n v="10308743"/>
    <n v="5111787"/>
    <x v="346"/>
    <n v="2369309"/>
    <x v="345"/>
    <x v="345"/>
  </r>
  <r>
    <x v="442"/>
    <x v="0"/>
    <x v="279"/>
    <n v="2268"/>
    <n v="10334"/>
    <x v="441"/>
    <d v="2016-10-01T00:00:00"/>
    <d v="2016-12-31T00:00:00"/>
    <n v="92"/>
    <n v="0.49922705314009663"/>
    <n v="225"/>
    <n v="0.49922705314009663"/>
    <x v="438"/>
    <n v="150545829"/>
    <n v="24306"/>
    <x v="347"/>
    <n v="313794198"/>
    <n v="58953105"/>
    <x v="347"/>
    <n v="51532185"/>
    <x v="346"/>
    <x v="346"/>
  </r>
  <r>
    <x v="443"/>
    <x v="0"/>
    <x v="168"/>
    <n v="4910"/>
    <n v="20537"/>
    <x v="442"/>
    <d v="2016-10-01T00:00:00"/>
    <d v="2016-12-31T00:00:00"/>
    <n v="92"/>
    <n v="0.63237467668432068"/>
    <n v="353"/>
    <n v="0.63237467668432068"/>
    <x v="439"/>
    <n v="156539752"/>
    <n v="31540"/>
    <x v="348"/>
    <n v="344790556"/>
    <n v="128955924"/>
    <x v="348"/>
    <n v="103304565"/>
    <x v="347"/>
    <x v="347"/>
  </r>
  <r>
    <x v="444"/>
    <x v="0"/>
    <x v="243"/>
    <n v="2262"/>
    <n v="9432"/>
    <x v="443"/>
    <d v="2016-10-01T00:00:00"/>
    <d v="2016-12-31T00:00:00"/>
    <n v="92"/>
    <n v="0.57596482657547632"/>
    <n v="178"/>
    <n v="0.57596482657547632"/>
    <x v="440"/>
    <n v="63073736"/>
    <n v="11459"/>
    <x v="349"/>
    <n v="141235984"/>
    <n v="38888429"/>
    <x v="349"/>
    <n v="30958253"/>
    <x v="348"/>
    <x v="348"/>
  </r>
  <r>
    <x v="445"/>
    <x v="0"/>
    <x v="280"/>
    <n v="1225"/>
    <n v="5389"/>
    <x v="444"/>
    <d v="2016-10-01T00:00:00"/>
    <d v="2016-12-31T00:00:00"/>
    <n v="92"/>
    <n v="0.54237117552334946"/>
    <n v="108"/>
    <n v="0.54237117552334946"/>
    <x v="441"/>
    <n v="87244131"/>
    <n v="20597"/>
    <x v="350"/>
    <n v="79701417"/>
    <n v="44956186"/>
    <x v="350"/>
    <n v="46047486"/>
    <x v="349"/>
    <x v="349"/>
  </r>
  <r>
    <x v="446"/>
    <x v="1"/>
    <x v="227"/>
    <n v="4335"/>
    <n v="16614"/>
    <x v="445"/>
    <d v="2017-10-01T00:00:00"/>
    <d v="2017-12-31T00:00:00"/>
    <n v="92"/>
    <n v="0.71097226977062655"/>
    <n v="254"/>
    <n v="0.71097226977062655"/>
    <x v="442"/>
    <n v="186159076"/>
    <n v="48723"/>
    <x v="351"/>
    <n v="292451704"/>
    <n v="118826197"/>
    <x v="351"/>
    <n v="101757921"/>
    <x v="350"/>
    <x v="350"/>
  </r>
  <r>
    <x v="447"/>
    <x v="1"/>
    <x v="24"/>
    <n v="368"/>
    <n v="1497"/>
    <x v="446"/>
    <d v="2017-10-01T00:00:00"/>
    <d v="2017-12-31T00:00:00"/>
    <n v="92"/>
    <n v="0.65086956521739125"/>
    <n v="25"/>
    <n v="0.65086956521739125"/>
    <x v="443"/>
    <n v="44113198"/>
    <n v="55103"/>
    <x v="352"/>
    <n v="16876151"/>
    <n v="23339879"/>
    <x v="352"/>
    <n v="21613570"/>
    <x v="351"/>
    <x v="351"/>
  </r>
  <r>
    <x v="448"/>
    <x v="1"/>
    <x v="40"/>
    <n v="1177"/>
    <n v="4301"/>
    <x v="447"/>
    <d v="2017-10-01T00:00:00"/>
    <d v="2017-12-31T00:00:00"/>
    <n v="92"/>
    <n v="0.46750000000000003"/>
    <n v="100"/>
    <n v="0.46750000000000003"/>
    <x v="444"/>
    <n v="199297026"/>
    <n v="98381"/>
    <x v="353"/>
    <n v="111063556"/>
    <n v="53622933"/>
    <x v="353"/>
    <n v="52516178"/>
    <x v="352"/>
    <x v="352"/>
  </r>
  <r>
    <x v="449"/>
    <x v="1"/>
    <x v="88"/>
    <n v="4989"/>
    <n v="23347"/>
    <x v="448"/>
    <d v="2017-10-01T00:00:00"/>
    <d v="2017-12-31T00:00:00"/>
    <n v="92"/>
    <n v="0.54928947863730471"/>
    <n v="515"/>
    <n v="0.49276065850569861"/>
    <x v="445"/>
    <n v="178743498"/>
    <n v="50224"/>
    <x v="354"/>
    <n v="400261618"/>
    <n v="155288209"/>
    <x v="354"/>
    <n v="112145651"/>
    <x v="353"/>
    <x v="353"/>
  </r>
  <r>
    <x v="450"/>
    <x v="1"/>
    <x v="281"/>
    <n v="2757"/>
    <n v="10884"/>
    <x v="449"/>
    <d v="2017-10-01T00:00:00"/>
    <d v="2017-12-31T00:00:00"/>
    <n v="92"/>
    <n v="0.51436672967863895"/>
    <n v="230"/>
    <n v="0.51436672967863895"/>
    <x v="446"/>
    <n v="165531362"/>
    <n v="71134"/>
    <x v="355"/>
    <n v="100053080"/>
    <n v="75705683"/>
    <x v="355"/>
    <n v="73036977"/>
    <x v="354"/>
    <x v="354"/>
  </r>
  <r>
    <x v="451"/>
    <x v="1"/>
    <x v="24"/>
    <n v="448"/>
    <n v="1710"/>
    <x v="450"/>
    <d v="2017-10-01T00:00:00"/>
    <d v="2017-12-31T00:00:00"/>
    <n v="92"/>
    <n v="0.74347826086956526"/>
    <n v="25"/>
    <n v="0.74347826086956526"/>
    <x v="447"/>
    <n v="18665189"/>
    <n v="13167"/>
    <x v="356"/>
    <n v="24404307"/>
    <n v="13504926"/>
    <x v="356"/>
    <n v="12823221"/>
    <x v="355"/>
    <x v="355"/>
  </r>
  <r>
    <x v="452"/>
    <x v="1"/>
    <x v="44"/>
    <n v="2389"/>
    <n v="8942"/>
    <x v="451"/>
    <d v="2017-10-01T00:00:00"/>
    <d v="2017-12-31T00:00:00"/>
    <n v="92"/>
    <n v="0.51155606407322651"/>
    <n v="190"/>
    <n v="0.51155606407322651"/>
    <x v="448"/>
    <n v="149814340"/>
    <n v="73365"/>
    <x v="357"/>
    <n v="220330945"/>
    <n v="58903701"/>
    <x v="357"/>
    <n v="54739688"/>
    <x v="356"/>
    <x v="356"/>
  </r>
  <r>
    <x v="453"/>
    <x v="1"/>
    <x v="2"/>
    <n v="447"/>
    <n v="1034"/>
    <x v="452"/>
    <d v="2017-10-01T00:00:00"/>
    <d v="2017-12-31T00:00:00"/>
    <n v="92"/>
    <n v="0.22937000887311446"/>
    <n v="49"/>
    <n v="0.22937000887311446"/>
    <x v="449"/>
    <n v="62803003"/>
    <n v="156653"/>
    <x v="358"/>
    <n v="8638273"/>
    <n v="43767982"/>
    <x v="358"/>
    <n v="36432935"/>
    <x v="357"/>
    <x v="357"/>
  </r>
  <r>
    <x v="454"/>
    <x v="1"/>
    <x v="282"/>
    <n v="1724"/>
    <n v="6470"/>
    <x v="453"/>
    <d v="2017-10-01T00:00:00"/>
    <d v="2017-12-31T00:00:00"/>
    <n v="92"/>
    <n v="0.82736572890025573"/>
    <n v="144"/>
    <n v="0.48837560386473428"/>
    <x v="450"/>
    <n v="68389287"/>
    <n v="24010"/>
    <x v="359"/>
    <n v="99051874"/>
    <n v="35135092"/>
    <x v="359"/>
    <n v="38280988"/>
    <x v="358"/>
    <x v="358"/>
  </r>
  <r>
    <x v="455"/>
    <x v="1"/>
    <x v="249"/>
    <n v="1116"/>
    <n v="10403"/>
    <x v="454"/>
    <d v="2017-10-01T00:00:00"/>
    <d v="2017-12-31T00:00:00"/>
    <n v="92"/>
    <n v="0.74392162471395884"/>
    <n v="152"/>
    <n v="0.74392162471395884"/>
    <x v="451"/>
    <n v="156912301"/>
    <n v="108132"/>
    <x v="360"/>
    <n v="83862143"/>
    <n v="60818904"/>
    <x v="360"/>
    <n v="54717601"/>
    <x v="359"/>
    <x v="359"/>
  </r>
  <r>
    <x v="456"/>
    <x v="1"/>
    <x v="253"/>
    <n v="1198"/>
    <n v="6159"/>
    <x v="455"/>
    <d v="2017-10-01T00:00:00"/>
    <d v="2017-12-31T00:00:00"/>
    <n v="92"/>
    <n v="0.44334868989346388"/>
    <n v="151"/>
    <n v="0.44334868989346388"/>
    <x v="452"/>
    <n v="79654735"/>
    <n v="14025"/>
    <x v="361"/>
    <n v="152156341"/>
    <n v="64732140"/>
    <x v="361"/>
    <n v="58996235"/>
    <x v="360"/>
    <x v="360"/>
  </r>
  <r>
    <x v="457"/>
    <x v="1"/>
    <x v="0"/>
    <n v="20"/>
    <n v="46"/>
    <x v="456"/>
    <d v="2017-10-01T00:00:00"/>
    <d v="2017-12-31T00:00:00"/>
    <n v="92"/>
    <n v="2.0833333333333332E-2"/>
    <n v="28"/>
    <n v="1.7857142857142856E-2"/>
    <x v="453"/>
    <n v="16896421"/>
    <n v="9604"/>
    <x v="362"/>
    <n v="154065"/>
    <n v="5952586"/>
    <x v="362"/>
    <n v="6521466"/>
    <x v="361"/>
    <x v="361"/>
  </r>
  <r>
    <x v="458"/>
    <x v="1"/>
    <x v="100"/>
    <n v="911"/>
    <n v="2898"/>
    <x v="457"/>
    <d v="2017-10-01T00:00:00"/>
    <d v="2017-12-31T00:00:00"/>
    <n v="92"/>
    <n v="0.63"/>
    <n v="67"/>
    <n v="0.47014925373134331"/>
    <x v="454"/>
    <n v="82971775"/>
    <n v="60649"/>
    <x v="363"/>
    <n v="37051135"/>
    <n v="41586669"/>
    <x v="363"/>
    <n v="34384258"/>
    <x v="362"/>
    <x v="362"/>
  </r>
  <r>
    <x v="459"/>
    <x v="1"/>
    <x v="254"/>
    <n v="616"/>
    <n v="5109"/>
    <x v="458"/>
    <d v="2017-10-01T00:00:00"/>
    <d v="2017-12-31T00:00:00"/>
    <n v="92"/>
    <n v="0.91037063435495369"/>
    <n v="61"/>
    <n v="0.91037063435495369"/>
    <x v="455"/>
    <n v="2794218"/>
    <n v="1156"/>
    <x v="364"/>
    <n v="19946443"/>
    <n v="9702067"/>
    <x v="364"/>
    <n v="7967569"/>
    <x v="363"/>
    <x v="363"/>
  </r>
  <r>
    <x v="460"/>
    <x v="1"/>
    <x v="168"/>
    <n v="4971"/>
    <n v="21007"/>
    <x v="459"/>
    <d v="2017-10-01T00:00:00"/>
    <d v="2017-12-31T00:00:00"/>
    <n v="92"/>
    <n v="0.6468469023278729"/>
    <n v="353"/>
    <n v="0.6468469023278729"/>
    <x v="456"/>
    <n v="171034768"/>
    <n v="41009"/>
    <x v="365"/>
    <n v="397556982"/>
    <n v="156627945"/>
    <x v="365"/>
    <n v="104937463"/>
    <x v="364"/>
    <x v="364"/>
  </r>
  <r>
    <x v="3"/>
    <x v="1"/>
    <x v="3"/>
    <n v="2660"/>
    <n v="11214"/>
    <x v="460"/>
    <d v="2017-10-01T00:00:00"/>
    <d v="2017-12-31T00:00:00"/>
    <n v="92"/>
    <n v="0.54659777734451165"/>
    <n v="223"/>
    <n v="0.54659777734451165"/>
    <x v="457"/>
    <n v="105247725"/>
    <n v="14885"/>
    <x v="366"/>
    <n v="224089794"/>
    <n v="74023776"/>
    <x v="366"/>
    <n v="51206733"/>
    <x v="365"/>
    <x v="365"/>
  </r>
  <r>
    <x v="4"/>
    <x v="1"/>
    <x v="48"/>
    <n v="664"/>
    <n v="18977"/>
    <x v="461"/>
    <d v="2017-10-01T00:00:00"/>
    <d v="2017-12-31T00:00:00"/>
    <n v="92"/>
    <n v="0.95056100981767178"/>
    <n v="251"/>
    <n v="0.82179975749177203"/>
    <x v="458"/>
    <n v="34311294"/>
    <n v="7630"/>
    <x v="367"/>
    <n v="67277354"/>
    <n v="18180084"/>
    <x v="367"/>
    <n v="26859719"/>
    <x v="366"/>
    <x v="366"/>
  </r>
  <r>
    <x v="5"/>
    <x v="1"/>
    <x v="5"/>
    <n v="1404"/>
    <n v="8740"/>
    <x v="462"/>
    <d v="2017-10-01T00:00:00"/>
    <d v="2017-12-31T00:00:00"/>
    <n v="92"/>
    <n v="0.65972222222222221"/>
    <n v="144"/>
    <n v="0.65972222222222221"/>
    <x v="459"/>
    <n v="30420132"/>
    <n v="6831"/>
    <x v="368"/>
    <n v="106400126"/>
    <n v="44799334"/>
    <x v="368"/>
    <n v="46112648"/>
    <x v="367"/>
    <x v="367"/>
  </r>
  <r>
    <x v="6"/>
    <x v="1"/>
    <x v="6"/>
    <n v="3997"/>
    <n v="18508"/>
    <x v="463"/>
    <d v="2017-10-01T00:00:00"/>
    <d v="2017-12-31T00:00:00"/>
    <n v="92"/>
    <n v="0.50043261951113993"/>
    <n v="402"/>
    <n v="0.50043261951113993"/>
    <x v="460"/>
    <n v="197947853"/>
    <n v="23377"/>
    <x v="369"/>
    <n v="260128435"/>
    <n v="246959227"/>
    <x v="369"/>
    <n v="214145635"/>
    <x v="368"/>
    <x v="368"/>
  </r>
  <r>
    <x v="7"/>
    <x v="1"/>
    <x v="283"/>
    <n v="3247"/>
    <n v="18425"/>
    <x v="464"/>
    <d v="2017-10-01T00:00:00"/>
    <d v="2017-12-31T00:00:00"/>
    <n v="92"/>
    <n v="0.5657393760746745"/>
    <n v="354"/>
    <n v="0.5657393760746745"/>
    <x v="461"/>
    <n v="133454633"/>
    <n v="11970"/>
    <x v="370"/>
    <n v="296269244"/>
    <n v="132434461"/>
    <x v="370"/>
    <n v="272388995"/>
    <x v="369"/>
    <x v="369"/>
  </r>
  <r>
    <x v="9"/>
    <x v="1"/>
    <x v="9"/>
    <n v="545"/>
    <n v="5369"/>
    <x v="465"/>
    <d v="2017-10-01T00:00:00"/>
    <d v="2017-12-31T00:00:00"/>
    <n v="92"/>
    <n v="0.88422266139657446"/>
    <n v="66"/>
    <n v="0.88422266139657446"/>
    <x v="462"/>
    <n v="6988527"/>
    <n v="34060"/>
    <x v="371"/>
    <n v="13440000"/>
    <n v="6379276"/>
    <x v="371"/>
    <n v="6654605"/>
    <x v="370"/>
    <x v="370"/>
  </r>
  <r>
    <x v="10"/>
    <x v="1"/>
    <x v="10"/>
    <n v="486"/>
    <n v="9031"/>
    <x v="466"/>
    <d v="2017-10-01T00:00:00"/>
    <d v="2017-12-31T00:00:00"/>
    <n v="92"/>
    <n v="0.56741643629052529"/>
    <n v="173"/>
    <n v="0.56741643629052529"/>
    <x v="463"/>
    <n v="101864"/>
    <n v="1536"/>
    <x v="372"/>
    <n v="1984847"/>
    <n v="2086711"/>
    <x v="372"/>
    <n v="1480214"/>
    <x v="371"/>
    <x v="371"/>
  </r>
  <r>
    <x v="11"/>
    <x v="1"/>
    <x v="11"/>
    <n v="1114"/>
    <n v="10628"/>
    <x v="467"/>
    <d v="2017-10-01T00:00:00"/>
    <d v="2017-12-31T00:00:00"/>
    <n v="92"/>
    <n v="0.61447733580018504"/>
    <n v="188"/>
    <n v="0.61447733580018504"/>
    <x v="464"/>
    <n v="20649906"/>
    <n v="6812"/>
    <x v="373"/>
    <n v="51360787"/>
    <n v="21201439"/>
    <x v="373"/>
    <n v="18837326"/>
    <x v="372"/>
    <x v="372"/>
  </r>
  <r>
    <x v="12"/>
    <x v="1"/>
    <x v="12"/>
    <n v="5227"/>
    <n v="20640"/>
    <x v="468"/>
    <d v="2017-10-01T00:00:00"/>
    <d v="2017-12-31T00:00:00"/>
    <n v="92"/>
    <n v="0.57085960836375704"/>
    <n v="420"/>
    <n v="0.53416149068322982"/>
    <x v="465"/>
    <n v="152753102"/>
    <n v="42775"/>
    <x v="374"/>
    <n v="318697608"/>
    <n v="97726042"/>
    <x v="374"/>
    <n v="100721722"/>
    <x v="373"/>
    <x v="373"/>
  </r>
  <r>
    <x v="13"/>
    <x v="1"/>
    <x v="13"/>
    <n v="5475"/>
    <n v="27949"/>
    <x v="469"/>
    <d v="2017-10-01T00:00:00"/>
    <d v="2017-12-31T00:00:00"/>
    <n v="92"/>
    <n v="0.69677403270841642"/>
    <n v="456"/>
    <n v="0.66621376811594202"/>
    <x v="466"/>
    <n v="130829334"/>
    <n v="82517"/>
    <x v="375"/>
    <n v="221982489"/>
    <n v="113976979"/>
    <x v="375"/>
    <n v="132548751"/>
    <x v="374"/>
    <x v="374"/>
  </r>
  <r>
    <x v="14"/>
    <x v="1"/>
    <x v="284"/>
    <n v="343"/>
    <n v="101887"/>
    <x v="470"/>
    <d v="2017-10-01T00:00:00"/>
    <d v="2017-12-31T00:00:00"/>
    <n v="92"/>
    <n v="0.93615164100113935"/>
    <n v="1275"/>
    <n v="0.86860187553282187"/>
    <x v="467"/>
    <n v="0"/>
    <n v="0"/>
    <x v="14"/>
    <n v="51801323"/>
    <n v="51793791"/>
    <x v="14"/>
    <n v="64212889"/>
    <x v="14"/>
    <x v="14"/>
  </r>
  <r>
    <x v="15"/>
    <x v="1"/>
    <x v="15"/>
    <n v="694"/>
    <n v="5887"/>
    <x v="471"/>
    <d v="2017-10-01T00:00:00"/>
    <d v="2017-12-31T00:00:00"/>
    <n v="92"/>
    <n v="0.67356979405034323"/>
    <n v="95"/>
    <n v="0.67356979405034323"/>
    <x v="468"/>
    <n v="467950"/>
    <n v="792"/>
    <x v="376"/>
    <n v="11790875"/>
    <n v="7868097"/>
    <x v="376"/>
    <n v="7790631"/>
    <x v="375"/>
    <x v="375"/>
  </r>
  <r>
    <x v="16"/>
    <x v="1"/>
    <x v="16"/>
    <n v="1528"/>
    <n v="11306"/>
    <x v="472"/>
    <d v="2017-10-01T00:00:00"/>
    <d v="2017-12-31T00:00:00"/>
    <n v="92"/>
    <n v="0.91709928617780667"/>
    <n v="134"/>
    <n v="0.91709928617780667"/>
    <x v="469"/>
    <n v="1277600"/>
    <n v="2657"/>
    <x v="377"/>
    <n v="17023275"/>
    <n v="9235917"/>
    <x v="377"/>
    <n v="8771804"/>
    <x v="376"/>
    <x v="376"/>
  </r>
  <r>
    <x v="17"/>
    <x v="1"/>
    <x v="17"/>
    <n v="1392"/>
    <n v="7149"/>
    <x v="473"/>
    <d v="2017-10-01T00:00:00"/>
    <d v="2017-12-31T00:00:00"/>
    <n v="92"/>
    <n v="0.65852984524686808"/>
    <n v="118"/>
    <n v="0.65852984524686808"/>
    <x v="470"/>
    <n v="1487200"/>
    <n v="3042"/>
    <x v="378"/>
    <n v="10792650"/>
    <n v="7706164"/>
    <x v="378"/>
    <n v="6727021"/>
    <x v="377"/>
    <x v="377"/>
  </r>
  <r>
    <x v="18"/>
    <x v="1"/>
    <x v="18"/>
    <n v="737"/>
    <n v="6785"/>
    <x v="474"/>
    <d v="2017-10-01T00:00:00"/>
    <d v="2017-12-31T00:00:00"/>
    <n v="92"/>
    <n v="0.921875"/>
    <n v="80"/>
    <n v="0.921875"/>
    <x v="471"/>
    <n v="2062240"/>
    <n v="3809"/>
    <x v="379"/>
    <n v="10232000"/>
    <n v="7648385"/>
    <x v="379"/>
    <n v="6279241"/>
    <x v="378"/>
    <x v="378"/>
  </r>
  <r>
    <x v="19"/>
    <x v="1"/>
    <x v="19"/>
    <n v="756"/>
    <n v="4741"/>
    <x v="475"/>
    <d v="2017-10-01T00:00:00"/>
    <d v="2017-12-31T00:00:00"/>
    <n v="92"/>
    <n v="0.59232883558220895"/>
    <n v="87"/>
    <n v="0.59232883558220895"/>
    <x v="472"/>
    <n v="290240"/>
    <n v="437"/>
    <x v="380"/>
    <n v="7611625"/>
    <n v="4385711"/>
    <x v="380"/>
    <n v="3806633"/>
    <x v="379"/>
    <x v="379"/>
  </r>
  <r>
    <x v="20"/>
    <x v="1"/>
    <x v="20"/>
    <n v="820"/>
    <n v="5064"/>
    <x v="476"/>
    <d v="2017-10-01T00:00:00"/>
    <d v="2017-12-31T00:00:00"/>
    <n v="92"/>
    <n v="0.61159420289855071"/>
    <n v="90"/>
    <n v="0.61159420289855071"/>
    <x v="473"/>
    <n v="469175"/>
    <n v="788"/>
    <x v="381"/>
    <n v="10147650"/>
    <n v="4115991"/>
    <x v="381"/>
    <n v="3899015"/>
    <x v="380"/>
    <x v="380"/>
  </r>
  <r>
    <x v="21"/>
    <x v="1"/>
    <x v="21"/>
    <n v="871"/>
    <n v="3376"/>
    <x v="477"/>
    <d v="2017-10-01T00:00:00"/>
    <d v="2017-12-31T00:00:00"/>
    <n v="92"/>
    <n v="0.78075855689176688"/>
    <n v="47"/>
    <n v="0.78075855689176688"/>
    <x v="474"/>
    <n v="48811455"/>
    <n v="5269"/>
    <x v="382"/>
    <n v="66217180"/>
    <n v="19917374"/>
    <x v="382"/>
    <n v="17328122"/>
    <x v="381"/>
    <x v="381"/>
  </r>
  <r>
    <x v="22"/>
    <x v="1"/>
    <x v="22"/>
    <n v="3867"/>
    <n v="14925"/>
    <x v="478"/>
    <d v="2017-10-01T00:00:00"/>
    <d v="2017-12-31T00:00:00"/>
    <n v="92"/>
    <n v="0.40760869565217389"/>
    <n v="421"/>
    <n v="0.38534028710110502"/>
    <x v="475"/>
    <n v="137854666"/>
    <n v="37651"/>
    <x v="383"/>
    <n v="303586719"/>
    <n v="156020392"/>
    <x v="383"/>
    <n v="128031749"/>
    <x v="382"/>
    <x v="382"/>
  </r>
  <r>
    <x v="461"/>
    <x v="1"/>
    <x v="23"/>
    <n v="251"/>
    <n v="3631"/>
    <x v="479"/>
    <d v="2017-10-01T00:00:00"/>
    <d v="2017-12-31T00:00:00"/>
    <n v="92"/>
    <n v="0.65778985507246379"/>
    <n v="60"/>
    <n v="0.65778985507246379"/>
    <x v="476"/>
    <n v="635621"/>
    <n v="2036"/>
    <x v="384"/>
    <n v="8890099"/>
    <n v="6248771"/>
    <x v="384"/>
    <n v="4461304"/>
    <x v="383"/>
    <x v="383"/>
  </r>
  <r>
    <x v="24"/>
    <x v="1"/>
    <x v="24"/>
    <n v="284"/>
    <n v="889"/>
    <x v="480"/>
    <d v="2017-10-01T00:00:00"/>
    <d v="2017-12-31T00:00:00"/>
    <n v="92"/>
    <n v="0.3865217391304348"/>
    <n v="25"/>
    <n v="0.3865217391304348"/>
    <x v="477"/>
    <n v="15416426"/>
    <n v="9310"/>
    <x v="385"/>
    <n v="5512396"/>
    <n v="10049578"/>
    <x v="385"/>
    <n v="7213381"/>
    <x v="384"/>
    <x v="384"/>
  </r>
  <r>
    <x v="25"/>
    <x v="1"/>
    <x v="25"/>
    <n v="183"/>
    <n v="6492"/>
    <x v="481"/>
    <d v="2017-10-01T00:00:00"/>
    <d v="2017-12-31T00:00:00"/>
    <n v="92"/>
    <n v="0.67204968944099375"/>
    <n v="105"/>
    <n v="0.67204968944099375"/>
    <x v="478"/>
    <n v="0"/>
    <n v="0"/>
    <x v="14"/>
    <n v="110564414"/>
    <n v="15921450"/>
    <x v="14"/>
    <n v="15042602"/>
    <x v="14"/>
    <x v="14"/>
  </r>
  <r>
    <x v="26"/>
    <x v="1"/>
    <x v="26"/>
    <n v="585"/>
    <n v="1689"/>
    <x v="482"/>
    <d v="2017-10-01T00:00:00"/>
    <d v="2017-12-31T00:00:00"/>
    <n v="92"/>
    <n v="0.6119565217391304"/>
    <n v="30"/>
    <n v="0.6119565217391304"/>
    <x v="479"/>
    <n v="76378556"/>
    <n v="10323"/>
    <x v="386"/>
    <n v="46984974"/>
    <n v="21318848"/>
    <x v="386"/>
    <n v="10295781"/>
    <x v="385"/>
    <x v="385"/>
  </r>
  <r>
    <x v="27"/>
    <x v="1"/>
    <x v="27"/>
    <n v="517"/>
    <n v="1482"/>
    <x v="483"/>
    <d v="2017-10-01T00:00:00"/>
    <d v="2017-12-31T00:00:00"/>
    <n v="92"/>
    <n v="0.14512338425381904"/>
    <n v="111"/>
    <n v="0.14512338425381904"/>
    <x v="49"/>
    <n v="60449888"/>
    <n v="10535"/>
    <x v="387"/>
    <n v="35878829"/>
    <n v="32719189"/>
    <x v="387"/>
    <n v="39885923"/>
    <x v="386"/>
    <x v="386"/>
  </r>
  <r>
    <x v="28"/>
    <x v="1"/>
    <x v="26"/>
    <n v="36"/>
    <n v="1870"/>
    <x v="484"/>
    <d v="2017-10-01T00:00:00"/>
    <d v="2017-12-31T00:00:00"/>
    <n v="92"/>
    <n v="0.67753623188405798"/>
    <n v="30"/>
    <n v="0.67753623188405798"/>
    <x v="480"/>
    <n v="11452154"/>
    <n v="13592"/>
    <x v="388"/>
    <n v="1353249"/>
    <n v="5568888"/>
    <x v="388"/>
    <n v="6079923"/>
    <x v="387"/>
    <x v="387"/>
  </r>
  <r>
    <x v="29"/>
    <x v="1"/>
    <x v="83"/>
    <n v="2414"/>
    <n v="9623"/>
    <x v="485"/>
    <d v="2017-10-01T00:00:00"/>
    <d v="2017-12-31T00:00:00"/>
    <n v="92"/>
    <n v="0.62633428794584745"/>
    <n v="224"/>
    <n v="0.46695458074534163"/>
    <x v="481"/>
    <n v="38146817"/>
    <n v="11906"/>
    <x v="389"/>
    <n v="69816146"/>
    <n v="72332762"/>
    <x v="389"/>
    <n v="60261283"/>
    <x v="388"/>
    <x v="388"/>
  </r>
  <r>
    <x v="30"/>
    <x v="1"/>
    <x v="29"/>
    <n v="1343"/>
    <n v="8243"/>
    <x v="486"/>
    <d v="2017-10-01T00:00:00"/>
    <d v="2017-12-31T00:00:00"/>
    <n v="92"/>
    <n v="0.92368892873151054"/>
    <n v="97"/>
    <n v="0.92368892873151054"/>
    <x v="482"/>
    <n v="2465250"/>
    <n v="4500"/>
    <x v="390"/>
    <n v="13202350"/>
    <n v="9213001"/>
    <x v="390"/>
    <n v="5854767"/>
    <x v="389"/>
    <x v="389"/>
  </r>
  <r>
    <x v="31"/>
    <x v="1"/>
    <x v="30"/>
    <n v="90"/>
    <n v="1397"/>
    <x v="487"/>
    <d v="2017-10-01T00:00:00"/>
    <d v="2017-12-31T00:00:00"/>
    <n v="92"/>
    <n v="0.94904891304347827"/>
    <n v="16"/>
    <n v="0.94904891304347827"/>
    <x v="483"/>
    <n v="0"/>
    <n v="0"/>
    <x v="14"/>
    <n v="402669"/>
    <n v="407938"/>
    <x v="14"/>
    <n v="1317753"/>
    <x v="14"/>
    <x v="14"/>
  </r>
  <r>
    <x v="32"/>
    <x v="1"/>
    <x v="31"/>
    <n v="4634"/>
    <n v="18819"/>
    <x v="488"/>
    <d v="2017-10-01T00:00:00"/>
    <d v="2017-12-31T00:00:00"/>
    <n v="92"/>
    <n v="0.84178743961352653"/>
    <n v="318"/>
    <n v="0.64325266611977028"/>
    <x v="484"/>
    <n v="126897737"/>
    <n v="26027"/>
    <x v="391"/>
    <n v="247605935"/>
    <n v="173243786"/>
    <x v="391"/>
    <n v="124154847"/>
    <x v="390"/>
    <x v="390"/>
  </r>
  <r>
    <x v="33"/>
    <x v="1"/>
    <x v="32"/>
    <n v="6097"/>
    <n v="34181"/>
    <x v="489"/>
    <d v="2017-10-01T00:00:00"/>
    <d v="2017-12-31T00:00:00"/>
    <n v="92"/>
    <n v="0.57781121103522892"/>
    <n v="643"/>
    <n v="0.57781121103522892"/>
    <x v="485"/>
    <n v="310627385"/>
    <n v="23240"/>
    <x v="392"/>
    <n v="563682558"/>
    <n v="362067911"/>
    <x v="392"/>
    <n v="319376672"/>
    <x v="391"/>
    <x v="391"/>
  </r>
  <r>
    <x v="34"/>
    <x v="1"/>
    <x v="33"/>
    <n v="854"/>
    <n v="6043"/>
    <x v="490"/>
    <d v="2017-10-01T00:00:00"/>
    <d v="2017-12-31T00:00:00"/>
    <n v="92"/>
    <n v="0.37749875062468763"/>
    <n v="174"/>
    <n v="0.37749875062468763"/>
    <x v="486"/>
    <n v="36844131"/>
    <n v="7096"/>
    <x v="393"/>
    <n v="71480269"/>
    <n v="50259541"/>
    <x v="393"/>
    <n v="52369909"/>
    <x v="392"/>
    <x v="392"/>
  </r>
  <r>
    <x v="462"/>
    <x v="1"/>
    <x v="34"/>
    <n v="590"/>
    <n v="7583"/>
    <x v="491"/>
    <d v="2017-10-01T00:00:00"/>
    <d v="2017-12-31T00:00:00"/>
    <n v="92"/>
    <n v="0.59727473219911786"/>
    <n v="138"/>
    <n v="0.59727473219911786"/>
    <x v="487"/>
    <n v="0"/>
    <n v="0"/>
    <x v="14"/>
    <n v="42600753"/>
    <n v="24949530"/>
    <x v="14"/>
    <n v="19077266"/>
    <x v="14"/>
    <x v="14"/>
  </r>
  <r>
    <x v="36"/>
    <x v="1"/>
    <x v="35"/>
    <n v="1445"/>
    <n v="8691"/>
    <x v="492"/>
    <d v="2017-10-01T00:00:00"/>
    <d v="2017-12-31T00:00:00"/>
    <n v="92"/>
    <n v="0.89120180475799837"/>
    <n v="106"/>
    <n v="0.89120180475799837"/>
    <x v="488"/>
    <n v="2071320"/>
    <n v="2809"/>
    <x v="394"/>
    <n v="15649833"/>
    <n v="8163136"/>
    <x v="394"/>
    <n v="4837969"/>
    <x v="393"/>
    <x v="393"/>
  </r>
  <r>
    <x v="37"/>
    <x v="1"/>
    <x v="36"/>
    <n v="670"/>
    <n v="6495"/>
    <x v="493"/>
    <d v="2017-10-01T00:00:00"/>
    <d v="2017-12-31T00:00:00"/>
    <n v="92"/>
    <n v="0.71310935441370227"/>
    <n v="99"/>
    <n v="0.71310935441370227"/>
    <x v="489"/>
    <n v="8807504"/>
    <n v="26546"/>
    <x v="395"/>
    <n v="39451366"/>
    <n v="17001662"/>
    <x v="395"/>
    <n v="18230718"/>
    <x v="394"/>
    <x v="394"/>
  </r>
  <r>
    <x v="38"/>
    <x v="1"/>
    <x v="37"/>
    <n v="5"/>
    <n v="705"/>
    <x v="494"/>
    <d v="2017-10-01T00:00:00"/>
    <d v="2017-12-31T00:00:00"/>
    <n v="92"/>
    <n v="0.63858695652173914"/>
    <n v="12"/>
    <n v="0.63858695652173914"/>
    <x v="490"/>
    <n v="3589274"/>
    <n v="3444"/>
    <x v="396"/>
    <n v="824661"/>
    <n v="2419732"/>
    <x v="396"/>
    <n v="2482551"/>
    <x v="395"/>
    <x v="395"/>
  </r>
  <r>
    <x v="39"/>
    <x v="1"/>
    <x v="38"/>
    <n v="12716"/>
    <n v="65822"/>
    <x v="495"/>
    <d v="2017-10-01T00:00:00"/>
    <d v="2017-12-31T00:00:00"/>
    <n v="92"/>
    <n v="0.80842544829280272"/>
    <n v="886"/>
    <n v="0.80751300422023753"/>
    <x v="491"/>
    <n v="1458653441"/>
    <n v="218408"/>
    <x v="397"/>
    <n v="2723803475"/>
    <n v="733105282"/>
    <x v="397"/>
    <n v="754940957"/>
    <x v="396"/>
    <x v="396"/>
  </r>
  <r>
    <x v="40"/>
    <x v="1"/>
    <x v="39"/>
    <n v="4118"/>
    <n v="16181"/>
    <x v="496"/>
    <d v="2017-10-01T00:00:00"/>
    <d v="2017-12-31T00:00:00"/>
    <n v="92"/>
    <n v="0.47664074466831624"/>
    <n v="369"/>
    <n v="0.47664074466831624"/>
    <x v="492"/>
    <n v="47687671"/>
    <n v="13026"/>
    <x v="398"/>
    <n v="243772744"/>
    <n v="97733573"/>
    <x v="398"/>
    <n v="78724036"/>
    <x v="397"/>
    <x v="397"/>
  </r>
  <r>
    <x v="41"/>
    <x v="1"/>
    <x v="30"/>
    <n v="174"/>
    <n v="1186"/>
    <x v="497"/>
    <d v="2017-10-01T00:00:00"/>
    <d v="2017-12-31T00:00:00"/>
    <n v="92"/>
    <n v="0.80570652173913049"/>
    <n v="16"/>
    <n v="0.80570652173913049"/>
    <x v="493"/>
    <n v="0"/>
    <n v="0"/>
    <x v="14"/>
    <n v="922959"/>
    <n v="922959"/>
    <x v="14"/>
    <n v="2205441"/>
    <x v="14"/>
    <x v="14"/>
  </r>
  <r>
    <x v="42"/>
    <x v="1"/>
    <x v="40"/>
    <n v="235"/>
    <n v="6621"/>
    <x v="498"/>
    <d v="2017-10-01T00:00:00"/>
    <d v="2017-12-31T00:00:00"/>
    <n v="92"/>
    <n v="0.71967391304347827"/>
    <n v="100"/>
    <n v="0.71967391304347827"/>
    <x v="494"/>
    <n v="0"/>
    <n v="0"/>
    <x v="14"/>
    <n v="41119838"/>
    <n v="10320937"/>
    <x v="14"/>
    <n v="9902284"/>
    <x v="14"/>
    <x v="14"/>
  </r>
  <r>
    <x v="43"/>
    <x v="1"/>
    <x v="40"/>
    <n v="486"/>
    <n v="4655"/>
    <x v="499"/>
    <d v="2017-10-01T00:00:00"/>
    <d v="2017-12-31T00:00:00"/>
    <n v="92"/>
    <n v="0.50597826086956521"/>
    <n v="114"/>
    <n v="0.4438405797101449"/>
    <x v="495"/>
    <n v="11179167"/>
    <n v="3475"/>
    <x v="399"/>
    <n v="37770352"/>
    <n v="10069862"/>
    <x v="399"/>
    <n v="10190788"/>
    <x v="398"/>
    <x v="398"/>
  </r>
  <r>
    <x v="47"/>
    <x v="1"/>
    <x v="44"/>
    <n v="2197"/>
    <n v="10596"/>
    <x v="500"/>
    <d v="2017-10-01T00:00:00"/>
    <d v="2017-12-31T00:00:00"/>
    <n v="92"/>
    <n v="0.6061784897025172"/>
    <n v="190"/>
    <n v="0.6061784897025172"/>
    <x v="496"/>
    <n v="145508839"/>
    <n v="68930"/>
    <x v="400"/>
    <n v="189885837"/>
    <n v="156140612"/>
    <x v="400"/>
    <n v="157642752"/>
    <x v="399"/>
    <x v="399"/>
  </r>
  <r>
    <x v="45"/>
    <x v="1"/>
    <x v="42"/>
    <n v="467"/>
    <n v="1706"/>
    <x v="501"/>
    <d v="2017-10-01T00:00:00"/>
    <d v="2017-12-31T00:00:00"/>
    <n v="92"/>
    <n v="0.34339774557165864"/>
    <n v="54"/>
    <n v="0.34339774557165864"/>
    <x v="497"/>
    <n v="20223214"/>
    <n v="5611"/>
    <x v="401"/>
    <n v="30991687"/>
    <n v="16525084"/>
    <x v="401"/>
    <n v="14216451"/>
    <x v="400"/>
    <x v="400"/>
  </r>
  <r>
    <x v="44"/>
    <x v="1"/>
    <x v="106"/>
    <n v="4295"/>
    <n v="28391"/>
    <x v="502"/>
    <d v="2017-10-01T00:00:00"/>
    <d v="2017-12-31T00:00:00"/>
    <n v="92"/>
    <n v="0.82512787723785164"/>
    <n v="495"/>
    <n v="0.62342995169082127"/>
    <x v="498"/>
    <n v="185591720"/>
    <n v="106012"/>
    <x v="402"/>
    <n v="505328314"/>
    <n v="453936204"/>
    <x v="402"/>
    <n v="316073185"/>
    <x v="401"/>
    <x v="401"/>
  </r>
  <r>
    <x v="46"/>
    <x v="1"/>
    <x v="285"/>
    <n v="3077"/>
    <n v="16215"/>
    <x v="503"/>
    <d v="2017-10-01T00:00:00"/>
    <d v="2017-12-31T00:00:00"/>
    <n v="92"/>
    <n v="0.55952380952380953"/>
    <n v="315"/>
    <n v="0.55952380952380953"/>
    <x v="499"/>
    <n v="203985444"/>
    <n v="43484"/>
    <x v="403"/>
    <n v="373029151"/>
    <n v="179629418"/>
    <x v="403"/>
    <n v="145770045"/>
    <x v="402"/>
    <x v="402"/>
  </r>
  <r>
    <x v="48"/>
    <x v="1"/>
    <x v="45"/>
    <n v="6"/>
    <n v="2277"/>
    <x v="504"/>
    <d v="2017-10-01T00:00:00"/>
    <d v="2017-12-31T00:00:00"/>
    <n v="92"/>
    <n v="0.91666666666666663"/>
    <n v="29"/>
    <n v="0.85344827586206895"/>
    <x v="500"/>
    <n v="0"/>
    <n v="0"/>
    <x v="14"/>
    <n v="3894784"/>
    <n v="2384878"/>
    <x v="14"/>
    <n v="2459787"/>
    <x v="14"/>
    <x v="14"/>
  </r>
  <r>
    <x v="49"/>
    <x v="1"/>
    <x v="23"/>
    <n v="238"/>
    <n v="1161"/>
    <x v="505"/>
    <d v="2017-10-01T00:00:00"/>
    <d v="2017-12-31T00:00:00"/>
    <n v="92"/>
    <n v="0.21032608695652175"/>
    <n v="65"/>
    <n v="0.19414715719063544"/>
    <x v="501"/>
    <n v="32218403"/>
    <n v="17881"/>
    <x v="404"/>
    <n v="11451600"/>
    <n v="10773335"/>
    <x v="404"/>
    <n v="31642513"/>
    <x v="403"/>
    <x v="403"/>
  </r>
  <r>
    <x v="50"/>
    <x v="1"/>
    <x v="286"/>
    <n v="1425"/>
    <n v="4094"/>
    <x v="506"/>
    <d v="2017-10-01T00:00:00"/>
    <d v="2017-12-31T00:00:00"/>
    <n v="92"/>
    <n v="0.39732142857142855"/>
    <n v="112"/>
    <n v="0.39732142857142855"/>
    <x v="502"/>
    <n v="38461948"/>
    <n v="11016"/>
    <x v="405"/>
    <n v="61082429"/>
    <n v="26208651"/>
    <x v="405"/>
    <n v="22594521"/>
    <x v="404"/>
    <x v="404"/>
  </r>
  <r>
    <x v="51"/>
    <x v="1"/>
    <x v="287"/>
    <n v="6182"/>
    <n v="27271"/>
    <x v="507"/>
    <d v="2017-10-01T00:00:00"/>
    <d v="2017-12-31T00:00:00"/>
    <n v="92"/>
    <n v="0.57446494775867885"/>
    <n v="516"/>
    <n v="0.57446494775867885"/>
    <x v="503"/>
    <n v="110812429"/>
    <n v="48435"/>
    <x v="406"/>
    <n v="223291857"/>
    <n v="146638646"/>
    <x v="406"/>
    <n v="128177544"/>
    <x v="405"/>
    <x v="405"/>
  </r>
  <r>
    <x v="52"/>
    <x v="1"/>
    <x v="48"/>
    <n v="1748"/>
    <n v="18277"/>
    <x v="508"/>
    <d v="2017-10-01T00:00:00"/>
    <d v="2017-12-31T00:00:00"/>
    <n v="92"/>
    <n v="0.91549789621318378"/>
    <n v="217"/>
    <n v="0.91549789621318378"/>
    <x v="504"/>
    <n v="488577731"/>
    <n v="36373"/>
    <x v="407"/>
    <n v="393043755"/>
    <n v="232186145"/>
    <x v="407"/>
    <n v="286625059"/>
    <x v="406"/>
    <x v="406"/>
  </r>
  <r>
    <x v="53"/>
    <x v="1"/>
    <x v="49"/>
    <n v="3802"/>
    <n v="16635"/>
    <x v="509"/>
    <d v="2017-10-01T00:00:00"/>
    <d v="2017-12-31T00:00:00"/>
    <n v="92"/>
    <n v="0.86930392976588633"/>
    <n v="208"/>
    <n v="0.86930392976588633"/>
    <x v="505"/>
    <n v="151805303"/>
    <n v="23314"/>
    <x v="408"/>
    <n v="212389549"/>
    <n v="80654155"/>
    <x v="408"/>
    <n v="73320550"/>
    <x v="407"/>
    <x v="407"/>
  </r>
  <r>
    <x v="54"/>
    <x v="1"/>
    <x v="50"/>
    <n v="55"/>
    <n v="6220"/>
    <x v="510"/>
    <d v="2017-10-01T00:00:00"/>
    <d v="2017-12-31T00:00:00"/>
    <n v="92"/>
    <n v="0.58283358320839584"/>
    <n v="123"/>
    <n v="0.54966419229409691"/>
    <x v="506"/>
    <n v="4644193"/>
    <n v="6648"/>
    <x v="409"/>
    <n v="3287511"/>
    <n v="3971445"/>
    <x v="409"/>
    <n v="6068528"/>
    <x v="408"/>
    <x v="408"/>
  </r>
  <r>
    <x v="55"/>
    <x v="1"/>
    <x v="288"/>
    <n v="56"/>
    <n v="109090"/>
    <x v="511"/>
    <d v="2017-10-01T00:00:00"/>
    <d v="2017-12-31T00:00:00"/>
    <n v="92"/>
    <n v="0.90516096913375377"/>
    <n v="1500"/>
    <n v="0.79050724637681158"/>
    <x v="507"/>
    <n v="0"/>
    <n v="0"/>
    <x v="14"/>
    <n v="64454996"/>
    <n v="64454996"/>
    <x v="14"/>
    <n v="69932604"/>
    <x v="14"/>
    <x v="14"/>
  </r>
  <r>
    <x v="56"/>
    <x v="1"/>
    <x v="25"/>
    <n v="655"/>
    <n v="2833"/>
    <x v="512"/>
    <d v="2017-10-01T00:00:00"/>
    <d v="2017-12-31T00:00:00"/>
    <n v="92"/>
    <n v="0.29327122153209112"/>
    <n v="117"/>
    <n v="0.26319212188777408"/>
    <x v="508"/>
    <n v="17847201"/>
    <n v="3902"/>
    <x v="410"/>
    <n v="39812288"/>
    <n v="8680976"/>
    <x v="410"/>
    <n v="9255619"/>
    <x v="409"/>
    <x v="409"/>
  </r>
  <r>
    <x v="57"/>
    <x v="1"/>
    <x v="52"/>
    <n v="1307"/>
    <n v="15634"/>
    <x v="513"/>
    <d v="2017-10-01T00:00:00"/>
    <d v="2017-12-31T00:00:00"/>
    <n v="92"/>
    <n v="0.90874215298767724"/>
    <n v="187"/>
    <n v="0.90874215298767724"/>
    <x v="509"/>
    <n v="6461477"/>
    <n v="14462"/>
    <x v="411"/>
    <n v="35123270"/>
    <n v="17961420"/>
    <x v="411"/>
    <n v="15281498"/>
    <x v="410"/>
    <x v="410"/>
  </r>
  <r>
    <x v="58"/>
    <x v="1"/>
    <x v="53"/>
    <n v="933"/>
    <n v="10152"/>
    <x v="514"/>
    <d v="2017-10-01T00:00:00"/>
    <d v="2017-12-31T00:00:00"/>
    <n v="92"/>
    <n v="0.90449037776193875"/>
    <n v="122"/>
    <n v="0.90449037776193875"/>
    <x v="510"/>
    <n v="2414317"/>
    <n v="4331"/>
    <x v="412"/>
    <n v="23564419"/>
    <n v="12621553"/>
    <x v="412"/>
    <n v="13218392"/>
    <x v="411"/>
    <x v="411"/>
  </r>
  <r>
    <x v="59"/>
    <x v="1"/>
    <x v="54"/>
    <n v="2333"/>
    <n v="15608"/>
    <x v="515"/>
    <d v="2017-10-01T00:00:00"/>
    <d v="2017-12-31T00:00:00"/>
    <n v="92"/>
    <n v="0.76765689553413341"/>
    <n v="221"/>
    <n v="0.76765689553413341"/>
    <x v="511"/>
    <n v="13426098"/>
    <n v="3787"/>
    <x v="413"/>
    <n v="51078973"/>
    <n v="20624816"/>
    <x v="413"/>
    <n v="21583252"/>
    <x v="412"/>
    <x v="412"/>
  </r>
  <r>
    <x v="60"/>
    <x v="1"/>
    <x v="24"/>
    <n v="149"/>
    <n v="410"/>
    <x v="516"/>
    <d v="2017-10-01T00:00:00"/>
    <d v="2017-12-31T00:00:00"/>
    <n v="92"/>
    <n v="0.17826086956521739"/>
    <n v="25"/>
    <n v="0.17826086956521739"/>
    <x v="512"/>
    <n v="5949307"/>
    <n v="2407"/>
    <x v="414"/>
    <n v="2189325"/>
    <n v="2390243"/>
    <x v="414"/>
    <n v="2475759"/>
    <x v="413"/>
    <x v="413"/>
  </r>
  <r>
    <x v="463"/>
    <x v="1"/>
    <x v="101"/>
    <n v="37"/>
    <n v="68"/>
    <x v="517"/>
    <d v="2017-10-01T00:00:00"/>
    <d v="2017-12-31T00:00:00"/>
    <n v="92"/>
    <n v="1.5398550724637682E-2"/>
    <n v="48"/>
    <n v="1.5398550724637682E-2"/>
    <x v="513"/>
    <n v="844054"/>
    <n v="1989"/>
    <x v="415"/>
    <n v="410329"/>
    <n v="0"/>
    <x v="14"/>
    <n v="1380917"/>
    <x v="414"/>
    <x v="414"/>
  </r>
  <r>
    <x v="61"/>
    <x v="1"/>
    <x v="55"/>
    <n v="909"/>
    <n v="3864"/>
    <x v="518"/>
    <d v="2017-10-01T00:00:00"/>
    <d v="2017-12-31T00:00:00"/>
    <n v="92"/>
    <n v="0.51851851851851849"/>
    <n v="81"/>
    <n v="0.51851851851851849"/>
    <x v="514"/>
    <n v="37440571"/>
    <n v="10696"/>
    <x v="416"/>
    <n v="56336644"/>
    <n v="11093901"/>
    <x v="415"/>
    <n v="10972586"/>
    <x v="415"/>
    <x v="415"/>
  </r>
  <r>
    <x v="62"/>
    <x v="1"/>
    <x v="56"/>
    <n v="1507"/>
    <n v="6257"/>
    <x v="519"/>
    <d v="2017-10-01T00:00:00"/>
    <d v="2017-12-31T00:00:00"/>
    <n v="92"/>
    <n v="0.43044854155200879"/>
    <n v="158"/>
    <n v="0.43044854155200879"/>
    <x v="515"/>
    <n v="21482310"/>
    <n v="6636"/>
    <x v="417"/>
    <n v="63897251"/>
    <n v="18637464"/>
    <x v="416"/>
    <n v="19877074"/>
    <x v="416"/>
    <x v="416"/>
  </r>
  <r>
    <x v="63"/>
    <x v="1"/>
    <x v="57"/>
    <n v="2972"/>
    <n v="18138"/>
    <x v="520"/>
    <d v="2017-10-01T00:00:00"/>
    <d v="2017-12-31T00:00:00"/>
    <n v="92"/>
    <n v="0.57145557655954626"/>
    <n v="347"/>
    <n v="0.56816188447562965"/>
    <x v="516"/>
    <n v="72662449"/>
    <n v="20482"/>
    <x v="418"/>
    <n v="180263786"/>
    <n v="106980077"/>
    <x v="417"/>
    <n v="79500032"/>
    <x v="417"/>
    <x v="417"/>
  </r>
  <r>
    <x v="64"/>
    <x v="1"/>
    <x v="58"/>
    <n v="3158"/>
    <n v="15571"/>
    <x v="521"/>
    <d v="2017-10-01T00:00:00"/>
    <d v="2017-12-31T00:00:00"/>
    <n v="92"/>
    <n v="0.76931818181818179"/>
    <n v="258"/>
    <n v="0.65600775193798455"/>
    <x v="517"/>
    <n v="151079517"/>
    <n v="85967"/>
    <x v="419"/>
    <n v="286487075"/>
    <n v="136034920"/>
    <x v="418"/>
    <n v="128590040"/>
    <x v="418"/>
    <x v="418"/>
  </r>
  <r>
    <x v="65"/>
    <x v="1"/>
    <x v="59"/>
    <n v="2997"/>
    <n v="11091"/>
    <x v="522"/>
    <d v="2017-10-01T00:00:00"/>
    <d v="2017-12-31T00:00:00"/>
    <n v="92"/>
    <n v="0.49815846209126841"/>
    <n v="242"/>
    <n v="0.49815846209126841"/>
    <x v="518"/>
    <n v="179924295"/>
    <n v="101110"/>
    <x v="420"/>
    <n v="168327807"/>
    <n v="116353491"/>
    <x v="419"/>
    <n v="107017515"/>
    <x v="419"/>
    <x v="419"/>
  </r>
  <r>
    <x v="66"/>
    <x v="1"/>
    <x v="60"/>
    <n v="10254"/>
    <n v="68124"/>
    <x v="523"/>
    <d v="2017-10-01T00:00:00"/>
    <d v="2017-12-31T00:00:00"/>
    <n v="92"/>
    <n v="0.81460754771129285"/>
    <n v="909"/>
    <n v="0.81460754771129285"/>
    <x v="519"/>
    <n v="339040519"/>
    <n v="117380"/>
    <x v="421"/>
    <n v="853874058"/>
    <n v="270010769"/>
    <x v="420"/>
    <n v="264964357"/>
    <x v="420"/>
    <x v="420"/>
  </r>
  <r>
    <x v="67"/>
    <x v="1"/>
    <x v="61"/>
    <n v="1880"/>
    <n v="10584"/>
    <x v="524"/>
    <d v="2017-10-01T00:00:00"/>
    <d v="2017-12-31T00:00:00"/>
    <n v="92"/>
    <n v="0.78796902918403811"/>
    <n v="146"/>
    <n v="0.78796902918403811"/>
    <x v="520"/>
    <n v="104846959"/>
    <n v="125880"/>
    <x v="422"/>
    <n v="89279406"/>
    <n v="113579207"/>
    <x v="421"/>
    <n v="150071821"/>
    <x v="421"/>
    <x v="421"/>
  </r>
  <r>
    <x v="68"/>
    <x v="1"/>
    <x v="62"/>
    <n v="2363"/>
    <n v="12935"/>
    <x v="525"/>
    <d v="2017-10-01T00:00:00"/>
    <d v="2017-12-31T00:00:00"/>
    <n v="92"/>
    <n v="0.59074716843259045"/>
    <n v="238"/>
    <n v="0.59074716843259045"/>
    <x v="521"/>
    <n v="95656038"/>
    <n v="31782"/>
    <x v="423"/>
    <n v="128018738"/>
    <n v="46675942"/>
    <x v="422"/>
    <n v="48167705"/>
    <x v="422"/>
    <x v="422"/>
  </r>
  <r>
    <x v="464"/>
    <x v="1"/>
    <x v="30"/>
    <n v="123"/>
    <n v="1108"/>
    <x v="526"/>
    <d v="2017-10-01T00:00:00"/>
    <d v="2017-12-31T00:00:00"/>
    <n v="92"/>
    <n v="0.75271739130434778"/>
    <n v="16"/>
    <n v="0.75271739130434778"/>
    <x v="522"/>
    <n v="0"/>
    <n v="0"/>
    <x v="14"/>
    <n v="993416"/>
    <n v="993416"/>
    <x v="14"/>
    <n v="890224"/>
    <x v="14"/>
    <x v="14"/>
  </r>
  <r>
    <x v="465"/>
    <x v="1"/>
    <x v="30"/>
    <n v="164"/>
    <n v="1466"/>
    <x v="527"/>
    <d v="2017-10-01T00:00:00"/>
    <d v="2017-12-31T00:00:00"/>
    <n v="92"/>
    <n v="0.99592391304347827"/>
    <n v="16"/>
    <n v="0.99592391304347827"/>
    <x v="523"/>
    <n v="0"/>
    <n v="0"/>
    <x v="14"/>
    <n v="1189116"/>
    <n v="1189116"/>
    <x v="14"/>
    <n v="983622"/>
    <x v="14"/>
    <x v="14"/>
  </r>
  <r>
    <x v="466"/>
    <x v="1"/>
    <x v="30"/>
    <n v="116"/>
    <n v="1467"/>
    <x v="528"/>
    <d v="2017-10-01T00:00:00"/>
    <d v="2017-12-31T00:00:00"/>
    <n v="92"/>
    <n v="0.99660326086956519"/>
    <n v="16"/>
    <n v="0.99660326086956519"/>
    <x v="524"/>
    <n v="0"/>
    <n v="0"/>
    <x v="14"/>
    <n v="1199434"/>
    <n v="1199434"/>
    <x v="14"/>
    <n v="967489"/>
    <x v="14"/>
    <x v="14"/>
  </r>
  <r>
    <x v="467"/>
    <x v="1"/>
    <x v="30"/>
    <n v="34"/>
    <n v="642"/>
    <x v="529"/>
    <d v="2017-10-01T00:00:00"/>
    <d v="2017-12-31T00:00:00"/>
    <n v="92"/>
    <n v="0.43614130434782611"/>
    <n v="16"/>
    <n v="0.43614130434782611"/>
    <x v="525"/>
    <n v="0"/>
    <n v="0"/>
    <x v="14"/>
    <n v="616320"/>
    <n v="616320"/>
    <x v="14"/>
    <n v="1077013"/>
    <x v="14"/>
    <x v="14"/>
  </r>
  <r>
    <x v="468"/>
    <x v="1"/>
    <x v="30"/>
    <n v="126"/>
    <n v="1153"/>
    <x v="530"/>
    <d v="2017-10-01T00:00:00"/>
    <d v="2017-12-31T00:00:00"/>
    <n v="92"/>
    <n v="0.78328804347826086"/>
    <n v="16"/>
    <n v="0.78328804347826086"/>
    <x v="526"/>
    <n v="0"/>
    <n v="0"/>
    <x v="14"/>
    <n v="993395"/>
    <n v="993395"/>
    <x v="14"/>
    <n v="1148039"/>
    <x v="14"/>
    <x v="14"/>
  </r>
  <r>
    <x v="74"/>
    <x v="1"/>
    <x v="63"/>
    <n v="862"/>
    <n v="3446"/>
    <x v="531"/>
    <d v="2017-10-01T00:00:00"/>
    <d v="2017-12-31T00:00:00"/>
    <n v="92"/>
    <n v="0.18542832544123977"/>
    <n v="202"/>
    <n v="0.18542832544123977"/>
    <x v="527"/>
    <n v="116217738"/>
    <n v="14657"/>
    <x v="424"/>
    <n v="116745034"/>
    <n v="36566839"/>
    <x v="423"/>
    <n v="32465173"/>
    <x v="423"/>
    <x v="423"/>
  </r>
  <r>
    <x v="75"/>
    <x v="1"/>
    <x v="64"/>
    <n v="1630"/>
    <n v="10987"/>
    <x v="532"/>
    <d v="2017-10-01T00:00:00"/>
    <d v="2017-12-31T00:00:00"/>
    <n v="92"/>
    <n v="0.71942116291251967"/>
    <n v="166"/>
    <n v="0.71942116291251967"/>
    <x v="528"/>
    <n v="1747287"/>
    <n v="3481"/>
    <x v="425"/>
    <n v="20773056"/>
    <n v="9897847"/>
    <x v="424"/>
    <n v="7088238"/>
    <x v="424"/>
    <x v="424"/>
  </r>
  <r>
    <x v="76"/>
    <x v="1"/>
    <x v="65"/>
    <n v="647"/>
    <n v="6710"/>
    <x v="533"/>
    <d v="2017-10-01T00:00:00"/>
    <d v="2017-12-31T00:00:00"/>
    <n v="92"/>
    <n v="0.46753065774804903"/>
    <n v="156"/>
    <n v="0.46753065774804903"/>
    <x v="529"/>
    <n v="22873802"/>
    <n v="31400"/>
    <x v="426"/>
    <n v="26783265"/>
    <n v="25093850"/>
    <x v="425"/>
    <n v="21517824"/>
    <x v="425"/>
    <x v="425"/>
  </r>
  <r>
    <x v="77"/>
    <x v="1"/>
    <x v="66"/>
    <n v="4946"/>
    <n v="23621"/>
    <x v="534"/>
    <d v="2017-10-01T00:00:00"/>
    <d v="2017-12-31T00:00:00"/>
    <n v="92"/>
    <n v="0.73148148148148151"/>
    <n v="385"/>
    <n v="0.66688311688311686"/>
    <x v="530"/>
    <n v="293124727"/>
    <n v="41537"/>
    <x v="427"/>
    <n v="655110865"/>
    <n v="142111070"/>
    <x v="426"/>
    <n v="118131007"/>
    <x v="426"/>
    <x v="426"/>
  </r>
  <r>
    <x v="78"/>
    <x v="1"/>
    <x v="67"/>
    <n v="2537"/>
    <n v="10062"/>
    <x v="535"/>
    <d v="2017-10-01T00:00:00"/>
    <d v="2017-12-31T00:00:00"/>
    <n v="92"/>
    <n v="0.73898354876615746"/>
    <n v="148"/>
    <n v="0.73898354876615746"/>
    <x v="531"/>
    <n v="67978621"/>
    <n v="17262"/>
    <x v="428"/>
    <n v="156639366"/>
    <n v="51684908"/>
    <x v="427"/>
    <n v="37716394"/>
    <x v="427"/>
    <x v="427"/>
  </r>
  <r>
    <x v="79"/>
    <x v="1"/>
    <x v="68"/>
    <n v="991"/>
    <n v="3458"/>
    <x v="536"/>
    <d v="2017-10-01T00:00:00"/>
    <d v="2017-12-31T00:00:00"/>
    <n v="92"/>
    <n v="0.51488981536628942"/>
    <n v="73"/>
    <n v="0.51488981536628942"/>
    <x v="532"/>
    <n v="128049623"/>
    <n v="16359"/>
    <x v="429"/>
    <n v="101587877"/>
    <n v="31891592"/>
    <x v="428"/>
    <n v="23246653"/>
    <x v="428"/>
    <x v="428"/>
  </r>
  <r>
    <x v="80"/>
    <x v="1"/>
    <x v="69"/>
    <n v="6583"/>
    <n v="32500"/>
    <x v="537"/>
    <d v="2017-10-01T00:00:00"/>
    <d v="2017-12-31T00:00:00"/>
    <n v="92"/>
    <n v="0.76629255870979907"/>
    <n v="461"/>
    <n v="0.76629255870979907"/>
    <x v="533"/>
    <n v="408875477"/>
    <n v="39793"/>
    <x v="430"/>
    <n v="997738580"/>
    <n v="190126512"/>
    <x v="429"/>
    <n v="140900842"/>
    <x v="429"/>
    <x v="429"/>
  </r>
  <r>
    <x v="81"/>
    <x v="1"/>
    <x v="289"/>
    <n v="2746"/>
    <n v="13452"/>
    <x v="538"/>
    <d v="2017-10-01T00:00:00"/>
    <d v="2017-12-31T00:00:00"/>
    <n v="92"/>
    <n v="0.65863689776733259"/>
    <n v="223"/>
    <n v="0.6556833690777929"/>
    <x v="534"/>
    <n v="143789064"/>
    <n v="43453"/>
    <x v="431"/>
    <n v="343871591"/>
    <n v="133572913"/>
    <x v="430"/>
    <n v="118610271"/>
    <x v="430"/>
    <x v="430"/>
  </r>
  <r>
    <x v="82"/>
    <x v="1"/>
    <x v="228"/>
    <n v="1873"/>
    <n v="7229"/>
    <x v="539"/>
    <d v="2017-10-01T00:00:00"/>
    <d v="2017-12-31T00:00:00"/>
    <n v="92"/>
    <n v="0.434122027384098"/>
    <n v="199"/>
    <n v="0.39485470832422986"/>
    <x v="535"/>
    <n v="113562198"/>
    <n v="20801"/>
    <x v="432"/>
    <n v="129047997"/>
    <n v="37466307"/>
    <x v="431"/>
    <n v="40185093"/>
    <x v="431"/>
    <x v="431"/>
  </r>
  <r>
    <x v="83"/>
    <x v="1"/>
    <x v="290"/>
    <n v="3902"/>
    <n v="17692"/>
    <x v="540"/>
    <d v="2017-10-01T00:00:00"/>
    <d v="2017-12-31T00:00:00"/>
    <n v="92"/>
    <n v="0.52830864787386522"/>
    <n v="369"/>
    <n v="0.52114999410863672"/>
    <x v="536"/>
    <n v="37283991"/>
    <n v="24746"/>
    <x v="433"/>
    <n v="220817031"/>
    <n v="135036737"/>
    <x v="432"/>
    <n v="126863155"/>
    <x v="432"/>
    <x v="432"/>
  </r>
  <r>
    <x v="84"/>
    <x v="1"/>
    <x v="71"/>
    <n v="743"/>
    <n v="3192"/>
    <x v="541"/>
    <d v="2017-10-01T00:00:00"/>
    <d v="2017-12-31T00:00:00"/>
    <n v="92"/>
    <n v="0.27319411160561452"/>
    <n v="127"/>
    <n v="0.27319411160561452"/>
    <x v="537"/>
    <n v="16686804"/>
    <n v="4071"/>
    <x v="434"/>
    <n v="62511250"/>
    <n v="13371444"/>
    <x v="433"/>
    <n v="12648301"/>
    <x v="433"/>
    <x v="433"/>
  </r>
  <r>
    <x v="85"/>
    <x v="1"/>
    <x v="291"/>
    <n v="51"/>
    <n v="4925"/>
    <x v="542"/>
    <d v="2017-10-01T00:00:00"/>
    <d v="2017-12-31T00:00:00"/>
    <n v="92"/>
    <n v="0.71376811594202894"/>
    <n v="76"/>
    <n v="0.70437643020594964"/>
    <x v="538"/>
    <n v="6373490"/>
    <n v="10891"/>
    <x v="435"/>
    <n v="2884598"/>
    <n v="7416086"/>
    <x v="434"/>
    <n v="6332267"/>
    <x v="434"/>
    <x v="434"/>
  </r>
  <r>
    <x v="86"/>
    <x v="1"/>
    <x v="73"/>
    <n v="2249"/>
    <n v="9179"/>
    <x v="543"/>
    <d v="2017-10-01T00:00:00"/>
    <d v="2017-12-31T00:00:00"/>
    <n v="92"/>
    <n v="0.76747491638795984"/>
    <n v="130"/>
    <n v="0.76747491638795984"/>
    <x v="539"/>
    <n v="106205965"/>
    <n v="11403"/>
    <x v="436"/>
    <n v="195023831"/>
    <n v="115530261"/>
    <x v="435"/>
    <n v="101536827"/>
    <x v="435"/>
    <x v="435"/>
  </r>
  <r>
    <x v="87"/>
    <x v="1"/>
    <x v="74"/>
    <n v="5213"/>
    <n v="19950"/>
    <x v="544"/>
    <d v="2017-10-01T00:00:00"/>
    <d v="2017-12-31T00:00:00"/>
    <n v="92"/>
    <n v="0.52889713679745498"/>
    <n v="463"/>
    <n v="0.46835383604094283"/>
    <x v="540"/>
    <n v="403849902"/>
    <n v="187198"/>
    <x v="437"/>
    <n v="513584350"/>
    <n v="174638261"/>
    <x v="436"/>
    <n v="183177454"/>
    <x v="436"/>
    <x v="436"/>
  </r>
  <r>
    <x v="88"/>
    <x v="1"/>
    <x v="75"/>
    <n v="6313"/>
    <n v="25721"/>
    <x v="545"/>
    <d v="2017-10-01T00:00:00"/>
    <d v="2017-12-31T00:00:00"/>
    <n v="92"/>
    <n v="0.63109726175287073"/>
    <n v="443"/>
    <n v="0.63109726175287073"/>
    <x v="541"/>
    <n v="364020734"/>
    <n v="42053"/>
    <x v="438"/>
    <n v="489804166"/>
    <n v="233729946"/>
    <x v="437"/>
    <n v="197203440"/>
    <x v="437"/>
    <x v="437"/>
  </r>
  <r>
    <x v="89"/>
    <x v="1"/>
    <x v="76"/>
    <n v="1379"/>
    <n v="5158"/>
    <x v="546"/>
    <d v="2017-10-01T00:00:00"/>
    <d v="2017-12-31T00:00:00"/>
    <n v="92"/>
    <n v="0.348231163921145"/>
    <n v="161"/>
    <n v="0.348231163921145"/>
    <x v="542"/>
    <n v="129298231"/>
    <n v="61453"/>
    <x v="439"/>
    <n v="58948442"/>
    <n v="40282086"/>
    <x v="438"/>
    <n v="38178374"/>
    <x v="438"/>
    <x v="438"/>
  </r>
  <r>
    <x v="90"/>
    <x v="1"/>
    <x v="30"/>
    <n v="86"/>
    <n v="932"/>
    <x v="547"/>
    <d v="2017-10-01T00:00:00"/>
    <d v="2017-12-31T00:00:00"/>
    <n v="92"/>
    <n v="0.63315217391304346"/>
    <n v="16"/>
    <n v="0.63315217391304346"/>
    <x v="543"/>
    <n v="0"/>
    <n v="0"/>
    <x v="14"/>
    <n v="778220"/>
    <n v="778220"/>
    <x v="14"/>
    <n v="947063"/>
    <x v="14"/>
    <x v="14"/>
  </r>
  <r>
    <x v="91"/>
    <x v="1"/>
    <x v="77"/>
    <n v="2264"/>
    <n v="8458"/>
    <x v="548"/>
    <d v="2017-10-01T00:00:00"/>
    <d v="2017-12-31T00:00:00"/>
    <n v="92"/>
    <n v="0.43987934262533807"/>
    <n v="209"/>
    <n v="0.43987934262533807"/>
    <x v="544"/>
    <n v="283901001"/>
    <n v="32733"/>
    <x v="440"/>
    <n v="220090536"/>
    <n v="71653695"/>
    <x v="439"/>
    <n v="49839334"/>
    <x v="439"/>
    <x v="439"/>
  </r>
  <r>
    <x v="92"/>
    <x v="1"/>
    <x v="67"/>
    <n v="1069"/>
    <n v="8013"/>
    <x v="549"/>
    <d v="2017-10-01T00:00:00"/>
    <d v="2017-12-31T00:00:00"/>
    <n v="92"/>
    <n v="0.58849882491186845"/>
    <n v="148"/>
    <n v="0.58849882491186845"/>
    <x v="545"/>
    <n v="12087698"/>
    <n v="2594"/>
    <x v="441"/>
    <n v="60348634"/>
    <n v="15553705"/>
    <x v="440"/>
    <n v="14953822"/>
    <x v="440"/>
    <x v="440"/>
  </r>
  <r>
    <x v="93"/>
    <x v="1"/>
    <x v="78"/>
    <n v="4341"/>
    <n v="19236"/>
    <x v="550"/>
    <d v="2017-10-01T00:00:00"/>
    <d v="2017-12-31T00:00:00"/>
    <n v="92"/>
    <n v="0.75482655784021346"/>
    <n v="298"/>
    <n v="0.70163408228771518"/>
    <x v="546"/>
    <n v="293407782"/>
    <n v="81617"/>
    <x v="442"/>
    <n v="372594862"/>
    <n v="132164789"/>
    <x v="441"/>
    <n v="137265877"/>
    <x v="441"/>
    <x v="441"/>
  </r>
  <r>
    <x v="469"/>
    <x v="1"/>
    <x v="30"/>
    <n v="134"/>
    <n v="1364"/>
    <x v="551"/>
    <d v="2017-10-01T00:00:00"/>
    <d v="2017-12-31T00:00:00"/>
    <n v="92"/>
    <n v="0.92663043478260865"/>
    <n v="16"/>
    <n v="0.92663043478260865"/>
    <x v="323"/>
    <n v="0"/>
    <n v="0"/>
    <x v="14"/>
    <n v="963980"/>
    <n v="832040"/>
    <x v="14"/>
    <n v="853214"/>
    <x v="14"/>
    <x v="14"/>
  </r>
  <r>
    <x v="95"/>
    <x v="1"/>
    <x v="30"/>
    <n v="168"/>
    <n v="2884"/>
    <x v="552"/>
    <d v="2017-10-01T00:00:00"/>
    <d v="2017-12-31T00:00:00"/>
    <n v="92"/>
    <n v="1.9592391304347827"/>
    <n v="16"/>
    <n v="1.9592391304347827"/>
    <x v="547"/>
    <n v="0"/>
    <n v="0"/>
    <x v="14"/>
    <n v="752887"/>
    <n v="752887"/>
    <x v="14"/>
    <n v="960462"/>
    <x v="14"/>
    <x v="14"/>
  </r>
  <r>
    <x v="96"/>
    <x v="1"/>
    <x v="24"/>
    <n v="360"/>
    <n v="1157"/>
    <x v="553"/>
    <d v="2017-10-01T00:00:00"/>
    <d v="2017-12-31T00:00:00"/>
    <n v="92"/>
    <n v="0.50304347826086959"/>
    <n v="25"/>
    <n v="0.50304347826086959"/>
    <x v="548"/>
    <n v="30560946"/>
    <n v="20127"/>
    <x v="443"/>
    <n v="14211284"/>
    <n v="20929583"/>
    <x v="442"/>
    <n v="20575073"/>
    <x v="442"/>
    <x v="442"/>
  </r>
  <r>
    <x v="97"/>
    <x v="1"/>
    <x v="292"/>
    <n v="16"/>
    <n v="12848"/>
    <x v="554"/>
    <d v="2017-10-01T00:00:00"/>
    <d v="2017-12-31T00:00:00"/>
    <n v="92"/>
    <n v="0.13002995708849485"/>
    <n v="1218"/>
    <n v="0.11465695723566788"/>
    <x v="549"/>
    <n v="0"/>
    <n v="0"/>
    <x v="14"/>
    <n v="16447218"/>
    <n v="15747418"/>
    <x v="14"/>
    <n v="28240823"/>
    <x v="14"/>
    <x v="14"/>
  </r>
  <r>
    <x v="99"/>
    <x v="1"/>
    <x v="25"/>
    <n v="1589"/>
    <n v="5814"/>
    <x v="555"/>
    <d v="2017-10-01T00:00:00"/>
    <d v="2017-12-31T00:00:00"/>
    <n v="92"/>
    <n v="0.6018633540372671"/>
    <n v="105"/>
    <n v="0.6018633540372671"/>
    <x v="550"/>
    <n v="40149910"/>
    <n v="16731"/>
    <x v="444"/>
    <n v="52533086"/>
    <n v="29149483"/>
    <x v="443"/>
    <n v="28534772"/>
    <x v="443"/>
    <x v="443"/>
  </r>
  <r>
    <x v="470"/>
    <x v="1"/>
    <x v="71"/>
    <n v="785"/>
    <n v="5655"/>
    <x v="556"/>
    <d v="2017-10-01T00:00:00"/>
    <d v="2017-12-31T00:00:00"/>
    <n v="92"/>
    <n v="0.48399520712084904"/>
    <n v="127"/>
    <n v="0.48399520712084904"/>
    <x v="551"/>
    <n v="10229542"/>
    <n v="1344"/>
    <x v="445"/>
    <n v="72285446"/>
    <n v="36165852"/>
    <x v="444"/>
    <n v="35578565"/>
    <x v="444"/>
    <x v="444"/>
  </r>
  <r>
    <x v="101"/>
    <x v="1"/>
    <x v="81"/>
    <n v="4953"/>
    <n v="22618"/>
    <x v="557"/>
    <d v="2017-10-01T00:00:00"/>
    <d v="2017-12-31T00:00:00"/>
    <n v="92"/>
    <n v="0.61461956521739125"/>
    <n v="400"/>
    <n v="0.61461956521739125"/>
    <x v="552"/>
    <n v="195270089"/>
    <n v="18040"/>
    <x v="446"/>
    <n v="466516545"/>
    <n v="156547870"/>
    <x v="445"/>
    <n v="88504774"/>
    <x v="445"/>
    <x v="445"/>
  </r>
  <r>
    <x v="103"/>
    <x v="1"/>
    <x v="67"/>
    <n v="1242"/>
    <n v="7887"/>
    <x v="558"/>
    <d v="2017-10-01T00:00:00"/>
    <d v="2017-12-31T00:00:00"/>
    <n v="92"/>
    <n v="0.5792450058754407"/>
    <n v="148"/>
    <n v="0.5792450058754407"/>
    <x v="553"/>
    <n v="1428440"/>
    <n v="2360"/>
    <x v="447"/>
    <n v="18926800"/>
    <n v="10516564"/>
    <x v="446"/>
    <n v="9586191"/>
    <x v="446"/>
    <x v="446"/>
  </r>
  <r>
    <x v="104"/>
    <x v="1"/>
    <x v="82"/>
    <n v="1186"/>
    <n v="4556"/>
    <x v="559"/>
    <d v="2017-10-01T00:00:00"/>
    <d v="2017-12-31T00:00:00"/>
    <n v="92"/>
    <n v="0.50532386867790591"/>
    <n v="98"/>
    <n v="0.50532386867790591"/>
    <x v="554"/>
    <n v="74476518"/>
    <n v="31104"/>
    <x v="448"/>
    <n v="106544830"/>
    <n v="42848150"/>
    <x v="447"/>
    <n v="42233765"/>
    <x v="447"/>
    <x v="447"/>
  </r>
  <r>
    <x v="105"/>
    <x v="1"/>
    <x v="45"/>
    <n v="550"/>
    <n v="807"/>
    <x v="560"/>
    <d v="2017-10-01T00:00:00"/>
    <d v="2017-12-31T00:00:00"/>
    <n v="92"/>
    <n v="0.3248792270531401"/>
    <n v="27"/>
    <n v="0.3248792270531401"/>
    <x v="555"/>
    <n v="54624087"/>
    <n v="4899"/>
    <x v="449"/>
    <n v="27308980"/>
    <n v="22291466"/>
    <x v="448"/>
    <n v="18604415"/>
    <x v="448"/>
    <x v="448"/>
  </r>
  <r>
    <x v="106"/>
    <x v="1"/>
    <x v="83"/>
    <n v="1313"/>
    <n v="5043"/>
    <x v="561"/>
    <d v="2017-10-01T00:00:00"/>
    <d v="2017-12-31T00:00:00"/>
    <n v="92"/>
    <n v="0.32823483467846915"/>
    <n v="167"/>
    <n v="0.32823483467846915"/>
    <x v="556"/>
    <n v="25959892"/>
    <n v="7940"/>
    <x v="450"/>
    <n v="65940565"/>
    <n v="47406284"/>
    <x v="449"/>
    <n v="23521044"/>
    <x v="449"/>
    <x v="449"/>
  </r>
  <r>
    <x v="108"/>
    <x v="1"/>
    <x v="85"/>
    <n v="2634"/>
    <n v="13213"/>
    <x v="562"/>
    <d v="2017-10-01T00:00:00"/>
    <d v="2017-12-31T00:00:00"/>
    <n v="92"/>
    <n v="0.68390269151138716"/>
    <n v="210"/>
    <n v="0.68390269151138716"/>
    <x v="557"/>
    <n v="101528395"/>
    <n v="8240"/>
    <x v="451"/>
    <n v="294557448"/>
    <n v="83583818"/>
    <x v="450"/>
    <n v="77173453"/>
    <x v="450"/>
    <x v="450"/>
  </r>
  <r>
    <x v="109"/>
    <x v="1"/>
    <x v="86"/>
    <n v="201"/>
    <n v="2883"/>
    <x v="563"/>
    <d v="2017-10-01T00:00:00"/>
    <d v="2017-12-31T00:00:00"/>
    <n v="92"/>
    <n v="0.56976284584980241"/>
    <n v="55"/>
    <n v="0.56976284584980241"/>
    <x v="558"/>
    <n v="4403768"/>
    <n v="24134"/>
    <x v="452"/>
    <n v="3707214"/>
    <n v="6475566"/>
    <x v="451"/>
    <n v="6582084"/>
    <x v="451"/>
    <x v="451"/>
  </r>
  <r>
    <x v="110"/>
    <x v="1"/>
    <x v="87"/>
    <n v="231"/>
    <n v="4509"/>
    <x v="564"/>
    <d v="2017-10-01T00:00:00"/>
    <d v="2017-12-31T00:00:00"/>
    <n v="92"/>
    <n v="0.52139222941720631"/>
    <n v="94"/>
    <n v="0.52139222941720631"/>
    <x v="559"/>
    <n v="34064971"/>
    <n v="29170"/>
    <x v="453"/>
    <n v="15430349"/>
    <n v="13528808"/>
    <x v="452"/>
    <n v="16897415"/>
    <x v="452"/>
    <x v="452"/>
  </r>
  <r>
    <x v="112"/>
    <x v="1"/>
    <x v="89"/>
    <n v="2465"/>
    <n v="11358"/>
    <x v="565"/>
    <d v="2017-10-01T00:00:00"/>
    <d v="2017-12-31T00:00:00"/>
    <n v="92"/>
    <n v="0.38459975619666803"/>
    <n v="334"/>
    <n v="0.36963030460817498"/>
    <x v="560"/>
    <n v="67736115"/>
    <n v="31793"/>
    <x v="454"/>
    <n v="175209421"/>
    <n v="81324815"/>
    <x v="453"/>
    <n v="73404255"/>
    <x v="453"/>
    <x v="453"/>
  </r>
  <r>
    <x v="113"/>
    <x v="1"/>
    <x v="90"/>
    <n v="601"/>
    <n v="3649"/>
    <x v="566"/>
    <d v="2017-10-01T00:00:00"/>
    <d v="2017-12-31T00:00:00"/>
    <n v="92"/>
    <n v="0.30986752717391303"/>
    <n v="128"/>
    <n v="0.30986752717391303"/>
    <x v="561"/>
    <n v="2301764"/>
    <n v="1047"/>
    <x v="455"/>
    <n v="20081215"/>
    <n v="10849072"/>
    <x v="454"/>
    <n v="12197807"/>
    <x v="454"/>
    <x v="454"/>
  </r>
  <r>
    <x v="114"/>
    <x v="1"/>
    <x v="91"/>
    <n v="42"/>
    <n v="256"/>
    <x v="567"/>
    <d v="2017-10-01T00:00:00"/>
    <d v="2017-12-31T00:00:00"/>
    <n v="92"/>
    <n v="0.1855072463768116"/>
    <n v="47"/>
    <n v="5.920444033302498E-2"/>
    <x v="562"/>
    <n v="6036695"/>
    <n v="8554"/>
    <x v="456"/>
    <n v="565588"/>
    <n v="3148650"/>
    <x v="455"/>
    <n v="5186976"/>
    <x v="455"/>
    <x v="455"/>
  </r>
  <r>
    <x v="115"/>
    <x v="1"/>
    <x v="92"/>
    <n v="404"/>
    <n v="893"/>
    <x v="568"/>
    <d v="2017-10-01T00:00:00"/>
    <d v="2017-12-31T00:00:00"/>
    <n v="92"/>
    <n v="0.34666149068322982"/>
    <n v="52"/>
    <n v="0.18666387959866221"/>
    <x v="563"/>
    <n v="27227045"/>
    <n v="11848"/>
    <x v="457"/>
    <n v="26795784"/>
    <n v="21416154"/>
    <x v="456"/>
    <n v="19104057"/>
    <x v="456"/>
    <x v="456"/>
  </r>
  <r>
    <x v="116"/>
    <x v="1"/>
    <x v="93"/>
    <n v="367"/>
    <n v="2134"/>
    <x v="569"/>
    <d v="2017-10-01T00:00:00"/>
    <d v="2017-12-31T00:00:00"/>
    <n v="92"/>
    <n v="0.3624320652173913"/>
    <n v="64"/>
    <n v="0.3624320652173913"/>
    <x v="564"/>
    <n v="5085789"/>
    <n v="3586"/>
    <x v="458"/>
    <n v="7276141"/>
    <n v="11131459"/>
    <x v="457"/>
    <n v="5562879"/>
    <x v="457"/>
    <x v="457"/>
  </r>
  <r>
    <x v="117"/>
    <x v="1"/>
    <x v="94"/>
    <n v="3101"/>
    <n v="15652"/>
    <x v="570"/>
    <d v="2017-10-01T00:00:00"/>
    <d v="2017-12-31T00:00:00"/>
    <n v="92"/>
    <n v="0.54354771496041121"/>
    <n v="408"/>
    <n v="0.41698635976129583"/>
    <x v="565"/>
    <n v="112060594"/>
    <n v="16922"/>
    <x v="459"/>
    <n v="292736589"/>
    <n v="65560728"/>
    <x v="458"/>
    <n v="77107933"/>
    <x v="458"/>
    <x v="458"/>
  </r>
  <r>
    <x v="118"/>
    <x v="1"/>
    <x v="95"/>
    <n v="4220"/>
    <n v="20615"/>
    <x v="571"/>
    <d v="2017-10-01T00:00:00"/>
    <d v="2017-12-31T00:00:00"/>
    <n v="92"/>
    <n v="0.62416737313794357"/>
    <n v="474"/>
    <n v="0.47273436066776736"/>
    <x v="566"/>
    <n v="389526109"/>
    <n v="34846"/>
    <x v="460"/>
    <n v="702040391"/>
    <n v="160426476"/>
    <x v="459"/>
    <n v="117018340"/>
    <x v="459"/>
    <x v="459"/>
  </r>
  <r>
    <x v="119"/>
    <x v="1"/>
    <x v="96"/>
    <n v="834"/>
    <n v="4860"/>
    <x v="572"/>
    <d v="2017-10-01T00:00:00"/>
    <d v="2017-12-31T00:00:00"/>
    <n v="92"/>
    <n v="0.451505016722408"/>
    <n v="117"/>
    <n v="0.451505016722408"/>
    <x v="567"/>
    <n v="27101426"/>
    <n v="5434"/>
    <x v="461"/>
    <n v="57593070"/>
    <n v="13349425"/>
    <x v="460"/>
    <n v="17014805"/>
    <x v="460"/>
    <x v="460"/>
  </r>
  <r>
    <x v="120"/>
    <x v="1"/>
    <x v="97"/>
    <n v="556"/>
    <n v="10750"/>
    <x v="573"/>
    <d v="2017-10-01T00:00:00"/>
    <d v="2017-12-31T00:00:00"/>
    <n v="92"/>
    <n v="0.72128287707997851"/>
    <n v="168"/>
    <n v="0.69552277432712217"/>
    <x v="568"/>
    <n v="57917144"/>
    <n v="42148"/>
    <x v="462"/>
    <n v="29885738"/>
    <n v="24302330"/>
    <x v="461"/>
    <n v="29388499"/>
    <x v="461"/>
    <x v="461"/>
  </r>
  <r>
    <x v="121"/>
    <x v="1"/>
    <x v="98"/>
    <n v="214"/>
    <n v="2016"/>
    <x v="574"/>
    <d v="2017-10-01T00:00:00"/>
    <d v="2017-12-31T00:00:00"/>
    <n v="92"/>
    <n v="0.57665903890160186"/>
    <n v="42"/>
    <n v="0.52173913043478259"/>
    <x v="569"/>
    <n v="17522294"/>
    <n v="11131"/>
    <x v="463"/>
    <n v="12459903"/>
    <n v="10128750"/>
    <x v="462"/>
    <n v="12991512"/>
    <x v="462"/>
    <x v="462"/>
  </r>
  <r>
    <x v="122"/>
    <x v="1"/>
    <x v="45"/>
    <n v="32"/>
    <n v="1939"/>
    <x v="575"/>
    <d v="2017-10-01T00:00:00"/>
    <d v="2017-12-31T00:00:00"/>
    <n v="92"/>
    <n v="0.78059581320450888"/>
    <n v="27"/>
    <n v="0.78059581320450888"/>
    <x v="570"/>
    <n v="188710"/>
    <n v="70"/>
    <x v="464"/>
    <n v="11810996"/>
    <n v="2671047"/>
    <x v="463"/>
    <n v="2125549"/>
    <x v="463"/>
    <x v="463"/>
  </r>
  <r>
    <x v="471"/>
    <x v="1"/>
    <x v="148"/>
    <n v="479"/>
    <n v="5573"/>
    <x v="576"/>
    <d v="2017-10-01T00:00:00"/>
    <d v="2017-12-31T00:00:00"/>
    <n v="92"/>
    <n v="0.70437310414560161"/>
    <n v="86"/>
    <n v="0.70437310414560161"/>
    <x v="571"/>
    <n v="0"/>
    <n v="0"/>
    <x v="14"/>
    <n v="14232210"/>
    <n v="9538774"/>
    <x v="14"/>
    <n v="7411828"/>
    <x v="14"/>
    <x v="14"/>
  </r>
  <r>
    <x v="472"/>
    <x v="1"/>
    <x v="100"/>
    <n v="169"/>
    <n v="2573"/>
    <x v="577"/>
    <d v="2017-10-01T00:00:00"/>
    <d v="2017-12-31T00:00:00"/>
    <n v="92"/>
    <n v="0.55934782608695655"/>
    <n v="50"/>
    <n v="0.55934782608695655"/>
    <x v="572"/>
    <n v="0"/>
    <n v="0"/>
    <x v="14"/>
    <n v="6407491"/>
    <n v="3690515"/>
    <x v="14"/>
    <n v="4387358"/>
    <x v="14"/>
    <x v="14"/>
  </r>
  <r>
    <x v="473"/>
    <x v="1"/>
    <x v="101"/>
    <n v="310"/>
    <n v="3512"/>
    <x v="578"/>
    <d v="2017-10-01T00:00:00"/>
    <d v="2017-12-31T00:00:00"/>
    <n v="92"/>
    <n v="0.79528985507246375"/>
    <n v="48"/>
    <n v="0.79528985507246375"/>
    <x v="573"/>
    <n v="0"/>
    <n v="0"/>
    <x v="14"/>
    <n v="9175401"/>
    <n v="6085549"/>
    <x v="14"/>
    <n v="5409801"/>
    <x v="14"/>
    <x v="14"/>
  </r>
  <r>
    <x v="126"/>
    <x v="1"/>
    <x v="102"/>
    <n v="2785"/>
    <n v="15574"/>
    <x v="579"/>
    <d v="2017-10-01T00:00:00"/>
    <d v="2017-12-31T00:00:00"/>
    <n v="92"/>
    <n v="0.40595349807110831"/>
    <n v="417"/>
    <n v="0.40595349807110831"/>
    <x v="574"/>
    <n v="64311591"/>
    <n v="16414"/>
    <x v="465"/>
    <n v="142385588"/>
    <n v="32907415"/>
    <x v="464"/>
    <n v="30596066"/>
    <x v="464"/>
    <x v="464"/>
  </r>
  <r>
    <x v="474"/>
    <x v="1"/>
    <x v="103"/>
    <n v="3164"/>
    <n v="14624"/>
    <x v="580"/>
    <d v="2017-10-01T00:00:00"/>
    <d v="2017-12-31T00:00:00"/>
    <n v="92"/>
    <n v="0.68515742128935531"/>
    <n v="238"/>
    <n v="0.66788454512239681"/>
    <x v="575"/>
    <n v="173659036"/>
    <n v="31061"/>
    <x v="466"/>
    <n v="240372549"/>
    <n v="78348647"/>
    <x v="465"/>
    <n v="80901074"/>
    <x v="465"/>
    <x v="465"/>
  </r>
  <r>
    <x v="128"/>
    <x v="1"/>
    <x v="104"/>
    <n v="884"/>
    <n v="9884"/>
    <x v="581"/>
    <d v="2017-10-01T00:00:00"/>
    <d v="2017-12-31T00:00:00"/>
    <n v="92"/>
    <n v="0.89528985507246372"/>
    <n v="125"/>
    <n v="0.85947826086956525"/>
    <x v="576"/>
    <n v="2683055"/>
    <n v="4895"/>
    <x v="467"/>
    <n v="15817445"/>
    <n v="10177781"/>
    <x v="466"/>
    <n v="7725902"/>
    <x v="466"/>
    <x v="466"/>
  </r>
  <r>
    <x v="129"/>
    <x v="1"/>
    <x v="105"/>
    <n v="577"/>
    <n v="9544"/>
    <x v="582"/>
    <d v="2017-10-01T00:00:00"/>
    <d v="2017-12-31T00:00:00"/>
    <n v="92"/>
    <n v="0.57954821471945595"/>
    <n v="179"/>
    <n v="0.57954821471945595"/>
    <x v="577"/>
    <n v="31783623"/>
    <n v="14952"/>
    <x v="468"/>
    <n v="26607581"/>
    <n v="12455793"/>
    <x v="467"/>
    <n v="16103894"/>
    <x v="467"/>
    <x v="467"/>
  </r>
  <r>
    <x v="130"/>
    <x v="1"/>
    <x v="293"/>
    <n v="3565"/>
    <n v="24587"/>
    <x v="583"/>
    <d v="2017-10-01T00:00:00"/>
    <d v="2017-12-31T00:00:00"/>
    <n v="92"/>
    <n v="0.71841397849462363"/>
    <n v="408"/>
    <n v="0.65502450980392157"/>
    <x v="578"/>
    <n v="263764792"/>
    <n v="68708"/>
    <x v="469"/>
    <n v="285800688"/>
    <n v="124562239"/>
    <x v="468"/>
    <n v="213129273"/>
    <x v="468"/>
    <x v="468"/>
  </r>
  <r>
    <x v="131"/>
    <x v="1"/>
    <x v="107"/>
    <n v="7969"/>
    <n v="30902"/>
    <x v="584"/>
    <d v="2017-10-01T00:00:00"/>
    <d v="2017-12-31T00:00:00"/>
    <n v="92"/>
    <n v="0.67312886642850922"/>
    <n v="527"/>
    <n v="0.63736490388581801"/>
    <x v="579"/>
    <n v="386364780"/>
    <n v="112370"/>
    <x v="470"/>
    <n v="386864689"/>
    <n v="253025582"/>
    <x v="469"/>
    <n v="266168169"/>
    <x v="469"/>
    <x v="469"/>
  </r>
  <r>
    <x v="132"/>
    <x v="1"/>
    <x v="108"/>
    <n v="1129"/>
    <n v="2174"/>
    <x v="585"/>
    <d v="2017-10-01T00:00:00"/>
    <d v="2017-12-31T00:00:00"/>
    <n v="92"/>
    <n v="0.3375776397515528"/>
    <n v="70"/>
    <n v="0.3375776397515528"/>
    <x v="580"/>
    <n v="9625437"/>
    <n v="248"/>
    <x v="471"/>
    <n v="90716822"/>
    <n v="31488785"/>
    <x v="470"/>
    <n v="25770353"/>
    <x v="470"/>
    <x v="470"/>
  </r>
  <r>
    <x v="133"/>
    <x v="1"/>
    <x v="109"/>
    <n v="3456"/>
    <n v="21270"/>
    <x v="586"/>
    <d v="2017-10-01T00:00:00"/>
    <d v="2017-12-31T00:00:00"/>
    <n v="92"/>
    <n v="0.5597957679755764"/>
    <n v="434"/>
    <n v="0.5327088759767582"/>
    <x v="581"/>
    <n v="54365562"/>
    <n v="12288"/>
    <x v="472"/>
    <n v="186317697"/>
    <n v="95776879"/>
    <x v="471"/>
    <n v="80192839"/>
    <x v="471"/>
    <x v="471"/>
  </r>
  <r>
    <x v="134"/>
    <x v="1"/>
    <x v="110"/>
    <n v="900"/>
    <n v="6160"/>
    <x v="587"/>
    <d v="2017-10-01T00:00:00"/>
    <d v="2017-12-31T00:00:00"/>
    <n v="92"/>
    <n v="0.51111848655824754"/>
    <n v="131"/>
    <n v="0.51111848655824754"/>
    <x v="582"/>
    <n v="13704626"/>
    <n v="6325"/>
    <x v="473"/>
    <n v="44479837"/>
    <n v="25367826"/>
    <x v="472"/>
    <n v="18699407"/>
    <x v="472"/>
    <x v="472"/>
  </r>
  <r>
    <x v="135"/>
    <x v="1"/>
    <x v="111"/>
    <n v="7316"/>
    <n v="31735"/>
    <x v="588"/>
    <d v="2017-10-01T00:00:00"/>
    <d v="2017-12-31T00:00:00"/>
    <n v="92"/>
    <n v="0.59679178576801561"/>
    <n v="578"/>
    <n v="0.59679178576801561"/>
    <x v="583"/>
    <n v="171530616"/>
    <n v="40708"/>
    <x v="474"/>
    <n v="597513604"/>
    <n v="203970467"/>
    <x v="473"/>
    <n v="216043490"/>
    <x v="473"/>
    <x v="473"/>
  </r>
  <r>
    <x v="136"/>
    <x v="1"/>
    <x v="112"/>
    <n v="13"/>
    <n v="1098"/>
    <x v="589"/>
    <d v="2017-10-01T00:00:00"/>
    <d v="2017-12-31T00:00:00"/>
    <n v="92"/>
    <n v="0.70204603580562663"/>
    <n v="17"/>
    <n v="0.70204603580562663"/>
    <x v="584"/>
    <n v="2425961"/>
    <n v="3071"/>
    <x v="475"/>
    <n v="631949"/>
    <n v="1496651"/>
    <x v="474"/>
    <n v="0"/>
    <x v="14"/>
    <x v="14"/>
  </r>
  <r>
    <x v="137"/>
    <x v="1"/>
    <x v="113"/>
    <n v="414"/>
    <n v="32603"/>
    <x v="590"/>
    <d v="2017-10-01T00:00:00"/>
    <d v="2017-12-31T00:00:00"/>
    <n v="92"/>
    <n v="0.90634382297342375"/>
    <n v="391"/>
    <n v="0.90634382297342375"/>
    <x v="585"/>
    <n v="0"/>
    <n v="0"/>
    <x v="14"/>
    <n v="24239864"/>
    <n v="16953901"/>
    <x v="14"/>
    <n v="17595938"/>
    <x v="14"/>
    <x v="14"/>
  </r>
  <r>
    <x v="138"/>
    <x v="1"/>
    <x v="114"/>
    <n v="75"/>
    <n v="2665"/>
    <x v="591"/>
    <d v="2017-10-01T00:00:00"/>
    <d v="2017-12-31T00:00:00"/>
    <n v="92"/>
    <n v="0.87779973649538867"/>
    <n v="34"/>
    <n v="0.85198209718670082"/>
    <x v="586"/>
    <n v="6697233"/>
    <n v="10730"/>
    <x v="476"/>
    <n v="2751391"/>
    <n v="5230765"/>
    <x v="475"/>
    <n v="6049189"/>
    <x v="474"/>
    <x v="474"/>
  </r>
  <r>
    <x v="139"/>
    <x v="1"/>
    <x v="115"/>
    <n v="1661"/>
    <n v="4506"/>
    <x v="592"/>
    <d v="2017-10-01T00:00:00"/>
    <d v="2017-12-31T00:00:00"/>
    <n v="92"/>
    <n v="0.33778110944527734"/>
    <n v="145"/>
    <n v="0.33778110944527734"/>
    <x v="587"/>
    <n v="108467131"/>
    <n v="14080"/>
    <x v="477"/>
    <n v="135450430"/>
    <n v="39698098"/>
    <x v="476"/>
    <n v="29193970"/>
    <x v="475"/>
    <x v="475"/>
  </r>
  <r>
    <x v="140"/>
    <x v="1"/>
    <x v="108"/>
    <n v="826"/>
    <n v="4952"/>
    <x v="593"/>
    <d v="2017-10-01T00:00:00"/>
    <d v="2017-12-31T00:00:00"/>
    <n v="92"/>
    <n v="0.76894409937888197"/>
    <n v="73"/>
    <n v="0.737343656938654"/>
    <x v="588"/>
    <n v="5406384"/>
    <n v="4420"/>
    <x v="478"/>
    <n v="16963374"/>
    <n v="9673207"/>
    <x v="477"/>
    <n v="8421600"/>
    <x v="476"/>
    <x v="476"/>
  </r>
  <r>
    <x v="141"/>
    <x v="1"/>
    <x v="294"/>
    <n v="2744"/>
    <n v="11962"/>
    <x v="594"/>
    <d v="2017-10-01T00:00:00"/>
    <d v="2017-12-31T00:00:00"/>
    <n v="92"/>
    <n v="0.62812434362528879"/>
    <n v="245"/>
    <n v="0.53070097604259092"/>
    <x v="589"/>
    <n v="259175488"/>
    <n v="32900"/>
    <x v="479"/>
    <n v="456719103"/>
    <n v="118462823"/>
    <x v="478"/>
    <n v="129137759"/>
    <x v="477"/>
    <x v="477"/>
  </r>
  <r>
    <x v="142"/>
    <x v="1"/>
    <x v="117"/>
    <n v="4940"/>
    <n v="25060"/>
    <x v="595"/>
    <d v="2017-10-01T00:00:00"/>
    <d v="2017-12-31T00:00:00"/>
    <n v="92"/>
    <n v="0.6826849733028223"/>
    <n v="554"/>
    <n v="0.4916810547794695"/>
    <x v="590"/>
    <n v="306430673"/>
    <n v="76085"/>
    <x v="480"/>
    <n v="741181540"/>
    <n v="236394626"/>
    <x v="479"/>
    <n v="224637837"/>
    <x v="478"/>
    <x v="478"/>
  </r>
  <r>
    <x v="143"/>
    <x v="1"/>
    <x v="118"/>
    <n v="88"/>
    <n v="22540"/>
    <x v="596"/>
    <d v="2017-10-01T00:00:00"/>
    <d v="2017-12-31T00:00:00"/>
    <n v="92"/>
    <n v="0.98393574297188757"/>
    <n v="249"/>
    <n v="0.98393574297188757"/>
    <x v="591"/>
    <n v="0"/>
    <n v="0"/>
    <x v="14"/>
    <n v="11286235"/>
    <n v="8860620"/>
    <x v="14"/>
    <n v="7391276"/>
    <x v="14"/>
    <x v="14"/>
  </r>
  <r>
    <x v="144"/>
    <x v="1"/>
    <x v="61"/>
    <n v="1758"/>
    <n v="4809"/>
    <x v="597"/>
    <d v="2017-10-01T00:00:00"/>
    <d v="2017-12-31T00:00:00"/>
    <n v="92"/>
    <n v="0.35802561048243003"/>
    <n v="146"/>
    <n v="0.35802561048243003"/>
    <x v="592"/>
    <n v="0"/>
    <n v="33248"/>
    <x v="14"/>
    <n v="0"/>
    <n v="0"/>
    <x v="14"/>
    <n v="78942633"/>
    <x v="14"/>
    <x v="14"/>
  </r>
  <r>
    <x v="145"/>
    <x v="1"/>
    <x v="119"/>
    <n v="2800"/>
    <n v="8234"/>
    <x v="598"/>
    <d v="2017-10-01T00:00:00"/>
    <d v="2017-12-31T00:00:00"/>
    <n v="92"/>
    <n v="0.34824902723735407"/>
    <n v="272"/>
    <n v="0.32904411764705882"/>
    <x v="593"/>
    <n v="0"/>
    <n v="101001"/>
    <x v="14"/>
    <n v="0"/>
    <n v="0"/>
    <x v="14"/>
    <n v="120908554"/>
    <x v="14"/>
    <x v="14"/>
  </r>
  <r>
    <x v="146"/>
    <x v="1"/>
    <x v="120"/>
    <n v="4052"/>
    <n v="14711"/>
    <x v="599"/>
    <d v="2017-10-01T00:00:00"/>
    <d v="2017-12-31T00:00:00"/>
    <n v="92"/>
    <n v="0.45426753952569171"/>
    <n v="352"/>
    <n v="0.45426753952569171"/>
    <x v="594"/>
    <n v="0"/>
    <n v="54341"/>
    <x v="14"/>
    <n v="0"/>
    <n v="0"/>
    <x v="14"/>
    <n v="149845158"/>
    <x v="14"/>
    <x v="14"/>
  </r>
  <r>
    <x v="147"/>
    <x v="1"/>
    <x v="121"/>
    <n v="7813"/>
    <n v="28154"/>
    <x v="600"/>
    <d v="2017-10-01T00:00:00"/>
    <d v="2017-12-31T00:00:00"/>
    <n v="92"/>
    <n v="0.48885261841922489"/>
    <n v="626"/>
    <n v="0.48885261841922489"/>
    <x v="595"/>
    <n v="0"/>
    <n v="75943"/>
    <x v="14"/>
    <n v="0"/>
    <n v="0"/>
    <x v="14"/>
    <n v="241790578"/>
    <x v="14"/>
    <x v="14"/>
  </r>
  <r>
    <x v="148"/>
    <x v="1"/>
    <x v="35"/>
    <n v="815"/>
    <n v="2684"/>
    <x v="601"/>
    <d v="2017-10-01T00:00:00"/>
    <d v="2017-12-31T00:00:00"/>
    <n v="92"/>
    <n v="0.27522559474979491"/>
    <n v="106"/>
    <n v="0.27522559474979491"/>
    <x v="596"/>
    <n v="0"/>
    <n v="57637"/>
    <x v="14"/>
    <n v="0"/>
    <n v="0"/>
    <x v="14"/>
    <n v="47869644"/>
    <x v="14"/>
    <x v="14"/>
  </r>
  <r>
    <x v="149"/>
    <x v="1"/>
    <x v="122"/>
    <n v="2025"/>
    <n v="6600"/>
    <x v="602"/>
    <d v="2017-10-01T00:00:00"/>
    <d v="2017-12-31T00:00:00"/>
    <n v="92"/>
    <n v="0.42449189606380244"/>
    <n v="169"/>
    <n v="0.42449189606380244"/>
    <x v="597"/>
    <n v="0"/>
    <n v="62502"/>
    <x v="14"/>
    <n v="0"/>
    <n v="0"/>
    <x v="14"/>
    <n v="81805912"/>
    <x v="14"/>
    <x v="14"/>
  </r>
  <r>
    <x v="150"/>
    <x v="1"/>
    <x v="123"/>
    <n v="6764"/>
    <n v="30117"/>
    <x v="603"/>
    <d v="2017-10-01T00:00:00"/>
    <d v="2017-12-31T00:00:00"/>
    <n v="92"/>
    <n v="0.6199975296442688"/>
    <n v="528"/>
    <n v="0.6199975296442688"/>
    <x v="598"/>
    <n v="0"/>
    <n v="35359"/>
    <x v="14"/>
    <n v="0"/>
    <n v="0"/>
    <x v="14"/>
    <n v="190318183"/>
    <x v="14"/>
    <x v="14"/>
  </r>
  <r>
    <x v="151"/>
    <x v="1"/>
    <x v="124"/>
    <n v="2626"/>
    <n v="8273"/>
    <x v="604"/>
    <d v="2017-10-01T00:00:00"/>
    <d v="2017-12-31T00:00:00"/>
    <n v="92"/>
    <n v="0.35826260176684566"/>
    <n v="251"/>
    <n v="0.35826260176684566"/>
    <x v="599"/>
    <n v="0"/>
    <n v="47782"/>
    <x v="14"/>
    <n v="0"/>
    <n v="0"/>
    <x v="14"/>
    <n v="129937933"/>
    <x v="14"/>
    <x v="14"/>
  </r>
  <r>
    <x v="152"/>
    <x v="1"/>
    <x v="36"/>
    <n v="994"/>
    <n v="2811"/>
    <x v="605"/>
    <d v="2017-10-01T00:00:00"/>
    <d v="2017-12-31T00:00:00"/>
    <n v="92"/>
    <n v="0.30862977602108038"/>
    <n v="99"/>
    <n v="0.30862977602108038"/>
    <x v="600"/>
    <n v="0"/>
    <n v="14209"/>
    <x v="14"/>
    <n v="0"/>
    <n v="0"/>
    <x v="14"/>
    <n v="34030488"/>
    <x v="14"/>
    <x v="14"/>
  </r>
  <r>
    <x v="153"/>
    <x v="1"/>
    <x v="125"/>
    <n v="5066"/>
    <n v="18751"/>
    <x v="606"/>
    <d v="2017-10-01T00:00:00"/>
    <d v="2017-12-31T00:00:00"/>
    <n v="92"/>
    <n v="0.5583978558665873"/>
    <n v="365"/>
    <n v="0.5583978558665873"/>
    <x v="601"/>
    <n v="0"/>
    <n v="87551"/>
    <x v="14"/>
    <n v="0"/>
    <n v="0"/>
    <x v="14"/>
    <n v="276307632"/>
    <x v="14"/>
    <x v="14"/>
  </r>
  <r>
    <x v="154"/>
    <x v="1"/>
    <x v="126"/>
    <n v="6002"/>
    <n v="20125"/>
    <x v="607"/>
    <d v="2017-10-01T00:00:00"/>
    <d v="2017-12-31T00:00:00"/>
    <n v="92"/>
    <n v="0.50287356321839083"/>
    <n v="435"/>
    <n v="0.50287356321839083"/>
    <x v="602"/>
    <n v="0"/>
    <n v="56475"/>
    <x v="14"/>
    <n v="0"/>
    <n v="0"/>
    <x v="14"/>
    <n v="177960689"/>
    <x v="14"/>
    <x v="14"/>
  </r>
  <r>
    <x v="155"/>
    <x v="1"/>
    <x v="127"/>
    <n v="2063"/>
    <n v="6065"/>
    <x v="608"/>
    <d v="2017-10-01T00:00:00"/>
    <d v="2017-12-31T00:00:00"/>
    <n v="92"/>
    <n v="0.30240327084164342"/>
    <n v="218"/>
    <n v="0.30240327084164342"/>
    <x v="603"/>
    <n v="0"/>
    <n v="42143"/>
    <x v="14"/>
    <n v="0"/>
    <n v="0"/>
    <x v="14"/>
    <n v="83753086"/>
    <x v="14"/>
    <x v="14"/>
  </r>
  <r>
    <x v="156"/>
    <x v="1"/>
    <x v="128"/>
    <n v="2073"/>
    <n v="6300"/>
    <x v="609"/>
    <d v="2017-10-01T00:00:00"/>
    <d v="2017-12-31T00:00:00"/>
    <n v="92"/>
    <n v="0.45958564341990077"/>
    <n v="149"/>
    <n v="0.45958564341990077"/>
    <x v="604"/>
    <n v="0"/>
    <n v="14166"/>
    <x v="14"/>
    <n v="0"/>
    <n v="0"/>
    <x v="14"/>
    <n v="86333112"/>
    <x v="14"/>
    <x v="14"/>
  </r>
  <r>
    <x v="158"/>
    <x v="1"/>
    <x v="130"/>
    <n v="2364"/>
    <n v="9265"/>
    <x v="610"/>
    <d v="2017-10-01T00:00:00"/>
    <d v="2017-12-31T00:00:00"/>
    <n v="92"/>
    <n v="0.44560407849172756"/>
    <n v="226"/>
    <n v="0.44560407849172756"/>
    <x v="605"/>
    <n v="0"/>
    <n v="71845"/>
    <x v="14"/>
    <n v="0"/>
    <n v="0"/>
    <x v="14"/>
    <n v="103667133"/>
    <x v="14"/>
    <x v="14"/>
  </r>
  <r>
    <x v="159"/>
    <x v="1"/>
    <x v="295"/>
    <n v="5442"/>
    <n v="18307"/>
    <x v="611"/>
    <d v="2017-10-01T00:00:00"/>
    <d v="2017-12-31T00:00:00"/>
    <n v="92"/>
    <n v="0.59222955486542439"/>
    <n v="340"/>
    <n v="0.58526214833759593"/>
    <x v="606"/>
    <n v="0"/>
    <n v="44396"/>
    <x v="14"/>
    <n v="0"/>
    <n v="0"/>
    <x v="14"/>
    <n v="208398918"/>
    <x v="14"/>
    <x v="14"/>
  </r>
  <r>
    <x v="160"/>
    <x v="1"/>
    <x v="132"/>
    <n v="2876"/>
    <n v="10909"/>
    <x v="612"/>
    <d v="2017-10-01T00:00:00"/>
    <d v="2017-12-31T00:00:00"/>
    <n v="92"/>
    <n v="0.41315709740948342"/>
    <n v="287"/>
    <n v="0.41315709740948342"/>
    <x v="607"/>
    <n v="0"/>
    <n v="65821"/>
    <x v="14"/>
    <n v="0"/>
    <n v="0"/>
    <x v="14"/>
    <n v="161611306"/>
    <x v="14"/>
    <x v="14"/>
  </r>
  <r>
    <x v="161"/>
    <x v="1"/>
    <x v="296"/>
    <n v="6129"/>
    <n v="21481"/>
    <x v="613"/>
    <d v="2017-10-01T00:00:00"/>
    <d v="2017-12-31T00:00:00"/>
    <n v="92"/>
    <n v="0.38089580821334845"/>
    <n v="556"/>
    <n v="0.41994447919924932"/>
    <x v="608"/>
    <n v="0"/>
    <n v="53171"/>
    <x v="14"/>
    <n v="0"/>
    <n v="0"/>
    <x v="14"/>
    <n v="232905697"/>
    <x v="14"/>
    <x v="14"/>
  </r>
  <r>
    <x v="162"/>
    <x v="1"/>
    <x v="134"/>
    <n v="2875"/>
    <n v="11718"/>
    <x v="614"/>
    <d v="2017-10-01T00:00:00"/>
    <d v="2017-12-31T00:00:00"/>
    <n v="92"/>
    <n v="0.53292705111879202"/>
    <n v="239"/>
    <n v="0.53292705111879202"/>
    <x v="609"/>
    <n v="0"/>
    <n v="18772"/>
    <x v="14"/>
    <n v="0"/>
    <n v="0"/>
    <x v="14"/>
    <n v="166818871"/>
    <x v="14"/>
    <x v="14"/>
  </r>
  <r>
    <x v="163"/>
    <x v="1"/>
    <x v="4"/>
    <n v="2840"/>
    <n v="8538"/>
    <x v="615"/>
    <d v="2017-10-01T00:00:00"/>
    <d v="2017-12-31T00:00:00"/>
    <n v="92"/>
    <n v="0.37572610455905653"/>
    <n v="247"/>
    <n v="0.37572610455905653"/>
    <x v="610"/>
    <n v="0"/>
    <n v="37791"/>
    <x v="14"/>
    <n v="0"/>
    <n v="0"/>
    <x v="14"/>
    <n v="121071666"/>
    <x v="14"/>
    <x v="14"/>
  </r>
  <r>
    <x v="164"/>
    <x v="1"/>
    <x v="135"/>
    <n v="2810"/>
    <n v="8382"/>
    <x v="616"/>
    <d v="2017-10-01T00:00:00"/>
    <d v="2017-12-31T00:00:00"/>
    <n v="92"/>
    <n v="0.44227522161249472"/>
    <n v="206"/>
    <n v="0.44227522161249472"/>
    <x v="611"/>
    <n v="0"/>
    <n v="36193"/>
    <x v="14"/>
    <n v="0"/>
    <n v="0"/>
    <x v="14"/>
    <n v="134802867"/>
    <x v="14"/>
    <x v="14"/>
  </r>
  <r>
    <x v="165"/>
    <x v="1"/>
    <x v="50"/>
    <n v="1324"/>
    <n v="4047"/>
    <x v="617"/>
    <d v="2017-10-01T00:00:00"/>
    <d v="2017-12-31T00:00:00"/>
    <n v="92"/>
    <n v="0.37921664167916042"/>
    <n v="116"/>
    <n v="0.37921664167916042"/>
    <x v="612"/>
    <n v="0"/>
    <n v="33197"/>
    <x v="14"/>
    <n v="0"/>
    <n v="0"/>
    <x v="14"/>
    <n v="72127601"/>
    <x v="14"/>
    <x v="14"/>
  </r>
  <r>
    <x v="166"/>
    <x v="1"/>
    <x v="136"/>
    <n v="4456"/>
    <n v="16187"/>
    <x v="618"/>
    <d v="2017-10-01T00:00:00"/>
    <d v="2017-12-31T00:00:00"/>
    <n v="92"/>
    <n v="0.53806009839117142"/>
    <n v="327"/>
    <n v="0.53806009839117142"/>
    <x v="613"/>
    <n v="0"/>
    <n v="52930"/>
    <x v="14"/>
    <n v="0"/>
    <n v="0"/>
    <x v="14"/>
    <n v="205151727"/>
    <x v="14"/>
    <x v="14"/>
  </r>
  <r>
    <x v="167"/>
    <x v="1"/>
    <x v="10"/>
    <n v="2110"/>
    <n v="6455"/>
    <x v="619"/>
    <d v="2017-10-01T00:00:00"/>
    <d v="2017-12-31T00:00:00"/>
    <n v="92"/>
    <n v="0.4055667253078663"/>
    <n v="173"/>
    <n v="0.4055667253078663"/>
    <x v="614"/>
    <n v="0"/>
    <n v="29015"/>
    <x v="14"/>
    <n v="0"/>
    <n v="0"/>
    <x v="14"/>
    <n v="102433676"/>
    <x v="14"/>
    <x v="14"/>
  </r>
  <r>
    <x v="168"/>
    <x v="1"/>
    <x v="119"/>
    <n v="2487"/>
    <n v="7872"/>
    <x v="620"/>
    <d v="2017-10-01T00:00:00"/>
    <d v="2017-12-31T00:00:00"/>
    <n v="92"/>
    <n v="0.33293858907122315"/>
    <n v="257"/>
    <n v="0.33293858907122315"/>
    <x v="615"/>
    <n v="0"/>
    <n v="37756"/>
    <x v="14"/>
    <n v="0"/>
    <n v="0"/>
    <x v="14"/>
    <n v="83120343"/>
    <x v="14"/>
    <x v="14"/>
  </r>
  <r>
    <x v="169"/>
    <x v="1"/>
    <x v="48"/>
    <n v="3803"/>
    <n v="12473"/>
    <x v="621"/>
    <d v="2017-10-01T00:00:00"/>
    <d v="2017-12-31T00:00:00"/>
    <n v="92"/>
    <n v="0.6247745942696854"/>
    <n v="217"/>
    <n v="0.6247745942696854"/>
    <x v="616"/>
    <n v="0"/>
    <n v="52847"/>
    <x v="14"/>
    <n v="0"/>
    <n v="0"/>
    <x v="14"/>
    <n v="157903245"/>
    <x v="14"/>
    <x v="14"/>
  </r>
  <r>
    <x v="170"/>
    <x v="1"/>
    <x v="104"/>
    <n v="1426"/>
    <n v="4807"/>
    <x v="622"/>
    <d v="2017-10-01T00:00:00"/>
    <d v="2017-12-31T00:00:00"/>
    <n v="92"/>
    <n v="0.43541666666666667"/>
    <n v="120"/>
    <n v="0.43541666666666667"/>
    <x v="617"/>
    <n v="0"/>
    <n v="21999"/>
    <x v="14"/>
    <n v="0"/>
    <n v="0"/>
    <x v="14"/>
    <n v="74511227"/>
    <x v="14"/>
    <x v="14"/>
  </r>
  <r>
    <x v="171"/>
    <x v="1"/>
    <x v="138"/>
    <n v="1498"/>
    <n v="5090"/>
    <x v="623"/>
    <d v="2017-10-01T00:00:00"/>
    <d v="2017-12-31T00:00:00"/>
    <n v="92"/>
    <n v="0.39518633540372672"/>
    <n v="140"/>
    <n v="0.39518633540372672"/>
    <x v="618"/>
    <n v="0"/>
    <n v="32286"/>
    <x v="14"/>
    <n v="0"/>
    <n v="0"/>
    <x v="14"/>
    <n v="77664668"/>
    <x v="14"/>
    <x v="14"/>
  </r>
  <r>
    <x v="172"/>
    <x v="1"/>
    <x v="130"/>
    <n v="2859"/>
    <n v="9851"/>
    <x v="624"/>
    <d v="2017-10-01T00:00:00"/>
    <d v="2017-12-31T00:00:00"/>
    <n v="92"/>
    <n v="0.47378799538283956"/>
    <n v="233"/>
    <n v="0.45955402127262551"/>
    <x v="619"/>
    <n v="0"/>
    <n v="34861"/>
    <x v="14"/>
    <n v="0"/>
    <n v="0"/>
    <x v="14"/>
    <n v="161050677"/>
    <x v="14"/>
    <x v="14"/>
  </r>
  <r>
    <x v="173"/>
    <x v="1"/>
    <x v="140"/>
    <n v="2224"/>
    <n v="6799"/>
    <x v="625"/>
    <d v="2017-10-01T00:00:00"/>
    <d v="2017-12-31T00:00:00"/>
    <n v="92"/>
    <n v="0.278876127973749"/>
    <n v="265"/>
    <n v="0.278876127973749"/>
    <x v="620"/>
    <n v="0"/>
    <n v="72382"/>
    <x v="14"/>
    <n v="0"/>
    <n v="0"/>
    <x v="14"/>
    <n v="97181459"/>
    <x v="14"/>
    <x v="14"/>
  </r>
  <r>
    <x v="174"/>
    <x v="1"/>
    <x v="153"/>
    <n v="2125"/>
    <n v="6628"/>
    <x v="626"/>
    <d v="2017-10-01T00:00:00"/>
    <d v="2017-12-31T00:00:00"/>
    <n v="92"/>
    <n v="0.26389552476508998"/>
    <n v="280"/>
    <n v="0.25729813664596274"/>
    <x v="621"/>
    <n v="0"/>
    <n v="33415"/>
    <x v="14"/>
    <n v="0"/>
    <n v="0"/>
    <x v="14"/>
    <n v="85740737"/>
    <x v="14"/>
    <x v="14"/>
  </r>
  <r>
    <x v="475"/>
    <x v="1"/>
    <x v="129"/>
    <n v="2472"/>
    <n v="11775"/>
    <x v="627"/>
    <d v="2017-10-01T00:00:00"/>
    <d v="2017-12-31T00:00:00"/>
    <n v="92"/>
    <n v="0.5160852033660589"/>
    <n v="248"/>
    <n v="0.5160852033660589"/>
    <x v="622"/>
    <n v="0"/>
    <n v="40160"/>
    <x v="14"/>
    <n v="0"/>
    <n v="0"/>
    <x v="14"/>
    <n v="119018346"/>
    <x v="14"/>
    <x v="14"/>
  </r>
  <r>
    <x v="175"/>
    <x v="1"/>
    <x v="297"/>
    <n v="51411"/>
    <n v="177489"/>
    <x v="628"/>
    <d v="2017-10-01T00:00:00"/>
    <d v="2017-12-31T00:00:00"/>
    <n v="92"/>
    <n v="0.47412835115988333"/>
    <n v="4279"/>
    <n v="0.45085960758811994"/>
    <x v="623"/>
    <n v="3171568781"/>
    <n v="803157"/>
    <x v="481"/>
    <n v="3071997933"/>
    <n v="2703342437"/>
    <x v="480"/>
    <n v="3017515954"/>
    <x v="479"/>
    <x v="479"/>
  </r>
  <r>
    <x v="176"/>
    <x v="1"/>
    <x v="298"/>
    <n v="45817"/>
    <n v="162262"/>
    <x v="629"/>
    <d v="2017-10-01T00:00:00"/>
    <d v="2017-12-31T00:00:00"/>
    <n v="92"/>
    <n v="0.42509457491066471"/>
    <n v="4114"/>
    <n v="0.42871108198938934"/>
    <x v="624"/>
    <n v="2480174360"/>
    <n v="648040"/>
    <x v="482"/>
    <n v="2377966278"/>
    <n v="2063406150"/>
    <x v="481"/>
    <n v="1917679104"/>
    <x v="480"/>
    <x v="480"/>
  </r>
  <r>
    <x v="476"/>
    <x v="1"/>
    <x v="0"/>
    <n v="257"/>
    <n v="1534"/>
    <x v="630"/>
    <d v="2017-10-01T00:00:00"/>
    <d v="2017-12-31T00:00:00"/>
    <n v="92"/>
    <n v="0.69474637681159424"/>
    <n v="24"/>
    <n v="0.69474637681159424"/>
    <x v="625"/>
    <n v="0"/>
    <n v="0"/>
    <x v="14"/>
    <n v="0"/>
    <n v="0"/>
    <x v="14"/>
    <n v="2663766"/>
    <x v="14"/>
    <x v="14"/>
  </r>
  <r>
    <x v="178"/>
    <x v="1"/>
    <x v="143"/>
    <n v="6914"/>
    <n v="38251"/>
    <x v="631"/>
    <d v="2017-10-01T00:00:00"/>
    <d v="2017-12-31T00:00:00"/>
    <n v="92"/>
    <n v="0.72182593599033817"/>
    <n v="581"/>
    <n v="0.71561400883035242"/>
    <x v="626"/>
    <n v="237909976"/>
    <n v="173131"/>
    <x v="483"/>
    <n v="285873867"/>
    <n v="152152891"/>
    <x v="482"/>
    <n v="158945969"/>
    <x v="481"/>
    <x v="481"/>
  </r>
  <r>
    <x v="179"/>
    <x v="1"/>
    <x v="144"/>
    <n v="3129"/>
    <n v="21783"/>
    <x v="632"/>
    <d v="2017-10-01T00:00:00"/>
    <d v="2017-12-31T00:00:00"/>
    <n v="92"/>
    <n v="0.67649068322981365"/>
    <n v="401"/>
    <n v="0.59045321478911417"/>
    <x v="627"/>
    <n v="244725387"/>
    <n v="82017"/>
    <x v="484"/>
    <n v="589582745"/>
    <n v="246357211"/>
    <x v="483"/>
    <n v="240538659"/>
    <x v="482"/>
    <x v="482"/>
  </r>
  <r>
    <x v="180"/>
    <x v="1"/>
    <x v="145"/>
    <n v="417"/>
    <n v="4931"/>
    <x v="633"/>
    <d v="2017-10-01T00:00:00"/>
    <d v="2017-12-31T00:00:00"/>
    <n v="92"/>
    <n v="0.74441425120772942"/>
    <n v="72"/>
    <n v="0.74441425120772942"/>
    <x v="628"/>
    <n v="5587230"/>
    <n v="41076"/>
    <x v="485"/>
    <n v="3557104"/>
    <n v="9144334"/>
    <x v="484"/>
    <n v="8490143"/>
    <x v="483"/>
    <x v="483"/>
  </r>
  <r>
    <x v="477"/>
    <x v="1"/>
    <x v="40"/>
    <n v="123"/>
    <n v="7362"/>
    <x v="634"/>
    <d v="2017-10-01T00:00:00"/>
    <d v="2017-12-31T00:00:00"/>
    <n v="92"/>
    <n v="0.80021739130434788"/>
    <n v="120"/>
    <n v="0.66684782608695647"/>
    <x v="629"/>
    <n v="763832"/>
    <n v="2279"/>
    <x v="486"/>
    <n v="27601141"/>
    <n v="16489704"/>
    <x v="485"/>
    <n v="12739343"/>
    <x v="484"/>
    <x v="484"/>
  </r>
  <r>
    <x v="182"/>
    <x v="1"/>
    <x v="146"/>
    <n v="2641"/>
    <n v="12562"/>
    <x v="635"/>
    <d v="2017-10-01T00:00:00"/>
    <d v="2017-12-31T00:00:00"/>
    <n v="92"/>
    <n v="0.66933077578857625"/>
    <n v="222"/>
    <n v="0.61506071288679987"/>
    <x v="630"/>
    <n v="95761277"/>
    <n v="47295"/>
    <x v="487"/>
    <n v="117589722"/>
    <n v="61077149"/>
    <x v="486"/>
    <n v="86603627"/>
    <x v="485"/>
    <x v="485"/>
  </r>
  <r>
    <x v="183"/>
    <x v="1"/>
    <x v="36"/>
    <n v="137"/>
    <n v="6506"/>
    <x v="636"/>
    <d v="2017-10-01T00:00:00"/>
    <d v="2017-12-31T00:00:00"/>
    <n v="92"/>
    <n v="0.71431708388230131"/>
    <n v="99"/>
    <n v="0.71431708388230131"/>
    <x v="631"/>
    <n v="17245817"/>
    <n v="6011"/>
    <x v="488"/>
    <n v="10059662"/>
    <n v="6816245"/>
    <x v="487"/>
    <n v="6314350"/>
    <x v="486"/>
    <x v="486"/>
  </r>
  <r>
    <x v="184"/>
    <x v="1"/>
    <x v="147"/>
    <n v="209"/>
    <n v="5611"/>
    <x v="637"/>
    <d v="2017-10-01T00:00:00"/>
    <d v="2017-12-31T00:00:00"/>
    <n v="92"/>
    <n v="0.67021022455805068"/>
    <n v="91"/>
    <n v="0.67021022455805068"/>
    <x v="632"/>
    <n v="0"/>
    <n v="0"/>
    <x v="14"/>
    <n v="49689350"/>
    <n v="11704920"/>
    <x v="14"/>
    <n v="8179613"/>
    <x v="14"/>
    <x v="14"/>
  </r>
  <r>
    <x v="185"/>
    <x v="1"/>
    <x v="148"/>
    <n v="159"/>
    <n v="5889"/>
    <x v="638"/>
    <d v="2017-10-01T00:00:00"/>
    <d v="2017-12-31T00:00:00"/>
    <n v="92"/>
    <n v="0.74431243680485337"/>
    <n v="86"/>
    <n v="0.74431243680485337"/>
    <x v="633"/>
    <n v="0"/>
    <n v="0"/>
    <x v="14"/>
    <n v="30664524"/>
    <n v="9126234"/>
    <x v="14"/>
    <n v="7906014"/>
    <x v="14"/>
    <x v="14"/>
  </r>
  <r>
    <x v="186"/>
    <x v="1"/>
    <x v="129"/>
    <n v="423"/>
    <n v="13091"/>
    <x v="639"/>
    <d v="2017-10-01T00:00:00"/>
    <d v="2017-12-31T00:00:00"/>
    <n v="92"/>
    <n v="0.57376402524544179"/>
    <n v="248"/>
    <n v="0.57376402524544179"/>
    <x v="634"/>
    <n v="0"/>
    <n v="0"/>
    <x v="14"/>
    <n v="103968487"/>
    <n v="24716123"/>
    <x v="14"/>
    <n v="17960214"/>
    <x v="14"/>
    <x v="14"/>
  </r>
  <r>
    <x v="187"/>
    <x v="1"/>
    <x v="55"/>
    <n v="137"/>
    <n v="7213"/>
    <x v="640"/>
    <d v="2017-10-01T00:00:00"/>
    <d v="2017-12-31T00:00:00"/>
    <n v="92"/>
    <n v="0.96792807300053674"/>
    <n v="81"/>
    <n v="0.96792807300053674"/>
    <x v="635"/>
    <n v="0"/>
    <n v="0"/>
    <x v="14"/>
    <n v="72831212"/>
    <n v="15921056"/>
    <x v="14"/>
    <n v="10650555"/>
    <x v="14"/>
    <x v="14"/>
  </r>
  <r>
    <x v="188"/>
    <x v="1"/>
    <x v="147"/>
    <n v="163"/>
    <n v="6521"/>
    <x v="641"/>
    <d v="2017-10-01T00:00:00"/>
    <d v="2017-12-31T00:00:00"/>
    <n v="92"/>
    <n v="0.77890587673196365"/>
    <n v="91"/>
    <n v="0.77890587673196365"/>
    <x v="636"/>
    <n v="0"/>
    <n v="0"/>
    <x v="14"/>
    <n v="66467438"/>
    <n v="11857192"/>
    <x v="14"/>
    <n v="9053219"/>
    <x v="14"/>
    <x v="14"/>
  </r>
  <r>
    <x v="189"/>
    <x v="1"/>
    <x v="86"/>
    <n v="148"/>
    <n v="4491"/>
    <x v="642"/>
    <d v="2017-10-01T00:00:00"/>
    <d v="2017-12-31T00:00:00"/>
    <n v="92"/>
    <n v="0.88754940711462449"/>
    <n v="55"/>
    <n v="0.88754940711462449"/>
    <x v="637"/>
    <n v="3056719"/>
    <n v="90"/>
    <x v="489"/>
    <n v="48406415"/>
    <n v="10176964"/>
    <x v="488"/>
    <n v="9600374"/>
    <x v="487"/>
    <x v="487"/>
  </r>
  <r>
    <x v="190"/>
    <x v="1"/>
    <x v="149"/>
    <n v="96"/>
    <n v="3237"/>
    <x v="643"/>
    <d v="2017-10-01T00:00:00"/>
    <d v="2017-12-31T00:00:00"/>
    <n v="92"/>
    <n v="0.87961956521739126"/>
    <n v="40"/>
    <n v="0.87961956521739126"/>
    <x v="638"/>
    <n v="0"/>
    <n v="0"/>
    <x v="14"/>
    <n v="31752421"/>
    <n v="7074815"/>
    <x v="14"/>
    <n v="6324773"/>
    <x v="14"/>
    <x v="14"/>
  </r>
  <r>
    <x v="191"/>
    <x v="1"/>
    <x v="108"/>
    <n v="157"/>
    <n v="4847"/>
    <x v="644"/>
    <d v="2017-10-01T00:00:00"/>
    <d v="2017-12-31T00:00:00"/>
    <n v="92"/>
    <n v="0.75263975155279506"/>
    <n v="70"/>
    <n v="0.75263975155279506"/>
    <x v="639"/>
    <n v="0"/>
    <n v="0"/>
    <x v="14"/>
    <n v="30202597"/>
    <n v="9437497"/>
    <x v="14"/>
    <n v="7468918"/>
    <x v="14"/>
    <x v="14"/>
  </r>
  <r>
    <x v="192"/>
    <x v="1"/>
    <x v="36"/>
    <n v="93"/>
    <n v="6656"/>
    <x v="645"/>
    <d v="2017-10-01T00:00:00"/>
    <d v="2017-12-31T00:00:00"/>
    <n v="92"/>
    <n v="0.73078612209046989"/>
    <n v="99"/>
    <n v="0.73078612209046989"/>
    <x v="640"/>
    <n v="0"/>
    <n v="0"/>
    <x v="14"/>
    <n v="55687404"/>
    <n v="14842964"/>
    <x v="14"/>
    <n v="10424461"/>
    <x v="14"/>
    <x v="14"/>
  </r>
  <r>
    <x v="193"/>
    <x v="1"/>
    <x v="42"/>
    <n v="120"/>
    <n v="4059"/>
    <x v="646"/>
    <d v="2017-10-01T00:00:00"/>
    <d v="2017-12-31T00:00:00"/>
    <n v="92"/>
    <n v="0.81702898550724634"/>
    <n v="54"/>
    <n v="0.81702898550724634"/>
    <x v="641"/>
    <n v="0"/>
    <n v="0"/>
    <x v="14"/>
    <n v="36691415"/>
    <n v="7487609"/>
    <x v="14"/>
    <n v="6385305"/>
    <x v="14"/>
    <x v="14"/>
  </r>
  <r>
    <x v="194"/>
    <x v="1"/>
    <x v="150"/>
    <n v="219"/>
    <n v="7124"/>
    <x v="647"/>
    <d v="2017-10-01T00:00:00"/>
    <d v="2017-12-31T00:00:00"/>
    <n v="92"/>
    <n v="0.71041084962106105"/>
    <n v="109"/>
    <n v="0.71041084962106105"/>
    <x v="642"/>
    <n v="0"/>
    <n v="0"/>
    <x v="14"/>
    <n v="78913724"/>
    <n v="13787850"/>
    <x v="14"/>
    <n v="14195263"/>
    <x v="14"/>
    <x v="14"/>
  </r>
  <r>
    <x v="195"/>
    <x v="1"/>
    <x v="30"/>
    <n v="21"/>
    <n v="1435"/>
    <x v="648"/>
    <d v="2017-10-01T00:00:00"/>
    <d v="2017-12-31T00:00:00"/>
    <n v="92"/>
    <n v="0.97486413043478259"/>
    <n v="16"/>
    <n v="0.97486413043478259"/>
    <x v="643"/>
    <n v="0"/>
    <n v="0"/>
    <x v="14"/>
    <n v="1435000"/>
    <n v="834724"/>
    <x v="14"/>
    <n v="832314"/>
    <x v="14"/>
    <x v="14"/>
  </r>
  <r>
    <x v="196"/>
    <x v="1"/>
    <x v="151"/>
    <n v="870"/>
    <n v="3987"/>
    <x v="649"/>
    <d v="2017-10-01T00:00:00"/>
    <d v="2017-12-31T00:00:00"/>
    <n v="92"/>
    <n v="0.30735430157261795"/>
    <n v="141"/>
    <n v="0.30735430157261795"/>
    <x v="644"/>
    <n v="13457092"/>
    <n v="4560"/>
    <x v="490"/>
    <n v="39709310"/>
    <n v="19486548"/>
    <x v="489"/>
    <n v="17004778"/>
    <x v="488"/>
    <x v="488"/>
  </r>
  <r>
    <x v="197"/>
    <x v="1"/>
    <x v="299"/>
    <n v="4375"/>
    <n v="27282"/>
    <x v="650"/>
    <d v="2017-10-01T00:00:00"/>
    <d v="2017-12-31T00:00:00"/>
    <n v="92"/>
    <n v="0.69611145131659524"/>
    <n v="453"/>
    <n v="0.65462136481428157"/>
    <x v="645"/>
    <n v="221595360"/>
    <n v="117750"/>
    <x v="491"/>
    <n v="344606502"/>
    <n v="232474618"/>
    <x v="490"/>
    <n v="279649396"/>
    <x v="489"/>
    <x v="489"/>
  </r>
  <r>
    <x v="198"/>
    <x v="1"/>
    <x v="300"/>
    <n v="2757"/>
    <n v="16319"/>
    <x v="651"/>
    <d v="2017-10-01T00:00:00"/>
    <d v="2017-12-31T00:00:00"/>
    <n v="92"/>
    <n v="0.6569645732689211"/>
    <n v="355"/>
    <n v="0.49966319657072872"/>
    <x v="646"/>
    <n v="156157415"/>
    <n v="62953"/>
    <x v="492"/>
    <n v="177974138"/>
    <n v="102875058"/>
    <x v="491"/>
    <n v="159144979"/>
    <x v="490"/>
    <x v="490"/>
  </r>
  <r>
    <x v="478"/>
    <x v="1"/>
    <x v="301"/>
    <n v="728"/>
    <n v="9433"/>
    <x v="652"/>
    <d v="2017-10-01T00:00:00"/>
    <d v="2017-12-31T00:00:00"/>
    <n v="92"/>
    <n v="0.47912433969930923"/>
    <n v="289"/>
    <n v="0.35478411313374453"/>
    <x v="647"/>
    <n v="29266180"/>
    <n v="12417"/>
    <x v="493"/>
    <n v="111577450"/>
    <n v="41363069"/>
    <x v="492"/>
    <n v="84664000"/>
    <x v="491"/>
    <x v="491"/>
  </r>
  <r>
    <x v="200"/>
    <x v="1"/>
    <x v="302"/>
    <n v="7542"/>
    <n v="48502"/>
    <x v="653"/>
    <d v="2017-10-01T00:00:00"/>
    <d v="2017-12-31T00:00:00"/>
    <n v="92"/>
    <n v="0.786859182349124"/>
    <n v="676"/>
    <n v="0.77987522510933882"/>
    <x v="648"/>
    <n v="357846620"/>
    <n v="157210"/>
    <x v="494"/>
    <n v="632432493"/>
    <n v="390475569"/>
    <x v="493"/>
    <n v="394453580"/>
    <x v="492"/>
    <x v="492"/>
  </r>
  <r>
    <x v="479"/>
    <x v="1"/>
    <x v="156"/>
    <n v="207"/>
    <n v="70178"/>
    <x v="654"/>
    <d v="2017-10-01T00:00:00"/>
    <d v="2017-12-31T00:00:00"/>
    <n v="92"/>
    <n v="0.97795429208472684"/>
    <n v="780"/>
    <n v="0.97795429208472684"/>
    <x v="649"/>
    <n v="1059780"/>
    <n v="1743"/>
    <x v="495"/>
    <n v="104388593"/>
    <n v="49743436"/>
    <x v="494"/>
    <n v="64073981"/>
    <x v="493"/>
    <x v="493"/>
  </r>
  <r>
    <x v="202"/>
    <x v="1"/>
    <x v="303"/>
    <n v="298"/>
    <n v="5981"/>
    <x v="655"/>
    <d v="2017-10-01T00:00:00"/>
    <d v="2017-12-31T00:00:00"/>
    <n v="92"/>
    <n v="0.69904160822814398"/>
    <n v="93"/>
    <n v="0.69904160822814398"/>
    <x v="650"/>
    <n v="0"/>
    <n v="0"/>
    <x v="14"/>
    <n v="11291514"/>
    <n v="11291514"/>
    <x v="14"/>
    <n v="4016105"/>
    <x v="14"/>
    <x v="14"/>
  </r>
  <r>
    <x v="203"/>
    <x v="1"/>
    <x v="157"/>
    <n v="2174"/>
    <n v="10114"/>
    <x v="656"/>
    <d v="2017-10-01T00:00:00"/>
    <d v="2017-12-31T00:00:00"/>
    <n v="92"/>
    <n v="0.63915571284125383"/>
    <n v="172"/>
    <n v="0.63915571284125383"/>
    <x v="651"/>
    <n v="128874473"/>
    <n v="14167"/>
    <x v="496"/>
    <n v="244305201"/>
    <n v="55520519"/>
    <x v="495"/>
    <n v="45356994"/>
    <x v="494"/>
    <x v="494"/>
  </r>
  <r>
    <x v="204"/>
    <x v="1"/>
    <x v="304"/>
    <n v="167"/>
    <n v="1412"/>
    <x v="657"/>
    <d v="2017-10-01T00:00:00"/>
    <d v="2017-12-31T00:00:00"/>
    <n v="92"/>
    <n v="0.69762845849802368"/>
    <n v="67"/>
    <n v="0.2290720311486048"/>
    <x v="652"/>
    <n v="8590648"/>
    <n v="9425"/>
    <x v="497"/>
    <n v="5533745"/>
    <n v="5218982"/>
    <x v="496"/>
    <n v="8237444"/>
    <x v="495"/>
    <x v="495"/>
  </r>
  <r>
    <x v="206"/>
    <x v="1"/>
    <x v="159"/>
    <n v="1160"/>
    <n v="6390"/>
    <x v="658"/>
    <d v="2017-10-01T00:00:00"/>
    <d v="2017-12-31T00:00:00"/>
    <n v="92"/>
    <n v="0.78041035661944314"/>
    <n v="89"/>
    <n v="0.78041035661944314"/>
    <x v="653"/>
    <n v="9381058"/>
    <n v="10745"/>
    <x v="498"/>
    <n v="14824036"/>
    <n v="8319127"/>
    <x v="497"/>
    <n v="11094877"/>
    <x v="496"/>
    <x v="496"/>
  </r>
  <r>
    <x v="207"/>
    <x v="1"/>
    <x v="160"/>
    <n v="4316"/>
    <n v="22370"/>
    <x v="659"/>
    <d v="2017-10-01T00:00:00"/>
    <d v="2017-12-31T00:00:00"/>
    <n v="92"/>
    <n v="0.70889846621878561"/>
    <n v="343"/>
    <n v="0.70889846621878561"/>
    <x v="654"/>
    <n v="52746937"/>
    <n v="17133"/>
    <x v="499"/>
    <n v="473856020"/>
    <n v="90312258"/>
    <x v="498"/>
    <n v="108785316"/>
    <x v="497"/>
    <x v="497"/>
  </r>
  <r>
    <x v="208"/>
    <x v="1"/>
    <x v="305"/>
    <n v="5358"/>
    <n v="32581"/>
    <x v="660"/>
    <d v="2017-10-01T00:00:00"/>
    <d v="2017-12-31T00:00:00"/>
    <n v="92"/>
    <n v="0.66443021453625906"/>
    <n v="533"/>
    <n v="0.66443021453625906"/>
    <x v="655"/>
    <n v="564753666"/>
    <n v="157611"/>
    <x v="500"/>
    <n v="809579343"/>
    <n v="231596539"/>
    <x v="499"/>
    <n v="273934829"/>
    <x v="498"/>
    <x v="498"/>
  </r>
  <r>
    <x v="209"/>
    <x v="1"/>
    <x v="35"/>
    <n v="2158"/>
    <n v="7987"/>
    <x v="661"/>
    <d v="2017-10-01T00:00:00"/>
    <d v="2017-12-31T00:00:00"/>
    <n v="92"/>
    <n v="0.81901148482362596"/>
    <n v="106"/>
    <n v="0.81901148482362596"/>
    <x v="656"/>
    <n v="97268727"/>
    <n v="17718"/>
    <x v="501"/>
    <n v="146316022"/>
    <n v="43499958"/>
    <x v="500"/>
    <n v="52452530"/>
    <x v="499"/>
    <x v="499"/>
  </r>
  <r>
    <x v="210"/>
    <x v="1"/>
    <x v="162"/>
    <n v="636"/>
    <n v="10981"/>
    <x v="662"/>
    <d v="2017-10-01T00:00:00"/>
    <d v="2017-12-31T00:00:00"/>
    <n v="92"/>
    <n v="0.70210997442455247"/>
    <n v="170"/>
    <n v="0.70210997442455247"/>
    <x v="657"/>
    <n v="27594420"/>
    <n v="16811"/>
    <x v="502"/>
    <n v="17561948"/>
    <n v="23663150"/>
    <x v="501"/>
    <n v="22845835"/>
    <x v="500"/>
    <x v="500"/>
  </r>
  <r>
    <x v="211"/>
    <x v="1"/>
    <x v="163"/>
    <n v="5123"/>
    <n v="25579"/>
    <x v="663"/>
    <d v="2017-10-01T00:00:00"/>
    <d v="2017-12-31T00:00:00"/>
    <n v="92"/>
    <n v="0.61375851809194737"/>
    <n v="453"/>
    <n v="0.61375851809194737"/>
    <x v="658"/>
    <n v="206267664"/>
    <n v="52738"/>
    <x v="503"/>
    <n v="406803791"/>
    <n v="177286743"/>
    <x v="502"/>
    <n v="163058269"/>
    <x v="501"/>
    <x v="501"/>
  </r>
  <r>
    <x v="212"/>
    <x v="1"/>
    <x v="306"/>
    <n v="2404"/>
    <n v="11260"/>
    <x v="664"/>
    <d v="2017-10-01T00:00:00"/>
    <d v="2017-12-31T00:00:00"/>
    <n v="92"/>
    <n v="0.75086689783942384"/>
    <n v="163"/>
    <n v="0.75086689783942384"/>
    <x v="659"/>
    <n v="160468106"/>
    <n v="21792"/>
    <x v="504"/>
    <n v="292899092"/>
    <n v="63859525"/>
    <x v="503"/>
    <n v="49285616"/>
    <x v="502"/>
    <x v="502"/>
  </r>
  <r>
    <x v="213"/>
    <x v="1"/>
    <x v="164"/>
    <n v="2510"/>
    <n v="16212"/>
    <x v="665"/>
    <d v="2017-10-01T00:00:00"/>
    <d v="2017-12-31T00:00:00"/>
    <n v="92"/>
    <n v="0.5438808373590982"/>
    <n v="324"/>
    <n v="0.5438808373590982"/>
    <x v="660"/>
    <n v="13628790"/>
    <n v="3659"/>
    <x v="505"/>
    <n v="130123512"/>
    <n v="29846385"/>
    <x v="504"/>
    <n v="26227136"/>
    <x v="503"/>
    <x v="503"/>
  </r>
  <r>
    <x v="214"/>
    <x v="1"/>
    <x v="89"/>
    <n v="3812"/>
    <n v="18024"/>
    <x v="666"/>
    <d v="2017-10-01T00:00:00"/>
    <d v="2017-12-31T00:00:00"/>
    <n v="92"/>
    <n v="0.61032100772043885"/>
    <n v="362"/>
    <n v="0.54119625270237814"/>
    <x v="661"/>
    <n v="241439610"/>
    <n v="27707"/>
    <x v="506"/>
    <n v="532143857"/>
    <n v="125489171"/>
    <x v="505"/>
    <n v="82509251"/>
    <x v="504"/>
    <x v="504"/>
  </r>
  <r>
    <x v="215"/>
    <x v="1"/>
    <x v="164"/>
    <n v="3297"/>
    <n v="21334"/>
    <x v="667"/>
    <d v="2017-10-01T00:00:00"/>
    <d v="2017-12-31T00:00:00"/>
    <n v="92"/>
    <n v="0.71571390230810517"/>
    <n v="397"/>
    <n v="0.58410907896177855"/>
    <x v="662"/>
    <n v="253660856"/>
    <n v="87475"/>
    <x v="507"/>
    <n v="909383856"/>
    <n v="332465440"/>
    <x v="506"/>
    <n v="365622320"/>
    <x v="505"/>
    <x v="505"/>
  </r>
  <r>
    <x v="216"/>
    <x v="1"/>
    <x v="167"/>
    <n v="425"/>
    <n v="1700"/>
    <x v="668"/>
    <d v="2017-10-01T00:00:00"/>
    <d v="2017-12-31T00:00:00"/>
    <n v="92"/>
    <n v="0.40170132325141777"/>
    <n v="78"/>
    <n v="0.23690078037904125"/>
    <x v="663"/>
    <n v="39180022"/>
    <n v="28128"/>
    <x v="508"/>
    <n v="15055918"/>
    <n v="14342740"/>
    <x v="507"/>
    <n v="15714613"/>
    <x v="506"/>
    <x v="506"/>
  </r>
  <r>
    <x v="217"/>
    <x v="1"/>
    <x v="35"/>
    <n v="949"/>
    <n v="3761"/>
    <x v="669"/>
    <d v="2017-10-01T00:00:00"/>
    <d v="2017-12-31T00:00:00"/>
    <n v="92"/>
    <n v="0.3856644790812141"/>
    <n v="106"/>
    <n v="0.3856644790812141"/>
    <x v="664"/>
    <n v="26347625"/>
    <n v="35785"/>
    <x v="509"/>
    <n v="23690532"/>
    <n v="27744549"/>
    <x v="508"/>
    <n v="26794853"/>
    <x v="507"/>
    <x v="507"/>
  </r>
  <r>
    <x v="218"/>
    <x v="1"/>
    <x v="112"/>
    <n v="150"/>
    <n v="361"/>
    <x v="670"/>
    <d v="2017-10-01T00:00:00"/>
    <d v="2017-12-31T00:00:00"/>
    <n v="92"/>
    <n v="0.23081841432225064"/>
    <n v="17"/>
    <n v="0.23081841432225064"/>
    <x v="665"/>
    <n v="19896518"/>
    <n v="9727"/>
    <x v="510"/>
    <n v="6845517"/>
    <n v="16426276"/>
    <x v="509"/>
    <n v="16644830"/>
    <x v="508"/>
    <x v="508"/>
  </r>
  <r>
    <x v="219"/>
    <x v="1"/>
    <x v="168"/>
    <n v="3908"/>
    <n v="23739"/>
    <x v="671"/>
    <d v="2017-10-01T00:00:00"/>
    <d v="2017-12-31T00:00:00"/>
    <n v="92"/>
    <n v="0.73097056287720164"/>
    <n v="353"/>
    <n v="0.73097056287720164"/>
    <x v="666"/>
    <n v="174572913"/>
    <n v="171588"/>
    <x v="511"/>
    <n v="410841188"/>
    <n v="176495289"/>
    <x v="510"/>
    <n v="147033578"/>
    <x v="509"/>
    <x v="509"/>
  </r>
  <r>
    <x v="220"/>
    <x v="1"/>
    <x v="30"/>
    <n v="76"/>
    <n v="451"/>
    <x v="672"/>
    <d v="2017-10-01T00:00:00"/>
    <d v="2017-12-31T00:00:00"/>
    <n v="92"/>
    <n v="0.30638586956521741"/>
    <n v="16"/>
    <n v="0.30638586956521741"/>
    <x v="667"/>
    <n v="0"/>
    <n v="0"/>
    <x v="14"/>
    <n v="1262785"/>
    <n v="1262785"/>
    <x v="14"/>
    <n v="1262785"/>
    <x v="14"/>
    <x v="14"/>
  </r>
  <r>
    <x v="221"/>
    <x v="1"/>
    <x v="169"/>
    <n v="2375"/>
    <n v="10768"/>
    <x v="673"/>
    <d v="2017-10-01T00:00:00"/>
    <d v="2017-12-31T00:00:00"/>
    <n v="92"/>
    <n v="0.66501976284584985"/>
    <n v="235"/>
    <n v="0.49805735430157261"/>
    <x v="668"/>
    <n v="231352808"/>
    <n v="51234"/>
    <x v="512"/>
    <n v="293948759"/>
    <n v="105645460"/>
    <x v="511"/>
    <n v="98395405"/>
    <x v="510"/>
    <x v="510"/>
  </r>
  <r>
    <x v="222"/>
    <x v="1"/>
    <x v="268"/>
    <n v="1032"/>
    <n v="3131"/>
    <x v="674"/>
    <d v="2017-10-01T00:00:00"/>
    <d v="2017-12-31T00:00:00"/>
    <n v="92"/>
    <n v="0.3304136766568172"/>
    <n v="103"/>
    <n v="0.3304136766568172"/>
    <x v="669"/>
    <n v="54805454"/>
    <n v="19818"/>
    <x v="513"/>
    <n v="74342088"/>
    <n v="25116627"/>
    <x v="512"/>
    <n v="25946811"/>
    <x v="511"/>
    <x v="511"/>
  </r>
  <r>
    <x v="223"/>
    <x v="1"/>
    <x v="101"/>
    <n v="222"/>
    <n v="777"/>
    <x v="675"/>
    <d v="2017-10-01T00:00:00"/>
    <d v="2017-12-31T00:00:00"/>
    <n v="92"/>
    <n v="0.17595108695652173"/>
    <n v="48"/>
    <n v="0.17595108695652173"/>
    <x v="670"/>
    <n v="30189503"/>
    <n v="21814"/>
    <x v="514"/>
    <n v="13423422"/>
    <n v="17916248"/>
    <x v="513"/>
    <n v="17731894"/>
    <x v="512"/>
    <x v="512"/>
  </r>
  <r>
    <x v="224"/>
    <x v="1"/>
    <x v="96"/>
    <n v="1360"/>
    <n v="6031"/>
    <x v="676"/>
    <d v="2017-10-01T00:00:00"/>
    <d v="2017-12-31T00:00:00"/>
    <n v="92"/>
    <n v="0.56029357116313638"/>
    <n v="125"/>
    <n v="0.52443478260869569"/>
    <x v="671"/>
    <n v="142968358"/>
    <n v="83494"/>
    <x v="515"/>
    <n v="120133534"/>
    <n v="67069082"/>
    <x v="514"/>
    <n v="64326045"/>
    <x v="513"/>
    <x v="513"/>
  </r>
  <r>
    <x v="225"/>
    <x v="1"/>
    <x v="46"/>
    <n v="2237"/>
    <n v="8465"/>
    <x v="677"/>
    <d v="2017-10-01T00:00:00"/>
    <d v="2017-12-31T00:00:00"/>
    <n v="92"/>
    <n v="0.73024499654934438"/>
    <n v="131"/>
    <n v="0.70237305011616324"/>
    <x v="672"/>
    <n v="277929677"/>
    <n v="23541"/>
    <x v="516"/>
    <n v="292028057"/>
    <n v="61313422"/>
    <x v="515"/>
    <n v="67665541"/>
    <x v="514"/>
    <x v="514"/>
  </r>
  <r>
    <x v="226"/>
    <x v="1"/>
    <x v="172"/>
    <n v="102"/>
    <n v="7564"/>
    <x v="678"/>
    <d v="2017-10-01T00:00:00"/>
    <d v="2017-12-31T00:00:00"/>
    <n v="92"/>
    <n v="0.67948257276320523"/>
    <n v="121"/>
    <n v="0.67948257276320523"/>
    <x v="673"/>
    <n v="5078252"/>
    <n v="3356"/>
    <x v="517"/>
    <n v="4204152"/>
    <n v="6884400"/>
    <x v="516"/>
    <n v="5843085"/>
    <x v="515"/>
    <x v="515"/>
  </r>
  <r>
    <x v="480"/>
    <x v="1"/>
    <x v="149"/>
    <n v="430"/>
    <n v="987"/>
    <x v="679"/>
    <d v="2017-10-01T00:00:00"/>
    <d v="2017-12-31T00:00:00"/>
    <n v="92"/>
    <n v="0.26820652173913045"/>
    <n v="40"/>
    <n v="0.26820652173913045"/>
    <x v="674"/>
    <n v="44401300"/>
    <n v="11844"/>
    <x v="518"/>
    <n v="16887189"/>
    <n v="42282674"/>
    <x v="517"/>
    <n v="15963318"/>
    <x v="516"/>
    <x v="516"/>
  </r>
  <r>
    <x v="481"/>
    <x v="1"/>
    <x v="174"/>
    <n v="4237"/>
    <n v="18147"/>
    <x v="680"/>
    <d v="2017-10-01T00:00:00"/>
    <d v="2017-12-31T00:00:00"/>
    <n v="92"/>
    <n v="0.46631205673758863"/>
    <n v="423"/>
    <n v="0.46631205673758863"/>
    <x v="675"/>
    <n v="232835038"/>
    <n v="22201"/>
    <x v="519"/>
    <n v="338863901"/>
    <n v="217883774"/>
    <x v="518"/>
    <n v="175370119"/>
    <x v="517"/>
    <x v="517"/>
  </r>
  <r>
    <x v="482"/>
    <x v="1"/>
    <x v="157"/>
    <n v="1692"/>
    <n v="5879"/>
    <x v="681"/>
    <d v="2017-10-01T00:00:00"/>
    <d v="2017-12-31T00:00:00"/>
    <n v="92"/>
    <n v="0.37152426693629931"/>
    <n v="172"/>
    <n v="0.37152426693629931"/>
    <x v="676"/>
    <n v="47110240"/>
    <n v="10852"/>
    <x v="520"/>
    <n v="117080986"/>
    <n v="25804867"/>
    <x v="519"/>
    <n v="22398210"/>
    <x v="518"/>
    <x v="518"/>
  </r>
  <r>
    <x v="230"/>
    <x v="1"/>
    <x v="24"/>
    <n v="213"/>
    <n v="721"/>
    <x v="682"/>
    <d v="2017-10-01T00:00:00"/>
    <d v="2017-12-31T00:00:00"/>
    <n v="92"/>
    <n v="0.31347826086956521"/>
    <n v="25"/>
    <n v="0.31347826086956521"/>
    <x v="677"/>
    <n v="22537944"/>
    <n v="12435"/>
    <x v="521"/>
    <n v="6282964"/>
    <n v="11617689"/>
    <x v="520"/>
    <n v="14455019"/>
    <x v="519"/>
    <x v="519"/>
  </r>
  <r>
    <x v="231"/>
    <x v="1"/>
    <x v="175"/>
    <n v="695"/>
    <n v="2857"/>
    <x v="683"/>
    <d v="2017-10-01T00:00:00"/>
    <d v="2017-12-31T00:00:00"/>
    <n v="92"/>
    <n v="0.36969461697722567"/>
    <n v="84"/>
    <n v="0.36969461697722567"/>
    <x v="678"/>
    <n v="26256296"/>
    <n v="5612"/>
    <x v="522"/>
    <n v="39938334"/>
    <n v="11213645"/>
    <x v="521"/>
    <n v="10052762"/>
    <x v="520"/>
    <x v="520"/>
  </r>
  <r>
    <x v="232"/>
    <x v="1"/>
    <x v="30"/>
    <n v="62"/>
    <n v="106"/>
    <x v="684"/>
    <d v="2017-10-01T00:00:00"/>
    <d v="2017-12-31T00:00:00"/>
    <n v="92"/>
    <n v="7.2010869565217392E-2"/>
    <n v="16"/>
    <n v="7.2010869565217392E-2"/>
    <x v="679"/>
    <n v="9963550"/>
    <n v="737"/>
    <x v="523"/>
    <n v="4451093"/>
    <n v="5499413"/>
    <x v="522"/>
    <n v="3886045"/>
    <x v="521"/>
    <x v="521"/>
  </r>
  <r>
    <x v="233"/>
    <x v="1"/>
    <x v="176"/>
    <n v="3798"/>
    <n v="16703"/>
    <x v="685"/>
    <d v="2017-10-01T00:00:00"/>
    <d v="2017-12-31T00:00:00"/>
    <n v="92"/>
    <n v="0.46079783712204814"/>
    <n v="432"/>
    <n v="0.42026469404186795"/>
    <x v="680"/>
    <n v="206484449"/>
    <n v="24996"/>
    <x v="524"/>
    <n v="484351350"/>
    <n v="181826632"/>
    <x v="523"/>
    <n v="161152457"/>
    <x v="522"/>
    <x v="522"/>
  </r>
  <r>
    <x v="234"/>
    <x v="1"/>
    <x v="127"/>
    <n v="2978"/>
    <n v="10360"/>
    <x v="686"/>
    <d v="2017-10-01T00:00:00"/>
    <d v="2017-12-31T00:00:00"/>
    <n v="92"/>
    <n v="0.51655364978061424"/>
    <n v="222"/>
    <n v="0.50724637681159424"/>
    <x v="681"/>
    <n v="139846617"/>
    <n v="33371"/>
    <x v="525"/>
    <n v="168346181"/>
    <n v="95307776"/>
    <x v="524"/>
    <n v="91282188"/>
    <x v="523"/>
    <x v="523"/>
  </r>
  <r>
    <x v="235"/>
    <x v="1"/>
    <x v="35"/>
    <n v="1586"/>
    <n v="5688"/>
    <x v="687"/>
    <d v="2017-10-01T00:00:00"/>
    <d v="2017-12-31T00:00:00"/>
    <n v="92"/>
    <n v="0.58326497128794097"/>
    <n v="106"/>
    <n v="0.58326497128794097"/>
    <x v="682"/>
    <n v="118411481"/>
    <n v="15043"/>
    <x v="526"/>
    <n v="127085084"/>
    <n v="71021646"/>
    <x v="525"/>
    <n v="54526974"/>
    <x v="524"/>
    <x v="524"/>
  </r>
  <r>
    <x v="236"/>
    <x v="1"/>
    <x v="177"/>
    <n v="3190"/>
    <n v="11897"/>
    <x v="688"/>
    <d v="2017-10-01T00:00:00"/>
    <d v="2017-12-31T00:00:00"/>
    <n v="92"/>
    <n v="0.69524310425432445"/>
    <n v="186"/>
    <n v="0.69524310425432445"/>
    <x v="683"/>
    <n v="135875858"/>
    <n v="47036"/>
    <x v="527"/>
    <n v="207593766"/>
    <n v="110466858"/>
    <x v="526"/>
    <n v="88242086"/>
    <x v="525"/>
    <x v="525"/>
  </r>
  <r>
    <x v="238"/>
    <x v="1"/>
    <x v="178"/>
    <n v="3354"/>
    <n v="15174"/>
    <x v="689"/>
    <d v="2017-10-01T00:00:00"/>
    <d v="2017-12-31T00:00:00"/>
    <n v="92"/>
    <n v="0.61773326819736196"/>
    <n v="267"/>
    <n v="0.61773326819736196"/>
    <x v="684"/>
    <n v="178456210"/>
    <n v="47442"/>
    <x v="528"/>
    <n v="283959907"/>
    <n v="151701951"/>
    <x v="527"/>
    <n v="130648889"/>
    <x v="526"/>
    <x v="526"/>
  </r>
  <r>
    <x v="237"/>
    <x v="1"/>
    <x v="24"/>
    <n v="231"/>
    <n v="650"/>
    <x v="690"/>
    <d v="2017-10-01T00:00:00"/>
    <d v="2017-12-31T00:00:00"/>
    <n v="92"/>
    <n v="0.28260869565217389"/>
    <n v="33"/>
    <n v="0.21409749670619235"/>
    <x v="685"/>
    <n v="20073180"/>
    <n v="14741"/>
    <x v="529"/>
    <n v="11222951"/>
    <n v="17341687"/>
    <x v="528"/>
    <n v="14620670"/>
    <x v="527"/>
    <x v="527"/>
  </r>
  <r>
    <x v="239"/>
    <x v="1"/>
    <x v="179"/>
    <n v="4997"/>
    <n v="24736"/>
    <x v="691"/>
    <d v="2017-10-01T00:00:00"/>
    <d v="2017-12-31T00:00:00"/>
    <n v="92"/>
    <n v="0.72667450058754401"/>
    <n v="370"/>
    <n v="0.72667450058754401"/>
    <x v="686"/>
    <n v="216235139"/>
    <n v="48405"/>
    <x v="530"/>
    <n v="551965505"/>
    <n v="223961934"/>
    <x v="529"/>
    <n v="187544830"/>
    <x v="528"/>
    <x v="528"/>
  </r>
  <r>
    <x v="240"/>
    <x v="1"/>
    <x v="0"/>
    <n v="114"/>
    <n v="1940"/>
    <x v="692"/>
    <d v="2017-10-01T00:00:00"/>
    <d v="2017-12-31T00:00:00"/>
    <n v="92"/>
    <n v="0.87862318840579712"/>
    <n v="24"/>
    <n v="0.87862318840579712"/>
    <x v="687"/>
    <n v="894546"/>
    <n v="764"/>
    <x v="531"/>
    <n v="4325453"/>
    <n v="2306480"/>
    <x v="530"/>
    <n v="872846"/>
    <x v="529"/>
    <x v="529"/>
  </r>
  <r>
    <x v="241"/>
    <x v="1"/>
    <x v="180"/>
    <n v="2593"/>
    <n v="23348"/>
    <x v="693"/>
    <d v="2017-10-01T00:00:00"/>
    <d v="2017-12-31T00:00:00"/>
    <n v="92"/>
    <n v="0.77137571032113128"/>
    <n v="329"/>
    <n v="0.77137571032113128"/>
    <x v="688"/>
    <n v="129602858"/>
    <n v="26405"/>
    <x v="532"/>
    <n v="200701822"/>
    <n v="99418303"/>
    <x v="531"/>
    <n v="86408520"/>
    <x v="530"/>
    <x v="530"/>
  </r>
  <r>
    <x v="483"/>
    <x v="1"/>
    <x v="307"/>
    <n v="3930"/>
    <n v="17969"/>
    <x v="694"/>
    <d v="2017-10-01T00:00:00"/>
    <d v="2017-12-31T00:00:00"/>
    <n v="92"/>
    <n v="0.71807065217391308"/>
    <n v="348"/>
    <n v="0.56125062468765619"/>
    <x v="689"/>
    <n v="110043894"/>
    <n v="19293"/>
    <x v="533"/>
    <n v="303519737"/>
    <n v="76239617"/>
    <x v="532"/>
    <n v="74660003"/>
    <x v="531"/>
    <x v="531"/>
  </r>
  <r>
    <x v="243"/>
    <x v="1"/>
    <x v="182"/>
    <n v="202"/>
    <n v="70239"/>
    <x v="695"/>
    <d v="2017-10-01T00:00:00"/>
    <d v="2017-12-31T00:00:00"/>
    <n v="92"/>
    <n v="0.92429466259606274"/>
    <n v="1106"/>
    <n v="0.69029601383756589"/>
    <x v="690"/>
    <n v="0"/>
    <n v="0"/>
    <x v="14"/>
    <n v="49510429"/>
    <n v="49508609"/>
    <x v="14"/>
    <n v="52302287"/>
    <x v="14"/>
    <x v="14"/>
  </r>
  <r>
    <x v="244"/>
    <x v="1"/>
    <x v="183"/>
    <n v="3386"/>
    <n v="14439"/>
    <x v="696"/>
    <d v="2017-10-01T00:00:00"/>
    <d v="2017-12-31T00:00:00"/>
    <n v="92"/>
    <n v="0.52141412682363142"/>
    <n v="301"/>
    <n v="0.52141412682363142"/>
    <x v="691"/>
    <n v="200400342"/>
    <n v="14398"/>
    <x v="534"/>
    <n v="225162848"/>
    <n v="207482045"/>
    <x v="533"/>
    <n v="183058903"/>
    <x v="532"/>
    <x v="532"/>
  </r>
  <r>
    <x v="245"/>
    <x v="1"/>
    <x v="112"/>
    <n v="48"/>
    <n v="90"/>
    <x v="697"/>
    <d v="2017-10-01T00:00:00"/>
    <d v="2017-12-31T00:00:00"/>
    <n v="92"/>
    <n v="5.754475703324808E-2"/>
    <n v="17"/>
    <n v="5.754475703324808E-2"/>
    <x v="692"/>
    <n v="1227631"/>
    <n v="84"/>
    <x v="535"/>
    <n v="7492934"/>
    <n v="1665671"/>
    <x v="534"/>
    <n v="3363774"/>
    <x v="533"/>
    <x v="533"/>
  </r>
  <r>
    <x v="246"/>
    <x v="1"/>
    <x v="115"/>
    <n v="1813"/>
    <n v="10121"/>
    <x v="698"/>
    <d v="2017-10-01T00:00:00"/>
    <d v="2017-12-31T00:00:00"/>
    <n v="92"/>
    <n v="0.75869565217391299"/>
    <n v="145"/>
    <n v="0.75869565217391299"/>
    <x v="693"/>
    <n v="11384517"/>
    <n v="4277"/>
    <x v="536"/>
    <n v="61697064"/>
    <n v="25800878"/>
    <x v="535"/>
    <n v="23807896"/>
    <x v="534"/>
    <x v="534"/>
  </r>
  <r>
    <x v="247"/>
    <x v="1"/>
    <x v="184"/>
    <n v="4854"/>
    <n v="20046"/>
    <x v="699"/>
    <d v="2017-10-01T00:00:00"/>
    <d v="2017-12-31T00:00:00"/>
    <n v="92"/>
    <n v="0.49633554521144896"/>
    <n v="523"/>
    <n v="0.41661817274918944"/>
    <x v="694"/>
    <n v="276625169"/>
    <n v="56881"/>
    <x v="537"/>
    <n v="373557700"/>
    <n v="168690896"/>
    <x v="536"/>
    <n v="138857134"/>
    <x v="535"/>
    <x v="535"/>
  </r>
  <r>
    <x v="248"/>
    <x v="1"/>
    <x v="19"/>
    <n v="51"/>
    <n v="2832"/>
    <x v="700"/>
    <d v="2017-10-01T00:00:00"/>
    <d v="2017-12-31T00:00:00"/>
    <n v="92"/>
    <n v="0.35382308845577209"/>
    <n v="87"/>
    <n v="0.35382308845577209"/>
    <x v="695"/>
    <n v="5383308"/>
    <n v="8164"/>
    <x v="538"/>
    <n v="1518575"/>
    <n v="4768935"/>
    <x v="537"/>
    <n v="4610318"/>
    <x v="536"/>
    <x v="536"/>
  </r>
  <r>
    <x v="249"/>
    <x v="1"/>
    <x v="2"/>
    <n v="145"/>
    <n v="3313"/>
    <x v="701"/>
    <d v="2017-10-01T00:00:00"/>
    <d v="2017-12-31T00:00:00"/>
    <n v="92"/>
    <n v="0.73491570541259987"/>
    <n v="49"/>
    <n v="0.73491570541259987"/>
    <x v="696"/>
    <n v="245356"/>
    <n v="64"/>
    <x v="539"/>
    <n v="34931298"/>
    <n v="10274605"/>
    <x v="538"/>
    <n v="7432584"/>
    <x v="537"/>
    <x v="537"/>
  </r>
  <r>
    <x v="250"/>
    <x v="1"/>
    <x v="185"/>
    <n v="764"/>
    <n v="2237"/>
    <x v="702"/>
    <d v="2017-10-01T00:00:00"/>
    <d v="2017-12-31T00:00:00"/>
    <n v="92"/>
    <n v="0.238384484228474"/>
    <n v="102"/>
    <n v="0.238384484228474"/>
    <x v="697"/>
    <n v="25476375"/>
    <n v="5929"/>
    <x v="540"/>
    <n v="37429404"/>
    <n v="26779784"/>
    <x v="539"/>
    <n v="16279360"/>
    <x v="538"/>
    <x v="538"/>
  </r>
  <r>
    <x v="251"/>
    <x v="1"/>
    <x v="186"/>
    <n v="1390"/>
    <n v="4938"/>
    <x v="703"/>
    <d v="2017-10-01T00:00:00"/>
    <d v="2017-12-31T00:00:00"/>
    <n v="92"/>
    <n v="0.53142488161859669"/>
    <n v="101"/>
    <n v="0.53142488161859669"/>
    <x v="698"/>
    <n v="69596222"/>
    <n v="7639"/>
    <x v="541"/>
    <n v="101677831"/>
    <n v="32156921"/>
    <x v="540"/>
    <n v="23326792"/>
    <x v="539"/>
    <x v="539"/>
  </r>
  <r>
    <x v="252"/>
    <x v="1"/>
    <x v="308"/>
    <n v="40"/>
    <n v="16093"/>
    <x v="704"/>
    <d v="2017-10-01T00:00:00"/>
    <d v="2017-12-31T00:00:00"/>
    <n v="92"/>
    <n v="0.92552334943639292"/>
    <n v="277"/>
    <n v="0.63149427091508392"/>
    <x v="699"/>
    <n v="0"/>
    <n v="0"/>
    <x v="14"/>
    <n v="5509611"/>
    <n v="4858801"/>
    <x v="14"/>
    <n v="12761329"/>
    <x v="14"/>
    <x v="14"/>
  </r>
  <r>
    <x v="253"/>
    <x v="1"/>
    <x v="187"/>
    <n v="93"/>
    <n v="2221"/>
    <x v="705"/>
    <d v="2017-10-01T00:00:00"/>
    <d v="2017-12-31T00:00:00"/>
    <n v="92"/>
    <n v="0.65246768507638075"/>
    <n v="37"/>
    <n v="0.65246768507638075"/>
    <x v="700"/>
    <n v="9285855"/>
    <n v="11962"/>
    <x v="542"/>
    <n v="2678278"/>
    <n v="7841556"/>
    <x v="541"/>
    <n v="6295383"/>
    <x v="540"/>
    <x v="540"/>
  </r>
  <r>
    <x v="254"/>
    <x v="1"/>
    <x v="309"/>
    <n v="220"/>
    <n v="110222"/>
    <x v="706"/>
    <d v="2017-10-01T00:00:00"/>
    <d v="2017-12-31T00:00:00"/>
    <n v="92"/>
    <n v="0.91107621094395763"/>
    <n v="1418"/>
    <n v="0.84489789660881831"/>
    <x v="701"/>
    <n v="0"/>
    <n v="0"/>
    <x v="14"/>
    <n v="62685646"/>
    <n v="62644353"/>
    <x v="14"/>
    <n v="80046425"/>
    <x v="14"/>
    <x v="14"/>
  </r>
  <r>
    <x v="255"/>
    <x v="1"/>
    <x v="84"/>
    <n v="2270"/>
    <n v="10481"/>
    <x v="707"/>
    <d v="2017-10-01T00:00:00"/>
    <d v="2017-12-31T00:00:00"/>
    <n v="92"/>
    <n v="0.83156140907648368"/>
    <n v="172"/>
    <n v="0.66234833164812945"/>
    <x v="702"/>
    <n v="93353878"/>
    <n v="44964"/>
    <x v="543"/>
    <n v="201230177"/>
    <n v="73796583"/>
    <x v="542"/>
    <n v="65769170"/>
    <x v="541"/>
    <x v="541"/>
  </r>
  <r>
    <x v="256"/>
    <x v="1"/>
    <x v="189"/>
    <n v="253"/>
    <n v="3031"/>
    <x v="708"/>
    <d v="2017-10-01T00:00:00"/>
    <d v="2017-12-31T00:00:00"/>
    <n v="92"/>
    <n v="0.91515700483091789"/>
    <n v="36"/>
    <n v="0.91515700483091789"/>
    <x v="703"/>
    <n v="0"/>
    <n v="0"/>
    <x v="14"/>
    <n v="4142950"/>
    <n v="2912794"/>
    <x v="14"/>
    <n v="2986692"/>
    <x v="14"/>
    <x v="14"/>
  </r>
  <r>
    <x v="257"/>
    <x v="1"/>
    <x v="30"/>
    <n v="90"/>
    <n v="1414"/>
    <x v="709"/>
    <d v="2017-10-01T00:00:00"/>
    <d v="2017-12-31T00:00:00"/>
    <n v="92"/>
    <n v="0.96059782608695654"/>
    <n v="16"/>
    <n v="0.96059782608695654"/>
    <x v="704"/>
    <n v="0"/>
    <n v="0"/>
    <x v="14"/>
    <n v="1314221"/>
    <n v="1314221"/>
    <x v="14"/>
    <n v="1477917"/>
    <x v="14"/>
    <x v="14"/>
  </r>
  <r>
    <x v="258"/>
    <x v="1"/>
    <x v="190"/>
    <n v="2068"/>
    <n v="10109"/>
    <x v="710"/>
    <d v="2017-10-01T00:00:00"/>
    <d v="2017-12-31T00:00:00"/>
    <n v="92"/>
    <n v="0.60373865265169613"/>
    <n v="182"/>
    <n v="0.60373865265169613"/>
    <x v="705"/>
    <n v="409835283"/>
    <n v="82457"/>
    <x v="544"/>
    <n v="468156310"/>
    <n v="140219435"/>
    <x v="543"/>
    <n v="145203589"/>
    <x v="542"/>
    <x v="542"/>
  </r>
  <r>
    <x v="260"/>
    <x v="1"/>
    <x v="24"/>
    <n v="267"/>
    <n v="841"/>
    <x v="711"/>
    <d v="2017-10-01T00:00:00"/>
    <d v="2017-12-31T00:00:00"/>
    <n v="92"/>
    <n v="0.3656521739130435"/>
    <n v="25"/>
    <n v="0.3656521739130435"/>
    <x v="706"/>
    <n v="25577503"/>
    <n v="18870"/>
    <x v="545"/>
    <n v="10999198"/>
    <n v="20835261"/>
    <x v="544"/>
    <n v="20088077"/>
    <x v="543"/>
    <x v="543"/>
  </r>
  <r>
    <x v="261"/>
    <x v="1"/>
    <x v="192"/>
    <n v="3734"/>
    <n v="16704"/>
    <x v="712"/>
    <d v="2017-10-01T00:00:00"/>
    <d v="2017-12-31T00:00:00"/>
    <n v="92"/>
    <n v="0.44069227522161247"/>
    <n v="412"/>
    <n v="0.44069227522161247"/>
    <x v="707"/>
    <n v="160853229"/>
    <n v="27974"/>
    <x v="546"/>
    <n v="406543998"/>
    <n v="135123996"/>
    <x v="545"/>
    <n v="123149239"/>
    <x v="544"/>
    <x v="544"/>
  </r>
  <r>
    <x v="262"/>
    <x v="1"/>
    <x v="21"/>
    <n v="474"/>
    <n v="1477"/>
    <x v="713"/>
    <d v="2017-10-01T00:00:00"/>
    <d v="2017-12-31T00:00:00"/>
    <n v="92"/>
    <n v="0.341581868640148"/>
    <n v="47"/>
    <n v="0.341581868640148"/>
    <x v="708"/>
    <n v="35304823"/>
    <n v="4709"/>
    <x v="547"/>
    <n v="24064184"/>
    <n v="17908149"/>
    <x v="546"/>
    <n v="24038393"/>
    <x v="545"/>
    <x v="545"/>
  </r>
  <r>
    <x v="263"/>
    <x v="1"/>
    <x v="5"/>
    <n v="254"/>
    <n v="9109"/>
    <x v="714"/>
    <d v="2017-10-01T00:00:00"/>
    <d v="2017-12-31T00:00:00"/>
    <n v="92"/>
    <n v="0.6875754830917874"/>
    <n v="150"/>
    <n v="0.6600724637681159"/>
    <x v="709"/>
    <n v="35290220"/>
    <n v="31424"/>
    <x v="548"/>
    <n v="12356250"/>
    <n v="15885405"/>
    <x v="547"/>
    <n v="17083228"/>
    <x v="546"/>
    <x v="546"/>
  </r>
  <r>
    <x v="484"/>
    <x v="1"/>
    <x v="310"/>
    <n v="185"/>
    <n v="1525"/>
    <x v="715"/>
    <d v="2017-10-01T00:00:00"/>
    <d v="2017-12-31T00:00:00"/>
    <n v="92"/>
    <n v="0.82880434782608692"/>
    <n v="20"/>
    <n v="0.82880434782608692"/>
    <x v="710"/>
    <n v="0"/>
    <n v="0"/>
    <x v="14"/>
    <n v="2292200"/>
    <n v="1444530"/>
    <x v="14"/>
    <n v="1238978"/>
    <x v="14"/>
    <x v="14"/>
  </r>
  <r>
    <x v="264"/>
    <x v="1"/>
    <x v="193"/>
    <n v="2466"/>
    <n v="11695"/>
    <x v="716"/>
    <d v="2017-10-01T00:00:00"/>
    <d v="2017-12-31T00:00:00"/>
    <n v="92"/>
    <n v="0.48892140468227424"/>
    <n v="358"/>
    <n v="0.35508258440612095"/>
    <x v="711"/>
    <n v="123451545"/>
    <n v="29454"/>
    <x v="549"/>
    <n v="243003136"/>
    <n v="97167661"/>
    <x v="548"/>
    <n v="93256449"/>
    <x v="547"/>
    <x v="547"/>
  </r>
  <r>
    <x v="265"/>
    <x v="1"/>
    <x v="147"/>
    <n v="145"/>
    <n v="6170"/>
    <x v="717"/>
    <d v="2017-10-01T00:00:00"/>
    <d v="2017-12-31T00:00:00"/>
    <n v="92"/>
    <n v="0.73698041089345434"/>
    <n v="91"/>
    <n v="0.73698041089345434"/>
    <x v="712"/>
    <n v="7279762"/>
    <n v="7717"/>
    <x v="550"/>
    <n v="6557359"/>
    <n v="7895178"/>
    <x v="549"/>
    <n v="7615425"/>
    <x v="548"/>
    <x v="548"/>
  </r>
  <r>
    <x v="266"/>
    <x v="1"/>
    <x v="146"/>
    <n v="1283"/>
    <n v="6189"/>
    <x v="718"/>
    <d v="2017-10-01T00:00:00"/>
    <d v="2017-12-31T00:00:00"/>
    <n v="92"/>
    <n v="0.32976342710997442"/>
    <n v="204"/>
    <n v="0.32976342710997442"/>
    <x v="713"/>
    <n v="48945764"/>
    <n v="8771"/>
    <x v="551"/>
    <n v="111081717"/>
    <n v="21333879"/>
    <x v="550"/>
    <n v="19957352"/>
    <x v="549"/>
    <x v="549"/>
  </r>
  <r>
    <x v="267"/>
    <x v="1"/>
    <x v="127"/>
    <n v="2895"/>
    <n v="9981"/>
    <x v="719"/>
    <d v="2017-10-01T00:00:00"/>
    <d v="2017-12-31T00:00:00"/>
    <n v="92"/>
    <n v="0.49765656162744315"/>
    <n v="218"/>
    <n v="0.49765656162744315"/>
    <x v="714"/>
    <n v="105644548"/>
    <n v="25074"/>
    <x v="552"/>
    <n v="182490611"/>
    <n v="78332370"/>
    <x v="551"/>
    <n v="74383092"/>
    <x v="550"/>
    <x v="550"/>
  </r>
  <r>
    <x v="485"/>
    <x v="1"/>
    <x v="194"/>
    <n v="2195"/>
    <n v="10167"/>
    <x v="720"/>
    <d v="2017-10-01T00:00:00"/>
    <d v="2017-12-31T00:00:00"/>
    <n v="92"/>
    <n v="0.48469679633867274"/>
    <n v="228"/>
    <n v="0.48469679633867274"/>
    <x v="715"/>
    <n v="62572101"/>
    <n v="9950"/>
    <x v="553"/>
    <n v="169110322"/>
    <n v="46944696"/>
    <x v="552"/>
    <n v="42696561"/>
    <x v="551"/>
    <x v="551"/>
  </r>
  <r>
    <x v="269"/>
    <x v="1"/>
    <x v="195"/>
    <n v="111"/>
    <n v="2409"/>
    <x v="721"/>
    <d v="2017-10-01T00:00:00"/>
    <d v="2017-12-31T00:00:00"/>
    <n v="92"/>
    <n v="0.5818840579710145"/>
    <n v="45"/>
    <n v="0.5818840579710145"/>
    <x v="716"/>
    <n v="10735023"/>
    <n v="15168"/>
    <x v="554"/>
    <n v="2403161"/>
    <n v="5629354"/>
    <x v="553"/>
    <n v="5937688"/>
    <x v="552"/>
    <x v="552"/>
  </r>
  <r>
    <x v="270"/>
    <x v="1"/>
    <x v="170"/>
    <n v="3220"/>
    <n v="11201"/>
    <x v="722"/>
    <d v="2017-10-01T00:00:00"/>
    <d v="2017-12-31T00:00:00"/>
    <n v="92"/>
    <n v="0.91541353383458646"/>
    <n v="133"/>
    <n v="0.91541353383458646"/>
    <x v="717"/>
    <n v="98089948"/>
    <n v="143343"/>
    <x v="555"/>
    <n v="109576859"/>
    <n v="92565168"/>
    <x v="554"/>
    <n v="74293129"/>
    <x v="553"/>
    <x v="553"/>
  </r>
  <r>
    <x v="271"/>
    <x v="1"/>
    <x v="34"/>
    <n v="415"/>
    <n v="1679"/>
    <x v="723"/>
    <d v="2017-10-01T00:00:00"/>
    <d v="2017-12-31T00:00:00"/>
    <n v="92"/>
    <n v="0.13224637681159421"/>
    <n v="138"/>
    <n v="0.13224637681159421"/>
    <x v="2"/>
    <n v="5192523"/>
    <n v="838"/>
    <x v="556"/>
    <n v="17857973"/>
    <n v="45542536"/>
    <x v="555"/>
    <n v="49147309"/>
    <x v="554"/>
    <x v="554"/>
  </r>
  <r>
    <x v="272"/>
    <x v="1"/>
    <x v="196"/>
    <n v="457"/>
    <n v="3207"/>
    <x v="724"/>
    <d v="2017-10-01T00:00:00"/>
    <d v="2017-12-31T00:00:00"/>
    <n v="92"/>
    <n v="0.51262787723785164"/>
    <n v="68"/>
    <n v="0.51262787723785164"/>
    <x v="718"/>
    <n v="546005"/>
    <n v="960"/>
    <x v="557"/>
    <n v="6410000"/>
    <n v="2783438"/>
    <x v="556"/>
    <n v="2285024"/>
    <x v="555"/>
    <x v="555"/>
  </r>
  <r>
    <x v="273"/>
    <x v="1"/>
    <x v="197"/>
    <n v="927"/>
    <n v="12304"/>
    <x v="725"/>
    <d v="2017-10-01T00:00:00"/>
    <d v="2017-12-31T00:00:00"/>
    <n v="92"/>
    <n v="0.57895727460944857"/>
    <n v="231"/>
    <n v="0.57895727460944857"/>
    <x v="719"/>
    <n v="5228222"/>
    <n v="2850"/>
    <x v="558"/>
    <n v="35918216"/>
    <n v="47652890"/>
    <x v="557"/>
    <n v="16969439"/>
    <x v="556"/>
    <x v="556"/>
  </r>
  <r>
    <x v="274"/>
    <x v="1"/>
    <x v="171"/>
    <n v="2306"/>
    <n v="9248"/>
    <x v="726"/>
    <d v="2017-10-01T00:00:00"/>
    <d v="2017-12-31T00:00:00"/>
    <n v="92"/>
    <n v="0.80417391304347829"/>
    <n v="184"/>
    <n v="0.54631379962192816"/>
    <x v="720"/>
    <n v="134336989"/>
    <n v="19292"/>
    <x v="559"/>
    <n v="181188005"/>
    <n v="39409880"/>
    <x v="558"/>
    <n v="35860174"/>
    <x v="557"/>
    <x v="557"/>
  </r>
  <r>
    <x v="275"/>
    <x v="1"/>
    <x v="195"/>
    <n v="232"/>
    <n v="646"/>
    <x v="727"/>
    <d v="2017-10-01T00:00:00"/>
    <d v="2017-12-31T00:00:00"/>
    <n v="92"/>
    <n v="0.15603864734299516"/>
    <n v="51"/>
    <n v="0.13768115942028986"/>
    <x v="721"/>
    <n v="11998008"/>
    <n v="5168"/>
    <x v="560"/>
    <n v="5261786"/>
    <n v="5113312"/>
    <x v="559"/>
    <n v="5309442"/>
    <x v="558"/>
    <x v="558"/>
  </r>
  <r>
    <x v="276"/>
    <x v="1"/>
    <x v="95"/>
    <n v="7063"/>
    <n v="24351"/>
    <x v="728"/>
    <d v="2017-10-01T00:00:00"/>
    <d v="2017-12-31T00:00:00"/>
    <n v="92"/>
    <n v="0.73728351701586536"/>
    <n v="578"/>
    <n v="0.45793214984203401"/>
    <x v="722"/>
    <n v="294818352"/>
    <n v="52725"/>
    <x v="561"/>
    <n v="483263939"/>
    <n v="163961656"/>
    <x v="560"/>
    <n v="152970724"/>
    <x v="559"/>
    <x v="559"/>
  </r>
  <r>
    <x v="277"/>
    <x v="1"/>
    <x v="201"/>
    <n v="2495"/>
    <n v="13629"/>
    <x v="729"/>
    <d v="2017-10-01T00:00:00"/>
    <d v="2017-12-31T00:00:00"/>
    <n v="92"/>
    <n v="0.50907664724338864"/>
    <n v="291"/>
    <n v="0.50907664724338864"/>
    <x v="723"/>
    <n v="29438385"/>
    <n v="15767"/>
    <x v="562"/>
    <n v="84527047"/>
    <n v="40294386"/>
    <x v="561"/>
    <n v="53892441"/>
    <x v="560"/>
    <x v="560"/>
  </r>
  <r>
    <x v="278"/>
    <x v="1"/>
    <x v="202"/>
    <n v="2040"/>
    <n v="8183"/>
    <x v="730"/>
    <d v="2017-10-01T00:00:00"/>
    <d v="2017-12-31T00:00:00"/>
    <n v="92"/>
    <n v="0.46085830141923856"/>
    <n v="193"/>
    <n v="0.46085830141923856"/>
    <x v="724"/>
    <n v="57510367"/>
    <n v="14652"/>
    <x v="563"/>
    <n v="129005236"/>
    <n v="56298065"/>
    <x v="562"/>
    <n v="47540609"/>
    <x v="561"/>
    <x v="561"/>
  </r>
  <r>
    <x v="486"/>
    <x v="1"/>
    <x v="203"/>
    <n v="50"/>
    <n v="95"/>
    <x v="731"/>
    <d v="2017-10-01T00:00:00"/>
    <d v="2017-12-31T00:00:00"/>
    <n v="92"/>
    <n v="0.10326086956521739"/>
    <n v="10"/>
    <n v="0.10326086956521739"/>
    <x v="725"/>
    <n v="4061433"/>
    <n v="361"/>
    <x v="564"/>
    <n v="2488896"/>
    <n v="1553055"/>
    <x v="563"/>
    <n v="1361162"/>
    <x v="562"/>
    <x v="562"/>
  </r>
  <r>
    <x v="280"/>
    <x v="1"/>
    <x v="311"/>
    <n v="413"/>
    <n v="134662"/>
    <x v="732"/>
    <d v="2017-10-01T00:00:00"/>
    <d v="2017-12-31T00:00:00"/>
    <n v="92"/>
    <n v="0.96170656458892756"/>
    <n v="1287"/>
    <n v="1.1373095503530286"/>
    <x v="726"/>
    <n v="0"/>
    <n v="0"/>
    <x v="14"/>
    <n v="71835207"/>
    <n v="71546593"/>
    <x v="14"/>
    <n v="85549839"/>
    <x v="14"/>
    <x v="14"/>
  </r>
  <r>
    <x v="281"/>
    <x v="1"/>
    <x v="205"/>
    <n v="616"/>
    <n v="2580"/>
    <x v="733"/>
    <d v="2017-10-01T00:00:00"/>
    <d v="2017-12-31T00:00:00"/>
    <n v="92"/>
    <n v="0.47531319086219603"/>
    <n v="80"/>
    <n v="0.35054347826086957"/>
    <x v="727"/>
    <n v="70124717"/>
    <n v="30758"/>
    <x v="565"/>
    <n v="55911939"/>
    <n v="28410900"/>
    <x v="564"/>
    <n v="27118130"/>
    <x v="563"/>
    <x v="563"/>
  </r>
  <r>
    <x v="282"/>
    <x v="1"/>
    <x v="206"/>
    <n v="1486"/>
    <n v="5139"/>
    <x v="734"/>
    <d v="2017-10-01T00:00:00"/>
    <d v="2017-12-31T00:00:00"/>
    <n v="92"/>
    <n v="0.52204388459975615"/>
    <n v="107"/>
    <n v="0.52204388459975615"/>
    <x v="728"/>
    <n v="79467151"/>
    <n v="47655"/>
    <x v="566"/>
    <n v="43709523"/>
    <n v="29006304"/>
    <x v="565"/>
    <n v="30599362"/>
    <x v="564"/>
    <x v="564"/>
  </r>
  <r>
    <x v="283"/>
    <x v="1"/>
    <x v="207"/>
    <n v="715"/>
    <n v="2234"/>
    <x v="735"/>
    <d v="2017-10-01T00:00:00"/>
    <d v="2017-12-31T00:00:00"/>
    <n v="92"/>
    <n v="0.21300533943554539"/>
    <n v="114"/>
    <n v="0.21300533943554539"/>
    <x v="729"/>
    <n v="121548290"/>
    <n v="13528"/>
    <x v="567"/>
    <n v="65118741"/>
    <n v="28397397"/>
    <x v="566"/>
    <n v="19861081"/>
    <x v="565"/>
    <x v="565"/>
  </r>
  <r>
    <x v="284"/>
    <x v="1"/>
    <x v="24"/>
    <n v="140"/>
    <n v="577"/>
    <x v="736"/>
    <d v="2017-10-01T00:00:00"/>
    <d v="2017-12-31T00:00:00"/>
    <n v="92"/>
    <n v="0.25086956521739129"/>
    <n v="25"/>
    <n v="0.25086956521739129"/>
    <x v="730"/>
    <n v="7835191"/>
    <n v="11873"/>
    <x v="568"/>
    <n v="2244511"/>
    <n v="5306321"/>
    <x v="567"/>
    <n v="5769009"/>
    <x v="566"/>
    <x v="566"/>
  </r>
  <r>
    <x v="285"/>
    <x v="1"/>
    <x v="208"/>
    <n v="2003"/>
    <n v="14148"/>
    <x v="737"/>
    <d v="2017-10-01T00:00:00"/>
    <d v="2017-12-31T00:00:00"/>
    <n v="92"/>
    <n v="0.65162122328666172"/>
    <n v="236"/>
    <n v="0.65162122328666172"/>
    <x v="731"/>
    <n v="86210863"/>
    <n v="13758"/>
    <x v="569"/>
    <n v="112038572"/>
    <n v="60326806"/>
    <x v="568"/>
    <n v="45800096"/>
    <x v="567"/>
    <x v="567"/>
  </r>
  <r>
    <x v="286"/>
    <x v="1"/>
    <x v="117"/>
    <n v="5381"/>
    <n v="22580"/>
    <x v="738"/>
    <d v="2017-10-01T00:00:00"/>
    <d v="2017-12-31T00:00:00"/>
    <n v="92"/>
    <n v="0.61512476844284625"/>
    <n v="437"/>
    <n v="0.56163565814346827"/>
    <x v="732"/>
    <n v="367314962"/>
    <n v="104593"/>
    <x v="570"/>
    <n v="672788967"/>
    <n v="118496940"/>
    <x v="569"/>
    <n v="0"/>
    <x v="14"/>
    <x v="14"/>
  </r>
  <r>
    <x v="287"/>
    <x v="1"/>
    <x v="312"/>
    <n v="34"/>
    <n v="25642"/>
    <x v="739"/>
    <d v="2017-10-01T00:00:00"/>
    <d v="2017-12-31T00:00:00"/>
    <n v="92"/>
    <n v="0.98835954363243905"/>
    <n v="1210"/>
    <n v="0.23034495149119655"/>
    <x v="733"/>
    <n v="0"/>
    <n v="0"/>
    <x v="14"/>
    <n v="29971548"/>
    <n v="29832231"/>
    <x v="14"/>
    <n v="37001378"/>
    <x v="14"/>
    <x v="14"/>
  </r>
  <r>
    <x v="288"/>
    <x v="1"/>
    <x v="210"/>
    <n v="4530"/>
    <n v="20413"/>
    <x v="740"/>
    <d v="2017-10-01T00:00:00"/>
    <d v="2017-12-31T00:00:00"/>
    <n v="92"/>
    <n v="0.40489130434782611"/>
    <n v="548"/>
    <n v="0.40489130434782611"/>
    <x v="734"/>
    <n v="436196508"/>
    <n v="97593"/>
    <x v="571"/>
    <n v="457604867"/>
    <n v="127778068"/>
    <x v="570"/>
    <n v="131380070"/>
    <x v="568"/>
    <x v="568"/>
  </r>
  <r>
    <x v="290"/>
    <x v="1"/>
    <x v="116"/>
    <n v="60"/>
    <n v="2998"/>
    <x v="741"/>
    <d v="2017-10-01T00:00:00"/>
    <d v="2017-12-31T00:00:00"/>
    <n v="92"/>
    <n v="0.15299040620534804"/>
    <n v="213"/>
    <n v="0.15299040620534804"/>
    <x v="735"/>
    <n v="0"/>
    <n v="16"/>
    <x v="14"/>
    <n v="24903830"/>
    <n v="5612733"/>
    <x v="14"/>
    <n v="6350766"/>
    <x v="14"/>
    <x v="14"/>
  </r>
  <r>
    <x v="487"/>
    <x v="1"/>
    <x v="80"/>
    <n v="88"/>
    <n v="5537"/>
    <x v="742"/>
    <d v="2017-10-01T00:00:00"/>
    <d v="2017-12-31T00:00:00"/>
    <n v="92"/>
    <n v="0.34002702038811106"/>
    <n v="177"/>
    <n v="0.34002702038811106"/>
    <x v="736"/>
    <n v="10862"/>
    <n v="24"/>
    <x v="572"/>
    <n v="49618185"/>
    <n v="10806555"/>
    <x v="571"/>
    <n v="11521184"/>
    <x v="569"/>
    <x v="569"/>
  </r>
  <r>
    <x v="292"/>
    <x v="1"/>
    <x v="212"/>
    <n v="4411"/>
    <n v="24370"/>
    <x v="743"/>
    <d v="2017-10-01T00:00:00"/>
    <d v="2017-12-31T00:00:00"/>
    <n v="92"/>
    <n v="0.70262945450351744"/>
    <n v="377"/>
    <n v="0.70262945450351744"/>
    <x v="737"/>
    <n v="200288595"/>
    <n v="32964"/>
    <x v="573"/>
    <n v="455952582"/>
    <n v="141405967"/>
    <x v="572"/>
    <n v="136597582"/>
    <x v="570"/>
    <x v="570"/>
  </r>
  <r>
    <x v="293"/>
    <x v="1"/>
    <x v="164"/>
    <n v="1780"/>
    <n v="18582"/>
    <x v="744"/>
    <d v="2017-10-01T00:00:00"/>
    <d v="2017-12-31T00:00:00"/>
    <n v="92"/>
    <n v="0.62338969404186795"/>
    <n v="356"/>
    <n v="0.56735466536394719"/>
    <x v="738"/>
    <n v="51247425"/>
    <n v="12326"/>
    <x v="574"/>
    <n v="135890903"/>
    <n v="54335156"/>
    <x v="573"/>
    <n v="53373361"/>
    <x v="571"/>
    <x v="571"/>
  </r>
  <r>
    <x v="294"/>
    <x v="1"/>
    <x v="213"/>
    <n v="4879"/>
    <n v="23151"/>
    <x v="745"/>
    <d v="2017-10-01T00:00:00"/>
    <d v="2017-12-31T00:00:00"/>
    <n v="92"/>
    <n v="0.60201268982733513"/>
    <n v="442"/>
    <n v="0.56932421798150701"/>
    <x v="739"/>
    <n v="171121896"/>
    <n v="34868"/>
    <x v="575"/>
    <n v="326548629"/>
    <n v="117581721"/>
    <x v="574"/>
    <n v="130879078"/>
    <x v="572"/>
    <x v="572"/>
  </r>
  <r>
    <x v="295"/>
    <x v="1"/>
    <x v="214"/>
    <n v="3120"/>
    <n v="14185"/>
    <x v="746"/>
    <d v="2017-10-01T00:00:00"/>
    <d v="2017-12-31T00:00:00"/>
    <n v="92"/>
    <n v="0.65890932738758823"/>
    <n v="266"/>
    <n v="0.57964203988231444"/>
    <x v="740"/>
    <n v="100301984"/>
    <n v="16863"/>
    <x v="576"/>
    <n v="219284982"/>
    <n v="85492487"/>
    <x v="575"/>
    <n v="115488528"/>
    <x v="573"/>
    <x v="573"/>
  </r>
  <r>
    <x v="296"/>
    <x v="1"/>
    <x v="215"/>
    <n v="4121"/>
    <n v="18541"/>
    <x v="747"/>
    <d v="2017-10-01T00:00:00"/>
    <d v="2017-12-31T00:00:00"/>
    <n v="92"/>
    <n v="0.65645800878062599"/>
    <n v="446"/>
    <n v="0.45186683564047575"/>
    <x v="741"/>
    <n v="223299186"/>
    <n v="36590"/>
    <x v="577"/>
    <n v="421634911"/>
    <n v="128194029"/>
    <x v="576"/>
    <n v="139880911"/>
    <x v="574"/>
    <x v="574"/>
  </r>
  <r>
    <x v="297"/>
    <x v="1"/>
    <x v="118"/>
    <n v="3311"/>
    <n v="12695"/>
    <x v="748"/>
    <d v="2017-10-01T00:00:00"/>
    <d v="2017-12-31T00:00:00"/>
    <n v="92"/>
    <n v="0.55417321459752056"/>
    <n v="249"/>
    <n v="0.55417321459752056"/>
    <x v="742"/>
    <n v="103888216"/>
    <n v="21372"/>
    <x v="578"/>
    <n v="231263026"/>
    <n v="73355713"/>
    <x v="577"/>
    <n v="89752343"/>
    <x v="575"/>
    <x v="575"/>
  </r>
  <r>
    <x v="298"/>
    <x v="1"/>
    <x v="216"/>
    <n v="1726"/>
    <n v="8676"/>
    <x v="749"/>
    <d v="2017-10-01T00:00:00"/>
    <d v="2017-12-31T00:00:00"/>
    <n v="92"/>
    <n v="0.61636828644501274"/>
    <n v="208"/>
    <n v="0.45338628762541805"/>
    <x v="743"/>
    <n v="154260584"/>
    <n v="34743"/>
    <x v="579"/>
    <n v="176280347"/>
    <n v="68405978"/>
    <x v="578"/>
    <n v="73683866"/>
    <x v="576"/>
    <x v="576"/>
  </r>
  <r>
    <x v="299"/>
    <x v="1"/>
    <x v="313"/>
    <n v="5195"/>
    <n v="25287"/>
    <x v="750"/>
    <d v="2017-10-01T00:00:00"/>
    <d v="2017-12-31T00:00:00"/>
    <n v="92"/>
    <n v="0.619051116333725"/>
    <n v="524"/>
    <n v="0.52453949551941581"/>
    <x v="744"/>
    <n v="210609378"/>
    <n v="82243"/>
    <x v="580"/>
    <n v="396752816"/>
    <n v="251491001"/>
    <x v="579"/>
    <n v="204519166"/>
    <x v="577"/>
    <x v="577"/>
  </r>
  <r>
    <x v="300"/>
    <x v="1"/>
    <x v="314"/>
    <n v="3044"/>
    <n v="12124"/>
    <x v="751"/>
    <d v="2017-10-01T00:00:00"/>
    <d v="2017-12-31T00:00:00"/>
    <n v="92"/>
    <n v="0.66894725226219376"/>
    <n v="229"/>
    <n v="0.57546990696791345"/>
    <x v="745"/>
    <n v="160500823"/>
    <n v="43943"/>
    <x v="581"/>
    <n v="216677624"/>
    <n v="78331457"/>
    <x v="580"/>
    <n v="81182730"/>
    <x v="578"/>
    <x v="578"/>
  </r>
  <r>
    <x v="301"/>
    <x v="1"/>
    <x v="24"/>
    <n v="315"/>
    <n v="1287"/>
    <x v="752"/>
    <d v="2017-10-01T00:00:00"/>
    <d v="2017-12-31T00:00:00"/>
    <n v="92"/>
    <n v="0.55956521739130438"/>
    <n v="35"/>
    <n v="0.39968944099378884"/>
    <x v="746"/>
    <n v="31498033"/>
    <n v="11438"/>
    <x v="582"/>
    <n v="18849358"/>
    <n v="17733629"/>
    <x v="581"/>
    <n v="11734000"/>
    <x v="579"/>
    <x v="579"/>
  </r>
  <r>
    <x v="302"/>
    <x v="1"/>
    <x v="154"/>
    <n v="3731"/>
    <n v="20947"/>
    <x v="753"/>
    <d v="2017-10-01T00:00:00"/>
    <d v="2017-12-31T00:00:00"/>
    <n v="92"/>
    <n v="0.86244235836627137"/>
    <n v="264"/>
    <n v="0.86244235836627137"/>
    <x v="747"/>
    <n v="261098174"/>
    <n v="29806"/>
    <x v="583"/>
    <n v="823262267"/>
    <n v="90874380"/>
    <x v="582"/>
    <n v="106632460"/>
    <x v="580"/>
    <x v="580"/>
  </r>
  <r>
    <x v="303"/>
    <x v="1"/>
    <x v="220"/>
    <n v="437"/>
    <n v="6310"/>
    <x v="754"/>
    <d v="2017-10-01T00:00:00"/>
    <d v="2017-12-31T00:00:00"/>
    <n v="92"/>
    <n v="0.92685076380728559"/>
    <n v="74"/>
    <n v="0.92685076380728559"/>
    <x v="748"/>
    <n v="3991163"/>
    <n v="4670"/>
    <x v="584"/>
    <n v="25637278"/>
    <n v="15523566"/>
    <x v="583"/>
    <n v="18301894"/>
    <x v="581"/>
    <x v="581"/>
  </r>
  <r>
    <x v="304"/>
    <x v="1"/>
    <x v="30"/>
    <n v="129"/>
    <n v="1282"/>
    <x v="755"/>
    <d v="2017-10-01T00:00:00"/>
    <d v="2017-12-31T00:00:00"/>
    <n v="92"/>
    <n v="0.87092391304347827"/>
    <n v="16"/>
    <n v="0.87092391304347827"/>
    <x v="749"/>
    <n v="0"/>
    <n v="0"/>
    <x v="14"/>
    <n v="1128160"/>
    <n v="1128160"/>
    <x v="14"/>
    <n v="1066823"/>
    <x v="14"/>
    <x v="14"/>
  </r>
  <r>
    <x v="488"/>
    <x v="1"/>
    <x v="30"/>
    <n v="170"/>
    <n v="1198"/>
    <x v="756"/>
    <d v="2017-10-01T00:00:00"/>
    <d v="2017-12-31T00:00:00"/>
    <n v="92"/>
    <n v="0.81385869565217395"/>
    <n v="16"/>
    <n v="0.81385869565217395"/>
    <x v="750"/>
    <n v="0"/>
    <n v="0"/>
    <x v="14"/>
    <n v="1167120"/>
    <n v="1167120"/>
    <x v="14"/>
    <n v="1693223"/>
    <x v="14"/>
    <x v="14"/>
  </r>
  <r>
    <x v="305"/>
    <x v="1"/>
    <x v="54"/>
    <n v="2692"/>
    <n v="13233"/>
    <x v="757"/>
    <d v="2017-10-01T00:00:00"/>
    <d v="2017-12-31T00:00:00"/>
    <n v="92"/>
    <n v="0.65084595711194182"/>
    <n v="221"/>
    <n v="0.65084595711194182"/>
    <x v="751"/>
    <n v="138099946"/>
    <n v="30267"/>
    <x v="585"/>
    <n v="186947703"/>
    <n v="93680545"/>
    <x v="584"/>
    <n v="98652545"/>
    <x v="582"/>
    <x v="582"/>
  </r>
  <r>
    <x v="306"/>
    <x v="1"/>
    <x v="222"/>
    <n v="455"/>
    <n v="1499"/>
    <x v="758"/>
    <d v="2017-10-01T00:00:00"/>
    <d v="2017-12-31T00:00:00"/>
    <n v="92"/>
    <n v="0.1086231884057971"/>
    <n v="150"/>
    <n v="0.1086231884057971"/>
    <x v="752"/>
    <n v="47315672"/>
    <n v="21593"/>
    <x v="586"/>
    <n v="19443400"/>
    <n v="29958143"/>
    <x v="585"/>
    <n v="29865081"/>
    <x v="583"/>
    <x v="583"/>
  </r>
  <r>
    <x v="307"/>
    <x v="1"/>
    <x v="315"/>
    <n v="5629"/>
    <n v="26346"/>
    <x v="759"/>
    <d v="2017-10-01T00:00:00"/>
    <d v="2017-12-31T00:00:00"/>
    <n v="92"/>
    <n v="0.62800343249427915"/>
    <n v="456"/>
    <n v="0.62800343249427915"/>
    <x v="753"/>
    <n v="374258849"/>
    <n v="39196"/>
    <x v="587"/>
    <n v="757982190"/>
    <n v="142579660"/>
    <x v="586"/>
    <n v="115663399"/>
    <x v="584"/>
    <x v="584"/>
  </r>
  <r>
    <x v="308"/>
    <x v="1"/>
    <x v="184"/>
    <n v="4535"/>
    <n v="26319"/>
    <x v="760"/>
    <d v="2017-10-01T00:00:00"/>
    <d v="2017-12-31T00:00:00"/>
    <n v="92"/>
    <n v="0.65165395662077841"/>
    <n v="439"/>
    <n v="0.65165395662077841"/>
    <x v="754"/>
    <n v="115446732"/>
    <n v="47070"/>
    <x v="588"/>
    <n v="261254121"/>
    <n v="114834058"/>
    <x v="587"/>
    <n v="137015965"/>
    <x v="585"/>
    <x v="585"/>
  </r>
  <r>
    <x v="309"/>
    <x v="1"/>
    <x v="224"/>
    <n v="5616"/>
    <n v="41134"/>
    <x v="761"/>
    <d v="2017-10-01T00:00:00"/>
    <d v="2017-12-31T00:00:00"/>
    <n v="92"/>
    <n v="1.0047386419149975"/>
    <n v="445"/>
    <n v="1.0047386419149975"/>
    <x v="755"/>
    <n v="323127739"/>
    <n v="138105"/>
    <x v="589"/>
    <n v="628712263"/>
    <n v="428138174"/>
    <x v="588"/>
    <n v="472244930"/>
    <x v="586"/>
    <x v="586"/>
  </r>
  <r>
    <x v="310"/>
    <x v="1"/>
    <x v="100"/>
    <n v="118"/>
    <n v="4415"/>
    <x v="762"/>
    <d v="2017-10-01T00:00:00"/>
    <d v="2017-12-31T00:00:00"/>
    <n v="92"/>
    <n v="0.95978260869565213"/>
    <n v="50"/>
    <n v="0.95978260869565213"/>
    <x v="756"/>
    <n v="0"/>
    <n v="0"/>
    <x v="14"/>
    <n v="3178800"/>
    <n v="3178800"/>
    <x v="14"/>
    <n v="6194642"/>
    <x v="14"/>
    <x v="14"/>
  </r>
  <r>
    <x v="311"/>
    <x v="1"/>
    <x v="225"/>
    <n v="3244"/>
    <n v="10639"/>
    <x v="763"/>
    <d v="2017-10-01T00:00:00"/>
    <d v="2017-12-31T00:00:00"/>
    <n v="92"/>
    <n v="0.45889406487232576"/>
    <n v="252"/>
    <n v="0.45889406487232576"/>
    <x v="757"/>
    <n v="116890431"/>
    <n v="49916"/>
    <x v="590"/>
    <n v="190782745"/>
    <n v="85755372"/>
    <x v="589"/>
    <n v="76074412"/>
    <x v="587"/>
    <x v="587"/>
  </r>
  <r>
    <x v="312"/>
    <x v="1"/>
    <x v="139"/>
    <n v="2698"/>
    <n v="11760"/>
    <x v="764"/>
    <d v="2017-10-01T00:00:00"/>
    <d v="2017-12-31T00:00:00"/>
    <n v="92"/>
    <n v="0.54860981526404184"/>
    <n v="263"/>
    <n v="0.48603074888411307"/>
    <x v="758"/>
    <n v="181926235"/>
    <n v="26070"/>
    <x v="591"/>
    <n v="249734623"/>
    <n v="120132716"/>
    <x v="590"/>
    <n v="99512705"/>
    <x v="588"/>
    <x v="588"/>
  </r>
  <r>
    <x v="489"/>
    <x v="1"/>
    <x v="232"/>
    <n v="4528"/>
    <n v="16584"/>
    <x v="765"/>
    <d v="2017-10-01T00:00:00"/>
    <d v="2017-12-31T00:00:00"/>
    <n v="92"/>
    <n v="0.49658641753503413"/>
    <n v="363"/>
    <n v="0.49658641753503413"/>
    <x v="759"/>
    <n v="216069396"/>
    <n v="63619"/>
    <x v="592"/>
    <n v="304813490"/>
    <n v="79839501"/>
    <x v="591"/>
    <n v="84824733"/>
    <x v="589"/>
    <x v="589"/>
  </r>
  <r>
    <x v="314"/>
    <x v="1"/>
    <x v="183"/>
    <n v="357"/>
    <n v="19916"/>
    <x v="766"/>
    <d v="2017-10-01T00:00:00"/>
    <d v="2017-12-31T00:00:00"/>
    <n v="92"/>
    <n v="0.71919687996533299"/>
    <n v="301"/>
    <n v="0.71919687996533299"/>
    <x v="760"/>
    <n v="2529679"/>
    <n v="13176"/>
    <x v="593"/>
    <n v="6347636"/>
    <n v="6839750"/>
    <x v="592"/>
    <n v="31992049"/>
    <x v="590"/>
    <x v="590"/>
  </r>
  <r>
    <x v="315"/>
    <x v="1"/>
    <x v="186"/>
    <n v="1006"/>
    <n v="3452"/>
    <x v="767"/>
    <d v="2017-10-01T00:00:00"/>
    <d v="2017-12-31T00:00:00"/>
    <n v="92"/>
    <n v="0.37150236762806715"/>
    <n v="101"/>
    <n v="0.37150236762806715"/>
    <x v="761"/>
    <n v="24228136"/>
    <n v="4996"/>
    <x v="594"/>
    <n v="42099915"/>
    <n v="17968375"/>
    <x v="593"/>
    <n v="18009657"/>
    <x v="591"/>
    <x v="591"/>
  </r>
  <r>
    <x v="316"/>
    <x v="1"/>
    <x v="153"/>
    <n v="2418"/>
    <n v="15444"/>
    <x v="768"/>
    <d v="2017-10-01T00:00:00"/>
    <d v="2017-12-31T00:00:00"/>
    <n v="92"/>
    <n v="0.6149068322981367"/>
    <n v="273"/>
    <n v="0.6149068322981367"/>
    <x v="762"/>
    <n v="68744293"/>
    <n v="7287"/>
    <x v="595"/>
    <n v="202336656"/>
    <n v="46484389"/>
    <x v="594"/>
    <n v="42736328"/>
    <x v="592"/>
    <x v="592"/>
  </r>
  <r>
    <x v="317"/>
    <x v="1"/>
    <x v="226"/>
    <n v="759"/>
    <n v="2844"/>
    <x v="769"/>
    <d v="2017-10-01T00:00:00"/>
    <d v="2017-12-31T00:00:00"/>
    <n v="92"/>
    <n v="0.39130434782608697"/>
    <n v="79"/>
    <n v="0.39130434782608697"/>
    <x v="763"/>
    <n v="45813133"/>
    <n v="12651"/>
    <x v="596"/>
    <n v="26315795"/>
    <n v="27571201"/>
    <x v="595"/>
    <n v="21354114"/>
    <x v="593"/>
    <x v="593"/>
  </r>
  <r>
    <x v="318"/>
    <x v="1"/>
    <x v="30"/>
    <n v="111"/>
    <n v="1469"/>
    <x v="770"/>
    <d v="2017-10-01T00:00:00"/>
    <d v="2017-12-31T00:00:00"/>
    <n v="92"/>
    <n v="0.99796195652173914"/>
    <n v="16"/>
    <n v="0.99796195652173914"/>
    <x v="764"/>
    <n v="0"/>
    <n v="0"/>
    <x v="14"/>
    <n v="2152834"/>
    <n v="2152834"/>
    <x v="14"/>
    <n v="2152834"/>
    <x v="14"/>
    <x v="14"/>
  </r>
  <r>
    <x v="320"/>
    <x v="1"/>
    <x v="228"/>
    <n v="2562"/>
    <n v="11705"/>
    <x v="771"/>
    <d v="2017-10-01T00:00:00"/>
    <d v="2017-12-31T00:00:00"/>
    <n v="92"/>
    <n v="0.70291856834013933"/>
    <n v="196"/>
    <n v="0.64912377994676129"/>
    <x v="765"/>
    <n v="118592916"/>
    <n v="50779"/>
    <x v="597"/>
    <n v="227198548"/>
    <n v="88964734"/>
    <x v="596"/>
    <n v="88844007"/>
    <x v="594"/>
    <x v="594"/>
  </r>
  <r>
    <x v="490"/>
    <x v="1"/>
    <x v="229"/>
    <n v="406"/>
    <n v="4691"/>
    <x v="772"/>
    <d v="2017-10-01T00:00:00"/>
    <d v="2017-12-31T00:00:00"/>
    <n v="92"/>
    <n v="0.82240532959326784"/>
    <n v="62"/>
    <n v="0.82240532959326784"/>
    <x v="766"/>
    <n v="2048595"/>
    <n v="7056"/>
    <x v="598"/>
    <n v="14301875"/>
    <n v="9755679"/>
    <x v="597"/>
    <n v="6509012"/>
    <x v="595"/>
    <x v="595"/>
  </r>
  <r>
    <x v="322"/>
    <x v="1"/>
    <x v="18"/>
    <n v="589"/>
    <n v="6189"/>
    <x v="773"/>
    <d v="2017-10-01T00:00:00"/>
    <d v="2017-12-31T00:00:00"/>
    <n v="92"/>
    <n v="0.84089673913043483"/>
    <n v="80"/>
    <n v="0.84089673913043483"/>
    <x v="713"/>
    <n v="0"/>
    <n v="0"/>
    <x v="14"/>
    <n v="12378000"/>
    <n v="8839421"/>
    <x v="14"/>
    <n v="0"/>
    <x v="14"/>
    <x v="14"/>
  </r>
  <r>
    <x v="323"/>
    <x v="1"/>
    <x v="195"/>
    <n v="723"/>
    <n v="2666"/>
    <x v="774"/>
    <d v="2017-10-01T00:00:00"/>
    <d v="2017-12-31T00:00:00"/>
    <n v="92"/>
    <n v="0.64396135265700483"/>
    <n v="93"/>
    <n v="0.31159420289855072"/>
    <x v="767"/>
    <n v="46082388"/>
    <n v="9500"/>
    <x v="599"/>
    <n v="50580262"/>
    <n v="20093196"/>
    <x v="598"/>
    <n v="21330433"/>
    <x v="596"/>
    <x v="596"/>
  </r>
  <r>
    <x v="324"/>
    <x v="1"/>
    <x v="30"/>
    <n v="45"/>
    <n v="958"/>
    <x v="775"/>
    <d v="2017-10-01T00:00:00"/>
    <d v="2017-12-31T00:00:00"/>
    <n v="92"/>
    <n v="0.65081521739130432"/>
    <n v="16"/>
    <n v="0.65081521739130432"/>
    <x v="768"/>
    <n v="0"/>
    <n v="0"/>
    <x v="14"/>
    <n v="836605"/>
    <n v="836605"/>
    <x v="14"/>
    <n v="1218345"/>
    <x v="14"/>
    <x v="14"/>
  </r>
  <r>
    <x v="325"/>
    <x v="1"/>
    <x v="230"/>
    <n v="777"/>
    <n v="32342"/>
    <x v="776"/>
    <d v="2017-10-01T00:00:00"/>
    <d v="2017-12-31T00:00:00"/>
    <n v="92"/>
    <n v="0.69065516357734691"/>
    <n v="509"/>
    <n v="0.69065516357734691"/>
    <x v="769"/>
    <n v="72947759"/>
    <n v="93928"/>
    <x v="600"/>
    <n v="40798213"/>
    <n v="46138647"/>
    <x v="599"/>
    <n v="88977560"/>
    <x v="597"/>
    <x v="597"/>
  </r>
  <r>
    <x v="326"/>
    <x v="1"/>
    <x v="231"/>
    <n v="1153"/>
    <n v="4727"/>
    <x v="777"/>
    <d v="2017-10-01T00:00:00"/>
    <d v="2017-12-31T00:00:00"/>
    <n v="92"/>
    <n v="0.41772711205372925"/>
    <n v="123"/>
    <n v="0.41772711205372925"/>
    <x v="770"/>
    <n v="106933028"/>
    <n v="16442"/>
    <x v="601"/>
    <n v="138390101"/>
    <n v="50593695"/>
    <x v="600"/>
    <n v="44710559"/>
    <x v="598"/>
    <x v="598"/>
  </r>
  <r>
    <x v="328"/>
    <x v="1"/>
    <x v="232"/>
    <n v="4408"/>
    <n v="21995"/>
    <x v="778"/>
    <d v="2017-10-01T00:00:00"/>
    <d v="2017-12-31T00:00:00"/>
    <n v="92"/>
    <n v="0.65861180979758049"/>
    <n v="450"/>
    <n v="0.53128019323671494"/>
    <x v="771"/>
    <n v="114450579"/>
    <n v="29046"/>
    <x v="602"/>
    <n v="313520870"/>
    <n v="177339884"/>
    <x v="601"/>
    <n v="180485497"/>
    <x v="599"/>
    <x v="599"/>
  </r>
  <r>
    <x v="327"/>
    <x v="1"/>
    <x v="30"/>
    <n v="106"/>
    <n v="1419"/>
    <x v="779"/>
    <d v="2017-10-01T00:00:00"/>
    <d v="2017-12-31T00:00:00"/>
    <n v="92"/>
    <n v="0.96399456521739135"/>
    <n v="16"/>
    <n v="0.96399456521739135"/>
    <x v="772"/>
    <n v="0"/>
    <n v="0"/>
    <x v="14"/>
    <n v="2366340"/>
    <n v="1412257"/>
    <x v="14"/>
    <n v="2012073"/>
    <x v="14"/>
    <x v="14"/>
  </r>
  <r>
    <x v="329"/>
    <x v="1"/>
    <x v="233"/>
    <n v="5472"/>
    <n v="32204"/>
    <x v="780"/>
    <d v="2017-10-01T00:00:00"/>
    <d v="2017-12-31T00:00:00"/>
    <n v="92"/>
    <n v="0.63184743368388008"/>
    <n v="574"/>
    <n v="0.6098318436600515"/>
    <x v="773"/>
    <n v="528057513"/>
    <n v="203298"/>
    <x v="603"/>
    <n v="581005290"/>
    <n v="348281978"/>
    <x v="602"/>
    <n v="424850021"/>
    <x v="600"/>
    <x v="600"/>
  </r>
  <r>
    <x v="491"/>
    <x v="1"/>
    <x v="140"/>
    <n v="3950"/>
    <n v="19332"/>
    <x v="781"/>
    <d v="2017-10-01T00:00:00"/>
    <d v="2017-12-31T00:00:00"/>
    <n v="92"/>
    <n v="0.79294503691550455"/>
    <n v="265"/>
    <n v="0.79294503691550455"/>
    <x v="774"/>
    <n v="109159675"/>
    <n v="46809"/>
    <x v="604"/>
    <n v="219382603"/>
    <n v="141707533"/>
    <x v="603"/>
    <n v="148717626"/>
    <x v="601"/>
    <x v="601"/>
  </r>
  <r>
    <x v="331"/>
    <x v="1"/>
    <x v="316"/>
    <n v="2927"/>
    <n v="17441"/>
    <x v="782"/>
    <d v="2017-10-01T00:00:00"/>
    <d v="2017-12-31T00:00:00"/>
    <n v="92"/>
    <n v="0.68192837034720055"/>
    <n v="284"/>
    <n v="0.66752143294549904"/>
    <x v="775"/>
    <n v="286591167"/>
    <n v="59558"/>
    <x v="605"/>
    <n v="392894969"/>
    <n v="136498725"/>
    <x v="604"/>
    <n v="138452135"/>
    <x v="602"/>
    <x v="602"/>
  </r>
  <r>
    <x v="332"/>
    <x v="1"/>
    <x v="234"/>
    <n v="60"/>
    <n v="193"/>
    <x v="783"/>
    <d v="2017-10-01T00:00:00"/>
    <d v="2017-12-31T00:00:00"/>
    <n v="92"/>
    <n v="0.19071146245059289"/>
    <n v="11"/>
    <n v="0.19071146245059289"/>
    <x v="776"/>
    <n v="10535137"/>
    <n v="5184"/>
    <x v="606"/>
    <n v="1851438"/>
    <n v="5334704"/>
    <x v="605"/>
    <n v="4058373"/>
    <x v="603"/>
    <x v="603"/>
  </r>
  <r>
    <x v="333"/>
    <x v="1"/>
    <x v="222"/>
    <n v="2048"/>
    <n v="7816"/>
    <x v="784"/>
    <d v="2017-10-01T00:00:00"/>
    <d v="2017-12-31T00:00:00"/>
    <n v="92"/>
    <n v="0.56637681159420294"/>
    <n v="173"/>
    <n v="0.49107816034179441"/>
    <x v="777"/>
    <n v="119691279"/>
    <n v="21907"/>
    <x v="607"/>
    <n v="231868195"/>
    <n v="75047207"/>
    <x v="606"/>
    <n v="67959726"/>
    <x v="604"/>
    <x v="604"/>
  </r>
  <r>
    <x v="334"/>
    <x v="1"/>
    <x v="317"/>
    <n v="3072"/>
    <n v="13070"/>
    <x v="785"/>
    <d v="2017-10-01T00:00:00"/>
    <d v="2017-12-31T00:00:00"/>
    <n v="92"/>
    <n v="0.73992300724637683"/>
    <n v="193"/>
    <n v="0.73608920928136967"/>
    <x v="778"/>
    <n v="96668334"/>
    <n v="20682"/>
    <x v="608"/>
    <n v="237510826"/>
    <n v="76166629"/>
    <x v="607"/>
    <n v="77163057"/>
    <x v="605"/>
    <x v="605"/>
  </r>
  <r>
    <x v="335"/>
    <x v="1"/>
    <x v="125"/>
    <n v="4684"/>
    <n v="21843"/>
    <x v="786"/>
    <d v="2017-10-01T00:00:00"/>
    <d v="2017-12-31T00:00:00"/>
    <n v="92"/>
    <n v="0.65047647409172127"/>
    <n v="432"/>
    <n v="0.54959239130434778"/>
    <x v="779"/>
    <n v="247567073"/>
    <n v="24502"/>
    <x v="609"/>
    <n v="613528212"/>
    <n v="187971969"/>
    <x v="608"/>
    <n v="163613555"/>
    <x v="606"/>
    <x v="606"/>
  </r>
  <r>
    <x v="336"/>
    <x v="1"/>
    <x v="123"/>
    <n v="7727"/>
    <n v="35893"/>
    <x v="787"/>
    <d v="2017-10-01T00:00:00"/>
    <d v="2017-12-31T00:00:00"/>
    <n v="92"/>
    <n v="0.73890398550724634"/>
    <n v="655"/>
    <n v="0.59563557915698639"/>
    <x v="780"/>
    <n v="199505768"/>
    <n v="43417"/>
    <x v="610"/>
    <n v="658477096"/>
    <n v="207713514"/>
    <x v="609"/>
    <n v="208707169"/>
    <x v="607"/>
    <x v="607"/>
  </r>
  <r>
    <x v="337"/>
    <x v="1"/>
    <x v="30"/>
    <n v="131"/>
    <n v="1295"/>
    <x v="788"/>
    <d v="2017-10-01T00:00:00"/>
    <d v="2017-12-31T00:00:00"/>
    <n v="92"/>
    <n v="0.87975543478260865"/>
    <n v="16"/>
    <n v="0.87975543478260865"/>
    <x v="781"/>
    <n v="0"/>
    <n v="0"/>
    <x v="14"/>
    <n v="2212508"/>
    <n v="2212508"/>
    <x v="14"/>
    <n v="1731658"/>
    <x v="14"/>
    <x v="14"/>
  </r>
  <r>
    <x v="338"/>
    <x v="1"/>
    <x v="237"/>
    <n v="39"/>
    <n v="1553"/>
    <x v="789"/>
    <d v="2017-10-01T00:00:00"/>
    <d v="2017-12-31T00:00:00"/>
    <n v="92"/>
    <n v="0.64924749163879603"/>
    <n v="26"/>
    <n v="0.64924749163879603"/>
    <x v="782"/>
    <n v="4519841"/>
    <n v="6689"/>
    <x v="611"/>
    <n v="1710397"/>
    <n v="3416345"/>
    <x v="610"/>
    <n v="4067366"/>
    <x v="608"/>
    <x v="608"/>
  </r>
  <r>
    <x v="339"/>
    <x v="1"/>
    <x v="157"/>
    <n v="1300"/>
    <n v="4537"/>
    <x v="790"/>
    <d v="2017-10-01T00:00:00"/>
    <d v="2017-12-31T00:00:00"/>
    <n v="92"/>
    <n v="0.28671638018200202"/>
    <n v="208"/>
    <n v="0.23709239130434784"/>
    <x v="783"/>
    <n v="143833288"/>
    <n v="17530"/>
    <x v="612"/>
    <n v="161185876"/>
    <n v="74459661"/>
    <x v="611"/>
    <n v="77051181"/>
    <x v="609"/>
    <x v="609"/>
  </r>
  <r>
    <x v="340"/>
    <x v="1"/>
    <x v="238"/>
    <n v="1229"/>
    <n v="21532"/>
    <x v="791"/>
    <d v="2017-10-01T00:00:00"/>
    <d v="2017-12-31T00:00:00"/>
    <n v="92"/>
    <n v="0.56396018858040864"/>
    <n v="478"/>
    <n v="0.48963070765872296"/>
    <x v="784"/>
    <n v="125948687"/>
    <n v="31986"/>
    <x v="613"/>
    <n v="250029943"/>
    <n v="81499118"/>
    <x v="612"/>
    <n v="81066217"/>
    <x v="610"/>
    <x v="610"/>
  </r>
  <r>
    <x v="341"/>
    <x v="1"/>
    <x v="318"/>
    <n v="4000"/>
    <n v="25492"/>
    <x v="792"/>
    <d v="2017-10-01T00:00:00"/>
    <d v="2017-12-31T00:00:00"/>
    <n v="92"/>
    <n v="0.81978389503473115"/>
    <n v="343"/>
    <n v="0.80783369248320447"/>
    <x v="785"/>
    <n v="194048677"/>
    <n v="38898"/>
    <x v="614"/>
    <n v="342359253"/>
    <n v="86969035"/>
    <x v="613"/>
    <n v="94862935"/>
    <x v="611"/>
    <x v="611"/>
  </r>
  <r>
    <x v="342"/>
    <x v="1"/>
    <x v="240"/>
    <n v="650"/>
    <n v="10752"/>
    <x v="793"/>
    <d v="2017-10-01T00:00:00"/>
    <d v="2017-12-31T00:00:00"/>
    <n v="92"/>
    <n v="0.75889328063241102"/>
    <n v="181"/>
    <n v="0.64568820562094642"/>
    <x v="786"/>
    <n v="43189442"/>
    <n v="18619"/>
    <x v="615"/>
    <n v="57086628"/>
    <n v="23967191"/>
    <x v="614"/>
    <n v="24924027"/>
    <x v="612"/>
    <x v="612"/>
  </r>
  <r>
    <x v="343"/>
    <x v="1"/>
    <x v="230"/>
    <n v="7087"/>
    <n v="33365"/>
    <x v="794"/>
    <d v="2017-10-01T00:00:00"/>
    <d v="2017-12-31T00:00:00"/>
    <n v="92"/>
    <n v="0.71250106773725119"/>
    <n v="524"/>
    <n v="0.69210504480584134"/>
    <x v="787"/>
    <n v="347882899"/>
    <n v="114552"/>
    <x v="616"/>
    <n v="577793208"/>
    <n v="163687377"/>
    <x v="615"/>
    <n v="165274749"/>
    <x v="613"/>
    <x v="613"/>
  </r>
  <r>
    <x v="344"/>
    <x v="1"/>
    <x v="241"/>
    <n v="65"/>
    <n v="1083"/>
    <x v="795"/>
    <d v="2017-10-01T00:00:00"/>
    <d v="2017-12-31T00:00:00"/>
    <n v="92"/>
    <n v="0.84083850931677018"/>
    <n v="16"/>
    <n v="0.73573369565217395"/>
    <x v="788"/>
    <n v="1747671"/>
    <n v="1409"/>
    <x v="617"/>
    <n v="1481318"/>
    <n v="1390065"/>
    <x v="616"/>
    <n v="993478"/>
    <x v="614"/>
    <x v="614"/>
  </r>
  <r>
    <x v="345"/>
    <x v="1"/>
    <x v="242"/>
    <n v="8425"/>
    <n v="40225"/>
    <x v="796"/>
    <d v="2017-10-01T00:00:00"/>
    <d v="2017-12-31T00:00:00"/>
    <n v="92"/>
    <n v="0.65748610657077478"/>
    <n v="862"/>
    <n v="0.50722536063754664"/>
    <x v="789"/>
    <n v="489879273"/>
    <n v="97713"/>
    <x v="618"/>
    <n v="795720757"/>
    <n v="282168462"/>
    <x v="617"/>
    <n v="237100520"/>
    <x v="615"/>
    <x v="615"/>
  </r>
  <r>
    <x v="346"/>
    <x v="1"/>
    <x v="84"/>
    <n v="1163"/>
    <n v="10894"/>
    <x v="797"/>
    <d v="2017-10-01T00:00:00"/>
    <d v="2017-12-31T00:00:00"/>
    <n v="92"/>
    <n v="0.86432878451285311"/>
    <n v="158"/>
    <n v="0.7494496422674739"/>
    <x v="790"/>
    <n v="32967806"/>
    <n v="19997"/>
    <x v="619"/>
    <n v="62708190"/>
    <n v="18746455"/>
    <x v="618"/>
    <n v="21003988"/>
    <x v="616"/>
    <x v="616"/>
  </r>
  <r>
    <x v="347"/>
    <x v="1"/>
    <x v="243"/>
    <n v="2019"/>
    <n v="8360"/>
    <x v="798"/>
    <d v="2017-10-01T00:00:00"/>
    <d v="2017-12-31T00:00:00"/>
    <n v="92"/>
    <n v="0.51050317537860279"/>
    <n v="178"/>
    <n v="0.51050317537860279"/>
    <x v="791"/>
    <n v="66922582"/>
    <n v="14611"/>
    <x v="620"/>
    <n v="136182340"/>
    <n v="43071958"/>
    <x v="619"/>
    <n v="43795234"/>
    <x v="617"/>
    <x v="617"/>
  </r>
  <r>
    <x v="348"/>
    <x v="1"/>
    <x v="216"/>
    <n v="1545"/>
    <n v="8851"/>
    <x v="799"/>
    <d v="2017-10-01T00:00:00"/>
    <d v="2017-12-31T00:00:00"/>
    <n v="92"/>
    <n v="0.62880079568059111"/>
    <n v="153"/>
    <n v="0.62880079568059111"/>
    <x v="792"/>
    <n v="21125627"/>
    <n v="7607"/>
    <x v="621"/>
    <n v="85098838"/>
    <n v="27010663"/>
    <x v="620"/>
    <n v="31215212"/>
    <x v="618"/>
    <x v="618"/>
  </r>
  <r>
    <x v="350"/>
    <x v="1"/>
    <x v="108"/>
    <n v="353"/>
    <n v="1729"/>
    <x v="800"/>
    <d v="2017-10-01T00:00:00"/>
    <d v="2017-12-31T00:00:00"/>
    <n v="92"/>
    <n v="0.26847826086956522"/>
    <n v="80"/>
    <n v="0.23491847826086956"/>
    <x v="793"/>
    <n v="13916947"/>
    <n v="8686"/>
    <x v="622"/>
    <n v="20803981"/>
    <n v="5429247"/>
    <x v="621"/>
    <n v="16481751"/>
    <x v="619"/>
    <x v="619"/>
  </r>
  <r>
    <x v="351"/>
    <x v="1"/>
    <x v="172"/>
    <n v="1301"/>
    <n v="4463"/>
    <x v="801"/>
    <d v="2017-10-01T00:00:00"/>
    <d v="2017-12-31T00:00:00"/>
    <n v="92"/>
    <n v="0.40091627739849084"/>
    <n v="121"/>
    <n v="0.40091627739849084"/>
    <x v="794"/>
    <n v="87462177"/>
    <n v="25365"/>
    <x v="623"/>
    <n v="89684933"/>
    <n v="53219870"/>
    <x v="622"/>
    <n v="43031878"/>
    <x v="620"/>
    <x v="620"/>
  </r>
  <r>
    <x v="352"/>
    <x v="1"/>
    <x v="83"/>
    <n v="1544"/>
    <n v="9317"/>
    <x v="802"/>
    <d v="2017-10-01T00:00:00"/>
    <d v="2017-12-31T00:00:00"/>
    <n v="92"/>
    <n v="0.60641759958344177"/>
    <n v="167"/>
    <n v="0.60641759958344177"/>
    <x v="795"/>
    <n v="93434011"/>
    <n v="47203"/>
    <x v="624"/>
    <n v="71703312"/>
    <n v="35648271"/>
    <x v="623"/>
    <n v="37125465"/>
    <x v="621"/>
    <x v="621"/>
  </r>
  <r>
    <x v="353"/>
    <x v="1"/>
    <x v="244"/>
    <n v="1316"/>
    <n v="13106"/>
    <x v="803"/>
    <d v="2017-10-01T00:00:00"/>
    <d v="2017-12-31T00:00:00"/>
    <n v="92"/>
    <n v="0.8330790744978388"/>
    <n v="171"/>
    <n v="0.8330790744978388"/>
    <x v="796"/>
    <n v="1635289"/>
    <n v="1846"/>
    <x v="625"/>
    <n v="20975480"/>
    <n v="14245416"/>
    <x v="624"/>
    <n v="9745069"/>
    <x v="622"/>
    <x v="622"/>
  </r>
  <r>
    <x v="354"/>
    <x v="1"/>
    <x v="245"/>
    <n v="1453"/>
    <n v="5835"/>
    <x v="804"/>
    <d v="2017-10-01T00:00:00"/>
    <d v="2017-12-31T00:00:00"/>
    <n v="92"/>
    <n v="0.38673117709437965"/>
    <n v="164"/>
    <n v="0.38673117709437965"/>
    <x v="797"/>
    <n v="76775806"/>
    <n v="10614"/>
    <x v="626"/>
    <n v="150759288"/>
    <n v="51048565"/>
    <x v="625"/>
    <n v="35684726"/>
    <x v="623"/>
    <x v="623"/>
  </r>
  <r>
    <x v="355"/>
    <x v="1"/>
    <x v="246"/>
    <n v="1621"/>
    <n v="13946"/>
    <x v="805"/>
    <d v="2017-10-01T00:00:00"/>
    <d v="2017-12-31T00:00:00"/>
    <n v="92"/>
    <n v="0.71842159488975887"/>
    <n v="234"/>
    <n v="0.64780750650315866"/>
    <x v="798"/>
    <n v="4397726"/>
    <n v="2093"/>
    <x v="627"/>
    <n v="52868829"/>
    <n v="14570630"/>
    <x v="626"/>
    <n v="16264412"/>
    <x v="624"/>
    <x v="624"/>
  </r>
  <r>
    <x v="357"/>
    <x v="1"/>
    <x v="247"/>
    <n v="32"/>
    <n v="18838"/>
    <x v="806"/>
    <d v="2017-10-01T00:00:00"/>
    <d v="2017-12-31T00:00:00"/>
    <n v="92"/>
    <n v="0.20766822471117383"/>
    <n v="1413"/>
    <n v="0.14491215114311209"/>
    <x v="799"/>
    <n v="0"/>
    <n v="0"/>
    <x v="14"/>
    <n v="19344724"/>
    <n v="18982541"/>
    <x v="14"/>
    <n v="31340939"/>
    <x v="14"/>
    <x v="14"/>
  </r>
  <r>
    <x v="358"/>
    <x v="1"/>
    <x v="93"/>
    <n v="368"/>
    <n v="2667"/>
    <x v="807"/>
    <d v="2017-10-01T00:00:00"/>
    <d v="2017-12-31T00:00:00"/>
    <n v="92"/>
    <n v="0.45295516304347827"/>
    <n v="75"/>
    <n v="0.3865217391304348"/>
    <x v="800"/>
    <n v="38867118"/>
    <n v="15256"/>
    <x v="628"/>
    <n v="24983948"/>
    <n v="13482280"/>
    <x v="627"/>
    <n v="15325398"/>
    <x v="625"/>
    <x v="625"/>
  </r>
  <r>
    <x v="492"/>
    <x v="1"/>
    <x v="243"/>
    <n v="1024"/>
    <n v="8676"/>
    <x v="808"/>
    <d v="2017-10-01T00:00:00"/>
    <d v="2017-12-31T00:00:00"/>
    <n v="92"/>
    <n v="0.52979970688812894"/>
    <n v="178"/>
    <n v="0.52979970688812894"/>
    <x v="743"/>
    <n v="21030258"/>
    <n v="6455"/>
    <x v="629"/>
    <n v="52736765"/>
    <n v="14512616"/>
    <x v="628"/>
    <n v="14674501"/>
    <x v="626"/>
    <x v="626"/>
  </r>
  <r>
    <x v="362"/>
    <x v="1"/>
    <x v="319"/>
    <n v="4509"/>
    <n v="28133"/>
    <x v="809"/>
    <d v="2017-10-01T00:00:00"/>
    <d v="2017-12-31T00:00:00"/>
    <n v="92"/>
    <n v="0.51136033153991567"/>
    <n v="598"/>
    <n v="0.51136033153991567"/>
    <x v="801"/>
    <n v="37725787"/>
    <n v="7035"/>
    <x v="630"/>
    <n v="244234628"/>
    <n v="52835314"/>
    <x v="629"/>
    <n v="53894196"/>
    <x v="627"/>
    <x v="627"/>
  </r>
  <r>
    <x v="363"/>
    <x v="1"/>
    <x v="187"/>
    <n v="19"/>
    <n v="2033"/>
    <x v="810"/>
    <d v="2017-10-01T00:00:00"/>
    <d v="2017-12-31T00:00:00"/>
    <n v="92"/>
    <n v="0.59723854289071676"/>
    <n v="37"/>
    <n v="0.59723854289071676"/>
    <x v="802"/>
    <n v="1951973"/>
    <n v="2273"/>
    <x v="631"/>
    <n v="1236234"/>
    <n v="2411817"/>
    <x v="630"/>
    <n v="1932793"/>
    <x v="628"/>
    <x v="628"/>
  </r>
  <r>
    <x v="364"/>
    <x v="1"/>
    <x v="320"/>
    <n v="4169"/>
    <n v="14649"/>
    <x v="811"/>
    <d v="2017-10-01T00:00:00"/>
    <d v="2017-12-31T00:00:00"/>
    <n v="92"/>
    <n v="0.63691304347826083"/>
    <n v="250"/>
    <n v="0.63691304347826083"/>
    <x v="803"/>
    <n v="135321605"/>
    <n v="28756"/>
    <x v="632"/>
    <n v="194986378"/>
    <n v="73572749"/>
    <x v="631"/>
    <n v="67157467"/>
    <x v="629"/>
    <x v="629"/>
  </r>
  <r>
    <x v="365"/>
    <x v="1"/>
    <x v="13"/>
    <n v="5832"/>
    <n v="25605"/>
    <x v="812"/>
    <d v="2017-10-01T00:00:00"/>
    <d v="2017-12-31T00:00:00"/>
    <n v="92"/>
    <n v="0.63833765456721181"/>
    <n v="436"/>
    <n v="0.63833765456721181"/>
    <x v="804"/>
    <n v="174100474"/>
    <n v="46487"/>
    <x v="633"/>
    <n v="281737519"/>
    <n v="119616199"/>
    <x v="632"/>
    <n v="116475178"/>
    <x v="630"/>
    <x v="630"/>
  </r>
  <r>
    <x v="366"/>
    <x v="1"/>
    <x v="251"/>
    <n v="3740"/>
    <n v="16041"/>
    <x v="813"/>
    <d v="2017-10-01T00:00:00"/>
    <d v="2017-12-31T00:00:00"/>
    <n v="92"/>
    <n v="0.54148663246016748"/>
    <n v="342"/>
    <n v="0.50982074752097639"/>
    <x v="805"/>
    <n v="136818570"/>
    <n v="42010"/>
    <x v="634"/>
    <n v="310698245"/>
    <n v="133379086"/>
    <x v="633"/>
    <n v="118169974"/>
    <x v="631"/>
    <x v="631"/>
  </r>
  <r>
    <x v="367"/>
    <x v="1"/>
    <x v="2"/>
    <n v="636"/>
    <n v="1903"/>
    <x v="814"/>
    <d v="2017-10-01T00:00:00"/>
    <d v="2017-12-31T00:00:00"/>
    <n v="92"/>
    <n v="0.42213842058562556"/>
    <n v="76"/>
    <n v="0.27216819221967964"/>
    <x v="806"/>
    <n v="64824521"/>
    <n v="19818"/>
    <x v="635"/>
    <n v="34681028"/>
    <n v="31130114"/>
    <x v="634"/>
    <n v="24406142"/>
    <x v="632"/>
    <x v="632"/>
  </r>
  <r>
    <x v="368"/>
    <x v="1"/>
    <x v="252"/>
    <n v="5775"/>
    <n v="27307"/>
    <x v="815"/>
    <d v="2017-10-01T00:00:00"/>
    <d v="2017-12-31T00:00:00"/>
    <n v="92"/>
    <n v="0.7729562952898551"/>
    <n v="384"/>
    <n v="0.7729562952898551"/>
    <x v="807"/>
    <n v="134424774"/>
    <n v="34725"/>
    <x v="636"/>
    <n v="349644048"/>
    <n v="215168702"/>
    <x v="635"/>
    <n v="149579114"/>
    <x v="633"/>
    <x v="633"/>
  </r>
  <r>
    <x v="369"/>
    <x v="1"/>
    <x v="162"/>
    <n v="1351"/>
    <n v="8229"/>
    <x v="816"/>
    <d v="2017-10-01T00:00:00"/>
    <d v="2017-12-31T00:00:00"/>
    <n v="92"/>
    <n v="0.52615089514066493"/>
    <n v="288"/>
    <n v="0.31057518115942029"/>
    <x v="808"/>
    <n v="71771340"/>
    <n v="27381"/>
    <x v="637"/>
    <n v="160534265"/>
    <n v="70914479"/>
    <x v="636"/>
    <n v="70115636"/>
    <x v="634"/>
    <x v="634"/>
  </r>
  <r>
    <x v="373"/>
    <x v="1"/>
    <x v="255"/>
    <n v="928"/>
    <n v="9826"/>
    <x v="817"/>
    <d v="2017-10-01T00:00:00"/>
    <d v="2017-12-31T00:00:00"/>
    <n v="92"/>
    <n v="0.68906030855539968"/>
    <n v="155"/>
    <n v="0.68906030855539968"/>
    <x v="809"/>
    <n v="39205266"/>
    <n v="15712"/>
    <x v="638"/>
    <n v="95560045"/>
    <n v="30828644"/>
    <x v="637"/>
    <n v="31709132"/>
    <x v="635"/>
    <x v="635"/>
  </r>
  <r>
    <x v="374"/>
    <x v="1"/>
    <x v="140"/>
    <n v="2764"/>
    <n v="12679"/>
    <x v="818"/>
    <d v="2017-10-01T00:00:00"/>
    <d v="2017-12-31T00:00:00"/>
    <n v="92"/>
    <n v="0.52005742411812961"/>
    <n v="265"/>
    <n v="0.52005742411812961"/>
    <x v="810"/>
    <n v="106993891"/>
    <n v="41159"/>
    <x v="639"/>
    <n v="250426702"/>
    <n v="113581558"/>
    <x v="638"/>
    <n v="104061729"/>
    <x v="636"/>
    <x v="636"/>
  </r>
  <r>
    <x v="375"/>
    <x v="1"/>
    <x v="34"/>
    <n v="1774"/>
    <n v="9237"/>
    <x v="819"/>
    <d v="2017-10-01T00:00:00"/>
    <d v="2017-12-31T00:00:00"/>
    <n v="92"/>
    <n v="0.72755198487712669"/>
    <n v="153"/>
    <n v="0.65622335890878092"/>
    <x v="811"/>
    <n v="175544420"/>
    <n v="43724"/>
    <x v="640"/>
    <n v="152664996"/>
    <n v="90016909"/>
    <x v="639"/>
    <n v="73527000"/>
    <x v="637"/>
    <x v="637"/>
  </r>
  <r>
    <x v="376"/>
    <x v="1"/>
    <x v="256"/>
    <n v="4982"/>
    <n v="19135"/>
    <x v="820"/>
    <d v="2017-10-01T00:00:00"/>
    <d v="2017-12-31T00:00:00"/>
    <n v="92"/>
    <n v="0.54878398531604911"/>
    <n v="491"/>
    <n v="0.42360311697511732"/>
    <x v="812"/>
    <n v="354110217"/>
    <n v="83539"/>
    <x v="641"/>
    <n v="332381360"/>
    <n v="130756496"/>
    <x v="640"/>
    <n v="171086761"/>
    <x v="638"/>
    <x v="638"/>
  </r>
  <r>
    <x v="377"/>
    <x v="1"/>
    <x v="257"/>
    <n v="441"/>
    <n v="2869"/>
    <x v="821"/>
    <d v="2017-10-01T00:00:00"/>
    <d v="2017-12-31T00:00:00"/>
    <n v="92"/>
    <n v="0.89099378881987579"/>
    <n v="35"/>
    <n v="0.89099378881987579"/>
    <x v="813"/>
    <n v="1025282"/>
    <n v="2223"/>
    <x v="642"/>
    <n v="8138484"/>
    <n v="3996445"/>
    <x v="641"/>
    <n v="4811464"/>
    <x v="639"/>
    <x v="639"/>
  </r>
  <r>
    <x v="378"/>
    <x v="1"/>
    <x v="258"/>
    <n v="5169"/>
    <n v="21454"/>
    <x v="822"/>
    <d v="2017-10-01T00:00:00"/>
    <d v="2017-12-31T00:00:00"/>
    <n v="92"/>
    <n v="0.69197522900270936"/>
    <n v="337"/>
    <n v="0.69197522900270936"/>
    <x v="814"/>
    <n v="254797999"/>
    <n v="63775"/>
    <x v="643"/>
    <n v="521594916"/>
    <n v="187140177"/>
    <x v="642"/>
    <n v="153332668"/>
    <x v="640"/>
    <x v="640"/>
  </r>
  <r>
    <x v="379"/>
    <x v="1"/>
    <x v="321"/>
    <n v="3782"/>
    <n v="16618"/>
    <x v="823"/>
    <d v="2017-10-01T00:00:00"/>
    <d v="2017-12-31T00:00:00"/>
    <n v="92"/>
    <n v="0.56447010869565217"/>
    <n v="320"/>
    <n v="0.56447010869565217"/>
    <x v="815"/>
    <n v="295699140"/>
    <n v="126753"/>
    <x v="644"/>
    <n v="264443362"/>
    <n v="141096406"/>
    <x v="643"/>
    <n v="149676762"/>
    <x v="641"/>
    <x v="641"/>
  </r>
  <r>
    <x v="380"/>
    <x v="1"/>
    <x v="145"/>
    <n v="786"/>
    <n v="2929"/>
    <x v="824"/>
    <d v="2017-10-01T00:00:00"/>
    <d v="2017-12-31T00:00:00"/>
    <n v="92"/>
    <n v="0.44217995169082125"/>
    <n v="93"/>
    <n v="0.34233286582515193"/>
    <x v="816"/>
    <n v="58641387"/>
    <n v="13071"/>
    <x v="645"/>
    <n v="63565137"/>
    <n v="31931080"/>
    <x v="644"/>
    <n v="27346504"/>
    <x v="642"/>
    <x v="642"/>
  </r>
  <r>
    <x v="381"/>
    <x v="1"/>
    <x v="259"/>
    <n v="3635"/>
    <n v="15849"/>
    <x v="825"/>
    <d v="2017-10-01T00:00:00"/>
    <d v="2017-12-31T00:00:00"/>
    <n v="92"/>
    <n v="0.81260254306808855"/>
    <n v="212"/>
    <n v="0.81260254306808855"/>
    <x v="817"/>
    <n v="162516025"/>
    <n v="31249"/>
    <x v="646"/>
    <n v="222839607"/>
    <n v="95680945"/>
    <x v="645"/>
    <n v="79803554"/>
    <x v="643"/>
    <x v="643"/>
  </r>
  <r>
    <x v="382"/>
    <x v="1"/>
    <x v="166"/>
    <n v="2687"/>
    <n v="12256"/>
    <x v="826"/>
    <d v="2017-10-01T00:00:00"/>
    <d v="2017-12-31T00:00:00"/>
    <n v="92"/>
    <n v="0.4411171897494961"/>
    <n v="302"/>
    <n v="0.4411171897494961"/>
    <x v="818"/>
    <n v="79774978"/>
    <n v="30450"/>
    <x v="647"/>
    <n v="146304770"/>
    <n v="109342435"/>
    <x v="646"/>
    <n v="93888065"/>
    <x v="644"/>
    <x v="644"/>
  </r>
  <r>
    <x v="383"/>
    <x v="1"/>
    <x v="103"/>
    <n v="1180"/>
    <n v="6235"/>
    <x v="827"/>
    <d v="2017-10-01T00:00:00"/>
    <d v="2017-12-31T00:00:00"/>
    <n v="92"/>
    <n v="0.2921195652173913"/>
    <n v="403"/>
    <n v="0.16816808717229476"/>
    <x v="819"/>
    <n v="74188788"/>
    <n v="25631"/>
    <x v="648"/>
    <n v="139890349"/>
    <n v="57799885"/>
    <x v="647"/>
    <n v="69990193"/>
    <x v="645"/>
    <x v="645"/>
  </r>
  <r>
    <x v="384"/>
    <x v="1"/>
    <x v="260"/>
    <n v="1218"/>
    <n v="5264"/>
    <x v="828"/>
    <d v="2017-10-01T00:00:00"/>
    <d v="2017-12-31T00:00:00"/>
    <n v="92"/>
    <n v="0.29342251950947601"/>
    <n v="195"/>
    <n v="0.29342251950947601"/>
    <x v="820"/>
    <n v="46367078"/>
    <n v="10286"/>
    <x v="649"/>
    <n v="108785264"/>
    <n v="39705912"/>
    <x v="648"/>
    <n v="41125588"/>
    <x v="646"/>
    <x v="646"/>
  </r>
  <r>
    <x v="385"/>
    <x v="1"/>
    <x v="261"/>
    <n v="2584"/>
    <n v="13368"/>
    <x v="829"/>
    <d v="2017-10-01T00:00:00"/>
    <d v="2017-12-31T00:00:00"/>
    <n v="92"/>
    <n v="0.436349392871132"/>
    <n v="366"/>
    <n v="0.39700641482537419"/>
    <x v="821"/>
    <n v="97346069"/>
    <n v="17905"/>
    <x v="650"/>
    <n v="275761388"/>
    <n v="67147192"/>
    <x v="649"/>
    <n v="80523448"/>
    <x v="647"/>
    <x v="647"/>
  </r>
  <r>
    <x v="386"/>
    <x v="1"/>
    <x v="262"/>
    <n v="6695"/>
    <n v="37912"/>
    <x v="830"/>
    <d v="2017-10-01T00:00:00"/>
    <d v="2017-12-31T00:00:00"/>
    <n v="92"/>
    <n v="0.86938176481379559"/>
    <n v="613"/>
    <n v="0.67224625859990073"/>
    <x v="822"/>
    <n v="2426664322"/>
    <n v="428055"/>
    <x v="651"/>
    <n v="1956287064"/>
    <n v="974666279"/>
    <x v="650"/>
    <n v="893520301"/>
    <x v="648"/>
    <x v="648"/>
  </r>
  <r>
    <x v="387"/>
    <x v="1"/>
    <x v="158"/>
    <n v="114"/>
    <n v="210"/>
    <x v="831"/>
    <d v="2017-10-01T00:00:00"/>
    <d v="2017-12-31T00:00:00"/>
    <n v="92"/>
    <n v="9.9243856332703217E-2"/>
    <n v="23"/>
    <n v="9.9243856332703217E-2"/>
    <x v="823"/>
    <n v="26676163"/>
    <n v="8012"/>
    <x v="652"/>
    <n v="4843086"/>
    <n v="7409961"/>
    <x v="651"/>
    <n v="8055880"/>
    <x v="649"/>
    <x v="649"/>
  </r>
  <r>
    <x v="388"/>
    <x v="1"/>
    <x v="30"/>
    <n v="9"/>
    <n v="1422"/>
    <x v="832"/>
    <d v="2017-10-01T00:00:00"/>
    <d v="2017-12-31T00:00:00"/>
    <n v="92"/>
    <n v="0.96603260869565222"/>
    <n v="16"/>
    <n v="0.96603260869565222"/>
    <x v="824"/>
    <n v="0"/>
    <n v="0"/>
    <x v="14"/>
    <n v="949047"/>
    <n v="949047"/>
    <x v="14"/>
    <n v="939151"/>
    <x v="14"/>
    <x v="14"/>
  </r>
  <r>
    <x v="390"/>
    <x v="1"/>
    <x v="30"/>
    <n v="95"/>
    <n v="1005"/>
    <x v="833"/>
    <d v="2017-10-01T00:00:00"/>
    <d v="2017-12-31T00:00:00"/>
    <n v="92"/>
    <n v="0.68274456521739135"/>
    <n v="16"/>
    <n v="0.68274456521739135"/>
    <x v="825"/>
    <n v="0"/>
    <n v="0"/>
    <x v="14"/>
    <n v="1142231"/>
    <n v="1142231"/>
    <x v="14"/>
    <n v="1066823"/>
    <x v="14"/>
    <x v="14"/>
  </r>
  <r>
    <x v="391"/>
    <x v="1"/>
    <x v="263"/>
    <n v="645"/>
    <n v="2292"/>
    <x v="834"/>
    <d v="2017-10-01T00:00:00"/>
    <d v="2017-12-31T00:00:00"/>
    <n v="92"/>
    <n v="0.4790969899665552"/>
    <n v="52"/>
    <n v="0.4790969899665552"/>
    <x v="826"/>
    <n v="36077575"/>
    <n v="6100"/>
    <x v="653"/>
    <n v="31278668"/>
    <n v="23624290"/>
    <x v="652"/>
    <n v="20273476"/>
    <x v="650"/>
    <x v="650"/>
  </r>
  <r>
    <x v="392"/>
    <x v="1"/>
    <x v="93"/>
    <n v="776"/>
    <n v="2725"/>
    <x v="835"/>
    <d v="2017-10-01T00:00:00"/>
    <d v="2017-12-31T00:00:00"/>
    <n v="92"/>
    <n v="0.46280570652173914"/>
    <n v="64"/>
    <n v="0.46280570652173914"/>
    <x v="827"/>
    <n v="75704806"/>
    <n v="23977"/>
    <x v="654"/>
    <n v="44951819"/>
    <n v="37974801"/>
    <x v="653"/>
    <n v="40847733"/>
    <x v="651"/>
    <x v="651"/>
  </r>
  <r>
    <x v="393"/>
    <x v="1"/>
    <x v="68"/>
    <n v="695"/>
    <n v="4941"/>
    <x v="836"/>
    <d v="2017-10-01T00:00:00"/>
    <d v="2017-12-31T00:00:00"/>
    <n v="92"/>
    <n v="0.73570577724836217"/>
    <n v="73"/>
    <n v="0.73570577724836217"/>
    <x v="828"/>
    <n v="6628436"/>
    <n v="2690"/>
    <x v="655"/>
    <n v="11187875"/>
    <n v="8831275"/>
    <x v="654"/>
    <n v="11303599"/>
    <x v="652"/>
    <x v="652"/>
  </r>
  <r>
    <x v="394"/>
    <x v="1"/>
    <x v="2"/>
    <n v="571"/>
    <n v="2385"/>
    <x v="837"/>
    <d v="2017-10-01T00:00:00"/>
    <d v="2017-12-31T00:00:00"/>
    <n v="92"/>
    <n v="0.52905944986690323"/>
    <n v="49"/>
    <n v="0.52905944986690323"/>
    <x v="829"/>
    <n v="37801222"/>
    <n v="9236"/>
    <x v="656"/>
    <n v="25600582"/>
    <n v="23357620"/>
    <x v="655"/>
    <n v="20368271"/>
    <x v="653"/>
    <x v="653"/>
  </r>
  <r>
    <x v="395"/>
    <x v="1"/>
    <x v="101"/>
    <n v="999"/>
    <n v="2834"/>
    <x v="838"/>
    <d v="2017-10-01T00:00:00"/>
    <d v="2017-12-31T00:00:00"/>
    <n v="92"/>
    <n v="0.64175724637681164"/>
    <n v="48"/>
    <n v="0.64175724637681164"/>
    <x v="830"/>
    <n v="63833918"/>
    <n v="8876"/>
    <x v="657"/>
    <n v="47906278"/>
    <n v="52901264"/>
    <x v="656"/>
    <n v="34297533"/>
    <x v="654"/>
    <x v="654"/>
  </r>
  <r>
    <x v="493"/>
    <x v="1"/>
    <x v="115"/>
    <n v="1949"/>
    <n v="7279"/>
    <x v="839"/>
    <d v="2017-10-01T00:00:00"/>
    <d v="2017-12-31T00:00:00"/>
    <n v="92"/>
    <n v="0.54565217391304344"/>
    <n v="145"/>
    <n v="0.54565217391304344"/>
    <x v="831"/>
    <n v="76559380"/>
    <n v="13029"/>
    <x v="658"/>
    <n v="122766069"/>
    <n v="92908779"/>
    <x v="657"/>
    <n v="62731282"/>
    <x v="655"/>
    <x v="655"/>
  </r>
  <r>
    <x v="397"/>
    <x v="1"/>
    <x v="26"/>
    <n v="487"/>
    <n v="1729"/>
    <x v="840"/>
    <d v="2017-10-01T00:00:00"/>
    <d v="2017-12-31T00:00:00"/>
    <n v="92"/>
    <n v="0.62644927536231887"/>
    <n v="30"/>
    <n v="0.62644927536231887"/>
    <x v="793"/>
    <n v="41615279"/>
    <n v="14097"/>
    <x v="659"/>
    <n v="18299356"/>
    <n v="25109527"/>
    <x v="658"/>
    <n v="22442723"/>
    <x v="656"/>
    <x v="656"/>
  </r>
  <r>
    <x v="398"/>
    <x v="1"/>
    <x v="26"/>
    <n v="426"/>
    <n v="1034"/>
    <x v="841"/>
    <d v="2017-10-01T00:00:00"/>
    <d v="2017-12-31T00:00:00"/>
    <n v="92"/>
    <n v="0.37463768115942031"/>
    <n v="30"/>
    <n v="0.37463768115942031"/>
    <x v="832"/>
    <n v="38330025"/>
    <n v="1726"/>
    <x v="660"/>
    <n v="16818365"/>
    <n v="29562663"/>
    <x v="659"/>
    <n v="20778618"/>
    <x v="657"/>
    <x v="657"/>
  </r>
  <r>
    <x v="400"/>
    <x v="1"/>
    <x v="265"/>
    <n v="7636"/>
    <n v="34295"/>
    <x v="842"/>
    <d v="2017-10-01T00:00:00"/>
    <d v="2017-12-31T00:00:00"/>
    <n v="92"/>
    <n v="0.71275667137750431"/>
    <n v="523"/>
    <n v="0.71275667137750431"/>
    <x v="833"/>
    <n v="283506640"/>
    <n v="41519"/>
    <x v="661"/>
    <n v="642348629"/>
    <n v="376895671"/>
    <x v="660"/>
    <n v="267226455"/>
    <x v="658"/>
    <x v="658"/>
  </r>
  <r>
    <x v="399"/>
    <x v="1"/>
    <x v="264"/>
    <n v="4790"/>
    <n v="21310"/>
    <x v="843"/>
    <d v="2017-10-01T00:00:00"/>
    <d v="2017-12-31T00:00:00"/>
    <n v="92"/>
    <n v="0.70619034994697771"/>
    <n v="328"/>
    <n v="0.70619034994697771"/>
    <x v="834"/>
    <n v="196008336"/>
    <n v="28461"/>
    <x v="662"/>
    <n v="357946184"/>
    <n v="201905779"/>
    <x v="661"/>
    <n v="170885348"/>
    <x v="659"/>
    <x v="659"/>
  </r>
  <r>
    <x v="402"/>
    <x v="1"/>
    <x v="175"/>
    <n v="1586"/>
    <n v="5623"/>
    <x v="844"/>
    <d v="2017-10-01T00:00:00"/>
    <d v="2017-12-31T00:00:00"/>
    <n v="92"/>
    <n v="0.72761387163561075"/>
    <n v="84"/>
    <n v="0.72761387163561075"/>
    <x v="835"/>
    <n v="86235005"/>
    <n v="8206"/>
    <x v="663"/>
    <n v="102150317"/>
    <n v="114465796"/>
    <x v="662"/>
    <n v="79670780"/>
    <x v="660"/>
    <x v="660"/>
  </r>
  <r>
    <x v="401"/>
    <x v="1"/>
    <x v="25"/>
    <n v="1190"/>
    <n v="5124"/>
    <x v="845"/>
    <d v="2017-10-01T00:00:00"/>
    <d v="2017-12-31T00:00:00"/>
    <n v="92"/>
    <n v="0.5304347826086957"/>
    <n v="105"/>
    <n v="0.5304347826086957"/>
    <x v="836"/>
    <n v="64479309"/>
    <n v="9278"/>
    <x v="664"/>
    <n v="84424038"/>
    <n v="84934320"/>
    <x v="663"/>
    <n v="47883068"/>
    <x v="661"/>
    <x v="661"/>
  </r>
  <r>
    <x v="403"/>
    <x v="1"/>
    <x v="241"/>
    <n v="133"/>
    <n v="285"/>
    <x v="846"/>
    <d v="2017-10-01T00:00:00"/>
    <d v="2017-12-31T00:00:00"/>
    <n v="92"/>
    <n v="0.22127329192546583"/>
    <n v="14"/>
    <n v="0.22127329192546583"/>
    <x v="837"/>
    <n v="12118680"/>
    <n v="634"/>
    <x v="665"/>
    <n v="8749581"/>
    <n v="6946371"/>
    <x v="664"/>
    <n v="6465013"/>
    <x v="662"/>
    <x v="662"/>
  </r>
  <r>
    <x v="404"/>
    <x v="1"/>
    <x v="322"/>
    <n v="943"/>
    <n v="2926"/>
    <x v="847"/>
    <d v="2017-10-01T00:00:00"/>
    <d v="2017-12-31T00:00:00"/>
    <n v="92"/>
    <n v="0.41304347826086957"/>
    <n v="77"/>
    <n v="0.41304347826086957"/>
    <x v="838"/>
    <n v="67055692"/>
    <n v="10913"/>
    <x v="666"/>
    <n v="46126959"/>
    <n v="48570355"/>
    <x v="665"/>
    <n v="35605438"/>
    <x v="663"/>
    <x v="663"/>
  </r>
  <r>
    <x v="405"/>
    <x v="1"/>
    <x v="229"/>
    <n v="442"/>
    <n v="2207"/>
    <x v="848"/>
    <d v="2017-10-01T00:00:00"/>
    <d v="2017-12-31T00:00:00"/>
    <n v="92"/>
    <n v="0.38692145862552596"/>
    <n v="62"/>
    <n v="0.38692145862552596"/>
    <x v="839"/>
    <n v="39877340"/>
    <n v="21964"/>
    <x v="667"/>
    <n v="17988869"/>
    <n v="26619645"/>
    <x v="666"/>
    <n v="34555505"/>
    <x v="664"/>
    <x v="664"/>
  </r>
  <r>
    <x v="406"/>
    <x v="1"/>
    <x v="23"/>
    <n v="723"/>
    <n v="3821"/>
    <x v="849"/>
    <d v="2017-10-01T00:00:00"/>
    <d v="2017-12-31T00:00:00"/>
    <n v="92"/>
    <n v="0.69221014492753619"/>
    <n v="60"/>
    <n v="0.69221014492753619"/>
    <x v="840"/>
    <n v="0"/>
    <n v="0"/>
    <x v="14"/>
    <n v="3055725"/>
    <n v="2187202"/>
    <x v="14"/>
    <n v="2108509"/>
    <x v="14"/>
    <x v="14"/>
  </r>
  <r>
    <x v="407"/>
    <x v="1"/>
    <x v="237"/>
    <n v="336"/>
    <n v="1860"/>
    <x v="850"/>
    <d v="2017-10-01T00:00:00"/>
    <d v="2017-12-31T00:00:00"/>
    <n v="92"/>
    <n v="0.77759197324414719"/>
    <n v="26"/>
    <n v="0.77759197324414719"/>
    <x v="841"/>
    <n v="0"/>
    <n v="0"/>
    <x v="14"/>
    <n v="3718000"/>
    <n v="2545150"/>
    <x v="14"/>
    <n v="2871953"/>
    <x v="14"/>
    <x v="14"/>
  </r>
  <r>
    <x v="408"/>
    <x v="1"/>
    <x v="30"/>
    <n v="98"/>
    <n v="1317"/>
    <x v="851"/>
    <d v="2017-10-01T00:00:00"/>
    <d v="2017-12-31T00:00:00"/>
    <n v="92"/>
    <n v="0.89470108695652173"/>
    <n v="16"/>
    <n v="0.89470108695652173"/>
    <x v="254"/>
    <n v="0"/>
    <n v="0"/>
    <x v="14"/>
    <n v="1646250"/>
    <n v="1178619"/>
    <x v="14"/>
    <n v="1128135"/>
    <x v="14"/>
    <x v="14"/>
  </r>
  <r>
    <x v="409"/>
    <x v="1"/>
    <x v="30"/>
    <n v="244"/>
    <n v="1284"/>
    <x v="852"/>
    <d v="2017-10-01T00:00:00"/>
    <d v="2017-12-31T00:00:00"/>
    <n v="92"/>
    <n v="0.87228260869565222"/>
    <n v="16"/>
    <n v="0.87228260869565222"/>
    <x v="842"/>
    <n v="0"/>
    <n v="0"/>
    <x v="14"/>
    <n v="1605000"/>
    <n v="1157644"/>
    <x v="14"/>
    <n v="1097163"/>
    <x v="14"/>
    <x v="14"/>
  </r>
  <r>
    <x v="410"/>
    <x v="1"/>
    <x v="30"/>
    <n v="151"/>
    <n v="1279"/>
    <x v="853"/>
    <d v="2017-10-01T00:00:00"/>
    <d v="2017-12-31T00:00:00"/>
    <n v="92"/>
    <n v="0.86888586956521741"/>
    <n v="16"/>
    <n v="0.86888586956521741"/>
    <x v="843"/>
    <n v="0"/>
    <n v="0"/>
    <x v="14"/>
    <n v="3197500"/>
    <n v="2643250"/>
    <x v="14"/>
    <n v="1782939"/>
    <x v="14"/>
    <x v="14"/>
  </r>
  <r>
    <x v="411"/>
    <x v="1"/>
    <x v="30"/>
    <n v="315"/>
    <n v="1184"/>
    <x v="854"/>
    <d v="2017-10-01T00:00:00"/>
    <d v="2017-12-31T00:00:00"/>
    <n v="92"/>
    <n v="0.80434782608695654"/>
    <n v="16"/>
    <n v="0.80434782608695654"/>
    <x v="844"/>
    <n v="0"/>
    <n v="0"/>
    <x v="14"/>
    <n v="1561184"/>
    <n v="1281636"/>
    <x v="14"/>
    <n v="1296118"/>
    <x v="14"/>
    <x v="14"/>
  </r>
  <r>
    <x v="412"/>
    <x v="1"/>
    <x v="30"/>
    <n v="139"/>
    <n v="934"/>
    <x v="855"/>
    <d v="2017-10-01T00:00:00"/>
    <d v="2017-12-31T00:00:00"/>
    <n v="92"/>
    <n v="0.63451086956521741"/>
    <n v="16"/>
    <n v="0.63451086956521741"/>
    <x v="845"/>
    <n v="0"/>
    <n v="0"/>
    <x v="14"/>
    <n v="2101500"/>
    <n v="1532513"/>
    <x v="14"/>
    <n v="1698825"/>
    <x v="14"/>
    <x v="14"/>
  </r>
  <r>
    <x v="413"/>
    <x v="1"/>
    <x v="138"/>
    <n v="2124"/>
    <n v="7672"/>
    <x v="856"/>
    <d v="2017-10-01T00:00:00"/>
    <d v="2017-12-31T00:00:00"/>
    <n v="92"/>
    <n v="0.59565217391304348"/>
    <n v="140"/>
    <n v="0.59565217391304348"/>
    <x v="846"/>
    <n v="65249705"/>
    <n v="10752"/>
    <x v="668"/>
    <n v="118093719"/>
    <n v="37269070"/>
    <x v="667"/>
    <n v="39306136"/>
    <x v="665"/>
    <x v="665"/>
  </r>
  <r>
    <x v="414"/>
    <x v="1"/>
    <x v="40"/>
    <n v="322"/>
    <n v="5667"/>
    <x v="857"/>
    <d v="2017-10-01T00:00:00"/>
    <d v="2017-12-31T00:00:00"/>
    <n v="92"/>
    <n v="0.6159782608695652"/>
    <n v="100"/>
    <n v="0.6159782608695652"/>
    <x v="847"/>
    <n v="2072371"/>
    <n v="3789"/>
    <x v="669"/>
    <n v="7669977"/>
    <n v="3697855"/>
    <x v="668"/>
    <n v="4620414"/>
    <x v="666"/>
    <x v="666"/>
  </r>
  <r>
    <x v="417"/>
    <x v="1"/>
    <x v="266"/>
    <n v="226"/>
    <n v="3963"/>
    <x v="858"/>
    <d v="2017-10-01T00:00:00"/>
    <d v="2017-12-31T00:00:00"/>
    <n v="92"/>
    <n v="0.6837474120082816"/>
    <n v="63"/>
    <n v="0.6837474120082816"/>
    <x v="848"/>
    <n v="0"/>
    <n v="0"/>
    <x v="14"/>
    <n v="937466"/>
    <n v="937466"/>
    <x v="14"/>
    <n v="637323"/>
    <x v="14"/>
    <x v="14"/>
  </r>
  <r>
    <x v="418"/>
    <x v="1"/>
    <x v="313"/>
    <n v="6720"/>
    <n v="27961"/>
    <x v="859"/>
    <d v="2017-10-01T00:00:00"/>
    <d v="2017-12-31T00:00:00"/>
    <n v="92"/>
    <n v="0.68451331766549162"/>
    <n v="621"/>
    <n v="0.48941048799271863"/>
    <x v="849"/>
    <n v="373467049"/>
    <n v="107009"/>
    <x v="670"/>
    <n v="534101310"/>
    <n v="174280230"/>
    <x v="669"/>
    <n v="180323800"/>
    <x v="667"/>
    <x v="667"/>
  </r>
  <r>
    <x v="419"/>
    <x v="1"/>
    <x v="55"/>
    <n v="18"/>
    <n v="4853"/>
    <x v="860"/>
    <d v="2017-10-01T00:00:00"/>
    <d v="2017-12-31T00:00:00"/>
    <n v="92"/>
    <n v="0.65123456790123457"/>
    <n v="81"/>
    <n v="0.65123456790123457"/>
    <x v="850"/>
    <n v="54902"/>
    <n v="310"/>
    <x v="671"/>
    <n v="7557968"/>
    <n v="5201342"/>
    <x v="670"/>
    <n v="6251383"/>
    <x v="668"/>
    <x v="668"/>
  </r>
  <r>
    <x v="420"/>
    <x v="1"/>
    <x v="267"/>
    <n v="3298"/>
    <n v="15551"/>
    <x v="861"/>
    <d v="2017-10-01T00:00:00"/>
    <d v="2017-12-31T00:00:00"/>
    <n v="92"/>
    <n v="0.4379083126830367"/>
    <n v="386"/>
    <n v="0.4379083126830367"/>
    <x v="851"/>
    <n v="170512181"/>
    <n v="64167"/>
    <x v="672"/>
    <n v="217929030"/>
    <n v="84211772"/>
    <x v="671"/>
    <n v="92417160"/>
    <x v="669"/>
    <x v="669"/>
  </r>
  <r>
    <x v="421"/>
    <x v="1"/>
    <x v="100"/>
    <n v="80"/>
    <n v="1145"/>
    <x v="862"/>
    <d v="2017-10-01T00:00:00"/>
    <d v="2017-12-31T00:00:00"/>
    <n v="92"/>
    <n v="0.24891304347826088"/>
    <n v="50"/>
    <n v="0.24891304347826088"/>
    <x v="852"/>
    <n v="4078416"/>
    <n v="7514"/>
    <x v="673"/>
    <n v="2668167"/>
    <n v="3061530"/>
    <x v="672"/>
    <n v="4120257"/>
    <x v="670"/>
    <x v="670"/>
  </r>
  <r>
    <x v="422"/>
    <x v="1"/>
    <x v="268"/>
    <n v="198"/>
    <n v="559"/>
    <x v="863"/>
    <d v="2017-10-01T00:00:00"/>
    <d v="2017-12-31T00:00:00"/>
    <n v="92"/>
    <n v="5.899113550021106E-2"/>
    <n v="112"/>
    <n v="5.4250776397515528E-2"/>
    <x v="853"/>
    <n v="10894058"/>
    <n v="3847"/>
    <x v="674"/>
    <n v="9868920"/>
    <n v="-4134952"/>
    <x v="673"/>
    <n v="4270853"/>
    <x v="671"/>
    <x v="671"/>
  </r>
  <r>
    <x v="423"/>
    <x v="1"/>
    <x v="53"/>
    <n v="1127"/>
    <n v="4234"/>
    <x v="864"/>
    <d v="2017-10-01T00:00:00"/>
    <d v="2017-12-31T00:00:00"/>
    <n v="92"/>
    <n v="0.37722736992159656"/>
    <n v="122"/>
    <n v="0.37722736992159656"/>
    <x v="854"/>
    <n v="90206968"/>
    <n v="11558"/>
    <x v="675"/>
    <n v="100286370"/>
    <n v="40209163"/>
    <x v="674"/>
    <n v="23130410"/>
    <x v="672"/>
    <x v="672"/>
  </r>
  <r>
    <x v="424"/>
    <x v="1"/>
    <x v="323"/>
    <n v="9190"/>
    <n v="55745"/>
    <x v="865"/>
    <d v="2017-10-01T00:00:00"/>
    <d v="2017-12-31T00:00:00"/>
    <n v="92"/>
    <n v="0.77483876348270875"/>
    <n v="1019"/>
    <n v="0.59462601868839871"/>
    <x v="855"/>
    <n v="1397869025"/>
    <n v="356681"/>
    <x v="676"/>
    <n v="2016316478"/>
    <n v="915640870"/>
    <x v="675"/>
    <n v="891366137"/>
    <x v="673"/>
    <x v="673"/>
  </r>
  <r>
    <x v="494"/>
    <x v="1"/>
    <x v="324"/>
    <n v="8434"/>
    <n v="49009"/>
    <x v="866"/>
    <d v="2017-10-01T00:00:00"/>
    <d v="2017-12-31T00:00:00"/>
    <n v="92"/>
    <n v="0.88050664750269492"/>
    <n v="625"/>
    <n v="0.85233043478260873"/>
    <x v="856"/>
    <n v="830478443"/>
    <n v="250190"/>
    <x v="677"/>
    <n v="1391876352"/>
    <n v="619177848"/>
    <x v="676"/>
    <n v="514744940"/>
    <x v="674"/>
    <x v="674"/>
  </r>
  <r>
    <x v="495"/>
    <x v="1"/>
    <x v="102"/>
    <n v="5318"/>
    <n v="32401"/>
    <x v="867"/>
    <d v="2017-10-01T00:00:00"/>
    <d v="2017-12-31T00:00:00"/>
    <n v="92"/>
    <n v="0.84456782400166819"/>
    <n v="417"/>
    <n v="0.84456782400166819"/>
    <x v="857"/>
    <n v="387167031"/>
    <n v="145749"/>
    <x v="678"/>
    <n v="660492282"/>
    <n v="269056567"/>
    <x v="677"/>
    <n v="259828970"/>
    <x v="675"/>
    <x v="675"/>
  </r>
  <r>
    <x v="496"/>
    <x v="1"/>
    <x v="325"/>
    <n v="7849"/>
    <n v="48582"/>
    <x v="868"/>
    <d v="2017-10-01T00:00:00"/>
    <d v="2017-12-31T00:00:00"/>
    <n v="92"/>
    <n v="0.69299897295446766"/>
    <n v="808"/>
    <n v="0.65354606112785196"/>
    <x v="858"/>
    <n v="696191217"/>
    <n v="228724"/>
    <x v="679"/>
    <n v="712184683"/>
    <n v="468666650"/>
    <x v="678"/>
    <n v="461895300"/>
    <x v="676"/>
    <x v="676"/>
  </r>
  <r>
    <x v="429"/>
    <x v="1"/>
    <x v="23"/>
    <n v="344"/>
    <n v="2881"/>
    <x v="869"/>
    <d v="2017-10-01T00:00:00"/>
    <d v="2017-12-31T00:00:00"/>
    <n v="92"/>
    <n v="0.52192028985507244"/>
    <n v="60"/>
    <n v="0.52192028985507244"/>
    <x v="859"/>
    <n v="134965847"/>
    <n v="26664"/>
    <x v="680"/>
    <n v="34972428"/>
    <n v="53074590"/>
    <x v="679"/>
    <n v="51079423"/>
    <x v="677"/>
    <x v="677"/>
  </r>
  <r>
    <x v="430"/>
    <x v="1"/>
    <x v="56"/>
    <n v="1703"/>
    <n v="7724"/>
    <x v="870"/>
    <d v="2017-10-01T00:00:00"/>
    <d v="2017-12-31T00:00:00"/>
    <n v="92"/>
    <n v="0.53137039075399006"/>
    <n v="158"/>
    <n v="0.53137039075399006"/>
    <x v="860"/>
    <n v="46952234"/>
    <n v="16390"/>
    <x v="681"/>
    <n v="67822161"/>
    <n v="28885425"/>
    <x v="680"/>
    <n v="30642504"/>
    <x v="678"/>
    <x v="678"/>
  </r>
  <r>
    <x v="431"/>
    <x v="1"/>
    <x v="272"/>
    <n v="3026"/>
    <n v="18744"/>
    <x v="871"/>
    <d v="2017-10-01T00:00:00"/>
    <d v="2017-12-31T00:00:00"/>
    <n v="92"/>
    <n v="0.5691037162982755"/>
    <n v="358"/>
    <n v="0.5691037162982755"/>
    <x v="861"/>
    <n v="159914933"/>
    <n v="90669"/>
    <x v="682"/>
    <n v="286400060"/>
    <n v="118537949"/>
    <x v="681"/>
    <n v="134544887"/>
    <x v="679"/>
    <x v="679"/>
  </r>
  <r>
    <x v="432"/>
    <x v="1"/>
    <x v="273"/>
    <n v="3334"/>
    <n v="17759"/>
    <x v="872"/>
    <d v="2017-10-01T00:00:00"/>
    <d v="2017-12-31T00:00:00"/>
    <n v="92"/>
    <n v="0.55469140429785102"/>
    <n v="350"/>
    <n v="0.55152173913043478"/>
    <x v="862"/>
    <n v="62773260"/>
    <n v="28268"/>
    <x v="683"/>
    <n v="162716490"/>
    <n v="102327005"/>
    <x v="682"/>
    <n v="88497053"/>
    <x v="680"/>
    <x v="680"/>
  </r>
  <r>
    <x v="433"/>
    <x v="1"/>
    <x v="277"/>
    <n v="1788"/>
    <n v="7916"/>
    <x v="873"/>
    <d v="2017-10-01T00:00:00"/>
    <d v="2017-12-31T00:00:00"/>
    <n v="92"/>
    <n v="0.7822134387351779"/>
    <n v="242"/>
    <n v="0.35555156306144448"/>
    <x v="863"/>
    <n v="151321572"/>
    <n v="52455"/>
    <x v="684"/>
    <n v="164193528"/>
    <n v="64821976"/>
    <x v="683"/>
    <n v="72722927"/>
    <x v="681"/>
    <x v="681"/>
  </r>
  <r>
    <x v="434"/>
    <x v="1"/>
    <x v="275"/>
    <n v="2492"/>
    <n v="10621"/>
    <x v="874"/>
    <d v="2017-10-01T00:00:00"/>
    <d v="2017-12-31T00:00:00"/>
    <n v="92"/>
    <n v="0.44573610877958703"/>
    <n v="272"/>
    <n v="0.42443254475703324"/>
    <x v="864"/>
    <n v="151123119"/>
    <n v="58447"/>
    <x v="685"/>
    <n v="196318200"/>
    <n v="62825442"/>
    <x v="684"/>
    <n v="98278448"/>
    <x v="682"/>
    <x v="682"/>
  </r>
  <r>
    <x v="497"/>
    <x v="1"/>
    <x v="191"/>
    <n v="269"/>
    <n v="6709"/>
    <x v="875"/>
    <d v="2017-10-01T00:00:00"/>
    <d v="2017-12-31T00:00:00"/>
    <n v="92"/>
    <n v="0.82868083003952564"/>
    <n v="88"/>
    <n v="0.82868083003952564"/>
    <x v="865"/>
    <n v="595707"/>
    <n v="822"/>
    <x v="686"/>
    <n v="57675236"/>
    <n v="9691519"/>
    <x v="685"/>
    <n v="6840179"/>
    <x v="683"/>
    <x v="683"/>
  </r>
  <r>
    <x v="435"/>
    <x v="1"/>
    <x v="276"/>
    <n v="89"/>
    <n v="3796"/>
    <x v="876"/>
    <d v="2017-10-01T00:00:00"/>
    <d v="2017-12-31T00:00:00"/>
    <n v="92"/>
    <n v="0.71139430284857574"/>
    <n v="58"/>
    <n v="0.71139430284857574"/>
    <x v="866"/>
    <n v="0"/>
    <n v="0"/>
    <x v="14"/>
    <n v="31011488"/>
    <n v="9684849"/>
    <x v="14"/>
    <n v="6624853"/>
    <x v="14"/>
    <x v="14"/>
  </r>
  <r>
    <x v="436"/>
    <x v="1"/>
    <x v="277"/>
    <n v="168"/>
    <n v="6358"/>
    <x v="877"/>
    <d v="2017-10-01T00:00:00"/>
    <d v="2017-12-31T00:00:00"/>
    <n v="92"/>
    <n v="0.62826086956521743"/>
    <n v="110"/>
    <n v="0.62826086956521743"/>
    <x v="867"/>
    <n v="737648"/>
    <n v="715"/>
    <x v="687"/>
    <n v="67167279"/>
    <n v="13931019"/>
    <x v="686"/>
    <n v="10216206"/>
    <x v="684"/>
    <x v="684"/>
  </r>
  <r>
    <x v="437"/>
    <x v="1"/>
    <x v="186"/>
    <n v="1355"/>
    <n v="5473"/>
    <x v="878"/>
    <d v="2017-10-01T00:00:00"/>
    <d v="2017-12-31T00:00:00"/>
    <n v="92"/>
    <n v="0.58900129143349123"/>
    <n v="101"/>
    <n v="0.58900129143349123"/>
    <x v="868"/>
    <n v="35207867"/>
    <n v="15300"/>
    <x v="688"/>
    <n v="54762076"/>
    <n v="19134341"/>
    <x v="687"/>
    <n v="21604921"/>
    <x v="685"/>
    <x v="685"/>
  </r>
  <r>
    <x v="438"/>
    <x v="1"/>
    <x v="278"/>
    <n v="3103"/>
    <n v="14594"/>
    <x v="879"/>
    <d v="2017-10-01T00:00:00"/>
    <d v="2017-12-31T00:00:00"/>
    <n v="92"/>
    <n v="0.49727409022761349"/>
    <n v="341"/>
    <n v="0.46519189085809004"/>
    <x v="869"/>
    <n v="116018883"/>
    <n v="33524"/>
    <x v="689"/>
    <n v="387637081"/>
    <n v="115517650"/>
    <x v="688"/>
    <n v="110958124"/>
    <x v="686"/>
    <x v="686"/>
  </r>
  <r>
    <x v="439"/>
    <x v="1"/>
    <x v="35"/>
    <n v="909"/>
    <n v="3640"/>
    <x v="880"/>
    <d v="2017-10-01T00:00:00"/>
    <d v="2017-12-31T00:00:00"/>
    <n v="92"/>
    <n v="0.37325676784249384"/>
    <n v="106"/>
    <n v="0.37325676784249384"/>
    <x v="870"/>
    <n v="124542966"/>
    <n v="17255"/>
    <x v="690"/>
    <n v="113701779"/>
    <n v="47310031"/>
    <x v="689"/>
    <n v="33515196"/>
    <x v="687"/>
    <x v="687"/>
  </r>
  <r>
    <x v="440"/>
    <x v="1"/>
    <x v="221"/>
    <n v="1574"/>
    <n v="8486"/>
    <x v="881"/>
    <d v="2017-10-01T00:00:00"/>
    <d v="2017-12-31T00:00:00"/>
    <n v="92"/>
    <n v="0.42118324399444113"/>
    <n v="219"/>
    <n v="0.42118324399444113"/>
    <x v="871"/>
    <n v="25466467"/>
    <n v="8571"/>
    <x v="691"/>
    <n v="103892957"/>
    <n v="43652651"/>
    <x v="690"/>
    <n v="29596996"/>
    <x v="688"/>
    <x v="688"/>
  </r>
  <r>
    <x v="441"/>
    <x v="1"/>
    <x v="167"/>
    <n v="163"/>
    <n v="1167"/>
    <x v="882"/>
    <d v="2017-10-01T00:00:00"/>
    <d v="2017-12-31T00:00:00"/>
    <n v="92"/>
    <n v="0.27575614366729678"/>
    <n v="46"/>
    <n v="0.27575614366729678"/>
    <x v="872"/>
    <n v="3614670"/>
    <n v="381"/>
    <x v="692"/>
    <n v="10120994"/>
    <n v="5231705"/>
    <x v="691"/>
    <n v="4481052"/>
    <x v="689"/>
    <x v="689"/>
  </r>
  <r>
    <x v="442"/>
    <x v="1"/>
    <x v="194"/>
    <n v="2231"/>
    <n v="10472"/>
    <x v="883"/>
    <d v="2017-10-01T00:00:00"/>
    <d v="2017-12-31T00:00:00"/>
    <n v="92"/>
    <n v="0.4992372234935164"/>
    <n v="260"/>
    <n v="0.4377926421404682"/>
    <x v="873"/>
    <n v="163552052"/>
    <n v="24100"/>
    <x v="693"/>
    <n v="327497055"/>
    <n v="59473648"/>
    <x v="692"/>
    <n v="54712019"/>
    <x v="690"/>
    <x v="690"/>
  </r>
  <r>
    <x v="444"/>
    <x v="1"/>
    <x v="243"/>
    <n v="1912"/>
    <n v="8824"/>
    <x v="884"/>
    <d v="2017-10-01T00:00:00"/>
    <d v="2017-12-31T00:00:00"/>
    <n v="92"/>
    <n v="0.53883732291157793"/>
    <n v="178"/>
    <n v="0.53883732291157793"/>
    <x v="874"/>
    <n v="66668028"/>
    <n v="11532"/>
    <x v="694"/>
    <n v="131947358"/>
    <n v="42203557"/>
    <x v="693"/>
    <n v="29932835"/>
    <x v="691"/>
    <x v="691"/>
  </r>
  <r>
    <x v="445"/>
    <x v="1"/>
    <x v="280"/>
    <n v="1256"/>
    <n v="5318"/>
    <x v="885"/>
    <d v="2017-10-01T00:00:00"/>
    <d v="2017-12-31T00:00:00"/>
    <n v="92"/>
    <n v="0.53522544283413853"/>
    <n v="108"/>
    <n v="0.53522544283413853"/>
    <x v="875"/>
    <n v="98093431"/>
    <n v="20368"/>
    <x v="695"/>
    <n v="82585712"/>
    <n v="57377888"/>
    <x v="694"/>
    <n v="49322049"/>
    <x v="692"/>
    <x v="692"/>
  </r>
  <r>
    <x v="498"/>
    <x v="1"/>
    <x v="164"/>
    <n v="4252"/>
    <n v="26309"/>
    <x v="886"/>
    <d v="2017-10-01T00:00:00"/>
    <d v="2017-12-31T00:00:00"/>
    <n v="92"/>
    <n v="0.88261540526033277"/>
    <n v="397"/>
    <n v="0.7203208848976016"/>
    <x v="876"/>
    <n v="304349608"/>
    <n v="157710"/>
    <x v="696"/>
    <n v="509903134"/>
    <n v="190966316"/>
    <x v="695"/>
    <n v="210124082"/>
    <x v="693"/>
    <x v="693"/>
  </r>
  <r>
    <x v="446"/>
    <x v="2"/>
    <x v="227"/>
    <n v="4301"/>
    <n v="15656"/>
    <x v="887"/>
    <d v="2018-10-01T00:00:00"/>
    <d v="2018-12-31T00:00:00"/>
    <n v="92"/>
    <n v="0.66997603560424512"/>
    <n v="254"/>
    <n v="0.66997603560424512"/>
    <x v="877"/>
    <n v="207136692"/>
    <n v="47807"/>
    <x v="697"/>
    <n v="293505182"/>
    <n v="107099534"/>
    <x v="696"/>
    <n v="105754653"/>
    <x v="694"/>
    <x v="694"/>
  </r>
  <r>
    <x v="447"/>
    <x v="2"/>
    <x v="24"/>
    <n v="343"/>
    <n v="1337"/>
    <x v="888"/>
    <d v="2018-10-01T00:00:00"/>
    <d v="2018-12-31T00:00:00"/>
    <n v="92"/>
    <n v="0.58130434782608698"/>
    <n v="25"/>
    <n v="0.58130434782608698"/>
    <x v="878"/>
    <n v="49024847"/>
    <n v="53505"/>
    <x v="698"/>
    <n v="15645884"/>
    <n v="23934665"/>
    <x v="697"/>
    <n v="23928177"/>
    <x v="695"/>
    <x v="695"/>
  </r>
  <r>
    <x v="448"/>
    <x v="2"/>
    <x v="40"/>
    <n v="506"/>
    <n v="1883"/>
    <x v="889"/>
    <d v="2018-10-01T00:00:00"/>
    <d v="2018-12-31T00:00:00"/>
    <n v="92"/>
    <n v="0.20467391304347826"/>
    <n v="100"/>
    <n v="0.20467391304347826"/>
    <x v="879"/>
    <n v="92701854"/>
    <n v="47674"/>
    <x v="699"/>
    <n v="48680018"/>
    <n v="29535946"/>
    <x v="698"/>
    <n v="61643571"/>
    <x v="696"/>
    <x v="696"/>
  </r>
  <r>
    <x v="449"/>
    <x v="2"/>
    <x v="326"/>
    <n v="4742"/>
    <n v="24783"/>
    <x v="890"/>
    <d v="2018-10-01T00:00:00"/>
    <d v="2018-12-31T00:00:00"/>
    <n v="92"/>
    <n v="0.54752120890774125"/>
    <n v="515"/>
    <n v="0.52306880540312373"/>
    <x v="880"/>
    <n v="221446975"/>
    <n v="48758"/>
    <x v="700"/>
    <n v="441142267"/>
    <n v="104393868"/>
    <x v="699"/>
    <n v="120403449"/>
    <x v="697"/>
    <x v="697"/>
  </r>
  <r>
    <x v="450"/>
    <x v="2"/>
    <x v="281"/>
    <n v="2726"/>
    <n v="10935"/>
    <x v="891"/>
    <d v="2018-10-01T00:00:00"/>
    <d v="2018-12-31T00:00:00"/>
    <n v="92"/>
    <n v="0.51677693761814747"/>
    <n v="230"/>
    <n v="0.51677693761814747"/>
    <x v="881"/>
    <n v="177399839"/>
    <n v="68701"/>
    <x v="701"/>
    <n v="107927508"/>
    <n v="70627994"/>
    <x v="700"/>
    <n v="66076978"/>
    <x v="698"/>
    <x v="698"/>
  </r>
  <r>
    <x v="451"/>
    <x v="2"/>
    <x v="24"/>
    <n v="415"/>
    <n v="1764"/>
    <x v="892"/>
    <d v="2018-10-01T00:00:00"/>
    <d v="2018-12-31T00:00:00"/>
    <n v="92"/>
    <n v="0.76695652173913043"/>
    <n v="25"/>
    <n v="0.76695652173913043"/>
    <x v="882"/>
    <n v="20748531"/>
    <n v="13765"/>
    <x v="702"/>
    <n v="26869978"/>
    <n v="11340863"/>
    <x v="701"/>
    <n v="15946627"/>
    <x v="699"/>
    <x v="699"/>
  </r>
  <r>
    <x v="452"/>
    <x v="2"/>
    <x v="44"/>
    <n v="2074"/>
    <n v="7692"/>
    <x v="893"/>
    <d v="2018-10-01T00:00:00"/>
    <d v="2018-12-31T00:00:00"/>
    <n v="92"/>
    <n v="0.44004576659038902"/>
    <n v="190"/>
    <n v="0.44004576659038902"/>
    <x v="883"/>
    <n v="156227073"/>
    <n v="68385"/>
    <x v="703"/>
    <n v="184037233"/>
    <n v="56113435"/>
    <x v="702"/>
    <n v="53806053"/>
    <x v="700"/>
    <x v="700"/>
  </r>
  <r>
    <x v="453"/>
    <x v="2"/>
    <x v="2"/>
    <n v="468"/>
    <n v="1087"/>
    <x v="894"/>
    <d v="2018-10-01T00:00:00"/>
    <d v="2018-12-31T00:00:00"/>
    <n v="92"/>
    <n v="0.24112688553682343"/>
    <n v="49"/>
    <n v="0.24112688553682343"/>
    <x v="884"/>
    <n v="63237345"/>
    <n v="144694"/>
    <x v="704"/>
    <n v="9428165"/>
    <n v="36405891"/>
    <x v="703"/>
    <n v="36710119"/>
    <x v="701"/>
    <x v="701"/>
  </r>
  <r>
    <x v="499"/>
    <x v="2"/>
    <x v="54"/>
    <n v="2956"/>
    <n v="13380"/>
    <x v="895"/>
    <d v="2018-10-01T00:00:00"/>
    <d v="2018-12-31T00:00:00"/>
    <n v="92"/>
    <n v="0.65807593940586273"/>
    <n v="221"/>
    <n v="0.65807593940586273"/>
    <x v="885"/>
    <n v="155285610"/>
    <n v="49951"/>
    <x v="705"/>
    <n v="203237647"/>
    <n v="124751803"/>
    <x v="704"/>
    <n v="107059834"/>
    <x v="702"/>
    <x v="702"/>
  </r>
  <r>
    <x v="454"/>
    <x v="2"/>
    <x v="282"/>
    <n v="1624"/>
    <n v="6508"/>
    <x v="896"/>
    <d v="2018-10-01T00:00:00"/>
    <d v="2018-12-31T00:00:00"/>
    <n v="92"/>
    <n v="0.83222506393861895"/>
    <n v="144"/>
    <n v="0.49124396135265702"/>
    <x v="886"/>
    <n v="68158479"/>
    <n v="22217"/>
    <x v="706"/>
    <n v="105653743"/>
    <n v="38545499"/>
    <x v="705"/>
    <n v="43393843"/>
    <x v="703"/>
    <x v="703"/>
  </r>
  <r>
    <x v="455"/>
    <x v="2"/>
    <x v="249"/>
    <n v="970"/>
    <n v="9370"/>
    <x v="897"/>
    <d v="2018-10-01T00:00:00"/>
    <d v="2018-12-31T00:00:00"/>
    <n v="92"/>
    <n v="0.67005148741418763"/>
    <n v="152"/>
    <n v="0.67005148741418763"/>
    <x v="887"/>
    <n v="173405124"/>
    <n v="106253"/>
    <x v="707"/>
    <n v="75550138"/>
    <n v="65729656"/>
    <x v="706"/>
    <n v="61407808"/>
    <x v="704"/>
    <x v="704"/>
  </r>
  <r>
    <x v="456"/>
    <x v="2"/>
    <x v="253"/>
    <n v="1092"/>
    <n v="6229"/>
    <x v="898"/>
    <d v="2018-10-01T00:00:00"/>
    <d v="2018-12-31T00:00:00"/>
    <n v="92"/>
    <n v="0.44838756118629425"/>
    <n v="151"/>
    <n v="0.44838756118629425"/>
    <x v="888"/>
    <n v="103687596"/>
    <n v="14296"/>
    <x v="708"/>
    <n v="155460542"/>
    <n v="51512277"/>
    <x v="707"/>
    <n v="63414553"/>
    <x v="705"/>
    <x v="705"/>
  </r>
  <r>
    <x v="457"/>
    <x v="2"/>
    <x v="0"/>
    <n v="19"/>
    <n v="167"/>
    <x v="899"/>
    <d v="2018-10-01T00:00:00"/>
    <d v="2018-12-31T00:00:00"/>
    <n v="92"/>
    <n v="7.5634057971014496E-2"/>
    <n v="28"/>
    <n v="6.4829192546583855E-2"/>
    <x v="889"/>
    <n v="6176271"/>
    <n v="2363"/>
    <x v="709"/>
    <n v="228932"/>
    <n v="1927136"/>
    <x v="708"/>
    <n v="2428574"/>
    <x v="706"/>
    <x v="706"/>
  </r>
  <r>
    <x v="457"/>
    <x v="2"/>
    <x v="310"/>
    <n v="87"/>
    <n v="458"/>
    <x v="900"/>
    <d v="2018-10-01T00:00:00"/>
    <d v="2018-12-31T00:00:00"/>
    <n v="92"/>
    <n v="0.24891304347826088"/>
    <n v="20"/>
    <n v="0.24891304347826088"/>
    <x v="890"/>
    <n v="13330803"/>
    <n v="5411"/>
    <x v="710"/>
    <n v="3063088"/>
    <n v="5347287"/>
    <x v="709"/>
    <n v="6148967"/>
    <x v="707"/>
    <x v="707"/>
  </r>
  <r>
    <x v="458"/>
    <x v="2"/>
    <x v="100"/>
    <n v="825"/>
    <n v="2892"/>
    <x v="901"/>
    <d v="2018-10-01T00:00:00"/>
    <d v="2018-12-31T00:00:00"/>
    <n v="92"/>
    <n v="0.62869565217391299"/>
    <n v="67"/>
    <n v="0.46917585983127841"/>
    <x v="891"/>
    <n v="93400952"/>
    <n v="63684"/>
    <x v="711"/>
    <n v="38713538"/>
    <n v="51201676"/>
    <x v="710"/>
    <n v="47878678"/>
    <x v="708"/>
    <x v="708"/>
  </r>
  <r>
    <x v="459"/>
    <x v="2"/>
    <x v="254"/>
    <n v="503"/>
    <n v="4232"/>
    <x v="902"/>
    <d v="2018-10-01T00:00:00"/>
    <d v="2018-12-31T00:00:00"/>
    <n v="92"/>
    <n v="0.75409836065573765"/>
    <n v="61"/>
    <n v="0.75409836065573765"/>
    <x v="892"/>
    <n v="3054735"/>
    <n v="1069"/>
    <x v="712"/>
    <n v="16366574"/>
    <n v="6372799"/>
    <x v="711"/>
    <n v="6478782"/>
    <x v="709"/>
    <x v="709"/>
  </r>
  <r>
    <x v="460"/>
    <x v="2"/>
    <x v="168"/>
    <n v="4916"/>
    <n v="21186"/>
    <x v="903"/>
    <d v="2018-10-01T00:00:00"/>
    <d v="2018-12-31T00:00:00"/>
    <n v="92"/>
    <n v="0.65235866486020444"/>
    <n v="353"/>
    <n v="0.65235866486020444"/>
    <x v="893"/>
    <n v="179370205"/>
    <n v="39406"/>
    <x v="713"/>
    <n v="420568208"/>
    <n v="110364405"/>
    <x v="712"/>
    <n v="104233458"/>
    <x v="710"/>
    <x v="710"/>
  </r>
  <r>
    <x v="3"/>
    <x v="2"/>
    <x v="3"/>
    <n v="2477"/>
    <n v="9989"/>
    <x v="904"/>
    <d v="2018-10-01T00:00:00"/>
    <d v="2018-12-31T00:00:00"/>
    <n v="92"/>
    <n v="0.48688828231624098"/>
    <n v="223"/>
    <n v="0.48688828231624098"/>
    <x v="894"/>
    <n v="111558017"/>
    <n v="14214"/>
    <x v="714"/>
    <n v="217619076"/>
    <n v="51974796"/>
    <x v="713"/>
    <n v="55786916"/>
    <x v="711"/>
    <x v="711"/>
  </r>
  <r>
    <x v="4"/>
    <x v="2"/>
    <x v="327"/>
    <n v="714"/>
    <n v="21177"/>
    <x v="905"/>
    <d v="2018-10-01T00:00:00"/>
    <d v="2018-12-31T00:00:00"/>
    <n v="92"/>
    <n v="1.0706268958543983"/>
    <n v="251"/>
    <n v="0.91707084704659625"/>
    <x v="895"/>
    <n v="35664615"/>
    <n v="8219"/>
    <x v="715"/>
    <n v="66659489"/>
    <n v="17425854"/>
    <x v="714"/>
    <n v="21472554"/>
    <x v="712"/>
    <x v="712"/>
  </r>
  <r>
    <x v="5"/>
    <x v="2"/>
    <x v="5"/>
    <n v="1227"/>
    <n v="8082"/>
    <x v="906"/>
    <d v="2018-10-01T00:00:00"/>
    <d v="2018-12-31T00:00:00"/>
    <n v="92"/>
    <n v="0.61005434782608692"/>
    <n v="144"/>
    <n v="0.61005434782608692"/>
    <x v="896"/>
    <n v="34037721"/>
    <n v="6680"/>
    <x v="716"/>
    <n v="101534039"/>
    <n v="43491180"/>
    <x v="715"/>
    <n v="41733087"/>
    <x v="713"/>
    <x v="713"/>
  </r>
  <r>
    <x v="6"/>
    <x v="2"/>
    <x v="328"/>
    <n v="4003"/>
    <n v="19007"/>
    <x v="907"/>
    <d v="2018-10-01T00:00:00"/>
    <d v="2018-12-31T00:00:00"/>
    <n v="92"/>
    <n v="0.51520654884527806"/>
    <n v="401"/>
    <n v="0.51520654884527806"/>
    <x v="897"/>
    <n v="196049864"/>
    <n v="23669"/>
    <x v="717"/>
    <n v="269387641"/>
    <n v="172342364"/>
    <x v="716"/>
    <n v="179842059"/>
    <x v="714"/>
    <x v="714"/>
  </r>
  <r>
    <x v="7"/>
    <x v="2"/>
    <x v="283"/>
    <n v="3247"/>
    <n v="18011"/>
    <x v="908"/>
    <d v="2018-10-01T00:00:00"/>
    <d v="2018-12-31T00:00:00"/>
    <n v="92"/>
    <n v="0.55302751166789488"/>
    <n v="354"/>
    <n v="0.55302751166789488"/>
    <x v="898"/>
    <n v="130011728"/>
    <n v="11749"/>
    <x v="718"/>
    <n v="290983535"/>
    <n v="123104034"/>
    <x v="717"/>
    <n v="137402960"/>
    <x v="715"/>
    <x v="715"/>
  </r>
  <r>
    <x v="9"/>
    <x v="2"/>
    <x v="9"/>
    <n v="632"/>
    <n v="5400"/>
    <x v="909"/>
    <d v="2018-10-01T00:00:00"/>
    <d v="2018-12-31T00:00:00"/>
    <n v="92"/>
    <n v="0.88932806324110669"/>
    <n v="66"/>
    <n v="0.88932806324110669"/>
    <x v="899"/>
    <n v="8003075"/>
    <n v="37781"/>
    <x v="719"/>
    <n v="13575456"/>
    <n v="8022385"/>
    <x v="718"/>
    <n v="7144953"/>
    <x v="716"/>
    <x v="716"/>
  </r>
  <r>
    <x v="10"/>
    <x v="2"/>
    <x v="10"/>
    <n v="496"/>
    <n v="8673"/>
    <x v="910"/>
    <d v="2018-10-01T00:00:00"/>
    <d v="2018-12-31T00:00:00"/>
    <n v="92"/>
    <n v="0.54492334757476757"/>
    <n v="173"/>
    <n v="0.54492334757476757"/>
    <x v="900"/>
    <n v="84321"/>
    <n v="1571"/>
    <x v="720"/>
    <n v="1869918"/>
    <n v="1954239"/>
    <x v="719"/>
    <n v="1194436"/>
    <x v="717"/>
    <x v="717"/>
  </r>
  <r>
    <x v="11"/>
    <x v="2"/>
    <x v="11"/>
    <n v="1216"/>
    <n v="10473"/>
    <x v="911"/>
    <d v="2018-10-01T00:00:00"/>
    <d v="2018-12-31T00:00:00"/>
    <n v="92"/>
    <n v="0.60551572617946348"/>
    <n v="188"/>
    <n v="0.60551572617946348"/>
    <x v="901"/>
    <n v="22645773"/>
    <n v="6503"/>
    <x v="721"/>
    <n v="53953897"/>
    <n v="21006391"/>
    <x v="720"/>
    <n v="22535903"/>
    <x v="718"/>
    <x v="718"/>
  </r>
  <r>
    <x v="12"/>
    <x v="2"/>
    <x v="12"/>
    <n v="5016"/>
    <n v="19666"/>
    <x v="912"/>
    <d v="2018-10-01T00:00:00"/>
    <d v="2018-12-31T00:00:00"/>
    <n v="92"/>
    <n v="0.5439207876977542"/>
    <n v="420"/>
    <n v="0.50895445134575568"/>
    <x v="902"/>
    <n v="152324242"/>
    <n v="35215"/>
    <x v="722"/>
    <n v="294920691"/>
    <n v="90382290"/>
    <x v="721"/>
    <n v="105814011"/>
    <x v="719"/>
    <x v="719"/>
  </r>
  <r>
    <x v="13"/>
    <x v="2"/>
    <x v="13"/>
    <n v="5420"/>
    <n v="30228"/>
    <x v="913"/>
    <d v="2018-10-01T00:00:00"/>
    <d v="2018-12-31T00:00:00"/>
    <n v="92"/>
    <n v="0.75358994814519342"/>
    <n v="456"/>
    <n v="0.72053775743707094"/>
    <x v="903"/>
    <n v="146762714"/>
    <n v="79505"/>
    <x v="723"/>
    <n v="261481355"/>
    <n v="114155981"/>
    <x v="722"/>
    <n v="144373477"/>
    <x v="720"/>
    <x v="720"/>
  </r>
  <r>
    <x v="14"/>
    <x v="2"/>
    <x v="329"/>
    <n v="353"/>
    <n v="103705"/>
    <x v="914"/>
    <d v="2018-10-01T00:00:00"/>
    <d v="2018-12-31T00:00:00"/>
    <n v="92"/>
    <n v="0.97258693776493976"/>
    <n v="1275"/>
    <n v="0.88410059676044328"/>
    <x v="904"/>
    <n v="0"/>
    <n v="0"/>
    <x v="14"/>
    <n v="52732812"/>
    <n v="52732680"/>
    <x v="14"/>
    <n v="61016352"/>
    <x v="14"/>
    <x v="14"/>
  </r>
  <r>
    <x v="15"/>
    <x v="2"/>
    <x v="15"/>
    <n v="720"/>
    <n v="6802"/>
    <x v="915"/>
    <d v="2018-10-01T00:00:00"/>
    <d v="2018-12-31T00:00:00"/>
    <n v="92"/>
    <n v="0.77826086956521734"/>
    <n v="95"/>
    <n v="0.77826086956521734"/>
    <x v="905"/>
    <n v="691775"/>
    <n v="1215"/>
    <x v="724"/>
    <n v="14982325"/>
    <n v="9594382"/>
    <x v="723"/>
    <n v="9509073"/>
    <x v="721"/>
    <x v="721"/>
  </r>
  <r>
    <x v="16"/>
    <x v="2"/>
    <x v="16"/>
    <n v="1574"/>
    <n v="10830"/>
    <x v="916"/>
    <d v="2018-10-01T00:00:00"/>
    <d v="2018-12-31T00:00:00"/>
    <n v="92"/>
    <n v="0.87848799480856588"/>
    <n v="134"/>
    <n v="0.87848799480856588"/>
    <x v="906"/>
    <n v="1623200"/>
    <n v="3415"/>
    <x v="725"/>
    <n v="16312275"/>
    <n v="11072095"/>
    <x v="724"/>
    <n v="9975957"/>
    <x v="722"/>
    <x v="722"/>
  </r>
  <r>
    <x v="17"/>
    <x v="2"/>
    <x v="17"/>
    <n v="1251"/>
    <n v="6318"/>
    <x v="917"/>
    <d v="2018-10-01T00:00:00"/>
    <d v="2018-12-31T00:00:00"/>
    <n v="92"/>
    <n v="0.58198231392778188"/>
    <n v="118"/>
    <n v="0.58198231392778188"/>
    <x v="907"/>
    <n v="1185760"/>
    <n v="2518"/>
    <x v="726"/>
    <n v="9549925"/>
    <n v="6676890"/>
    <x v="725"/>
    <n v="7430103"/>
    <x v="723"/>
    <x v="723"/>
  </r>
  <r>
    <x v="18"/>
    <x v="2"/>
    <x v="18"/>
    <n v="625"/>
    <n v="6684"/>
    <x v="918"/>
    <d v="2018-10-01T00:00:00"/>
    <d v="2018-12-31T00:00:00"/>
    <n v="92"/>
    <n v="0.90815217391304348"/>
    <n v="80"/>
    <n v="0.90815217391304348"/>
    <x v="908"/>
    <n v="1839200"/>
    <n v="3461"/>
    <x v="727"/>
    <n v="12093325"/>
    <n v="7784390"/>
    <x v="726"/>
    <n v="6590842"/>
    <x v="724"/>
    <x v="724"/>
  </r>
  <r>
    <x v="19"/>
    <x v="2"/>
    <x v="92"/>
    <n v="262"/>
    <n v="1654"/>
    <x v="919"/>
    <d v="2018-10-01T00:00:00"/>
    <d v="2018-12-31T00:00:00"/>
    <n v="92"/>
    <n v="0.64208074534161486"/>
    <n v="87"/>
    <n v="0.20664667666166917"/>
    <x v="909"/>
    <n v="393120"/>
    <n v="602"/>
    <x v="728"/>
    <n v="2653300"/>
    <n v="1757166"/>
    <x v="727"/>
    <n v="3279219"/>
    <x v="725"/>
    <x v="725"/>
  </r>
  <r>
    <x v="20"/>
    <x v="2"/>
    <x v="20"/>
    <n v="660"/>
    <n v="4929"/>
    <x v="920"/>
    <d v="2018-10-01T00:00:00"/>
    <d v="2018-12-31T00:00:00"/>
    <n v="92"/>
    <n v="0.59528985507246379"/>
    <n v="90"/>
    <n v="0.59528985507246379"/>
    <x v="910"/>
    <n v="369250"/>
    <n v="682"/>
    <x v="729"/>
    <n v="9874300"/>
    <n v="4290870"/>
    <x v="728"/>
    <n v="5656414"/>
    <x v="726"/>
    <x v="726"/>
  </r>
  <r>
    <x v="21"/>
    <x v="2"/>
    <x v="21"/>
    <n v="770"/>
    <n v="3405"/>
    <x v="921"/>
    <d v="2018-10-01T00:00:00"/>
    <d v="2018-12-31T00:00:00"/>
    <n v="92"/>
    <n v="0.78746530989824237"/>
    <n v="47"/>
    <n v="0.78746530989824237"/>
    <x v="911"/>
    <n v="52984698"/>
    <n v="3348"/>
    <x v="730"/>
    <n v="59230239"/>
    <n v="20208086"/>
    <x v="729"/>
    <n v="16903567"/>
    <x v="727"/>
    <x v="727"/>
  </r>
  <r>
    <x v="22"/>
    <x v="2"/>
    <x v="22"/>
    <n v="4214"/>
    <n v="17045"/>
    <x v="922"/>
    <d v="2018-10-01T00:00:00"/>
    <d v="2018-12-31T00:00:00"/>
    <n v="92"/>
    <n v="0.46550688223727332"/>
    <n v="421"/>
    <n v="0.44007538985851491"/>
    <x v="912"/>
    <n v="190211870"/>
    <n v="38534"/>
    <x v="731"/>
    <n v="312466083"/>
    <n v="121011734"/>
    <x v="730"/>
    <n v="117853746"/>
    <x v="728"/>
    <x v="728"/>
  </r>
  <r>
    <x v="461"/>
    <x v="2"/>
    <x v="23"/>
    <n v="222"/>
    <n v="3357"/>
    <x v="923"/>
    <d v="2018-10-01T00:00:00"/>
    <d v="2018-12-31T00:00:00"/>
    <n v="92"/>
    <n v="0.60815217391304344"/>
    <n v="60"/>
    <n v="0.60815217391304344"/>
    <x v="913"/>
    <n v="869871"/>
    <n v="2726"/>
    <x v="732"/>
    <n v="9001764"/>
    <n v="5164778"/>
    <x v="731"/>
    <n v="4793939"/>
    <x v="729"/>
    <x v="729"/>
  </r>
  <r>
    <x v="24"/>
    <x v="2"/>
    <x v="24"/>
    <n v="242"/>
    <n v="905"/>
    <x v="924"/>
    <d v="2018-10-01T00:00:00"/>
    <d v="2018-12-31T00:00:00"/>
    <n v="92"/>
    <n v="0.39347826086956522"/>
    <n v="38"/>
    <n v="0.25886727688787187"/>
    <x v="408"/>
    <n v="14593479"/>
    <n v="7769"/>
    <x v="733"/>
    <n v="5616161"/>
    <n v="9720753"/>
    <x v="732"/>
    <n v="8436166"/>
    <x v="730"/>
    <x v="730"/>
  </r>
  <r>
    <x v="25"/>
    <x v="2"/>
    <x v="25"/>
    <n v="228"/>
    <n v="7152"/>
    <x v="925"/>
    <d v="2018-10-01T00:00:00"/>
    <d v="2018-12-31T00:00:00"/>
    <n v="92"/>
    <n v="0.74037267080745339"/>
    <n v="105"/>
    <n v="0.74037267080745339"/>
    <x v="914"/>
    <n v="0"/>
    <n v="0"/>
    <x v="14"/>
    <n v="126478671"/>
    <n v="16667785"/>
    <x v="14"/>
    <n v="15952331"/>
    <x v="14"/>
    <x v="14"/>
  </r>
  <r>
    <x v="26"/>
    <x v="2"/>
    <x v="26"/>
    <n v="445"/>
    <n v="1438"/>
    <x v="926"/>
    <d v="2018-10-01T00:00:00"/>
    <d v="2018-12-31T00:00:00"/>
    <n v="92"/>
    <n v="0.52101449275362322"/>
    <n v="30"/>
    <n v="0.52101449275362322"/>
    <x v="915"/>
    <n v="69532085"/>
    <n v="9586"/>
    <x v="734"/>
    <n v="37247001"/>
    <n v="14608092"/>
    <x v="733"/>
    <n v="9836349"/>
    <x v="731"/>
    <x v="731"/>
  </r>
  <r>
    <x v="27"/>
    <x v="2"/>
    <x v="82"/>
    <n v="594"/>
    <n v="1822"/>
    <x v="927"/>
    <d v="2018-10-01T00:00:00"/>
    <d v="2018-12-31T00:00:00"/>
    <n v="92"/>
    <n v="0.2020851818988465"/>
    <n v="111"/>
    <n v="0.17841754798276538"/>
    <x v="916"/>
    <n v="65376105"/>
    <n v="13304"/>
    <x v="735"/>
    <n v="45434119"/>
    <n v="38754535"/>
    <x v="734"/>
    <n v="44639971"/>
    <x v="732"/>
    <x v="732"/>
  </r>
  <r>
    <x v="28"/>
    <x v="2"/>
    <x v="26"/>
    <n v="36"/>
    <n v="1593"/>
    <x v="928"/>
    <d v="2018-10-01T00:00:00"/>
    <d v="2018-12-31T00:00:00"/>
    <n v="92"/>
    <n v="0.57717391304347831"/>
    <n v="30"/>
    <n v="0.57717391304347831"/>
    <x v="917"/>
    <n v="11620824"/>
    <n v="13122"/>
    <x v="736"/>
    <n v="1212798"/>
    <n v="5213421"/>
    <x v="735"/>
    <n v="6188134"/>
    <x v="733"/>
    <x v="733"/>
  </r>
  <r>
    <x v="29"/>
    <x v="2"/>
    <x v="83"/>
    <n v="2754"/>
    <n v="9724"/>
    <x v="929"/>
    <d v="2018-10-01T00:00:00"/>
    <d v="2018-12-31T00:00:00"/>
    <n v="92"/>
    <n v="0.63290809684977867"/>
    <n v="202"/>
    <n v="0.52324580284115363"/>
    <x v="918"/>
    <n v="38731582"/>
    <n v="10742"/>
    <x v="737"/>
    <n v="79719069"/>
    <n v="52963128"/>
    <x v="736"/>
    <n v="51824490"/>
    <x v="734"/>
    <x v="734"/>
  </r>
  <r>
    <x v="30"/>
    <x v="2"/>
    <x v="29"/>
    <n v="1453"/>
    <n v="7994"/>
    <x v="930"/>
    <d v="2018-10-01T00:00:00"/>
    <d v="2018-12-31T00:00:00"/>
    <n v="92"/>
    <n v="0.89578664276109365"/>
    <n v="97"/>
    <n v="0.89578664276109365"/>
    <x v="919"/>
    <n v="2636855"/>
    <n v="4680"/>
    <x v="738"/>
    <n v="13323128"/>
    <n v="9200017"/>
    <x v="737"/>
    <n v="6194463"/>
    <x v="735"/>
    <x v="735"/>
  </r>
  <r>
    <x v="31"/>
    <x v="2"/>
    <x v="30"/>
    <n v="80"/>
    <n v="1260"/>
    <x v="931"/>
    <d v="2018-10-01T00:00:00"/>
    <d v="2018-12-31T00:00:00"/>
    <n v="92"/>
    <n v="0.85597826086956519"/>
    <n v="16"/>
    <n v="0.85597826086956519"/>
    <x v="920"/>
    <n v="0"/>
    <n v="0"/>
    <x v="14"/>
    <n v="363862"/>
    <n v="370564"/>
    <x v="14"/>
    <n v="772336"/>
    <x v="14"/>
    <x v="14"/>
  </r>
  <r>
    <x v="32"/>
    <x v="2"/>
    <x v="31"/>
    <n v="4647"/>
    <n v="19078"/>
    <x v="932"/>
    <d v="2018-10-01T00:00:00"/>
    <d v="2018-12-31T00:00:00"/>
    <n v="92"/>
    <n v="0.8533726963678655"/>
    <n v="318"/>
    <n v="0.65210555099808587"/>
    <x v="921"/>
    <n v="125808439"/>
    <n v="45169"/>
    <x v="739"/>
    <n v="245628916"/>
    <n v="118867463"/>
    <x v="738"/>
    <n v="108953790"/>
    <x v="736"/>
    <x v="736"/>
  </r>
  <r>
    <x v="33"/>
    <x v="2"/>
    <x v="32"/>
    <n v="5605"/>
    <n v="33649"/>
    <x v="933"/>
    <d v="2018-10-01T00:00:00"/>
    <d v="2018-12-31T00:00:00"/>
    <n v="92"/>
    <n v="0.5688180404354588"/>
    <n v="643"/>
    <n v="0.5688180404354588"/>
    <x v="922"/>
    <n v="280853466"/>
    <n v="18776"/>
    <x v="740"/>
    <n v="555131606"/>
    <n v="287715182"/>
    <x v="739"/>
    <n v="269721564"/>
    <x v="737"/>
    <x v="737"/>
  </r>
  <r>
    <x v="500"/>
    <x v="2"/>
    <x v="104"/>
    <n v="1233"/>
    <n v="4641"/>
    <x v="934"/>
    <d v="2018-10-01T00:00:00"/>
    <d v="2018-12-31T00:00:00"/>
    <n v="92"/>
    <n v="0.42038043478260867"/>
    <n v="120"/>
    <n v="0.42038043478260867"/>
    <x v="923"/>
    <n v="39423774"/>
    <n v="5569"/>
    <x v="741"/>
    <n v="80416513"/>
    <n v="37972549"/>
    <x v="740"/>
    <n v="66196601"/>
    <x v="738"/>
    <x v="738"/>
  </r>
  <r>
    <x v="462"/>
    <x v="2"/>
    <x v="34"/>
    <n v="749"/>
    <n v="10293"/>
    <x v="935"/>
    <d v="2018-10-01T00:00:00"/>
    <d v="2018-12-31T00:00:00"/>
    <n v="92"/>
    <n v="0.81072778827977321"/>
    <n v="138"/>
    <n v="0.81072778827977321"/>
    <x v="924"/>
    <n v="0"/>
    <n v="0"/>
    <x v="14"/>
    <n v="60522453"/>
    <n v="26659646"/>
    <x v="14"/>
    <n v="22168964"/>
    <x v="14"/>
    <x v="14"/>
  </r>
  <r>
    <x v="36"/>
    <x v="2"/>
    <x v="35"/>
    <n v="1412"/>
    <n v="8794"/>
    <x v="936"/>
    <d v="2018-10-01T00:00:00"/>
    <d v="2018-12-31T00:00:00"/>
    <n v="92"/>
    <n v="0.90176374077112387"/>
    <n v="106"/>
    <n v="0.90176374077112387"/>
    <x v="925"/>
    <n v="2506980"/>
    <n v="3362"/>
    <x v="742"/>
    <n v="15830089"/>
    <n v="8625208"/>
    <x v="741"/>
    <n v="5398369"/>
    <x v="739"/>
    <x v="739"/>
  </r>
  <r>
    <x v="37"/>
    <x v="2"/>
    <x v="36"/>
    <n v="631"/>
    <n v="6701"/>
    <x v="937"/>
    <d v="2018-10-01T00:00:00"/>
    <d v="2018-12-31T00:00:00"/>
    <n v="92"/>
    <n v="0.73572683355292046"/>
    <n v="99"/>
    <n v="0.73572683355292046"/>
    <x v="926"/>
    <n v="16237424"/>
    <n v="26566"/>
    <x v="743"/>
    <n v="39039766"/>
    <n v="17951425"/>
    <x v="742"/>
    <n v="18702395"/>
    <x v="740"/>
    <x v="740"/>
  </r>
  <r>
    <x v="38"/>
    <x v="2"/>
    <x v="37"/>
    <n v="4"/>
    <n v="683"/>
    <x v="938"/>
    <d v="2018-10-01T00:00:00"/>
    <d v="2018-12-31T00:00:00"/>
    <n v="92"/>
    <n v="0.6186594202898551"/>
    <n v="12"/>
    <n v="0.6186594202898551"/>
    <x v="927"/>
    <n v="4102604"/>
    <n v="3714"/>
    <x v="744"/>
    <n v="706145"/>
    <n v="2146249"/>
    <x v="743"/>
    <n v="2418382"/>
    <x v="741"/>
    <x v="741"/>
  </r>
  <r>
    <x v="501"/>
    <x v="2"/>
    <x v="268"/>
    <n v="1173"/>
    <n v="3811"/>
    <x v="939"/>
    <d v="2018-10-01T00:00:00"/>
    <d v="2018-12-31T00:00:00"/>
    <n v="92"/>
    <n v="0.40217391304347827"/>
    <n v="103"/>
    <n v="0.40217391304347827"/>
    <x v="928"/>
    <n v="65274791"/>
    <n v="26044"/>
    <x v="745"/>
    <n v="76592584"/>
    <n v="30251181"/>
    <x v="744"/>
    <n v="26565713"/>
    <x v="742"/>
    <x v="742"/>
  </r>
  <r>
    <x v="39"/>
    <x v="2"/>
    <x v="38"/>
    <n v="12760"/>
    <n v="66694"/>
    <x v="940"/>
    <d v="2018-10-01T00:00:00"/>
    <d v="2018-12-31T00:00:00"/>
    <n v="92"/>
    <n v="0.81913534758044704"/>
    <n v="886"/>
    <n v="0.81821081558543529"/>
    <x v="929"/>
    <n v="1643614876"/>
    <n v="219898"/>
    <x v="746"/>
    <n v="2883496375"/>
    <n v="779174974"/>
    <x v="745"/>
    <n v="798702945"/>
    <x v="743"/>
    <x v="743"/>
  </r>
  <r>
    <x v="40"/>
    <x v="2"/>
    <x v="106"/>
    <n v="4219"/>
    <n v="16897"/>
    <x v="941"/>
    <d v="2018-10-01T00:00:00"/>
    <d v="2018-12-31T00:00:00"/>
    <n v="92"/>
    <n v="0.49107765635898626"/>
    <n v="374"/>
    <n v="0.49107765635898626"/>
    <x v="930"/>
    <n v="51121297"/>
    <n v="12530"/>
    <x v="747"/>
    <n v="265930647"/>
    <n v="70397063"/>
    <x v="746"/>
    <n v="57913316"/>
    <x v="744"/>
    <x v="744"/>
  </r>
  <r>
    <x v="41"/>
    <x v="2"/>
    <x v="30"/>
    <n v="184"/>
    <n v="1153"/>
    <x v="942"/>
    <d v="2018-10-01T00:00:00"/>
    <d v="2018-12-31T00:00:00"/>
    <n v="92"/>
    <n v="0.78328804347826086"/>
    <n v="16"/>
    <n v="0.78328804347826086"/>
    <x v="526"/>
    <n v="0"/>
    <n v="0"/>
    <x v="14"/>
    <n v="1423889"/>
    <n v="1423889"/>
    <x v="14"/>
    <n v="3707966"/>
    <x v="14"/>
    <x v="14"/>
  </r>
  <r>
    <x v="42"/>
    <x v="2"/>
    <x v="330"/>
    <n v="213"/>
    <n v="5957"/>
    <x v="943"/>
    <d v="2018-10-01T00:00:00"/>
    <d v="2018-12-31T00:00:00"/>
    <n v="92"/>
    <n v="0.67447916666666663"/>
    <n v="96"/>
    <n v="0.67447916666666663"/>
    <x v="931"/>
    <n v="0"/>
    <n v="0"/>
    <x v="14"/>
    <n v="45669808"/>
    <n v="12593906"/>
    <x v="14"/>
    <n v="10539271"/>
    <x v="14"/>
    <x v="14"/>
  </r>
  <r>
    <x v="43"/>
    <x v="2"/>
    <x v="40"/>
    <n v="556"/>
    <n v="4917"/>
    <x v="944"/>
    <d v="2018-10-01T00:00:00"/>
    <d v="2018-12-31T00:00:00"/>
    <n v="92"/>
    <n v="0.53445652173913039"/>
    <n v="114"/>
    <n v="0.46882151029748281"/>
    <x v="932"/>
    <n v="10652256"/>
    <n v="3065"/>
    <x v="748"/>
    <n v="39855050"/>
    <n v="10049256"/>
    <x v="747"/>
    <n v="12056694"/>
    <x v="745"/>
    <x v="745"/>
  </r>
  <r>
    <x v="502"/>
    <x v="2"/>
    <x v="45"/>
    <n v="8"/>
    <n v="2201"/>
    <x v="945"/>
    <d v="2018-10-01T00:00:00"/>
    <d v="2018-12-31T00:00:00"/>
    <n v="92"/>
    <n v="0.88607085346215786"/>
    <n v="29"/>
    <n v="0.82496251874062965"/>
    <x v="933"/>
    <n v="0"/>
    <n v="0"/>
    <x v="14"/>
    <n v="4078060"/>
    <n v="2014129"/>
    <x v="14"/>
    <n v="2434692"/>
    <x v="14"/>
    <x v="14"/>
  </r>
  <r>
    <x v="44"/>
    <x v="2"/>
    <x v="106"/>
    <n v="4399"/>
    <n v="28981"/>
    <x v="946"/>
    <d v="2018-10-01T00:00:00"/>
    <d v="2018-12-31T00:00:00"/>
    <n v="92"/>
    <n v="0.84227505231341548"/>
    <n v="495"/>
    <n v="0.63638559508124726"/>
    <x v="934"/>
    <n v="199865989"/>
    <n v="85394"/>
    <x v="749"/>
    <n v="550320417"/>
    <n v="302290593"/>
    <x v="748"/>
    <n v="310517050"/>
    <x v="746"/>
    <x v="746"/>
  </r>
  <r>
    <x v="45"/>
    <x v="2"/>
    <x v="42"/>
    <n v="470"/>
    <n v="1535"/>
    <x v="947"/>
    <d v="2018-10-01T00:00:00"/>
    <d v="2018-12-31T00:00:00"/>
    <n v="92"/>
    <n v="0.30897745571658614"/>
    <n v="54"/>
    <n v="0.30897745571658614"/>
    <x v="935"/>
    <n v="25906636"/>
    <n v="5336"/>
    <x v="750"/>
    <n v="30144322"/>
    <n v="17953082"/>
    <x v="749"/>
    <n v="12591021"/>
    <x v="747"/>
    <x v="747"/>
  </r>
  <r>
    <x v="46"/>
    <x v="2"/>
    <x v="331"/>
    <n v="3008"/>
    <n v="16786"/>
    <x v="948"/>
    <d v="2018-10-01T00:00:00"/>
    <d v="2018-12-31T00:00:00"/>
    <n v="92"/>
    <n v="0.54627701119500127"/>
    <n v="334"/>
    <n v="0.54627701119500127"/>
    <x v="165"/>
    <n v="217659764"/>
    <n v="43026"/>
    <x v="751"/>
    <n v="380575940"/>
    <n v="168865308"/>
    <x v="750"/>
    <n v="154722935"/>
    <x v="748"/>
    <x v="748"/>
  </r>
  <r>
    <x v="49"/>
    <x v="2"/>
    <x v="23"/>
    <n v="318"/>
    <n v="1234"/>
    <x v="949"/>
    <d v="2018-10-01T00:00:00"/>
    <d v="2018-12-31T00:00:00"/>
    <n v="92"/>
    <n v="0.22355072463768116"/>
    <n v="65"/>
    <n v="0.20635451505016722"/>
    <x v="936"/>
    <n v="31975114"/>
    <n v="11969"/>
    <x v="752"/>
    <n v="13711821"/>
    <n v="17906251"/>
    <x v="751"/>
    <n v="32877429"/>
    <x v="749"/>
    <x v="749"/>
  </r>
  <r>
    <x v="50"/>
    <x v="2"/>
    <x v="286"/>
    <n v="1213"/>
    <n v="3676"/>
    <x v="950"/>
    <d v="2018-10-01T00:00:00"/>
    <d v="2018-12-31T00:00:00"/>
    <n v="92"/>
    <n v="0.35675465838509318"/>
    <n v="112"/>
    <n v="0.35675465838509318"/>
    <x v="937"/>
    <n v="36581638"/>
    <n v="10379"/>
    <x v="753"/>
    <n v="47178555"/>
    <n v="20410013"/>
    <x v="752"/>
    <n v="20751944"/>
    <x v="750"/>
    <x v="750"/>
  </r>
  <r>
    <x v="52"/>
    <x v="2"/>
    <x v="48"/>
    <n v="1634"/>
    <n v="19883"/>
    <x v="951"/>
    <d v="2018-10-01T00:00:00"/>
    <d v="2018-12-31T00:00:00"/>
    <n v="92"/>
    <n v="0.99594269685433778"/>
    <n v="217"/>
    <n v="0.99594269685433778"/>
    <x v="938"/>
    <n v="584487306"/>
    <n v="44263"/>
    <x v="754"/>
    <n v="482289905"/>
    <n v="308748665"/>
    <x v="753"/>
    <n v="310272819"/>
    <x v="751"/>
    <x v="751"/>
  </r>
  <r>
    <x v="53"/>
    <x v="2"/>
    <x v="49"/>
    <n v="3874"/>
    <n v="17089"/>
    <x v="952"/>
    <d v="2018-10-01T00:00:00"/>
    <d v="2018-12-31T00:00:00"/>
    <n v="92"/>
    <n v="0.89302884615384615"/>
    <n v="208"/>
    <n v="0.89302884615384615"/>
    <x v="939"/>
    <n v="203984276"/>
    <n v="24852"/>
    <x v="755"/>
    <n v="232039399"/>
    <n v="98418847"/>
    <x v="754"/>
    <n v="91354877"/>
    <x v="752"/>
    <x v="752"/>
  </r>
  <r>
    <x v="55"/>
    <x v="2"/>
    <x v="332"/>
    <n v="59"/>
    <n v="118349"/>
    <x v="953"/>
    <d v="2018-10-01T00:00:00"/>
    <d v="2018-12-31T00:00:00"/>
    <n v="92"/>
    <n v="0.90591702388242501"/>
    <n v="1500"/>
    <n v="0.8576014492753623"/>
    <x v="940"/>
    <n v="0"/>
    <n v="0"/>
    <x v="14"/>
    <n v="69027925"/>
    <n v="69027915"/>
    <x v="14"/>
    <n v="67566573"/>
    <x v="14"/>
    <x v="14"/>
  </r>
  <r>
    <x v="56"/>
    <x v="2"/>
    <x v="25"/>
    <n v="614"/>
    <n v="2841"/>
    <x v="954"/>
    <d v="2018-10-01T00:00:00"/>
    <d v="2018-12-31T00:00:00"/>
    <n v="92"/>
    <n v="0.29409937888198756"/>
    <n v="117"/>
    <n v="0.26393534002229657"/>
    <x v="941"/>
    <n v="18466285"/>
    <n v="3612"/>
    <x v="756"/>
    <n v="45801916"/>
    <n v="8585034"/>
    <x v="755"/>
    <n v="9305763"/>
    <x v="753"/>
    <x v="753"/>
  </r>
  <r>
    <x v="57"/>
    <x v="2"/>
    <x v="52"/>
    <n v="1227"/>
    <n v="15963"/>
    <x v="955"/>
    <d v="2018-10-01T00:00:00"/>
    <d v="2018-12-31T00:00:00"/>
    <n v="92"/>
    <n v="0.92786561264822132"/>
    <n v="187"/>
    <n v="0.92786561264822132"/>
    <x v="942"/>
    <n v="6263298"/>
    <n v="14056"/>
    <x v="757"/>
    <n v="36337742"/>
    <n v="18888210"/>
    <x v="756"/>
    <n v="15190362"/>
    <x v="754"/>
    <x v="754"/>
  </r>
  <r>
    <x v="58"/>
    <x v="2"/>
    <x v="53"/>
    <n v="966"/>
    <n v="10064"/>
    <x v="956"/>
    <d v="2018-10-01T00:00:00"/>
    <d v="2018-12-31T00:00:00"/>
    <n v="92"/>
    <n v="0.89665003563791879"/>
    <n v="122"/>
    <n v="0.89665003563791879"/>
    <x v="943"/>
    <n v="2365618"/>
    <n v="4525"/>
    <x v="758"/>
    <n v="23602203"/>
    <n v="15933728"/>
    <x v="757"/>
    <n v="15859695"/>
    <x v="755"/>
    <x v="755"/>
  </r>
  <r>
    <x v="59"/>
    <x v="2"/>
    <x v="54"/>
    <n v="2280"/>
    <n v="16005"/>
    <x v="957"/>
    <d v="2018-10-01T00:00:00"/>
    <d v="2018-12-31T00:00:00"/>
    <n v="92"/>
    <n v="0.78718276608302185"/>
    <n v="221"/>
    <n v="0.78718276608302185"/>
    <x v="944"/>
    <n v="13979201"/>
    <n v="3093"/>
    <x v="759"/>
    <n v="57659272"/>
    <n v="19332986"/>
    <x v="758"/>
    <n v="23078018"/>
    <x v="756"/>
    <x v="756"/>
  </r>
  <r>
    <x v="60"/>
    <x v="2"/>
    <x v="24"/>
    <n v="109"/>
    <n v="336"/>
    <x v="958"/>
    <d v="2018-10-01T00:00:00"/>
    <d v="2018-12-31T00:00:00"/>
    <n v="92"/>
    <n v="0.14608695652173914"/>
    <n v="25"/>
    <n v="0.14608695652173914"/>
    <x v="945"/>
    <n v="6088652"/>
    <n v="2344"/>
    <x v="760"/>
    <n v="1483850"/>
    <n v="2597727"/>
    <x v="759"/>
    <n v="2659954"/>
    <x v="757"/>
    <x v="757"/>
  </r>
  <r>
    <x v="503"/>
    <x v="2"/>
    <x v="101"/>
    <n v="219"/>
    <n v="1071"/>
    <x v="959"/>
    <d v="2018-10-01T00:00:00"/>
    <d v="2018-12-31T00:00:00"/>
    <n v="92"/>
    <n v="0.24252717391304349"/>
    <n v="48"/>
    <n v="0.24252717391304349"/>
    <x v="946"/>
    <n v="5178626"/>
    <n v="10709"/>
    <x v="761"/>
    <n v="7307299"/>
    <n v="6626297"/>
    <x v="760"/>
    <n v="4452616"/>
    <x v="758"/>
    <x v="758"/>
  </r>
  <r>
    <x v="61"/>
    <x v="2"/>
    <x v="55"/>
    <n v="903"/>
    <n v="3329"/>
    <x v="960"/>
    <d v="2018-10-01T00:00:00"/>
    <d v="2018-12-31T00:00:00"/>
    <n v="92"/>
    <n v="0.44672571121846483"/>
    <n v="81"/>
    <n v="0.44672571121846483"/>
    <x v="947"/>
    <n v="44178008"/>
    <n v="10045"/>
    <x v="762"/>
    <n v="54130978"/>
    <n v="10031292"/>
    <x v="761"/>
    <n v="10662025"/>
    <x v="759"/>
    <x v="759"/>
  </r>
  <r>
    <x v="63"/>
    <x v="2"/>
    <x v="333"/>
    <n v="4130"/>
    <n v="23210"/>
    <x v="961"/>
    <d v="2018-10-01T00:00:00"/>
    <d v="2018-12-31T00:00:00"/>
    <n v="92"/>
    <n v="0.7270392181430898"/>
    <n v="347"/>
    <n v="0.7270392181430898"/>
    <x v="948"/>
    <n v="73110984"/>
    <n v="36182"/>
    <x v="763"/>
    <n v="209272351"/>
    <n v="66125647"/>
    <x v="762"/>
    <n v="68399989"/>
    <x v="760"/>
    <x v="760"/>
  </r>
  <r>
    <x v="64"/>
    <x v="2"/>
    <x v="58"/>
    <n v="3235"/>
    <n v="15152"/>
    <x v="962"/>
    <d v="2018-10-01T00:00:00"/>
    <d v="2018-12-31T00:00:00"/>
    <n v="92"/>
    <n v="0.74861660079051384"/>
    <n v="258"/>
    <n v="0.63835524098415908"/>
    <x v="949"/>
    <n v="168472753"/>
    <n v="90489"/>
    <x v="764"/>
    <n v="303147331"/>
    <n v="149974146"/>
    <x v="763"/>
    <n v="149331786"/>
    <x v="761"/>
    <x v="761"/>
  </r>
  <r>
    <x v="65"/>
    <x v="2"/>
    <x v="320"/>
    <n v="2911"/>
    <n v="11456"/>
    <x v="963"/>
    <d v="2018-10-01T00:00:00"/>
    <d v="2018-12-31T00:00:00"/>
    <n v="92"/>
    <n v="0.49808695652173912"/>
    <n v="250"/>
    <n v="0.49808695652173912"/>
    <x v="950"/>
    <n v="190348903"/>
    <n v="104145"/>
    <x v="765"/>
    <n v="164929777"/>
    <n v="98873544"/>
    <x v="764"/>
    <n v="96410068"/>
    <x v="762"/>
    <x v="762"/>
  </r>
  <r>
    <x v="66"/>
    <x v="2"/>
    <x v="60"/>
    <n v="9595"/>
    <n v="67414"/>
    <x v="964"/>
    <d v="2018-10-01T00:00:00"/>
    <d v="2018-12-31T00:00:00"/>
    <n v="92"/>
    <n v="0.80611756827856695"/>
    <n v="909"/>
    <n v="0.80611756827856695"/>
    <x v="951"/>
    <n v="369337839"/>
    <n v="105710"/>
    <x v="766"/>
    <n v="854400438"/>
    <n v="306386979"/>
    <x v="765"/>
    <n v="293541978"/>
    <x v="763"/>
    <x v="763"/>
  </r>
  <r>
    <x v="67"/>
    <x v="2"/>
    <x v="61"/>
    <n v="1711"/>
    <n v="11277"/>
    <x v="965"/>
    <d v="2018-10-01T00:00:00"/>
    <d v="2018-12-31T00:00:00"/>
    <n v="92"/>
    <n v="0.83956223942823105"/>
    <n v="146"/>
    <n v="0.83956223942823105"/>
    <x v="952"/>
    <n v="106229186"/>
    <n v="131615"/>
    <x v="767"/>
    <n v="92640143"/>
    <n v="128477860"/>
    <x v="766"/>
    <n v="157541468"/>
    <x v="764"/>
    <x v="764"/>
  </r>
  <r>
    <x v="68"/>
    <x v="2"/>
    <x v="62"/>
    <n v="2334"/>
    <n v="13213"/>
    <x v="966"/>
    <d v="2018-10-01T00:00:00"/>
    <d v="2018-12-31T00:00:00"/>
    <n v="92"/>
    <n v="0.60344355133357686"/>
    <n v="238"/>
    <n v="0.60344355133357686"/>
    <x v="953"/>
    <n v="101586996"/>
    <n v="32612"/>
    <x v="768"/>
    <n v="142081757"/>
    <n v="44395540"/>
    <x v="767"/>
    <n v="47775431"/>
    <x v="765"/>
    <x v="765"/>
  </r>
  <r>
    <x v="464"/>
    <x v="2"/>
    <x v="30"/>
    <n v="128"/>
    <n v="1059"/>
    <x v="967"/>
    <d v="2018-10-01T00:00:00"/>
    <d v="2018-12-31T00:00:00"/>
    <n v="92"/>
    <n v="0.71942934782608692"/>
    <n v="16"/>
    <n v="0.71942934782608692"/>
    <x v="954"/>
    <n v="0"/>
    <n v="0"/>
    <x v="14"/>
    <n v="976920"/>
    <n v="976920"/>
    <x v="14"/>
    <n v="960375"/>
    <x v="14"/>
    <x v="14"/>
  </r>
  <r>
    <x v="465"/>
    <x v="2"/>
    <x v="30"/>
    <n v="108"/>
    <n v="1464"/>
    <x v="968"/>
    <d v="2018-10-01T00:00:00"/>
    <d v="2018-12-31T00:00:00"/>
    <n v="92"/>
    <n v="0.99456521739130432"/>
    <n v="16"/>
    <n v="0.99456521739130432"/>
    <x v="955"/>
    <n v="0"/>
    <n v="0"/>
    <x v="14"/>
    <n v="1223113"/>
    <n v="1223113"/>
    <x v="14"/>
    <n v="991677"/>
    <x v="14"/>
    <x v="14"/>
  </r>
  <r>
    <x v="466"/>
    <x v="2"/>
    <x v="30"/>
    <n v="100"/>
    <n v="1463"/>
    <x v="969"/>
    <d v="2018-10-01T00:00:00"/>
    <d v="2018-12-31T00:00:00"/>
    <n v="92"/>
    <n v="0.99388586956521741"/>
    <n v="16"/>
    <n v="0.99388586956521741"/>
    <x v="956"/>
    <n v="0"/>
    <n v="0"/>
    <x v="14"/>
    <n v="1232036"/>
    <n v="1232036"/>
    <x v="14"/>
    <n v="1017641"/>
    <x v="14"/>
    <x v="14"/>
  </r>
  <r>
    <x v="467"/>
    <x v="2"/>
    <x v="30"/>
    <n v="72"/>
    <n v="815"/>
    <x v="970"/>
    <d v="2018-10-01T00:00:00"/>
    <d v="2018-12-31T00:00:00"/>
    <n v="92"/>
    <n v="0.55366847826086951"/>
    <n v="16"/>
    <n v="0.55366847826086951"/>
    <x v="957"/>
    <n v="0"/>
    <n v="0"/>
    <x v="14"/>
    <n v="802932"/>
    <n v="802932"/>
    <x v="14"/>
    <n v="967901"/>
    <x v="14"/>
    <x v="14"/>
  </r>
  <r>
    <x v="468"/>
    <x v="2"/>
    <x v="30"/>
    <n v="164"/>
    <n v="1167"/>
    <x v="971"/>
    <d v="2018-10-01T00:00:00"/>
    <d v="2018-12-31T00:00:00"/>
    <n v="92"/>
    <n v="0.79279891304347827"/>
    <n v="16"/>
    <n v="0.79279891304347827"/>
    <x v="872"/>
    <n v="0"/>
    <n v="0"/>
    <x v="14"/>
    <n v="1038129"/>
    <n v="1038129"/>
    <x v="14"/>
    <n v="1218308"/>
    <x v="14"/>
    <x v="14"/>
  </r>
  <r>
    <x v="74"/>
    <x v="2"/>
    <x v="63"/>
    <n v="817"/>
    <n v="2978"/>
    <x v="972"/>
    <d v="2018-10-01T00:00:00"/>
    <d v="2018-12-31T00:00:00"/>
    <n v="92"/>
    <n v="0.16024537236332329"/>
    <n v="202"/>
    <n v="0.16024537236332329"/>
    <x v="958"/>
    <n v="114949682"/>
    <n v="11740"/>
    <x v="769"/>
    <n v="119193702"/>
    <n v="32202002"/>
    <x v="768"/>
    <n v="45403006"/>
    <x v="766"/>
    <x v="766"/>
  </r>
  <r>
    <x v="75"/>
    <x v="2"/>
    <x v="64"/>
    <n v="1713"/>
    <n v="11572"/>
    <x v="973"/>
    <d v="2018-10-01T00:00:00"/>
    <d v="2018-12-31T00:00:00"/>
    <n v="92"/>
    <n v="0.75772655840754322"/>
    <n v="166"/>
    <n v="0.75772655840754322"/>
    <x v="959"/>
    <n v="1842034"/>
    <n v="3616"/>
    <x v="770"/>
    <n v="21862542"/>
    <n v="11104092"/>
    <x v="769"/>
    <n v="7851561"/>
    <x v="767"/>
    <x v="767"/>
  </r>
  <r>
    <x v="76"/>
    <x v="2"/>
    <x v="65"/>
    <n v="584"/>
    <n v="6383"/>
    <x v="974"/>
    <d v="2018-10-01T00:00:00"/>
    <d v="2018-12-31T00:00:00"/>
    <n v="92"/>
    <n v="0.44474637681159418"/>
    <n v="156"/>
    <n v="0.44474637681159418"/>
    <x v="960"/>
    <n v="20200517"/>
    <n v="25106"/>
    <x v="771"/>
    <n v="26559409"/>
    <n v="13520572"/>
    <x v="770"/>
    <n v="19286679"/>
    <x v="768"/>
    <x v="768"/>
  </r>
  <r>
    <x v="77"/>
    <x v="2"/>
    <x v="334"/>
    <n v="5063"/>
    <n v="24026"/>
    <x v="975"/>
    <d v="2018-10-01T00:00:00"/>
    <d v="2018-12-31T00:00:00"/>
    <n v="92"/>
    <n v="0.71158630494017294"/>
    <n v="385"/>
    <n v="0.67831733483907397"/>
    <x v="961"/>
    <n v="322313790"/>
    <n v="40559"/>
    <x v="772"/>
    <n v="708983034"/>
    <n v="147237772"/>
    <x v="771"/>
    <n v="132309616"/>
    <x v="769"/>
    <x v="769"/>
  </r>
  <r>
    <x v="78"/>
    <x v="2"/>
    <x v="67"/>
    <n v="2373"/>
    <n v="9128"/>
    <x v="976"/>
    <d v="2018-10-01T00:00:00"/>
    <d v="2018-12-31T00:00:00"/>
    <n v="92"/>
    <n v="0.67038777908343128"/>
    <n v="148"/>
    <n v="0.67038777908343128"/>
    <x v="962"/>
    <n v="66248268"/>
    <n v="16184"/>
    <x v="773"/>
    <n v="141343998"/>
    <n v="46455878"/>
    <x v="772"/>
    <n v="36527573"/>
    <x v="770"/>
    <x v="770"/>
  </r>
  <r>
    <x v="79"/>
    <x v="2"/>
    <x v="68"/>
    <n v="939"/>
    <n v="3490"/>
    <x v="977"/>
    <d v="2018-10-01T00:00:00"/>
    <d v="2018-12-31T00:00:00"/>
    <n v="92"/>
    <n v="0.5196545562835021"/>
    <n v="73"/>
    <n v="0.5196545562835021"/>
    <x v="963"/>
    <n v="163257432"/>
    <n v="15299"/>
    <x v="774"/>
    <n v="119768129"/>
    <n v="23295014"/>
    <x v="773"/>
    <n v="28567360"/>
    <x v="771"/>
    <x v="771"/>
  </r>
  <r>
    <x v="80"/>
    <x v="2"/>
    <x v="69"/>
    <n v="6541"/>
    <n v="34256"/>
    <x v="978"/>
    <d v="2018-10-01T00:00:00"/>
    <d v="2018-12-31T00:00:00"/>
    <n v="92"/>
    <n v="0.80769593511270399"/>
    <n v="461"/>
    <n v="0.80769593511270399"/>
    <x v="964"/>
    <n v="446926480"/>
    <n v="38680"/>
    <x v="775"/>
    <n v="1116287096"/>
    <n v="172398407"/>
    <x v="774"/>
    <n v="163688472"/>
    <x v="772"/>
    <x v="772"/>
  </r>
  <r>
    <x v="81"/>
    <x v="2"/>
    <x v="58"/>
    <n v="2652"/>
    <n v="12850"/>
    <x v="979"/>
    <d v="2018-10-01T00:00:00"/>
    <d v="2018-12-31T00:00:00"/>
    <n v="92"/>
    <n v="0.63488142292490124"/>
    <n v="223"/>
    <n v="0.62634041723532852"/>
    <x v="965"/>
    <n v="148124138"/>
    <n v="37048"/>
    <x v="776"/>
    <n v="335074425"/>
    <n v="110187396"/>
    <x v="775"/>
    <n v="102516461"/>
    <x v="773"/>
    <x v="773"/>
  </r>
  <r>
    <x v="83"/>
    <x v="2"/>
    <x v="41"/>
    <n v="3762"/>
    <n v="16944"/>
    <x v="980"/>
    <d v="2018-10-01T00:00:00"/>
    <d v="2018-12-31T00:00:00"/>
    <n v="92"/>
    <n v="0.51589331384727799"/>
    <n v="357"/>
    <n v="0.51589331384727799"/>
    <x v="966"/>
    <n v="42381925"/>
    <n v="24071"/>
    <x v="777"/>
    <n v="221362882"/>
    <n v="102124540"/>
    <x v="776"/>
    <n v="99789983"/>
    <x v="774"/>
    <x v="774"/>
  </r>
  <r>
    <x v="84"/>
    <x v="2"/>
    <x v="71"/>
    <n v="757"/>
    <n v="3289"/>
    <x v="981"/>
    <d v="2018-10-01T00:00:00"/>
    <d v="2018-12-31T00:00:00"/>
    <n v="92"/>
    <n v="0.28149606299212598"/>
    <n v="127"/>
    <n v="0.28149606299212598"/>
    <x v="967"/>
    <n v="18490199"/>
    <n v="4027"/>
    <x v="778"/>
    <n v="70644852"/>
    <n v="13783408"/>
    <x v="777"/>
    <n v="14548077"/>
    <x v="775"/>
    <x v="775"/>
  </r>
  <r>
    <x v="85"/>
    <x v="2"/>
    <x v="291"/>
    <n v="39"/>
    <n v="4790"/>
    <x v="982"/>
    <d v="2018-10-01T00:00:00"/>
    <d v="2018-12-31T00:00:00"/>
    <n v="92"/>
    <n v="0.69420289855072459"/>
    <n v="76"/>
    <n v="0.68506864988558347"/>
    <x v="968"/>
    <n v="6507049"/>
    <n v="13925"/>
    <x v="779"/>
    <n v="2405504"/>
    <n v="4961157"/>
    <x v="778"/>
    <n v="6579210"/>
    <x v="776"/>
    <x v="776"/>
  </r>
  <r>
    <x v="86"/>
    <x v="2"/>
    <x v="73"/>
    <n v="2272"/>
    <n v="10017"/>
    <x v="983"/>
    <d v="2018-10-01T00:00:00"/>
    <d v="2018-12-31T00:00:00"/>
    <n v="92"/>
    <n v="0.83754180602006689"/>
    <n v="130"/>
    <n v="0.83754180602006689"/>
    <x v="969"/>
    <n v="108934083"/>
    <n v="11522"/>
    <x v="780"/>
    <n v="206127183"/>
    <n v="88015190"/>
    <x v="779"/>
    <n v="85770604"/>
    <x v="777"/>
    <x v="777"/>
  </r>
  <r>
    <x v="87"/>
    <x v="2"/>
    <x v="74"/>
    <n v="4813"/>
    <n v="17108"/>
    <x v="984"/>
    <d v="2018-10-01T00:00:00"/>
    <d v="2018-12-31T00:00:00"/>
    <n v="92"/>
    <n v="0.45355249204665959"/>
    <n v="463"/>
    <n v="0.40163395624002252"/>
    <x v="970"/>
    <n v="467684753"/>
    <n v="212657"/>
    <x v="781"/>
    <n v="495055831"/>
    <n v="183286801"/>
    <x v="780"/>
    <n v="194188078"/>
    <x v="778"/>
    <x v="778"/>
  </r>
  <r>
    <x v="88"/>
    <x v="2"/>
    <x v="75"/>
    <n v="5964"/>
    <n v="24432"/>
    <x v="985"/>
    <d v="2018-10-01T00:00:00"/>
    <d v="2018-12-31T00:00:00"/>
    <n v="92"/>
    <n v="0.59947001668465993"/>
    <n v="443"/>
    <n v="0.59947001668465993"/>
    <x v="971"/>
    <n v="395060400"/>
    <n v="41273"/>
    <x v="782"/>
    <n v="484603403"/>
    <n v="232051344"/>
    <x v="781"/>
    <n v="207717214"/>
    <x v="779"/>
    <x v="779"/>
  </r>
  <r>
    <x v="89"/>
    <x v="2"/>
    <x v="76"/>
    <n v="1368"/>
    <n v="5556"/>
    <x v="986"/>
    <d v="2018-10-01T00:00:00"/>
    <d v="2018-12-31T00:00:00"/>
    <n v="92"/>
    <n v="0.37510126924115583"/>
    <n v="161"/>
    <n v="0.37510126924115583"/>
    <x v="972"/>
    <n v="125184712"/>
    <n v="61434"/>
    <x v="783"/>
    <n v="59488584"/>
    <n v="35175418"/>
    <x v="782"/>
    <n v="43822606"/>
    <x v="780"/>
    <x v="780"/>
  </r>
  <r>
    <x v="90"/>
    <x v="2"/>
    <x v="30"/>
    <n v="124"/>
    <n v="1035"/>
    <x v="987"/>
    <d v="2018-10-01T00:00:00"/>
    <d v="2018-12-31T00:00:00"/>
    <n v="92"/>
    <n v="0.703125"/>
    <n v="16"/>
    <n v="0.703125"/>
    <x v="973"/>
    <n v="0"/>
    <n v="0"/>
    <x v="14"/>
    <n v="864225"/>
    <n v="864225"/>
    <x v="14"/>
    <n v="1053556"/>
    <x v="14"/>
    <x v="14"/>
  </r>
  <r>
    <x v="504"/>
    <x v="2"/>
    <x v="25"/>
    <n v="1408"/>
    <n v="5644"/>
    <x v="988"/>
    <d v="2018-10-01T00:00:00"/>
    <d v="2018-12-31T00:00:00"/>
    <n v="92"/>
    <n v="0.58426501035196687"/>
    <n v="105"/>
    <n v="0.58426501035196687"/>
    <x v="974"/>
    <n v="42711104"/>
    <n v="16729"/>
    <x v="784"/>
    <n v="49927470"/>
    <n v="32045562"/>
    <x v="783"/>
    <n v="30564972"/>
    <x v="781"/>
    <x v="781"/>
  </r>
  <r>
    <x v="505"/>
    <x v="2"/>
    <x v="287"/>
    <n v="5975"/>
    <n v="25755"/>
    <x v="989"/>
    <d v="2018-10-01T00:00:00"/>
    <d v="2018-12-31T00:00:00"/>
    <n v="92"/>
    <n v="0.54253033367037407"/>
    <n v="516"/>
    <n v="0.54253033367037407"/>
    <x v="975"/>
    <n v="114376506"/>
    <n v="49391"/>
    <x v="785"/>
    <n v="211430883"/>
    <n v="116928693"/>
    <x v="784"/>
    <n v="109667744"/>
    <x v="782"/>
    <x v="782"/>
  </r>
  <r>
    <x v="91"/>
    <x v="2"/>
    <x v="77"/>
    <n v="2331"/>
    <n v="8602"/>
    <x v="990"/>
    <d v="2018-10-01T00:00:00"/>
    <d v="2018-12-31T00:00:00"/>
    <n v="92"/>
    <n v="0.44736842105263158"/>
    <n v="209"/>
    <n v="0.44736842105263158"/>
    <x v="976"/>
    <n v="324688877"/>
    <n v="31985"/>
    <x v="786"/>
    <n v="254752786"/>
    <n v="65297613"/>
    <x v="785"/>
    <n v="59375130"/>
    <x v="783"/>
    <x v="783"/>
  </r>
  <r>
    <x v="92"/>
    <x v="2"/>
    <x v="67"/>
    <n v="864"/>
    <n v="6927"/>
    <x v="991"/>
    <d v="2018-10-01T00:00:00"/>
    <d v="2018-12-31T00:00:00"/>
    <n v="92"/>
    <n v="0.50873971797884843"/>
    <n v="148"/>
    <n v="0.50873971797884843"/>
    <x v="977"/>
    <n v="10836044"/>
    <n v="2674"/>
    <x v="787"/>
    <n v="63382126"/>
    <n v="11722918"/>
    <x v="786"/>
    <n v="13405781"/>
    <x v="784"/>
    <x v="784"/>
  </r>
  <r>
    <x v="506"/>
    <x v="2"/>
    <x v="101"/>
    <n v="301"/>
    <n v="3370"/>
    <x v="992"/>
    <d v="2018-10-01T00:00:00"/>
    <d v="2018-12-31T00:00:00"/>
    <n v="92"/>
    <n v="0.76313405797101452"/>
    <n v="48"/>
    <n v="0.76313405797101452"/>
    <x v="978"/>
    <n v="0"/>
    <n v="0"/>
    <x v="14"/>
    <n v="9140884"/>
    <n v="5706235"/>
    <x v="14"/>
    <n v="5431938"/>
    <x v="14"/>
    <x v="14"/>
  </r>
  <r>
    <x v="93"/>
    <x v="2"/>
    <x v="78"/>
    <n v="5055"/>
    <n v="22225"/>
    <x v="993"/>
    <d v="2018-10-01T00:00:00"/>
    <d v="2018-12-31T00:00:00"/>
    <n v="92"/>
    <n v="0.87211583738816512"/>
    <n v="298"/>
    <n v="0.81065800992121384"/>
    <x v="979"/>
    <n v="314822545"/>
    <n v="76911"/>
    <x v="788"/>
    <n v="439780644"/>
    <n v="157144054"/>
    <x v="787"/>
    <n v="162074398"/>
    <x v="785"/>
    <x v="785"/>
  </r>
  <r>
    <x v="94"/>
    <x v="2"/>
    <x v="335"/>
    <n v="42"/>
    <n v="533"/>
    <x v="994"/>
    <d v="2018-10-01T00:00:00"/>
    <d v="2018-12-31T00:00:00"/>
    <n v="92"/>
    <n v="0.72418478260869568"/>
    <n v="16"/>
    <n v="0.36209239130434784"/>
    <x v="980"/>
    <n v="0"/>
    <n v="0"/>
    <x v="14"/>
    <n v="376687"/>
    <n v="306830"/>
    <x v="14"/>
    <n v="983860"/>
    <x v="14"/>
    <x v="14"/>
  </r>
  <r>
    <x v="95"/>
    <x v="2"/>
    <x v="30"/>
    <n v="164"/>
    <n v="2890"/>
    <x v="995"/>
    <d v="2018-10-01T00:00:00"/>
    <d v="2018-12-31T00:00:00"/>
    <n v="92"/>
    <n v="1.9633152173913044"/>
    <n v="16"/>
    <n v="1.9633152173913044"/>
    <x v="981"/>
    <n v="0"/>
    <n v="0"/>
    <x v="14"/>
    <n v="754912"/>
    <n v="754912"/>
    <x v="14"/>
    <n v="991156"/>
    <x v="14"/>
    <x v="14"/>
  </r>
  <r>
    <x v="96"/>
    <x v="2"/>
    <x v="24"/>
    <n v="307"/>
    <n v="1119"/>
    <x v="996"/>
    <d v="2018-10-01T00:00:00"/>
    <d v="2018-12-31T00:00:00"/>
    <n v="92"/>
    <n v="0.48652173913043478"/>
    <n v="25"/>
    <n v="0.48652173913043478"/>
    <x v="982"/>
    <n v="34194032"/>
    <n v="31999"/>
    <x v="789"/>
    <n v="16436485"/>
    <n v="26787870"/>
    <x v="788"/>
    <n v="19788618"/>
    <x v="786"/>
    <x v="786"/>
  </r>
  <r>
    <x v="97"/>
    <x v="2"/>
    <x v="336"/>
    <n v="16"/>
    <n v="8665"/>
    <x v="997"/>
    <d v="2018-10-01T00:00:00"/>
    <d v="2018-12-31T00:00:00"/>
    <n v="92"/>
    <n v="8.3868907042471644E-2"/>
    <n v="1218"/>
    <n v="7.7327407724709071E-2"/>
    <x v="983"/>
    <n v="0"/>
    <n v="0"/>
    <x v="14"/>
    <n v="13060460"/>
    <n v="13054650"/>
    <x v="14"/>
    <n v="11311907"/>
    <x v="14"/>
    <x v="14"/>
  </r>
  <r>
    <x v="470"/>
    <x v="2"/>
    <x v="80"/>
    <n v="604"/>
    <n v="4809"/>
    <x v="998"/>
    <d v="2018-10-01T00:00:00"/>
    <d v="2018-12-31T00:00:00"/>
    <n v="92"/>
    <n v="0.29532056005895357"/>
    <n v="177"/>
    <n v="0.29532056005895357"/>
    <x v="984"/>
    <n v="12657043"/>
    <n v="1300"/>
    <x v="790"/>
    <n v="70817888"/>
    <n v="35562251"/>
    <x v="789"/>
    <n v="33854478"/>
    <x v="787"/>
    <x v="787"/>
  </r>
  <r>
    <x v="101"/>
    <x v="2"/>
    <x v="209"/>
    <n v="4549"/>
    <n v="19598"/>
    <x v="999"/>
    <d v="2018-10-01T00:00:00"/>
    <d v="2018-12-31T00:00:00"/>
    <n v="92"/>
    <n v="0.64357020885327731"/>
    <n v="400"/>
    <n v="0.5325543478260869"/>
    <x v="985"/>
    <n v="201437549"/>
    <n v="15998"/>
    <x v="791"/>
    <n v="482590461"/>
    <n v="91039548"/>
    <x v="790"/>
    <n v="96828929"/>
    <x v="788"/>
    <x v="788"/>
  </r>
  <r>
    <x v="103"/>
    <x v="2"/>
    <x v="67"/>
    <n v="1469"/>
    <n v="9664"/>
    <x v="1000"/>
    <d v="2018-10-01T00:00:00"/>
    <d v="2018-12-31T00:00:00"/>
    <n v="92"/>
    <n v="0.70975323149236191"/>
    <n v="148"/>
    <n v="0.70975323149236191"/>
    <x v="986"/>
    <n v="1382160"/>
    <n v="2265"/>
    <x v="792"/>
    <n v="23186400"/>
    <n v="13717696"/>
    <x v="791"/>
    <n v="9548134"/>
    <x v="789"/>
    <x v="789"/>
  </r>
  <r>
    <x v="104"/>
    <x v="2"/>
    <x v="82"/>
    <n v="1229"/>
    <n v="4666"/>
    <x v="1001"/>
    <d v="2018-10-01T00:00:00"/>
    <d v="2018-12-31T00:00:00"/>
    <n v="92"/>
    <n v="0.51752440106477371"/>
    <n v="98"/>
    <n v="0.51752440106477371"/>
    <x v="987"/>
    <n v="78460067"/>
    <n v="26585"/>
    <x v="793"/>
    <n v="106850421"/>
    <n v="39407704"/>
    <x v="792"/>
    <n v="42810426"/>
    <x v="790"/>
    <x v="790"/>
  </r>
  <r>
    <x v="105"/>
    <x v="2"/>
    <x v="45"/>
    <n v="497"/>
    <n v="603"/>
    <x v="1002"/>
    <d v="2018-10-01T00:00:00"/>
    <d v="2018-12-31T00:00:00"/>
    <n v="92"/>
    <n v="0.24275362318840579"/>
    <n v="27"/>
    <n v="0.24275362318840579"/>
    <x v="988"/>
    <n v="54592920"/>
    <n v="4642"/>
    <x v="794"/>
    <n v="24418887"/>
    <n v="20317170"/>
    <x v="793"/>
    <n v="19304062"/>
    <x v="791"/>
    <x v="791"/>
  </r>
  <r>
    <x v="106"/>
    <x v="2"/>
    <x v="83"/>
    <n v="1241"/>
    <n v="4443"/>
    <x v="1003"/>
    <d v="2018-10-01T00:00:00"/>
    <d v="2018-12-31T00:00:00"/>
    <n v="92"/>
    <n v="0.28918250455610517"/>
    <n v="167"/>
    <n v="0.28918250455610517"/>
    <x v="989"/>
    <n v="24770912"/>
    <n v="7393"/>
    <x v="795"/>
    <n v="58223962"/>
    <n v="21413614"/>
    <x v="794"/>
    <n v="16673209"/>
    <x v="792"/>
    <x v="792"/>
  </r>
  <r>
    <x v="108"/>
    <x v="2"/>
    <x v="85"/>
    <n v="2608"/>
    <n v="13617"/>
    <x v="1004"/>
    <d v="2018-10-01T00:00:00"/>
    <d v="2018-12-31T00:00:00"/>
    <n v="92"/>
    <n v="0.70481366459627326"/>
    <n v="210"/>
    <n v="0.70481366459627326"/>
    <x v="990"/>
    <n v="107470468"/>
    <n v="7362"/>
    <x v="796"/>
    <n v="304426605"/>
    <n v="60957785"/>
    <x v="795"/>
    <n v="60646873"/>
    <x v="793"/>
    <x v="793"/>
  </r>
  <r>
    <x v="109"/>
    <x v="2"/>
    <x v="86"/>
    <n v="204"/>
    <n v="2866"/>
    <x v="1005"/>
    <d v="2018-10-01T00:00:00"/>
    <d v="2018-12-31T00:00:00"/>
    <n v="92"/>
    <n v="0.56640316205533592"/>
    <n v="55"/>
    <n v="0.56640316205533592"/>
    <x v="229"/>
    <n v="5469738"/>
    <n v="24686"/>
    <x v="797"/>
    <n v="3873623"/>
    <n v="7604652"/>
    <x v="796"/>
    <n v="7310090"/>
    <x v="794"/>
    <x v="794"/>
  </r>
  <r>
    <x v="110"/>
    <x v="2"/>
    <x v="87"/>
    <n v="235"/>
    <n v="4247"/>
    <x v="1006"/>
    <d v="2018-10-01T00:00:00"/>
    <d v="2018-12-31T00:00:00"/>
    <n v="92"/>
    <n v="0.49109620721554115"/>
    <n v="94"/>
    <n v="0.49109620721554115"/>
    <x v="991"/>
    <n v="35334408"/>
    <n v="29749"/>
    <x v="798"/>
    <n v="15303902"/>
    <n v="15653031"/>
    <x v="797"/>
    <n v="17041976"/>
    <x v="795"/>
    <x v="795"/>
  </r>
  <r>
    <x v="112"/>
    <x v="2"/>
    <x v="89"/>
    <n v="2769"/>
    <n v="10637"/>
    <x v="1007"/>
    <d v="2018-10-01T00:00:00"/>
    <d v="2018-12-31T00:00:00"/>
    <n v="92"/>
    <n v="0.36018556142489505"/>
    <n v="334"/>
    <n v="0.34616636292632125"/>
    <x v="992"/>
    <n v="67803954"/>
    <n v="28914"/>
    <x v="799"/>
    <n v="178799271"/>
    <n v="52840621"/>
    <x v="798"/>
    <n v="59403564"/>
    <x v="796"/>
    <x v="796"/>
  </r>
  <r>
    <x v="113"/>
    <x v="2"/>
    <x v="90"/>
    <n v="513"/>
    <n v="3284"/>
    <x v="1008"/>
    <d v="2018-10-01T00:00:00"/>
    <d v="2018-12-31T00:00:00"/>
    <n v="92"/>
    <n v="0.27887228260869568"/>
    <n v="128"/>
    <n v="0.27887228260869568"/>
    <x v="993"/>
    <n v="2504944"/>
    <n v="893"/>
    <x v="800"/>
    <n v="18432525"/>
    <n v="6707790"/>
    <x v="799"/>
    <n v="8371164"/>
    <x v="797"/>
    <x v="797"/>
  </r>
  <r>
    <x v="114"/>
    <x v="2"/>
    <x v="24"/>
    <n v="43"/>
    <n v="1300"/>
    <x v="1009"/>
    <d v="2018-10-01T00:00:00"/>
    <d v="2018-12-31T00:00:00"/>
    <n v="92"/>
    <n v="0.56521739130434778"/>
    <n v="47"/>
    <n v="0.30064754856614245"/>
    <x v="994"/>
    <n v="5730945"/>
    <n v="12320"/>
    <x v="801"/>
    <n v="3570511"/>
    <n v="5336039"/>
    <x v="800"/>
    <n v="5896474"/>
    <x v="798"/>
    <x v="798"/>
  </r>
  <r>
    <x v="115"/>
    <x v="2"/>
    <x v="92"/>
    <n v="505"/>
    <n v="1079"/>
    <x v="1010"/>
    <d v="2018-10-01T00:00:00"/>
    <d v="2018-12-31T00:00:00"/>
    <n v="92"/>
    <n v="0.41886645962732921"/>
    <n v="52"/>
    <n v="0.22554347826086957"/>
    <x v="995"/>
    <n v="29841778"/>
    <n v="13740"/>
    <x v="802"/>
    <n v="36109086"/>
    <n v="28342200"/>
    <x v="801"/>
    <n v="20193491"/>
    <x v="799"/>
    <x v="799"/>
  </r>
  <r>
    <x v="116"/>
    <x v="2"/>
    <x v="93"/>
    <n v="329"/>
    <n v="1648"/>
    <x v="1011"/>
    <d v="2018-10-01T00:00:00"/>
    <d v="2018-12-31T00:00:00"/>
    <n v="92"/>
    <n v="0.27989130434782611"/>
    <n v="64"/>
    <n v="0.27989130434782611"/>
    <x v="996"/>
    <n v="3521009"/>
    <n v="2157"/>
    <x v="803"/>
    <n v="6460061"/>
    <n v="6739035"/>
    <x v="802"/>
    <n v="7955001"/>
    <x v="800"/>
    <x v="800"/>
  </r>
  <r>
    <x v="117"/>
    <x v="2"/>
    <x v="261"/>
    <n v="3250"/>
    <n v="16777"/>
    <x v="1012"/>
    <d v="2018-10-01T00:00:00"/>
    <d v="2018-12-31T00:00:00"/>
    <n v="92"/>
    <n v="0.54762371066718896"/>
    <n v="408"/>
    <n v="0.44695758738277919"/>
    <x v="997"/>
    <n v="126157729"/>
    <n v="17463"/>
    <x v="804"/>
    <n v="335244921"/>
    <n v="86067745"/>
    <x v="803"/>
    <n v="93014934"/>
    <x v="801"/>
    <x v="801"/>
  </r>
  <r>
    <x v="118"/>
    <x v="2"/>
    <x v="337"/>
    <n v="4392"/>
    <n v="20643"/>
    <x v="1013"/>
    <d v="2018-10-01T00:00:00"/>
    <d v="2018-12-31T00:00:00"/>
    <n v="92"/>
    <n v="0.65608314263920675"/>
    <n v="474"/>
    <n v="0.47337644468904788"/>
    <x v="998"/>
    <n v="447440508"/>
    <n v="33958"/>
    <x v="805"/>
    <n v="777077921"/>
    <n v="167866111"/>
    <x v="804"/>
    <n v="116874508"/>
    <x v="802"/>
    <x v="802"/>
  </r>
  <r>
    <x v="119"/>
    <x v="2"/>
    <x v="96"/>
    <n v="765"/>
    <n v="4573"/>
    <x v="1014"/>
    <d v="2018-10-01T00:00:00"/>
    <d v="2018-12-31T00:00:00"/>
    <n v="92"/>
    <n v="0.42484206614641395"/>
    <n v="117"/>
    <n v="0.42484206614641395"/>
    <x v="105"/>
    <n v="25704173"/>
    <n v="5199"/>
    <x v="806"/>
    <n v="54571387"/>
    <n v="12588959"/>
    <x v="805"/>
    <n v="17843135"/>
    <x v="803"/>
    <x v="803"/>
  </r>
  <r>
    <x v="120"/>
    <x v="2"/>
    <x v="97"/>
    <n v="522"/>
    <n v="10408"/>
    <x v="1015"/>
    <d v="2018-10-01T00:00:00"/>
    <d v="2018-12-31T00:00:00"/>
    <n v="92"/>
    <n v="0.69833601717659688"/>
    <n v="168"/>
    <n v="0.67339544513457561"/>
    <x v="999"/>
    <n v="55441852"/>
    <n v="43188"/>
    <x v="807"/>
    <n v="28951753"/>
    <n v="26392211"/>
    <x v="806"/>
    <n v="29811030"/>
    <x v="804"/>
    <x v="804"/>
  </r>
  <r>
    <x v="121"/>
    <x v="2"/>
    <x v="98"/>
    <n v="193"/>
    <n v="2085"/>
    <x v="1016"/>
    <d v="2018-10-01T00:00:00"/>
    <d v="2018-12-31T00:00:00"/>
    <n v="92"/>
    <n v="0.59639588100686503"/>
    <n v="42"/>
    <n v="0.5395962732919255"/>
    <x v="1000"/>
    <n v="17130229"/>
    <n v="11036"/>
    <x v="808"/>
    <n v="10541328"/>
    <n v="10206700"/>
    <x v="807"/>
    <n v="14596547"/>
    <x v="805"/>
    <x v="805"/>
  </r>
  <r>
    <x v="122"/>
    <x v="2"/>
    <x v="45"/>
    <n v="24"/>
    <n v="2061"/>
    <x v="1017"/>
    <d v="2018-10-01T00:00:00"/>
    <d v="2018-12-31T00:00:00"/>
    <n v="92"/>
    <n v="0.82971014492753625"/>
    <n v="27"/>
    <n v="0.82971014492753625"/>
    <x v="1001"/>
    <n v="348015"/>
    <n v="726"/>
    <x v="809"/>
    <n v="11674711"/>
    <n v="2289591"/>
    <x v="808"/>
    <n v="2349465"/>
    <x v="806"/>
    <x v="806"/>
  </r>
  <r>
    <x v="123"/>
    <x v="2"/>
    <x v="148"/>
    <n v="433"/>
    <n v="5512"/>
    <x v="1018"/>
    <d v="2018-10-01T00:00:00"/>
    <d v="2018-12-31T00:00:00"/>
    <n v="92"/>
    <n v="0.69666329625884738"/>
    <n v="86"/>
    <n v="0.69666329625884738"/>
    <x v="1002"/>
    <n v="0"/>
    <n v="0"/>
    <x v="14"/>
    <n v="14004968"/>
    <n v="10237325"/>
    <x v="14"/>
    <n v="7505102"/>
    <x v="14"/>
    <x v="14"/>
  </r>
  <r>
    <x v="507"/>
    <x v="2"/>
    <x v="100"/>
    <n v="218"/>
    <n v="3066"/>
    <x v="1019"/>
    <d v="2018-10-01T00:00:00"/>
    <d v="2018-12-31T00:00:00"/>
    <n v="92"/>
    <n v="0.66652173913043478"/>
    <n v="50"/>
    <n v="0.66652173913043478"/>
    <x v="400"/>
    <n v="0"/>
    <n v="0"/>
    <x v="14"/>
    <n v="7742493"/>
    <n v="4843415"/>
    <x v="14"/>
    <n v="4372618"/>
    <x v="14"/>
    <x v="14"/>
  </r>
  <r>
    <x v="126"/>
    <x v="2"/>
    <x v="102"/>
    <n v="2629"/>
    <n v="14850"/>
    <x v="1020"/>
    <d v="2018-10-01T00:00:00"/>
    <d v="2018-12-31T00:00:00"/>
    <n v="92"/>
    <n v="0.38708163903659681"/>
    <n v="417"/>
    <n v="0.38708163903659681"/>
    <x v="1003"/>
    <n v="65822640"/>
    <n v="14094"/>
    <x v="810"/>
    <n v="129503537"/>
    <n v="45559333"/>
    <x v="809"/>
    <n v="36323902"/>
    <x v="807"/>
    <x v="807"/>
  </r>
  <r>
    <x v="474"/>
    <x v="2"/>
    <x v="103"/>
    <n v="3090"/>
    <n v="13990"/>
    <x v="1021"/>
    <d v="2018-10-01T00:00:00"/>
    <d v="2018-12-31T00:00:00"/>
    <n v="92"/>
    <n v="0.6554535232383808"/>
    <n v="238"/>
    <n v="0.63892948483741319"/>
    <x v="1004"/>
    <n v="183132237"/>
    <n v="29975"/>
    <x v="811"/>
    <n v="248000630"/>
    <n v="86304030"/>
    <x v="810"/>
    <n v="79214691"/>
    <x v="808"/>
    <x v="808"/>
  </r>
  <r>
    <x v="128"/>
    <x v="2"/>
    <x v="104"/>
    <n v="1116"/>
    <n v="10312"/>
    <x v="1022"/>
    <d v="2018-10-01T00:00:00"/>
    <d v="2018-12-31T00:00:00"/>
    <n v="92"/>
    <n v="0.93405797101449273"/>
    <n v="125"/>
    <n v="0.896695652173913"/>
    <x v="1005"/>
    <n v="2967713"/>
    <n v="5075"/>
    <x v="812"/>
    <n v="16500235"/>
    <n v="11303519"/>
    <x v="811"/>
    <n v="8401917"/>
    <x v="809"/>
    <x v="809"/>
  </r>
  <r>
    <x v="129"/>
    <x v="2"/>
    <x v="105"/>
    <n v="534"/>
    <n v="8923"/>
    <x v="1023"/>
    <d v="2018-10-01T00:00:00"/>
    <d v="2018-12-31T00:00:00"/>
    <n v="92"/>
    <n v="0.54183871751275203"/>
    <n v="179"/>
    <n v="0.54183871751275203"/>
    <x v="1006"/>
    <n v="48104430"/>
    <n v="14018"/>
    <x v="813"/>
    <n v="31616030"/>
    <n v="15566788"/>
    <x v="812"/>
    <n v="16584050"/>
    <x v="810"/>
    <x v="810"/>
  </r>
  <r>
    <x v="130"/>
    <x v="2"/>
    <x v="293"/>
    <n v="3665"/>
    <n v="33461"/>
    <x v="1024"/>
    <d v="2018-10-01T00:00:00"/>
    <d v="2018-12-31T00:00:00"/>
    <n v="92"/>
    <n v="0.97770570359981301"/>
    <n v="408"/>
    <n v="0.89143755328218244"/>
    <x v="1007"/>
    <n v="274462959"/>
    <n v="71181"/>
    <x v="814"/>
    <n v="337637528"/>
    <n v="156647579"/>
    <x v="813"/>
    <n v="220004937"/>
    <x v="811"/>
    <x v="811"/>
  </r>
  <r>
    <x v="131"/>
    <x v="2"/>
    <x v="107"/>
    <n v="7768"/>
    <n v="31483"/>
    <x v="1025"/>
    <d v="2018-10-01T00:00:00"/>
    <d v="2018-12-31T00:00:00"/>
    <n v="92"/>
    <n v="0.68578461270366819"/>
    <n v="518"/>
    <n v="0.66063035084774213"/>
    <x v="1008"/>
    <n v="400859005"/>
    <n v="121105"/>
    <x v="815"/>
    <n v="415053685"/>
    <n v="264988297"/>
    <x v="814"/>
    <n v="274686420"/>
    <x v="812"/>
    <x v="812"/>
  </r>
  <r>
    <x v="132"/>
    <x v="2"/>
    <x v="108"/>
    <n v="1236"/>
    <n v="2179"/>
    <x v="1026"/>
    <d v="2018-10-01T00:00:00"/>
    <d v="2018-12-31T00:00:00"/>
    <n v="92"/>
    <n v="0.33835403726708074"/>
    <n v="70"/>
    <n v="0.33835403726708074"/>
    <x v="1009"/>
    <n v="10241158"/>
    <n v="228"/>
    <x v="816"/>
    <n v="110253702"/>
    <n v="36602635"/>
    <x v="815"/>
    <n v="26149883"/>
    <x v="813"/>
    <x v="813"/>
  </r>
  <r>
    <x v="133"/>
    <x v="2"/>
    <x v="109"/>
    <n v="3148"/>
    <n v="20686"/>
    <x v="1027"/>
    <d v="2018-10-01T00:00:00"/>
    <d v="2018-12-31T00:00:00"/>
    <n v="92"/>
    <n v="0.5444257290241078"/>
    <n v="434"/>
    <n v="0.51808254858745739"/>
    <x v="1010"/>
    <n v="58010427"/>
    <n v="12875"/>
    <x v="817"/>
    <n v="178906851"/>
    <n v="154187752"/>
    <x v="816"/>
    <n v="95651584"/>
    <x v="814"/>
    <x v="814"/>
  </r>
  <r>
    <x v="134"/>
    <x v="2"/>
    <x v="110"/>
    <n v="880"/>
    <n v="5433"/>
    <x v="1028"/>
    <d v="2018-10-01T00:00:00"/>
    <d v="2018-12-31T00:00:00"/>
    <n v="92"/>
    <n v="0.45079654829074012"/>
    <n v="131"/>
    <n v="0.45079654829074012"/>
    <x v="1011"/>
    <n v="15215320"/>
    <n v="6315"/>
    <x v="818"/>
    <n v="39461907"/>
    <n v="13533201"/>
    <x v="817"/>
    <n v="12081297"/>
    <x v="815"/>
    <x v="815"/>
  </r>
  <r>
    <x v="135"/>
    <x v="2"/>
    <x v="338"/>
    <n v="6852"/>
    <n v="28764"/>
    <x v="1029"/>
    <d v="2018-10-01T00:00:00"/>
    <d v="2018-12-31T00:00:00"/>
    <n v="92"/>
    <n v="0.54374291115311912"/>
    <n v="578"/>
    <n v="0.54092071611253201"/>
    <x v="1012"/>
    <n v="198807360"/>
    <n v="41585"/>
    <x v="819"/>
    <n v="592952213"/>
    <n v="151803877"/>
    <x v="818"/>
    <n v="160581950"/>
    <x v="816"/>
    <x v="816"/>
  </r>
  <r>
    <x v="136"/>
    <x v="2"/>
    <x v="112"/>
    <n v="22"/>
    <n v="922"/>
    <x v="1030"/>
    <d v="2018-10-01T00:00:00"/>
    <d v="2018-12-31T00:00:00"/>
    <n v="92"/>
    <n v="0.58951406649616367"/>
    <n v="17"/>
    <n v="0.58951406649616367"/>
    <x v="1013"/>
    <n v="2112871"/>
    <n v="2977"/>
    <x v="820"/>
    <n v="736339"/>
    <n v="1404010"/>
    <x v="819"/>
    <n v="0"/>
    <x v="14"/>
    <x v="14"/>
  </r>
  <r>
    <x v="137"/>
    <x v="2"/>
    <x v="113"/>
    <n v="429"/>
    <n v="32792"/>
    <x v="1031"/>
    <d v="2018-10-01T00:00:00"/>
    <d v="2018-12-31T00:00:00"/>
    <n v="92"/>
    <n v="0.91159790948515507"/>
    <n v="391"/>
    <n v="0.91159790948515507"/>
    <x v="1014"/>
    <n v="0"/>
    <n v="0"/>
    <x v="14"/>
    <n v="25061966"/>
    <n v="17817791"/>
    <x v="14"/>
    <n v="18512507"/>
    <x v="14"/>
    <x v="14"/>
  </r>
  <r>
    <x v="138"/>
    <x v="2"/>
    <x v="114"/>
    <n v="96"/>
    <n v="2679"/>
    <x v="1032"/>
    <d v="2018-10-01T00:00:00"/>
    <d v="2018-12-31T00:00:00"/>
    <n v="92"/>
    <n v="0.8824110671936759"/>
    <n v="34"/>
    <n v="0.85645780051150899"/>
    <x v="1015"/>
    <n v="7656399"/>
    <n v="11227"/>
    <x v="821"/>
    <n v="2729592"/>
    <n v="5132510"/>
    <x v="820"/>
    <n v="6386325"/>
    <x v="817"/>
    <x v="817"/>
  </r>
  <r>
    <x v="139"/>
    <x v="2"/>
    <x v="115"/>
    <n v="1644"/>
    <n v="4527"/>
    <x v="1033"/>
    <d v="2018-10-01T00:00:00"/>
    <d v="2018-12-31T00:00:00"/>
    <n v="92"/>
    <n v="0.33935532233883059"/>
    <n v="145"/>
    <n v="0.33935532233883059"/>
    <x v="1016"/>
    <n v="124931114"/>
    <n v="14501"/>
    <x v="822"/>
    <n v="148486858"/>
    <n v="29112632"/>
    <x v="821"/>
    <n v="34711116"/>
    <x v="818"/>
    <x v="818"/>
  </r>
  <r>
    <x v="140"/>
    <x v="2"/>
    <x v="108"/>
    <n v="660"/>
    <n v="3641"/>
    <x v="1034"/>
    <d v="2018-10-01T00:00:00"/>
    <d v="2018-12-31T00:00:00"/>
    <n v="92"/>
    <n v="0.56537267080745346"/>
    <n v="73"/>
    <n v="0.5421381774865992"/>
    <x v="1017"/>
    <n v="4506448"/>
    <n v="4143"/>
    <x v="823"/>
    <n v="13495035"/>
    <n v="8046042"/>
    <x v="822"/>
    <n v="9693891"/>
    <x v="819"/>
    <x v="819"/>
  </r>
  <r>
    <x v="141"/>
    <x v="2"/>
    <x v="294"/>
    <n v="2853"/>
    <n v="13523"/>
    <x v="1035"/>
    <d v="2018-10-01T00:00:00"/>
    <d v="2018-12-31T00:00:00"/>
    <n v="92"/>
    <n v="0.71009241755933628"/>
    <n v="245"/>
    <n v="0.59995563442768407"/>
    <x v="1018"/>
    <n v="276940274"/>
    <n v="31031"/>
    <x v="824"/>
    <n v="500168301"/>
    <n v="143775867"/>
    <x v="823"/>
    <n v="143496523"/>
    <x v="820"/>
    <x v="820"/>
  </r>
  <r>
    <x v="142"/>
    <x v="2"/>
    <x v="117"/>
    <n v="4998"/>
    <n v="25231"/>
    <x v="1036"/>
    <d v="2018-10-01T00:00:00"/>
    <d v="2018-12-31T00:00:00"/>
    <n v="92"/>
    <n v="0.68734335839598992"/>
    <n v="554"/>
    <n v="0.49503610108303248"/>
    <x v="1019"/>
    <n v="296173039"/>
    <n v="77128"/>
    <x v="825"/>
    <n v="758752170"/>
    <n v="265719130"/>
    <x v="824"/>
    <n v="255376359"/>
    <x v="821"/>
    <x v="821"/>
  </r>
  <r>
    <x v="143"/>
    <x v="2"/>
    <x v="118"/>
    <n v="97"/>
    <n v="22223"/>
    <x v="1037"/>
    <d v="2018-10-01T00:00:00"/>
    <d v="2018-12-31T00:00:00"/>
    <n v="92"/>
    <n v="0.97009778243408418"/>
    <n v="249"/>
    <n v="0.97009778243408418"/>
    <x v="1020"/>
    <n v="0"/>
    <n v="0"/>
    <x v="14"/>
    <n v="11233649"/>
    <n v="8784976"/>
    <x v="14"/>
    <n v="8155953"/>
    <x v="14"/>
    <x v="14"/>
  </r>
  <r>
    <x v="144"/>
    <x v="2"/>
    <x v="61"/>
    <n v="1684"/>
    <n v="4984"/>
    <x v="1038"/>
    <d v="2018-10-01T00:00:00"/>
    <d v="2018-12-31T00:00:00"/>
    <n v="92"/>
    <n v="0.37105419892793329"/>
    <n v="146"/>
    <n v="0.37105419892793329"/>
    <x v="1021"/>
    <n v="0"/>
    <n v="35710"/>
    <x v="14"/>
    <n v="0"/>
    <n v="0"/>
    <x v="14"/>
    <n v="87166092"/>
    <x v="14"/>
    <x v="14"/>
  </r>
  <r>
    <x v="145"/>
    <x v="2"/>
    <x v="119"/>
    <n v="2528"/>
    <n v="7784"/>
    <x v="1039"/>
    <d v="2018-10-01T00:00:00"/>
    <d v="2018-12-31T00:00:00"/>
    <n v="92"/>
    <n v="0.32921671459989849"/>
    <n v="257"/>
    <n v="0.32921671459989849"/>
    <x v="1022"/>
    <n v="0"/>
    <n v="98073"/>
    <x v="14"/>
    <n v="0"/>
    <n v="0"/>
    <x v="14"/>
    <n v="136745477"/>
    <x v="14"/>
    <x v="14"/>
  </r>
  <r>
    <x v="146"/>
    <x v="2"/>
    <x v="120"/>
    <n v="3860"/>
    <n v="14386"/>
    <x v="1040"/>
    <d v="2018-10-01T00:00:00"/>
    <d v="2018-12-31T00:00:00"/>
    <n v="92"/>
    <n v="0.44423171936758893"/>
    <n v="352"/>
    <n v="0.44423171936758893"/>
    <x v="1023"/>
    <n v="0"/>
    <n v="56835"/>
    <x v="14"/>
    <n v="0"/>
    <n v="0"/>
    <x v="14"/>
    <n v="179193982"/>
    <x v="14"/>
    <x v="14"/>
  </r>
  <r>
    <x v="147"/>
    <x v="2"/>
    <x v="121"/>
    <n v="7844"/>
    <n v="29251"/>
    <x v="1041"/>
    <d v="2018-10-01T00:00:00"/>
    <d v="2018-12-31T00:00:00"/>
    <n v="92"/>
    <n v="0.50790040283372695"/>
    <n v="626"/>
    <n v="0.50790040283372695"/>
    <x v="1024"/>
    <n v="0"/>
    <n v="74241"/>
    <x v="14"/>
    <n v="0"/>
    <n v="0"/>
    <x v="14"/>
    <n v="312013626"/>
    <x v="14"/>
    <x v="14"/>
  </r>
  <r>
    <x v="148"/>
    <x v="2"/>
    <x v="339"/>
    <n v="890"/>
    <n v="3058"/>
    <x v="1042"/>
    <d v="2018-10-01T00:00:00"/>
    <d v="2018-12-31T00:00:00"/>
    <n v="92"/>
    <n v="0.40535524920466598"/>
    <n v="106"/>
    <n v="0.31357670221493028"/>
    <x v="1025"/>
    <n v="0"/>
    <n v="61121"/>
    <x v="14"/>
    <n v="0"/>
    <n v="0"/>
    <x v="14"/>
    <n v="58192500"/>
    <x v="14"/>
    <x v="14"/>
  </r>
  <r>
    <x v="149"/>
    <x v="2"/>
    <x v="122"/>
    <n v="2021"/>
    <n v="6862"/>
    <x v="1043"/>
    <d v="2018-10-01T00:00:00"/>
    <d v="2018-12-31T00:00:00"/>
    <n v="92"/>
    <n v="0.44134293799845642"/>
    <n v="169"/>
    <n v="0.44134293799845642"/>
    <x v="1026"/>
    <n v="0"/>
    <n v="66195"/>
    <x v="14"/>
    <n v="0"/>
    <n v="0"/>
    <x v="14"/>
    <n v="84460706"/>
    <x v="14"/>
    <x v="14"/>
  </r>
  <r>
    <x v="150"/>
    <x v="2"/>
    <x v="123"/>
    <n v="6849"/>
    <n v="30270"/>
    <x v="1044"/>
    <d v="2018-10-01T00:00:00"/>
    <d v="2018-12-31T00:00:00"/>
    <n v="92"/>
    <n v="0.62314723320158105"/>
    <n v="528"/>
    <n v="0.62314723320158105"/>
    <x v="1027"/>
    <n v="0"/>
    <n v="34629"/>
    <x v="14"/>
    <n v="0"/>
    <n v="0"/>
    <x v="14"/>
    <n v="252894537"/>
    <x v="14"/>
    <x v="14"/>
  </r>
  <r>
    <x v="151"/>
    <x v="2"/>
    <x v="124"/>
    <n v="2587"/>
    <n v="8104"/>
    <x v="1045"/>
    <d v="2018-10-01T00:00:00"/>
    <d v="2018-12-31T00:00:00"/>
    <n v="92"/>
    <n v="0.35094404988740691"/>
    <n v="251"/>
    <n v="0.35094404988740691"/>
    <x v="1028"/>
    <n v="0"/>
    <n v="50348"/>
    <x v="14"/>
    <n v="0"/>
    <n v="0"/>
    <x v="14"/>
    <n v="146084877"/>
    <x v="14"/>
    <x v="14"/>
  </r>
  <r>
    <x v="152"/>
    <x v="2"/>
    <x v="87"/>
    <n v="934"/>
    <n v="2906"/>
    <x v="1046"/>
    <d v="2018-10-01T00:00:00"/>
    <d v="2018-12-31T00:00:00"/>
    <n v="92"/>
    <n v="0.3360314523589269"/>
    <n v="94"/>
    <n v="0.3360314523589269"/>
    <x v="1029"/>
    <n v="0"/>
    <n v="14789"/>
    <x v="14"/>
    <n v="0"/>
    <n v="0"/>
    <x v="14"/>
    <n v="37772096"/>
    <x v="14"/>
    <x v="14"/>
  </r>
  <r>
    <x v="153"/>
    <x v="2"/>
    <x v="125"/>
    <n v="4993"/>
    <n v="18285"/>
    <x v="1047"/>
    <d v="2018-10-01T00:00:00"/>
    <d v="2018-12-31T00:00:00"/>
    <n v="92"/>
    <n v="0.54452054794520544"/>
    <n v="365"/>
    <n v="0.54452054794520544"/>
    <x v="1030"/>
    <n v="0"/>
    <n v="90614"/>
    <x v="14"/>
    <n v="0"/>
    <n v="0"/>
    <x v="14"/>
    <n v="277543042"/>
    <x v="14"/>
    <x v="14"/>
  </r>
  <r>
    <x v="154"/>
    <x v="2"/>
    <x v="340"/>
    <n v="5916"/>
    <n v="20172"/>
    <x v="1048"/>
    <d v="2018-10-01T00:00:00"/>
    <d v="2018-12-31T00:00:00"/>
    <n v="92"/>
    <n v="0.46453574060427416"/>
    <n v="484"/>
    <n v="0.45301832554796984"/>
    <x v="1031"/>
    <n v="0"/>
    <n v="58973"/>
    <x v="14"/>
    <n v="0"/>
    <n v="0"/>
    <x v="14"/>
    <n v="233103209"/>
    <x v="14"/>
    <x v="14"/>
  </r>
  <r>
    <x v="155"/>
    <x v="2"/>
    <x v="127"/>
    <n v="2109"/>
    <n v="6457"/>
    <x v="1049"/>
    <d v="2018-10-01T00:00:00"/>
    <d v="2018-12-31T00:00:00"/>
    <n v="92"/>
    <n v="0.32194854407658557"/>
    <n v="218"/>
    <n v="0.32194854407658557"/>
    <x v="1032"/>
    <n v="0"/>
    <n v="41101"/>
    <x v="14"/>
    <n v="0"/>
    <n v="0"/>
    <x v="14"/>
    <n v="110527432"/>
    <x v="14"/>
    <x v="14"/>
  </r>
  <r>
    <x v="156"/>
    <x v="2"/>
    <x v="128"/>
    <n v="1928"/>
    <n v="5805"/>
    <x v="1050"/>
    <d v="2018-10-01T00:00:00"/>
    <d v="2018-12-31T00:00:00"/>
    <n v="92"/>
    <n v="0.42347534286548"/>
    <n v="149"/>
    <n v="0.42347534286548"/>
    <x v="1033"/>
    <n v="0"/>
    <n v="13487"/>
    <x v="14"/>
    <n v="0"/>
    <n v="0"/>
    <x v="14"/>
    <n v="96390225"/>
    <x v="14"/>
    <x v="14"/>
  </r>
  <r>
    <x v="158"/>
    <x v="2"/>
    <x v="130"/>
    <n v="2348"/>
    <n v="8641"/>
    <x v="1051"/>
    <d v="2018-10-01T00:00:00"/>
    <d v="2018-12-31T00:00:00"/>
    <n v="92"/>
    <n v="0.41559253559061177"/>
    <n v="226"/>
    <n v="0.41559253559061177"/>
    <x v="1034"/>
    <n v="0"/>
    <n v="71577"/>
    <x v="14"/>
    <n v="0"/>
    <n v="0"/>
    <x v="14"/>
    <n v="141057676"/>
    <x v="14"/>
    <x v="14"/>
  </r>
  <r>
    <x v="159"/>
    <x v="2"/>
    <x v="131"/>
    <n v="5430"/>
    <n v="18426"/>
    <x v="1052"/>
    <d v="2018-10-01T00:00:00"/>
    <d v="2018-12-31T00:00:00"/>
    <n v="92"/>
    <n v="0.5890664961636829"/>
    <n v="340"/>
    <n v="0.5890664961636829"/>
    <x v="1035"/>
    <n v="0"/>
    <n v="46070"/>
    <x v="14"/>
    <n v="0"/>
    <n v="0"/>
    <x v="14"/>
    <n v="229194703"/>
    <x v="14"/>
    <x v="14"/>
  </r>
  <r>
    <x v="160"/>
    <x v="2"/>
    <x v="132"/>
    <n v="2831"/>
    <n v="11057"/>
    <x v="1053"/>
    <d v="2018-10-01T00:00:00"/>
    <d v="2018-12-31T00:00:00"/>
    <n v="92"/>
    <n v="0.41876230874109982"/>
    <n v="287"/>
    <n v="0.41876230874109982"/>
    <x v="1036"/>
    <n v="0"/>
    <n v="66246"/>
    <x v="14"/>
    <n v="0"/>
    <n v="0"/>
    <x v="14"/>
    <n v="190199125"/>
    <x v="14"/>
    <x v="14"/>
  </r>
  <r>
    <x v="161"/>
    <x v="2"/>
    <x v="341"/>
    <n v="6035"/>
    <n v="21153"/>
    <x v="1054"/>
    <d v="2018-10-01T00:00:00"/>
    <d v="2018-12-31T00:00:00"/>
    <n v="92"/>
    <n v="0.42265425191815859"/>
    <n v="544"/>
    <n v="0.42265425191815859"/>
    <x v="1037"/>
    <n v="0"/>
    <n v="56772"/>
    <x v="14"/>
    <n v="0"/>
    <n v="0"/>
    <x v="14"/>
    <n v="308969979"/>
    <x v="14"/>
    <x v="14"/>
  </r>
  <r>
    <x v="162"/>
    <x v="2"/>
    <x v="134"/>
    <n v="2891"/>
    <n v="12341"/>
    <x v="1055"/>
    <d v="2018-10-01T00:00:00"/>
    <d v="2018-12-31T00:00:00"/>
    <n v="92"/>
    <n v="0.5612606876478079"/>
    <n v="239"/>
    <n v="0.5612606876478079"/>
    <x v="1038"/>
    <n v="0"/>
    <n v="17804"/>
    <x v="14"/>
    <n v="0"/>
    <n v="0"/>
    <x v="14"/>
    <n v="176527711"/>
    <x v="14"/>
    <x v="14"/>
  </r>
  <r>
    <x v="163"/>
    <x v="2"/>
    <x v="4"/>
    <n v="2725"/>
    <n v="8390"/>
    <x v="1056"/>
    <d v="2018-10-01T00:00:00"/>
    <d v="2018-12-31T00:00:00"/>
    <n v="92"/>
    <n v="0.36921316669600424"/>
    <n v="247"/>
    <n v="0.36921316669600424"/>
    <x v="1039"/>
    <n v="0"/>
    <n v="37585"/>
    <x v="14"/>
    <n v="0"/>
    <n v="0"/>
    <x v="14"/>
    <n v="129298899"/>
    <x v="14"/>
    <x v="14"/>
  </r>
  <r>
    <x v="164"/>
    <x v="2"/>
    <x v="135"/>
    <n v="2715"/>
    <n v="8645"/>
    <x v="1057"/>
    <d v="2018-10-01T00:00:00"/>
    <d v="2018-12-31T00:00:00"/>
    <n v="92"/>
    <n v="0.45615238497256227"/>
    <n v="206"/>
    <n v="0.45615238497256227"/>
    <x v="1040"/>
    <n v="0"/>
    <n v="39719"/>
    <x v="14"/>
    <n v="0"/>
    <n v="0"/>
    <x v="14"/>
    <n v="131070789"/>
    <x v="14"/>
    <x v="14"/>
  </r>
  <r>
    <x v="165"/>
    <x v="2"/>
    <x v="50"/>
    <n v="939"/>
    <n v="3305"/>
    <x v="1058"/>
    <d v="2018-10-01T00:00:00"/>
    <d v="2018-12-31T00:00:00"/>
    <n v="92"/>
    <n v="0.30968890554722639"/>
    <n v="116"/>
    <n v="0.30968890554722639"/>
    <x v="1041"/>
    <n v="0"/>
    <n v="32542"/>
    <x v="14"/>
    <n v="0"/>
    <n v="0"/>
    <x v="14"/>
    <n v="75006286"/>
    <x v="14"/>
    <x v="14"/>
  </r>
  <r>
    <x v="166"/>
    <x v="2"/>
    <x v="136"/>
    <n v="4297"/>
    <n v="16499"/>
    <x v="1059"/>
    <d v="2018-10-01T00:00:00"/>
    <d v="2018-12-31T00:00:00"/>
    <n v="92"/>
    <n v="0.54843105969950801"/>
    <n v="327"/>
    <n v="0.54843105969950801"/>
    <x v="1042"/>
    <n v="0"/>
    <n v="52468"/>
    <x v="14"/>
    <n v="0"/>
    <n v="0"/>
    <x v="14"/>
    <n v="236248969"/>
    <x v="14"/>
    <x v="14"/>
  </r>
  <r>
    <x v="167"/>
    <x v="2"/>
    <x v="10"/>
    <n v="2181"/>
    <n v="7315"/>
    <x v="1060"/>
    <d v="2018-10-01T00:00:00"/>
    <d v="2018-12-31T00:00:00"/>
    <n v="92"/>
    <n v="0.45960040211108316"/>
    <n v="173"/>
    <n v="0.45960040211108316"/>
    <x v="1043"/>
    <n v="0"/>
    <n v="29088"/>
    <x v="14"/>
    <n v="0"/>
    <n v="0"/>
    <x v="14"/>
    <n v="101273481"/>
    <x v="14"/>
    <x v="14"/>
  </r>
  <r>
    <x v="168"/>
    <x v="2"/>
    <x v="119"/>
    <n v="2625"/>
    <n v="8465"/>
    <x v="1061"/>
    <d v="2018-10-01T00:00:00"/>
    <d v="2018-12-31T00:00:00"/>
    <n v="92"/>
    <n v="0.35801894772458132"/>
    <n v="257"/>
    <n v="0.35801894772458132"/>
    <x v="1044"/>
    <n v="0"/>
    <n v="37518"/>
    <x v="14"/>
    <n v="0"/>
    <n v="0"/>
    <x v="14"/>
    <n v="112724157"/>
    <x v="14"/>
    <x v="14"/>
  </r>
  <r>
    <x v="169"/>
    <x v="2"/>
    <x v="48"/>
    <n v="3347"/>
    <n v="11137"/>
    <x v="1062"/>
    <d v="2018-10-01T00:00:00"/>
    <d v="2018-12-31T00:00:00"/>
    <n v="92"/>
    <n v="0.55785413744740531"/>
    <n v="217"/>
    <n v="0.55785413744740531"/>
    <x v="1045"/>
    <n v="0"/>
    <n v="53329"/>
    <x v="14"/>
    <n v="0"/>
    <n v="0"/>
    <x v="14"/>
    <n v="164230386"/>
    <x v="14"/>
    <x v="14"/>
  </r>
  <r>
    <x v="170"/>
    <x v="2"/>
    <x v="104"/>
    <n v="1309"/>
    <n v="4636"/>
    <x v="1063"/>
    <d v="2018-10-01T00:00:00"/>
    <d v="2018-12-31T00:00:00"/>
    <n v="92"/>
    <n v="0.41992753623188406"/>
    <n v="120"/>
    <n v="0.41992753623188406"/>
    <x v="1046"/>
    <n v="0"/>
    <n v="23018"/>
    <x v="14"/>
    <n v="0"/>
    <n v="0"/>
    <x v="14"/>
    <n v="79897548"/>
    <x v="14"/>
    <x v="14"/>
  </r>
  <r>
    <x v="171"/>
    <x v="2"/>
    <x v="138"/>
    <n v="1411"/>
    <n v="5100"/>
    <x v="1064"/>
    <d v="2018-10-01T00:00:00"/>
    <d v="2018-12-31T00:00:00"/>
    <n v="92"/>
    <n v="0.39596273291925466"/>
    <n v="140"/>
    <n v="0.39596273291925466"/>
    <x v="1047"/>
    <n v="0"/>
    <n v="34419"/>
    <x v="14"/>
    <n v="0"/>
    <n v="0"/>
    <x v="14"/>
    <n v="80927224"/>
    <x v="14"/>
    <x v="14"/>
  </r>
  <r>
    <x v="508"/>
    <x v="2"/>
    <x v="129"/>
    <n v="2389"/>
    <n v="11288"/>
    <x v="1065"/>
    <d v="2018-10-01T00:00:00"/>
    <d v="2018-12-31T00:00:00"/>
    <n v="92"/>
    <n v="0.4947405329593268"/>
    <n v="248"/>
    <n v="0.4947405329593268"/>
    <x v="1048"/>
    <n v="0"/>
    <n v="41797"/>
    <x v="14"/>
    <n v="0"/>
    <n v="0"/>
    <x v="14"/>
    <n v="130920297"/>
    <x v="14"/>
    <x v="14"/>
  </r>
  <r>
    <x v="172"/>
    <x v="2"/>
    <x v="139"/>
    <n v="2783"/>
    <n v="9658"/>
    <x v="1066"/>
    <d v="2018-10-01T00:00:00"/>
    <d v="2018-12-31T00:00:00"/>
    <n v="92"/>
    <n v="0.45055047583504387"/>
    <n v="233"/>
    <n v="0.45055047583504387"/>
    <x v="1049"/>
    <n v="0"/>
    <n v="35276"/>
    <x v="14"/>
    <n v="0"/>
    <n v="0"/>
    <x v="14"/>
    <n v="168844135"/>
    <x v="14"/>
    <x v="14"/>
  </r>
  <r>
    <x v="173"/>
    <x v="2"/>
    <x v="140"/>
    <n v="2030"/>
    <n v="6177"/>
    <x v="1067"/>
    <d v="2018-10-01T00:00:00"/>
    <d v="2018-12-31T00:00:00"/>
    <n v="92"/>
    <n v="0.25336341263330597"/>
    <n v="265"/>
    <n v="0.25336341263330597"/>
    <x v="1050"/>
    <n v="0"/>
    <n v="73588"/>
    <x v="14"/>
    <n v="0"/>
    <n v="0"/>
    <x v="14"/>
    <n v="116776161"/>
    <x v="14"/>
    <x v="14"/>
  </r>
  <r>
    <x v="174"/>
    <x v="2"/>
    <x v="225"/>
    <n v="2010"/>
    <n v="7031"/>
    <x v="1068"/>
    <d v="2018-10-01T00:00:00"/>
    <d v="2018-12-31T00:00:00"/>
    <n v="92"/>
    <n v="0.30326949620427879"/>
    <n v="280"/>
    <n v="0.27294254658385092"/>
    <x v="1051"/>
    <n v="0"/>
    <n v="32153"/>
    <x v="14"/>
    <n v="0"/>
    <n v="0"/>
    <x v="14"/>
    <n v="107776293"/>
    <x v="14"/>
    <x v="14"/>
  </r>
  <r>
    <x v="175"/>
    <x v="2"/>
    <x v="342"/>
    <n v="49639"/>
    <n v="176636"/>
    <x v="1069"/>
    <d v="2018-10-01T00:00:00"/>
    <d v="2018-12-31T00:00:00"/>
    <n v="92"/>
    <n v="0.47069294477546714"/>
    <n v="4103"/>
    <n v="0.46793968358253241"/>
    <x v="1052"/>
    <n v="3956596820"/>
    <n v="827436"/>
    <x v="826"/>
    <n v="3355751062"/>
    <n v="2247646964"/>
    <x v="825"/>
    <n v="2492129496"/>
    <x v="822"/>
    <x v="822"/>
  </r>
  <r>
    <x v="176"/>
    <x v="2"/>
    <x v="343"/>
    <n v="45088"/>
    <n v="162693"/>
    <x v="1070"/>
    <d v="2018-10-01T00:00:00"/>
    <d v="2018-12-31T00:00:00"/>
    <n v="92"/>
    <n v="0.43226648103472098"/>
    <n v="4131"/>
    <n v="0.42808089419342615"/>
    <x v="1053"/>
    <n v="3505357196"/>
    <n v="650249"/>
    <x v="827"/>
    <n v="2575496706"/>
    <n v="1771826435"/>
    <x v="826"/>
    <n v="2348795670"/>
    <x v="823"/>
    <x v="823"/>
  </r>
  <r>
    <x v="476"/>
    <x v="2"/>
    <x v="0"/>
    <n v="288"/>
    <n v="1741"/>
    <x v="1071"/>
    <d v="2018-10-01T00:00:00"/>
    <d v="2018-12-31T00:00:00"/>
    <n v="92"/>
    <n v="0.78849637681159424"/>
    <n v="24"/>
    <n v="0.78849637681159424"/>
    <x v="1054"/>
    <n v="0"/>
    <n v="0"/>
    <x v="14"/>
    <n v="0"/>
    <n v="0"/>
    <x v="14"/>
    <n v="2828283"/>
    <x v="14"/>
    <x v="14"/>
  </r>
  <r>
    <x v="178"/>
    <x v="2"/>
    <x v="143"/>
    <n v="6751"/>
    <n v="38545"/>
    <x v="1072"/>
    <d v="2018-10-01T00:00:00"/>
    <d v="2018-12-31T00:00:00"/>
    <n v="92"/>
    <n v="0.727373943236715"/>
    <n v="581"/>
    <n v="0.72111427074758661"/>
    <x v="1055"/>
    <n v="231475656"/>
    <n v="158029"/>
    <x v="828"/>
    <n v="292997294"/>
    <n v="147518753"/>
    <x v="827"/>
    <n v="173831686"/>
    <x v="824"/>
    <x v="824"/>
  </r>
  <r>
    <x v="179"/>
    <x v="2"/>
    <x v="144"/>
    <n v="3025"/>
    <n v="20522"/>
    <x v="1073"/>
    <d v="2018-10-01T00:00:00"/>
    <d v="2018-12-31T00:00:00"/>
    <n v="92"/>
    <n v="0.63732919254658382"/>
    <n v="401"/>
    <n v="0.55627236257183132"/>
    <x v="1056"/>
    <n v="314959923"/>
    <n v="87761"/>
    <x v="829"/>
    <n v="586877170"/>
    <n v="277698792"/>
    <x v="828"/>
    <n v="264259403"/>
    <x v="825"/>
    <x v="825"/>
  </r>
  <r>
    <x v="180"/>
    <x v="2"/>
    <x v="145"/>
    <n v="410"/>
    <n v="3971"/>
    <x v="1074"/>
    <d v="2018-10-01T00:00:00"/>
    <d v="2018-12-31T00:00:00"/>
    <n v="92"/>
    <n v="0.59948671497584538"/>
    <n v="72"/>
    <n v="0.59948671497584538"/>
    <x v="1057"/>
    <n v="4293606"/>
    <n v="32907"/>
    <x v="830"/>
    <n v="2791740"/>
    <n v="7085346"/>
    <x v="829"/>
    <n v="8773524"/>
    <x v="826"/>
    <x v="826"/>
  </r>
  <r>
    <x v="477"/>
    <x v="2"/>
    <x v="40"/>
    <n v="126"/>
    <n v="6720"/>
    <x v="1075"/>
    <d v="2018-10-01T00:00:00"/>
    <d v="2018-12-31T00:00:00"/>
    <n v="92"/>
    <n v="0.73043478260869565"/>
    <n v="120"/>
    <n v="0.60869565217391308"/>
    <x v="1058"/>
    <n v="1281868"/>
    <n v="2459"/>
    <x v="831"/>
    <n v="35698273"/>
    <n v="15258123"/>
    <x v="830"/>
    <n v="14212700"/>
    <x v="827"/>
    <x v="827"/>
  </r>
  <r>
    <x v="182"/>
    <x v="2"/>
    <x v="146"/>
    <n v="2459"/>
    <n v="12665"/>
    <x v="1076"/>
    <d v="2018-10-01T00:00:00"/>
    <d v="2018-12-31T00:00:00"/>
    <n v="92"/>
    <n v="0.6748188405797102"/>
    <n v="222"/>
    <n v="0.62010379945162553"/>
    <x v="1059"/>
    <n v="100645115"/>
    <n v="51137"/>
    <x v="832"/>
    <n v="106006319"/>
    <n v="59961053"/>
    <x v="831"/>
    <n v="98063860"/>
    <x v="828"/>
    <x v="828"/>
  </r>
  <r>
    <x v="183"/>
    <x v="2"/>
    <x v="36"/>
    <n v="156"/>
    <n v="5527"/>
    <x v="1077"/>
    <d v="2018-10-01T00:00:00"/>
    <d v="2018-12-31T00:00:00"/>
    <n v="92"/>
    <n v="0.60682916117698726"/>
    <n v="99"/>
    <n v="0.60682916117698726"/>
    <x v="1060"/>
    <n v="16721719"/>
    <n v="6138"/>
    <x v="833"/>
    <n v="8915085"/>
    <n v="5793607"/>
    <x v="832"/>
    <n v="6459808"/>
    <x v="829"/>
    <x v="829"/>
  </r>
  <r>
    <x v="184"/>
    <x v="2"/>
    <x v="147"/>
    <n v="186"/>
    <n v="5537"/>
    <x v="1078"/>
    <d v="2018-10-01T00:00:00"/>
    <d v="2018-12-31T00:00:00"/>
    <n v="92"/>
    <n v="0.66137123745819393"/>
    <n v="91"/>
    <n v="0.66137123745819393"/>
    <x v="1061"/>
    <n v="0"/>
    <n v="0"/>
    <x v="14"/>
    <n v="52201603"/>
    <n v="11426147"/>
    <x v="14"/>
    <n v="8955100"/>
    <x v="14"/>
    <x v="14"/>
  </r>
  <r>
    <x v="185"/>
    <x v="2"/>
    <x v="148"/>
    <n v="137"/>
    <n v="6197"/>
    <x v="1079"/>
    <d v="2018-10-01T00:00:00"/>
    <d v="2018-12-31T00:00:00"/>
    <n v="92"/>
    <n v="0.78324064711830133"/>
    <n v="86"/>
    <n v="0.78324064711830133"/>
    <x v="1062"/>
    <n v="0"/>
    <n v="0"/>
    <x v="14"/>
    <n v="33544292"/>
    <n v="9763734"/>
    <x v="14"/>
    <n v="6971217"/>
    <x v="14"/>
    <x v="14"/>
  </r>
  <r>
    <x v="186"/>
    <x v="2"/>
    <x v="129"/>
    <n v="451"/>
    <n v="11595"/>
    <x v="1080"/>
    <d v="2018-10-01T00:00:00"/>
    <d v="2018-12-31T00:00:00"/>
    <n v="92"/>
    <n v="0.50819600280504906"/>
    <n v="248"/>
    <n v="0.50819600280504906"/>
    <x v="1063"/>
    <n v="0"/>
    <n v="0"/>
    <x v="14"/>
    <n v="97000872"/>
    <n v="24078442"/>
    <x v="14"/>
    <n v="18618400"/>
    <x v="14"/>
    <x v="14"/>
  </r>
  <r>
    <x v="187"/>
    <x v="2"/>
    <x v="55"/>
    <n v="115"/>
    <n v="7250"/>
    <x v="1081"/>
    <d v="2018-10-01T00:00:00"/>
    <d v="2018-12-31T00:00:00"/>
    <n v="92"/>
    <n v="0.97289318303811056"/>
    <n v="81"/>
    <n v="0.97289318303811056"/>
    <x v="1064"/>
    <n v="0"/>
    <n v="0"/>
    <x v="14"/>
    <n v="75806996"/>
    <n v="15228971"/>
    <x v="14"/>
    <n v="9863132"/>
    <x v="14"/>
    <x v="14"/>
  </r>
  <r>
    <x v="188"/>
    <x v="2"/>
    <x v="147"/>
    <n v="121"/>
    <n v="6237"/>
    <x v="1082"/>
    <d v="2018-10-01T00:00:00"/>
    <d v="2018-12-31T00:00:00"/>
    <n v="92"/>
    <n v="0.74498327759197325"/>
    <n v="91"/>
    <n v="0.74498327759197325"/>
    <x v="1065"/>
    <n v="0"/>
    <n v="0"/>
    <x v="14"/>
    <n v="63385257"/>
    <n v="13036849"/>
    <x v="14"/>
    <n v="8811651"/>
    <x v="14"/>
    <x v="14"/>
  </r>
  <r>
    <x v="189"/>
    <x v="2"/>
    <x v="86"/>
    <n v="160"/>
    <n v="4367"/>
    <x v="1083"/>
    <d v="2018-10-01T00:00:00"/>
    <d v="2018-12-31T00:00:00"/>
    <n v="92"/>
    <n v="0.86304347826086958"/>
    <n v="55"/>
    <n v="0.86304347826086958"/>
    <x v="1066"/>
    <n v="2038500"/>
    <n v="177"/>
    <x v="834"/>
    <n v="48556036"/>
    <n v="10421728"/>
    <x v="833"/>
    <n v="9750076"/>
    <x v="830"/>
    <x v="830"/>
  </r>
  <r>
    <x v="190"/>
    <x v="2"/>
    <x v="149"/>
    <n v="96"/>
    <n v="2838"/>
    <x v="1084"/>
    <d v="2018-10-01T00:00:00"/>
    <d v="2018-12-31T00:00:00"/>
    <n v="92"/>
    <n v="0.77119565217391306"/>
    <n v="40"/>
    <n v="0.77119565217391306"/>
    <x v="1067"/>
    <n v="0"/>
    <n v="0"/>
    <x v="14"/>
    <n v="29674182"/>
    <n v="6193750"/>
    <x v="14"/>
    <n v="6187931"/>
    <x v="14"/>
    <x v="14"/>
  </r>
  <r>
    <x v="191"/>
    <x v="2"/>
    <x v="108"/>
    <n v="126"/>
    <n v="4953"/>
    <x v="1085"/>
    <d v="2018-10-01T00:00:00"/>
    <d v="2018-12-31T00:00:00"/>
    <n v="92"/>
    <n v="0.76909937888198754"/>
    <n v="70"/>
    <n v="0.76909937888198754"/>
    <x v="1068"/>
    <n v="0"/>
    <n v="0"/>
    <x v="14"/>
    <n v="32957231"/>
    <n v="10521533"/>
    <x v="14"/>
    <n v="7515759"/>
    <x v="14"/>
    <x v="14"/>
  </r>
  <r>
    <x v="192"/>
    <x v="2"/>
    <x v="36"/>
    <n v="105"/>
    <n v="7260"/>
    <x v="1086"/>
    <d v="2018-10-01T00:00:00"/>
    <d v="2018-12-31T00:00:00"/>
    <n v="92"/>
    <n v="0.79710144927536231"/>
    <n v="99"/>
    <n v="0.79710144927536231"/>
    <x v="1069"/>
    <n v="0"/>
    <n v="0"/>
    <x v="14"/>
    <n v="62712087"/>
    <n v="15074523"/>
    <x v="14"/>
    <n v="11812909"/>
    <x v="14"/>
    <x v="14"/>
  </r>
  <r>
    <x v="193"/>
    <x v="2"/>
    <x v="42"/>
    <n v="119"/>
    <n v="4628"/>
    <x v="1087"/>
    <d v="2018-10-01T00:00:00"/>
    <d v="2018-12-31T00:00:00"/>
    <n v="92"/>
    <n v="0.93156199677938811"/>
    <n v="54"/>
    <n v="0.93156199677938811"/>
    <x v="1070"/>
    <n v="0"/>
    <n v="0"/>
    <x v="14"/>
    <n v="44297476"/>
    <n v="9079376"/>
    <x v="14"/>
    <n v="7152177"/>
    <x v="14"/>
    <x v="14"/>
  </r>
  <r>
    <x v="194"/>
    <x v="2"/>
    <x v="150"/>
    <n v="194"/>
    <n v="7381"/>
    <x v="1088"/>
    <d v="2018-10-01T00:00:00"/>
    <d v="2018-12-31T00:00:00"/>
    <n v="92"/>
    <n v="0.73603909054646988"/>
    <n v="109"/>
    <n v="0.73603909054646988"/>
    <x v="1071"/>
    <n v="0"/>
    <n v="0"/>
    <x v="14"/>
    <n v="89576070"/>
    <n v="17538187"/>
    <x v="14"/>
    <n v="14967128"/>
    <x v="14"/>
    <x v="14"/>
  </r>
  <r>
    <x v="195"/>
    <x v="2"/>
    <x v="30"/>
    <n v="21"/>
    <n v="1449"/>
    <x v="1089"/>
    <d v="2018-10-01T00:00:00"/>
    <d v="2018-12-31T00:00:00"/>
    <n v="92"/>
    <n v="0.984375"/>
    <n v="16"/>
    <n v="0.984375"/>
    <x v="1072"/>
    <n v="0"/>
    <n v="0"/>
    <x v="14"/>
    <n v="1492470"/>
    <n v="889886"/>
    <x v="14"/>
    <n v="888765"/>
    <x v="14"/>
    <x v="14"/>
  </r>
  <r>
    <x v="196"/>
    <x v="2"/>
    <x v="151"/>
    <n v="669"/>
    <n v="3383"/>
    <x v="1090"/>
    <d v="2018-10-01T00:00:00"/>
    <d v="2018-12-31T00:00:00"/>
    <n v="92"/>
    <n v="0.26079247610237433"/>
    <n v="141"/>
    <n v="0.26079247610237433"/>
    <x v="1073"/>
    <n v="12457740"/>
    <n v="4270"/>
    <x v="835"/>
    <n v="32338899"/>
    <n v="11899229"/>
    <x v="834"/>
    <n v="9998393"/>
    <x v="831"/>
    <x v="831"/>
  </r>
  <r>
    <x v="197"/>
    <x v="2"/>
    <x v="238"/>
    <n v="4363"/>
    <n v="25418"/>
    <x v="1091"/>
    <d v="2018-10-01T00:00:00"/>
    <d v="2018-12-31T00:00:00"/>
    <n v="92"/>
    <n v="0.66574122577265582"/>
    <n v="453"/>
    <n v="0.60989538343411076"/>
    <x v="1074"/>
    <n v="227510640"/>
    <n v="122891"/>
    <x v="836"/>
    <n v="321891353"/>
    <n v="301437029"/>
    <x v="835"/>
    <n v="247193500"/>
    <x v="832"/>
    <x v="832"/>
  </r>
  <r>
    <x v="198"/>
    <x v="2"/>
    <x v="344"/>
    <n v="2665"/>
    <n v="16073"/>
    <x v="1092"/>
    <d v="2018-10-01T00:00:00"/>
    <d v="2018-12-31T00:00:00"/>
    <n v="92"/>
    <n v="0.63299464398235661"/>
    <n v="355"/>
    <n v="0.49213104715248007"/>
    <x v="1075"/>
    <n v="160445945"/>
    <n v="64059"/>
    <x v="837"/>
    <n v="190114143"/>
    <n v="104203016"/>
    <x v="836"/>
    <n v="141792755"/>
    <x v="833"/>
    <x v="833"/>
  </r>
  <r>
    <x v="478"/>
    <x v="2"/>
    <x v="308"/>
    <n v="831"/>
    <n v="10880"/>
    <x v="1093"/>
    <d v="2018-10-01T00:00:00"/>
    <d v="2018-12-31T00:00:00"/>
    <n v="92"/>
    <n v="0.62571888658845176"/>
    <n v="239"/>
    <n v="0.49481535382936148"/>
    <x v="1076"/>
    <n v="26462400"/>
    <n v="10191"/>
    <x v="838"/>
    <n v="126657390"/>
    <n v="61417925"/>
    <x v="837"/>
    <n v="80223500"/>
    <x v="834"/>
    <x v="834"/>
  </r>
  <r>
    <x v="200"/>
    <x v="2"/>
    <x v="345"/>
    <n v="7202"/>
    <n v="48076"/>
    <x v="1094"/>
    <d v="2018-10-01T00:00:00"/>
    <d v="2018-12-31T00:00:00"/>
    <n v="92"/>
    <n v="0.80518523480940574"/>
    <n v="676"/>
    <n v="0.77302546951376383"/>
    <x v="1077"/>
    <n v="377374850"/>
    <n v="161541"/>
    <x v="839"/>
    <n v="632464043"/>
    <n v="413089280"/>
    <x v="838"/>
    <n v="412187688"/>
    <x v="835"/>
    <x v="835"/>
  </r>
  <r>
    <x v="479"/>
    <x v="2"/>
    <x v="156"/>
    <n v="202"/>
    <n v="69742"/>
    <x v="1095"/>
    <d v="2018-10-01T00:00:00"/>
    <d v="2018-12-31T00:00:00"/>
    <n v="92"/>
    <n v="0.97187848383500552"/>
    <n v="780"/>
    <n v="0.97187848383500552"/>
    <x v="1078"/>
    <n v="882514"/>
    <n v="1750"/>
    <x v="840"/>
    <n v="110097314"/>
    <n v="45422307"/>
    <x v="839"/>
    <n v="70233626"/>
    <x v="836"/>
    <x v="836"/>
  </r>
  <r>
    <x v="202"/>
    <x v="2"/>
    <x v="303"/>
    <n v="199"/>
    <n v="4968"/>
    <x v="1096"/>
    <d v="2018-10-01T00:00:00"/>
    <d v="2018-12-31T00:00:00"/>
    <n v="92"/>
    <n v="0.58064516129032262"/>
    <n v="93"/>
    <n v="0.58064516129032262"/>
    <x v="1079"/>
    <n v="0"/>
    <n v="0"/>
    <x v="14"/>
    <n v="3546347"/>
    <n v="3546347"/>
    <x v="14"/>
    <n v="3563488"/>
    <x v="14"/>
    <x v="14"/>
  </r>
  <r>
    <x v="203"/>
    <x v="2"/>
    <x v="157"/>
    <n v="2187"/>
    <n v="9682"/>
    <x v="1097"/>
    <d v="2018-10-01T00:00:00"/>
    <d v="2018-12-31T00:00:00"/>
    <n v="92"/>
    <n v="0.61185540950455009"/>
    <n v="172"/>
    <n v="0.61185540950455009"/>
    <x v="1080"/>
    <n v="143564000"/>
    <n v="13781"/>
    <x v="841"/>
    <n v="256793362"/>
    <n v="54099651"/>
    <x v="840"/>
    <n v="50770197"/>
    <x v="837"/>
    <x v="837"/>
  </r>
  <r>
    <x v="204"/>
    <x v="2"/>
    <x v="304"/>
    <n v="149"/>
    <n v="1402"/>
    <x v="1098"/>
    <d v="2018-10-01T00:00:00"/>
    <d v="2018-12-31T00:00:00"/>
    <n v="92"/>
    <n v="0.69268774703557312"/>
    <n v="67"/>
    <n v="0.22744970798182998"/>
    <x v="1081"/>
    <n v="10374016"/>
    <n v="9938"/>
    <x v="842"/>
    <n v="6208244"/>
    <n v="6593901"/>
    <x v="841"/>
    <n v="11147715"/>
    <x v="838"/>
    <x v="838"/>
  </r>
  <r>
    <x v="206"/>
    <x v="2"/>
    <x v="159"/>
    <n v="1080"/>
    <n v="6487"/>
    <x v="1099"/>
    <d v="2018-10-01T00:00:00"/>
    <d v="2018-12-31T00:00:00"/>
    <n v="92"/>
    <n v="0.79225696140693702"/>
    <n v="89"/>
    <n v="0.79225696140693702"/>
    <x v="1082"/>
    <n v="9905396"/>
    <n v="11511"/>
    <x v="843"/>
    <n v="15313170"/>
    <n v="8437202"/>
    <x v="842"/>
    <n v="9596304"/>
    <x v="839"/>
    <x v="839"/>
  </r>
  <r>
    <x v="207"/>
    <x v="2"/>
    <x v="160"/>
    <n v="3641"/>
    <n v="20641"/>
    <x v="1100"/>
    <d v="2018-10-01T00:00:00"/>
    <d v="2018-12-31T00:00:00"/>
    <n v="92"/>
    <n v="0.65410698440867032"/>
    <n v="343"/>
    <n v="0.65410698440867032"/>
    <x v="1083"/>
    <n v="54549727"/>
    <n v="17812"/>
    <x v="844"/>
    <n v="442979625"/>
    <n v="88220916"/>
    <x v="843"/>
    <n v="98944600"/>
    <x v="840"/>
    <x v="840"/>
  </r>
  <r>
    <x v="208"/>
    <x v="2"/>
    <x v="305"/>
    <n v="5978"/>
    <n v="33160"/>
    <x v="1101"/>
    <d v="2018-10-01T00:00:00"/>
    <d v="2018-12-31T00:00:00"/>
    <n v="92"/>
    <n v="0.67623786605759029"/>
    <n v="533"/>
    <n v="0.67623786605759029"/>
    <x v="1084"/>
    <n v="568926342"/>
    <n v="164276"/>
    <x v="845"/>
    <n v="828210197"/>
    <n v="236906744"/>
    <x v="844"/>
    <n v="250245717"/>
    <x v="841"/>
    <x v="841"/>
  </r>
  <r>
    <x v="209"/>
    <x v="2"/>
    <x v="27"/>
    <n v="2381"/>
    <n v="8573"/>
    <x v="1102"/>
    <d v="2018-10-01T00:00:00"/>
    <d v="2018-12-31T00:00:00"/>
    <n v="92"/>
    <n v="0.8395025460242852"/>
    <n v="111"/>
    <n v="0.8395025460242852"/>
    <x v="365"/>
    <n v="106875977"/>
    <n v="14699"/>
    <x v="846"/>
    <n v="167675485"/>
    <n v="54534658"/>
    <x v="845"/>
    <n v="50561347"/>
    <x v="842"/>
    <x v="842"/>
  </r>
  <r>
    <x v="210"/>
    <x v="2"/>
    <x v="162"/>
    <n v="540"/>
    <n v="9039"/>
    <x v="1103"/>
    <d v="2018-10-01T00:00:00"/>
    <d v="2018-12-31T00:00:00"/>
    <n v="92"/>
    <n v="0.57794117647058818"/>
    <n v="170"/>
    <n v="0.57794117647058818"/>
    <x v="1085"/>
    <n v="28040395"/>
    <n v="16504"/>
    <x v="847"/>
    <n v="14572410"/>
    <n v="21167150"/>
    <x v="846"/>
    <n v="23536111"/>
    <x v="843"/>
    <x v="843"/>
  </r>
  <r>
    <x v="212"/>
    <x v="2"/>
    <x v="61"/>
    <n v="2228"/>
    <n v="9775"/>
    <x v="1104"/>
    <d v="2018-10-01T00:00:00"/>
    <d v="2018-12-31T00:00:00"/>
    <n v="92"/>
    <n v="0.72773972602739723"/>
    <n v="163"/>
    <n v="0.65184049079754602"/>
    <x v="1086"/>
    <n v="172374988"/>
    <n v="21068"/>
    <x v="848"/>
    <n v="287481133"/>
    <n v="57036602"/>
    <x v="847"/>
    <n v="54792640"/>
    <x v="844"/>
    <x v="844"/>
  </r>
  <r>
    <x v="213"/>
    <x v="2"/>
    <x v="164"/>
    <n v="2682"/>
    <n v="15832"/>
    <x v="1105"/>
    <d v="2018-10-01T00:00:00"/>
    <d v="2018-12-31T00:00:00"/>
    <n v="92"/>
    <n v="0.53113258185721957"/>
    <n v="324"/>
    <n v="0.53113258185721957"/>
    <x v="1087"/>
    <n v="12672607"/>
    <n v="2931"/>
    <x v="849"/>
    <n v="128343153"/>
    <n v="50350049"/>
    <x v="848"/>
    <n v="32330634"/>
    <x v="845"/>
    <x v="845"/>
  </r>
  <r>
    <x v="214"/>
    <x v="2"/>
    <x v="346"/>
    <n v="4200"/>
    <n v="20951"/>
    <x v="1106"/>
    <d v="2018-10-01T00:00:00"/>
    <d v="2018-12-31T00:00:00"/>
    <n v="92"/>
    <n v="0.66782481193420884"/>
    <n v="382"/>
    <n v="0.59614727976325976"/>
    <x v="1088"/>
    <n v="247014046"/>
    <n v="26910"/>
    <x v="850"/>
    <n v="616877867"/>
    <n v="132751814"/>
    <x v="849"/>
    <n v="86281968"/>
    <x v="846"/>
    <x v="846"/>
  </r>
  <r>
    <x v="215"/>
    <x v="2"/>
    <x v="333"/>
    <n v="3463"/>
    <n v="22422"/>
    <x v="1107"/>
    <d v="2018-10-01T00:00:00"/>
    <d v="2018-12-31T00:00:00"/>
    <n v="92"/>
    <n v="0.70235559453702545"/>
    <n v="396"/>
    <n v="0.61544795783926221"/>
    <x v="1089"/>
    <n v="284854343"/>
    <n v="100723"/>
    <x v="851"/>
    <n v="1024728719"/>
    <n v="389001565"/>
    <x v="850"/>
    <n v="419463477"/>
    <x v="847"/>
    <x v="847"/>
  </r>
  <r>
    <x v="216"/>
    <x v="2"/>
    <x v="167"/>
    <n v="455"/>
    <n v="1856"/>
    <x v="1108"/>
    <d v="2018-10-01T00:00:00"/>
    <d v="2018-12-31T00:00:00"/>
    <n v="92"/>
    <n v="0.43856332703213613"/>
    <n v="78"/>
    <n v="0.25863991081382387"/>
    <x v="1090"/>
    <n v="39109176"/>
    <n v="28242"/>
    <x v="852"/>
    <n v="16054241"/>
    <n v="16801423"/>
    <x v="851"/>
    <n v="16296811"/>
    <x v="848"/>
    <x v="848"/>
  </r>
  <r>
    <x v="217"/>
    <x v="2"/>
    <x v="35"/>
    <n v="927"/>
    <n v="3555"/>
    <x v="1109"/>
    <d v="2018-10-01T00:00:00"/>
    <d v="2018-12-31T00:00:00"/>
    <n v="92"/>
    <n v="0.36454060705496311"/>
    <n v="106"/>
    <n v="0.36454060705496311"/>
    <x v="1091"/>
    <n v="27635206"/>
    <n v="34714"/>
    <x v="853"/>
    <n v="22566412"/>
    <n v="22574795"/>
    <x v="852"/>
    <n v="23064807"/>
    <x v="849"/>
    <x v="849"/>
  </r>
  <r>
    <x v="218"/>
    <x v="2"/>
    <x v="112"/>
    <n v="138"/>
    <n v="289"/>
    <x v="1110"/>
    <d v="2018-10-01T00:00:00"/>
    <d v="2018-12-31T00:00:00"/>
    <n v="92"/>
    <n v="0.18478260869565216"/>
    <n v="17"/>
    <n v="0.18478260869565216"/>
    <x v="1092"/>
    <n v="19567703"/>
    <n v="8768"/>
    <x v="854"/>
    <n v="7533292"/>
    <n v="16395337"/>
    <x v="853"/>
    <n v="16881071"/>
    <x v="850"/>
    <x v="850"/>
  </r>
  <r>
    <x v="219"/>
    <x v="2"/>
    <x v="168"/>
    <n v="4045"/>
    <n v="23273"/>
    <x v="1111"/>
    <d v="2018-10-01T00:00:00"/>
    <d v="2018-12-31T00:00:00"/>
    <n v="92"/>
    <n v="0.71662150511146694"/>
    <n v="353"/>
    <n v="0.71662150511146694"/>
    <x v="1093"/>
    <n v="178544232"/>
    <n v="137643"/>
    <x v="855"/>
    <n v="422433404"/>
    <n v="149994970"/>
    <x v="854"/>
    <n v="143586745"/>
    <x v="851"/>
    <x v="851"/>
  </r>
  <r>
    <x v="220"/>
    <x v="2"/>
    <x v="30"/>
    <n v="111"/>
    <n v="736"/>
    <x v="1112"/>
    <d v="2018-10-01T00:00:00"/>
    <d v="2018-12-31T00:00:00"/>
    <n v="92"/>
    <n v="0.5"/>
    <n v="16"/>
    <n v="0.5"/>
    <x v="1094"/>
    <n v="0"/>
    <n v="0"/>
    <x v="14"/>
    <n v="1239064"/>
    <n v="1239064"/>
    <x v="14"/>
    <n v="1239064"/>
    <x v="14"/>
    <x v="14"/>
  </r>
  <r>
    <x v="221"/>
    <x v="2"/>
    <x v="169"/>
    <n v="2254"/>
    <n v="10508"/>
    <x v="1113"/>
    <d v="2018-10-01T00:00:00"/>
    <d v="2018-12-31T00:00:00"/>
    <n v="92"/>
    <n v="0.64896245059288538"/>
    <n v="235"/>
    <n v="0.48603145235892692"/>
    <x v="1095"/>
    <n v="267535654"/>
    <n v="45885"/>
    <x v="856"/>
    <n v="296432836"/>
    <n v="108154180"/>
    <x v="855"/>
    <n v="99127937"/>
    <x v="852"/>
    <x v="852"/>
  </r>
  <r>
    <x v="223"/>
    <x v="2"/>
    <x v="101"/>
    <n v="221"/>
    <n v="793"/>
    <x v="1114"/>
    <d v="2018-10-01T00:00:00"/>
    <d v="2018-12-31T00:00:00"/>
    <n v="92"/>
    <n v="0.17957427536231885"/>
    <n v="48"/>
    <n v="0.17957427536231885"/>
    <x v="1096"/>
    <n v="30586932"/>
    <n v="21687"/>
    <x v="857"/>
    <n v="15287747"/>
    <n v="16325349"/>
    <x v="856"/>
    <n v="17092360"/>
    <x v="853"/>
    <x v="853"/>
  </r>
  <r>
    <x v="224"/>
    <x v="2"/>
    <x v="96"/>
    <n v="1311"/>
    <n v="5286"/>
    <x v="1115"/>
    <d v="2018-10-01T00:00:00"/>
    <d v="2018-12-31T00:00:00"/>
    <n v="92"/>
    <n v="0.49108138238573024"/>
    <n v="125"/>
    <n v="0.45965217391304347"/>
    <x v="1097"/>
    <n v="161686393"/>
    <n v="83750"/>
    <x v="858"/>
    <n v="133171371"/>
    <n v="64861337"/>
    <x v="857"/>
    <n v="61984789"/>
    <x v="854"/>
    <x v="854"/>
  </r>
  <r>
    <x v="225"/>
    <x v="2"/>
    <x v="46"/>
    <n v="2352"/>
    <n v="9308"/>
    <x v="1116"/>
    <d v="2018-10-01T00:00:00"/>
    <d v="2018-12-31T00:00:00"/>
    <n v="92"/>
    <n v="0.80296756383712908"/>
    <n v="131"/>
    <n v="0.77231994689678063"/>
    <x v="1098"/>
    <n v="318795146"/>
    <n v="25370"/>
    <x v="859"/>
    <n v="320284654"/>
    <n v="70516924"/>
    <x v="858"/>
    <n v="74795506"/>
    <x v="855"/>
    <x v="855"/>
  </r>
  <r>
    <x v="226"/>
    <x v="2"/>
    <x v="347"/>
    <n v="88"/>
    <n v="7579"/>
    <x v="1117"/>
    <d v="2018-10-01T00:00:00"/>
    <d v="2018-12-31T00:00:00"/>
    <n v="92"/>
    <n v="0.71635160680529297"/>
    <n v="115"/>
    <n v="0.71635160680529297"/>
    <x v="1099"/>
    <n v="5217650"/>
    <n v="3186"/>
    <x v="860"/>
    <n v="4215173"/>
    <n v="4608117"/>
    <x v="859"/>
    <n v="6711470"/>
    <x v="856"/>
    <x v="856"/>
  </r>
  <r>
    <x v="227"/>
    <x v="2"/>
    <x v="157"/>
    <n v="1689"/>
    <n v="5925"/>
    <x v="1118"/>
    <d v="2018-10-01T00:00:00"/>
    <d v="2018-12-31T00:00:00"/>
    <n v="92"/>
    <n v="0.37443124368048536"/>
    <n v="172"/>
    <n v="0.37443124368048536"/>
    <x v="1100"/>
    <n v="51883817"/>
    <n v="9888"/>
    <x v="861"/>
    <n v="133986945"/>
    <n v="25111042"/>
    <x v="860"/>
    <n v="23446572"/>
    <x v="857"/>
    <x v="857"/>
  </r>
  <r>
    <x v="228"/>
    <x v="2"/>
    <x v="149"/>
    <n v="412"/>
    <n v="883"/>
    <x v="1119"/>
    <d v="2018-10-01T00:00:00"/>
    <d v="2018-12-31T00:00:00"/>
    <n v="92"/>
    <n v="0.23994565217391303"/>
    <n v="40"/>
    <n v="0.23994565217391303"/>
    <x v="1101"/>
    <n v="46237525"/>
    <n v="13582"/>
    <x v="862"/>
    <n v="15762268"/>
    <n v="17888090"/>
    <x v="861"/>
    <n v="17203369"/>
    <x v="858"/>
    <x v="858"/>
  </r>
  <r>
    <x v="229"/>
    <x v="2"/>
    <x v="256"/>
    <n v="4233"/>
    <n v="19292"/>
    <x v="1120"/>
    <d v="2018-10-01T00:00:00"/>
    <d v="2018-12-31T00:00:00"/>
    <n v="92"/>
    <n v="0.55328668119765978"/>
    <n v="379"/>
    <n v="0.55328668119765978"/>
    <x v="1102"/>
    <n v="238338975"/>
    <n v="22592"/>
    <x v="863"/>
    <n v="351802174"/>
    <n v="151571480"/>
    <x v="862"/>
    <n v="152622486"/>
    <x v="859"/>
    <x v="859"/>
  </r>
  <r>
    <x v="509"/>
    <x v="2"/>
    <x v="163"/>
    <n v="5343"/>
    <n v="25933"/>
    <x v="1121"/>
    <d v="2018-10-01T00:00:00"/>
    <d v="2018-12-31T00:00:00"/>
    <n v="92"/>
    <n v="0.62225261541414723"/>
    <n v="453"/>
    <n v="0.62225261541414723"/>
    <x v="1103"/>
    <n v="228629114"/>
    <n v="53888"/>
    <x v="864"/>
    <n v="442927099"/>
    <n v="169626408"/>
    <x v="863"/>
    <n v="150128551"/>
    <x v="860"/>
    <x v="860"/>
  </r>
  <r>
    <x v="510"/>
    <x v="2"/>
    <x v="127"/>
    <n v="2949"/>
    <n v="10336"/>
    <x v="1122"/>
    <d v="2018-10-01T00:00:00"/>
    <d v="2018-12-31T00:00:00"/>
    <n v="92"/>
    <n v="0.5153570003988831"/>
    <n v="218"/>
    <n v="0.5153570003988831"/>
    <x v="1104"/>
    <n v="111551269"/>
    <n v="24518"/>
    <x v="865"/>
    <n v="192696615"/>
    <n v="82004216"/>
    <x v="864"/>
    <n v="78703062"/>
    <x v="861"/>
    <x v="861"/>
  </r>
  <r>
    <x v="511"/>
    <x v="2"/>
    <x v="225"/>
    <n v="2892"/>
    <n v="10190"/>
    <x v="1123"/>
    <d v="2018-10-01T00:00:00"/>
    <d v="2018-12-31T00:00:00"/>
    <n v="92"/>
    <n v="0.43952726017943411"/>
    <n v="252"/>
    <n v="0.43952726017943411"/>
    <x v="1105"/>
    <n v="139692910"/>
    <n v="54166"/>
    <x v="866"/>
    <n v="183771936"/>
    <n v="87245696"/>
    <x v="865"/>
    <n v="82551244"/>
    <x v="862"/>
    <x v="862"/>
  </r>
  <r>
    <x v="230"/>
    <x v="2"/>
    <x v="24"/>
    <n v="213"/>
    <n v="659"/>
    <x v="1124"/>
    <d v="2018-10-01T00:00:00"/>
    <d v="2018-12-31T00:00:00"/>
    <n v="92"/>
    <n v="0.28652173913043477"/>
    <n v="25"/>
    <n v="0.28652173913043477"/>
    <x v="1106"/>
    <n v="21548244"/>
    <n v="12507"/>
    <x v="867"/>
    <n v="6401430"/>
    <n v="12751799"/>
    <x v="866"/>
    <n v="14051078"/>
    <x v="863"/>
    <x v="863"/>
  </r>
  <r>
    <x v="231"/>
    <x v="2"/>
    <x v="175"/>
    <n v="793"/>
    <n v="3459"/>
    <x v="1125"/>
    <d v="2018-10-01T00:00:00"/>
    <d v="2018-12-31T00:00:00"/>
    <n v="92"/>
    <n v="0.44759316770186336"/>
    <n v="84"/>
    <n v="0.44759316770186336"/>
    <x v="1107"/>
    <n v="19657245"/>
    <n v="4478"/>
    <x v="868"/>
    <n v="34201500"/>
    <n v="9134273"/>
    <x v="867"/>
    <n v="11493171"/>
    <x v="864"/>
    <x v="864"/>
  </r>
  <r>
    <x v="232"/>
    <x v="2"/>
    <x v="30"/>
    <n v="52"/>
    <n v="73"/>
    <x v="1126"/>
    <d v="2018-10-01T00:00:00"/>
    <d v="2018-12-31T00:00:00"/>
    <n v="92"/>
    <n v="4.9592391304347824E-2"/>
    <n v="16"/>
    <n v="4.9592391304347824E-2"/>
    <x v="1108"/>
    <n v="10035702"/>
    <n v="682"/>
    <x v="869"/>
    <n v="3635300"/>
    <n v="5098376"/>
    <x v="868"/>
    <n v="3959092"/>
    <x v="865"/>
    <x v="865"/>
  </r>
  <r>
    <x v="233"/>
    <x v="2"/>
    <x v="176"/>
    <n v="3561"/>
    <n v="15929"/>
    <x v="1127"/>
    <d v="2018-10-01T00:00:00"/>
    <d v="2018-12-31T00:00:00"/>
    <n v="92"/>
    <n v="0.4394449348929596"/>
    <n v="432"/>
    <n v="0.40079005636070852"/>
    <x v="1109"/>
    <n v="220586196"/>
    <n v="24840"/>
    <x v="870"/>
    <n v="505150614"/>
    <n v="152979046"/>
    <x v="869"/>
    <n v="150237178"/>
    <x v="866"/>
    <x v="866"/>
  </r>
  <r>
    <x v="234"/>
    <x v="2"/>
    <x v="127"/>
    <n v="2652"/>
    <n v="9704"/>
    <x v="1128"/>
    <d v="2018-10-01T00:00:00"/>
    <d v="2018-12-31T00:00:00"/>
    <n v="92"/>
    <n v="0.48384523334662943"/>
    <n v="222"/>
    <n v="0.47512730121425772"/>
    <x v="1110"/>
    <n v="155161111"/>
    <n v="32737"/>
    <x v="871"/>
    <n v="167083349"/>
    <n v="78588460"/>
    <x v="870"/>
    <n v="81540513"/>
    <x v="867"/>
    <x v="867"/>
  </r>
  <r>
    <x v="235"/>
    <x v="2"/>
    <x v="35"/>
    <n v="1627"/>
    <n v="5744"/>
    <x v="1129"/>
    <d v="2018-10-01T00:00:00"/>
    <d v="2018-12-31T00:00:00"/>
    <n v="92"/>
    <n v="0.58900738310090239"/>
    <n v="106"/>
    <n v="0.58900738310090239"/>
    <x v="1111"/>
    <n v="123174475"/>
    <n v="13783"/>
    <x v="872"/>
    <n v="133466327"/>
    <n v="59612445"/>
    <x v="871"/>
    <n v="51540976"/>
    <x v="868"/>
    <x v="868"/>
  </r>
  <r>
    <x v="236"/>
    <x v="2"/>
    <x v="177"/>
    <n v="3064"/>
    <n v="11310"/>
    <x v="1130"/>
    <d v="2018-10-01T00:00:00"/>
    <d v="2018-12-31T00:00:00"/>
    <n v="92"/>
    <n v="0.6609396914446003"/>
    <n v="186"/>
    <n v="0.6609396914446003"/>
    <x v="1112"/>
    <n v="145659613"/>
    <n v="44453"/>
    <x v="873"/>
    <n v="208868811"/>
    <n v="82868453"/>
    <x v="872"/>
    <n v="78589213"/>
    <x v="869"/>
    <x v="869"/>
  </r>
  <r>
    <x v="237"/>
    <x v="2"/>
    <x v="24"/>
    <n v="243"/>
    <n v="650"/>
    <x v="1131"/>
    <d v="2018-10-01T00:00:00"/>
    <d v="2018-12-31T00:00:00"/>
    <n v="92"/>
    <n v="0.28260869565217389"/>
    <n v="33"/>
    <n v="0.21409749670619235"/>
    <x v="685"/>
    <n v="22863724"/>
    <n v="13275"/>
    <x v="874"/>
    <n v="10989724"/>
    <n v="14918979"/>
    <x v="873"/>
    <n v="14534628"/>
    <x v="870"/>
    <x v="870"/>
  </r>
  <r>
    <x v="238"/>
    <x v="2"/>
    <x v="178"/>
    <n v="3535"/>
    <n v="15751"/>
    <x v="1132"/>
    <d v="2018-10-01T00:00:00"/>
    <d v="2018-12-31T00:00:00"/>
    <n v="92"/>
    <n v="0.64122292786191171"/>
    <n v="267"/>
    <n v="0.64122292786191171"/>
    <x v="1113"/>
    <n v="182084400"/>
    <n v="41859"/>
    <x v="875"/>
    <n v="293585100"/>
    <n v="123972370"/>
    <x v="874"/>
    <n v="117564478"/>
    <x v="871"/>
    <x v="871"/>
  </r>
  <r>
    <x v="239"/>
    <x v="2"/>
    <x v="179"/>
    <n v="5041"/>
    <n v="23489"/>
    <x v="1133"/>
    <d v="2018-10-01T00:00:00"/>
    <d v="2018-12-31T00:00:00"/>
    <n v="92"/>
    <n v="0.69004112808460638"/>
    <n v="370"/>
    <n v="0.69004112808460638"/>
    <x v="1114"/>
    <n v="248763232"/>
    <n v="34921"/>
    <x v="876"/>
    <n v="564728512"/>
    <n v="171957521"/>
    <x v="875"/>
    <n v="173248010"/>
    <x v="872"/>
    <x v="872"/>
  </r>
  <r>
    <x v="240"/>
    <x v="2"/>
    <x v="0"/>
    <n v="120"/>
    <n v="1895"/>
    <x v="1134"/>
    <d v="2018-10-01T00:00:00"/>
    <d v="2018-12-31T00:00:00"/>
    <n v="92"/>
    <n v="0.85824275362318836"/>
    <n v="24"/>
    <n v="0.85824275362318836"/>
    <x v="1115"/>
    <n v="800837"/>
    <n v="540"/>
    <x v="877"/>
    <n v="4765392"/>
    <n v="2607927"/>
    <x v="876"/>
    <n v="900262"/>
    <x v="873"/>
    <x v="873"/>
  </r>
  <r>
    <x v="241"/>
    <x v="2"/>
    <x v="180"/>
    <n v="2886"/>
    <n v="21666"/>
    <x v="1135"/>
    <d v="2018-10-01T00:00:00"/>
    <d v="2018-12-31T00:00:00"/>
    <n v="92"/>
    <n v="0.71580547112462001"/>
    <n v="329"/>
    <n v="0.71580547112462001"/>
    <x v="1116"/>
    <n v="135714401"/>
    <n v="25529"/>
    <x v="878"/>
    <n v="206775947"/>
    <n v="74791464"/>
    <x v="877"/>
    <n v="79021964"/>
    <x v="874"/>
    <x v="874"/>
  </r>
  <r>
    <x v="242"/>
    <x v="2"/>
    <x v="348"/>
    <n v="3841"/>
    <n v="18309"/>
    <x v="1136"/>
    <d v="2018-10-01T00:00:00"/>
    <d v="2018-12-31T00:00:00"/>
    <n v="92"/>
    <n v="0.72631704220882265"/>
    <n v="348"/>
    <n v="0.57187031484257866"/>
    <x v="1117"/>
    <n v="109652977"/>
    <n v="18514"/>
    <x v="879"/>
    <n v="333794148"/>
    <n v="72885912"/>
    <x v="878"/>
    <n v="70281598"/>
    <x v="875"/>
    <x v="875"/>
  </r>
  <r>
    <x v="243"/>
    <x v="2"/>
    <x v="182"/>
    <n v="217"/>
    <n v="71473"/>
    <x v="1137"/>
    <d v="2018-10-01T00:00:00"/>
    <d v="2018-12-31T00:00:00"/>
    <n v="92"/>
    <n v="0.94053321402252865"/>
    <n v="1106"/>
    <n v="0.70242353958644543"/>
    <x v="1118"/>
    <n v="0"/>
    <n v="0"/>
    <x v="14"/>
    <n v="49750541"/>
    <n v="49750483"/>
    <x v="14"/>
    <n v="54366100"/>
    <x v="14"/>
    <x v="14"/>
  </r>
  <r>
    <x v="244"/>
    <x v="2"/>
    <x v="183"/>
    <n v="3493"/>
    <n v="15257"/>
    <x v="1138"/>
    <d v="2018-10-01T00:00:00"/>
    <d v="2018-12-31T00:00:00"/>
    <n v="92"/>
    <n v="0.55095334392604367"/>
    <n v="301"/>
    <n v="0.55095334392604367"/>
    <x v="1119"/>
    <n v="196028763"/>
    <n v="15091"/>
    <x v="880"/>
    <n v="241838544"/>
    <n v="153364769"/>
    <x v="879"/>
    <n v="156496712"/>
    <x v="876"/>
    <x v="876"/>
  </r>
  <r>
    <x v="245"/>
    <x v="2"/>
    <x v="112"/>
    <n v="39"/>
    <n v="76"/>
    <x v="1139"/>
    <d v="2018-10-01T00:00:00"/>
    <d v="2018-12-31T00:00:00"/>
    <n v="92"/>
    <n v="4.859335038363171E-2"/>
    <n v="17"/>
    <n v="4.859335038363171E-2"/>
    <x v="1120"/>
    <n v="845857"/>
    <n v="17"/>
    <x v="881"/>
    <n v="5174112"/>
    <n v="889537"/>
    <x v="880"/>
    <n v="2114904"/>
    <x v="877"/>
    <x v="877"/>
  </r>
  <r>
    <x v="246"/>
    <x v="2"/>
    <x v="115"/>
    <n v="1868"/>
    <n v="9561"/>
    <x v="1140"/>
    <d v="2018-10-01T00:00:00"/>
    <d v="2018-12-31T00:00:00"/>
    <n v="92"/>
    <n v="0.71671664167916038"/>
    <n v="145"/>
    <n v="0.71671664167916038"/>
    <x v="1121"/>
    <n v="13445562"/>
    <n v="2558"/>
    <x v="882"/>
    <n v="73432512"/>
    <n v="26886473"/>
    <x v="881"/>
    <n v="25512895"/>
    <x v="878"/>
    <x v="878"/>
  </r>
  <r>
    <x v="247"/>
    <x v="2"/>
    <x v="349"/>
    <n v="4683"/>
    <n v="19146"/>
    <x v="1141"/>
    <d v="2018-10-01T00:00:00"/>
    <d v="2018-12-31T00:00:00"/>
    <n v="92"/>
    <n v="0.51512053379250966"/>
    <n v="523"/>
    <n v="0.39791337600798071"/>
    <x v="1122"/>
    <n v="302729660"/>
    <n v="57685"/>
    <x v="883"/>
    <n v="379809311"/>
    <n v="193153561"/>
    <x v="882"/>
    <n v="151742796"/>
    <x v="879"/>
    <x v="879"/>
  </r>
  <r>
    <x v="248"/>
    <x v="2"/>
    <x v="19"/>
    <n v="66"/>
    <n v="3193"/>
    <x v="1142"/>
    <d v="2018-10-01T00:00:00"/>
    <d v="2018-12-31T00:00:00"/>
    <n v="92"/>
    <n v="0.3989255372313843"/>
    <n v="87"/>
    <n v="0.3989255372313843"/>
    <x v="1123"/>
    <n v="5193114"/>
    <n v="7934"/>
    <x v="884"/>
    <n v="1852248"/>
    <n v="3733285"/>
    <x v="883"/>
    <n v="4943286"/>
    <x v="880"/>
    <x v="880"/>
  </r>
  <r>
    <x v="249"/>
    <x v="2"/>
    <x v="2"/>
    <n v="102"/>
    <n v="2166"/>
    <x v="1143"/>
    <d v="2018-10-01T00:00:00"/>
    <d v="2018-12-31T00:00:00"/>
    <n v="92"/>
    <n v="0.48047914818101156"/>
    <n v="49"/>
    <n v="0.48047914818101156"/>
    <x v="1124"/>
    <n v="82131"/>
    <n v="53"/>
    <x v="885"/>
    <n v="30938150"/>
    <n v="6517404"/>
    <x v="884"/>
    <n v="5889379"/>
    <x v="881"/>
    <x v="881"/>
  </r>
  <r>
    <x v="250"/>
    <x v="2"/>
    <x v="185"/>
    <n v="696"/>
    <n v="1970"/>
    <x v="1144"/>
    <d v="2018-10-01T00:00:00"/>
    <d v="2018-12-31T00:00:00"/>
    <n v="92"/>
    <n v="0.20993179880647911"/>
    <n v="102"/>
    <n v="0.20993179880647911"/>
    <x v="1125"/>
    <n v="24646818"/>
    <n v="6153"/>
    <x v="886"/>
    <n v="32156959"/>
    <n v="12754566"/>
    <x v="885"/>
    <n v="11449415"/>
    <x v="882"/>
    <x v="882"/>
  </r>
  <r>
    <x v="251"/>
    <x v="2"/>
    <x v="186"/>
    <n v="1177"/>
    <n v="4449"/>
    <x v="1145"/>
    <d v="2018-10-01T00:00:00"/>
    <d v="2018-12-31T00:00:00"/>
    <n v="92"/>
    <n v="0.47879896685320705"/>
    <n v="101"/>
    <n v="0.47879896685320705"/>
    <x v="1126"/>
    <n v="66781845"/>
    <n v="7536"/>
    <x v="887"/>
    <n v="91710351"/>
    <n v="21352801"/>
    <x v="886"/>
    <n v="21997863"/>
    <x v="883"/>
    <x v="883"/>
  </r>
  <r>
    <x v="252"/>
    <x v="2"/>
    <x v="308"/>
    <n v="54"/>
    <n v="16292"/>
    <x v="1146"/>
    <d v="2018-10-01T00:00:00"/>
    <d v="2018-12-31T00:00:00"/>
    <n v="92"/>
    <n v="0.9369680239245457"/>
    <n v="277"/>
    <n v="0.63930309213624237"/>
    <x v="1127"/>
    <n v="0"/>
    <n v="0"/>
    <x v="14"/>
    <n v="6097229"/>
    <n v="5416675"/>
    <x v="14"/>
    <n v="13976531"/>
    <x v="14"/>
    <x v="14"/>
  </r>
  <r>
    <x v="253"/>
    <x v="2"/>
    <x v="187"/>
    <n v="63"/>
    <n v="2076"/>
    <x v="1147"/>
    <d v="2018-10-01T00:00:00"/>
    <d v="2018-12-31T00:00:00"/>
    <n v="92"/>
    <n v="0.60987074030552291"/>
    <n v="37"/>
    <n v="0.60987074030552291"/>
    <x v="1128"/>
    <n v="10496446"/>
    <n v="8683"/>
    <x v="888"/>
    <n v="2606188"/>
    <n v="5325963"/>
    <x v="887"/>
    <n v="6131096"/>
    <x v="884"/>
    <x v="884"/>
  </r>
  <r>
    <x v="254"/>
    <x v="2"/>
    <x v="350"/>
    <n v="225"/>
    <n v="115451"/>
    <x v="1148"/>
    <d v="2018-10-01T00:00:00"/>
    <d v="2018-12-31T00:00:00"/>
    <n v="92"/>
    <n v="0.96828871443907671"/>
    <n v="1418"/>
    <n v="0.8849803765254185"/>
    <x v="1129"/>
    <n v="0"/>
    <n v="0"/>
    <x v="14"/>
    <n v="66330895"/>
    <n v="66329314"/>
    <x v="14"/>
    <n v="83782706"/>
    <x v="14"/>
    <x v="14"/>
  </r>
  <r>
    <x v="255"/>
    <x v="2"/>
    <x v="207"/>
    <n v="2240"/>
    <n v="10379"/>
    <x v="1149"/>
    <d v="2018-10-01T00:00:00"/>
    <d v="2018-12-31T00:00:00"/>
    <n v="92"/>
    <n v="0.98960717009916099"/>
    <n v="172"/>
    <n v="0.65590242669362997"/>
    <x v="1130"/>
    <n v="92567564"/>
    <n v="43902"/>
    <x v="889"/>
    <n v="205184883"/>
    <n v="73858600"/>
    <x v="888"/>
    <n v="74239746"/>
    <x v="885"/>
    <x v="885"/>
  </r>
  <r>
    <x v="256"/>
    <x v="2"/>
    <x v="189"/>
    <n v="227"/>
    <n v="2904"/>
    <x v="1150"/>
    <d v="2018-10-01T00:00:00"/>
    <d v="2018-12-31T00:00:00"/>
    <n v="92"/>
    <n v="0.87681159420289856"/>
    <n v="36"/>
    <n v="0.87681159420289856"/>
    <x v="1131"/>
    <n v="0"/>
    <n v="0"/>
    <x v="14"/>
    <n v="4078398"/>
    <n v="2886571"/>
    <x v="14"/>
    <n v="3011480"/>
    <x v="14"/>
    <x v="14"/>
  </r>
  <r>
    <x v="257"/>
    <x v="2"/>
    <x v="30"/>
    <n v="72"/>
    <n v="1440"/>
    <x v="1151"/>
    <d v="2018-10-01T00:00:00"/>
    <d v="2018-12-31T00:00:00"/>
    <n v="92"/>
    <n v="0.97826086956521741"/>
    <n v="16"/>
    <n v="0.97826086956521741"/>
    <x v="1132"/>
    <n v="0"/>
    <n v="0"/>
    <x v="14"/>
    <n v="1284815"/>
    <n v="1284815"/>
    <x v="14"/>
    <n v="1202625"/>
    <x v="14"/>
    <x v="14"/>
  </r>
  <r>
    <x v="258"/>
    <x v="2"/>
    <x v="190"/>
    <n v="2456"/>
    <n v="11267"/>
    <x v="1152"/>
    <d v="2018-10-01T00:00:00"/>
    <d v="2018-12-31T00:00:00"/>
    <n v="92"/>
    <n v="0.67289775441949351"/>
    <n v="182"/>
    <n v="0.67289775441949351"/>
    <x v="1133"/>
    <n v="435253021"/>
    <n v="91023"/>
    <x v="890"/>
    <n v="534539309"/>
    <n v="174538689"/>
    <x v="889"/>
    <n v="138184540"/>
    <x v="886"/>
    <x v="886"/>
  </r>
  <r>
    <x v="261"/>
    <x v="2"/>
    <x v="176"/>
    <n v="3626"/>
    <n v="16734"/>
    <x v="1153"/>
    <d v="2018-10-01T00:00:00"/>
    <d v="2018-12-31T00:00:00"/>
    <n v="92"/>
    <n v="0.46165305672037077"/>
    <n v="394"/>
    <n v="0.46165305672037077"/>
    <x v="1134"/>
    <n v="162170881"/>
    <n v="25916"/>
    <x v="891"/>
    <n v="421828343"/>
    <n v="101157216"/>
    <x v="890"/>
    <n v="105747013"/>
    <x v="887"/>
    <x v="887"/>
  </r>
  <r>
    <x v="262"/>
    <x v="2"/>
    <x v="21"/>
    <n v="537"/>
    <n v="1651"/>
    <x v="1154"/>
    <d v="2018-10-01T00:00:00"/>
    <d v="2018-12-31T00:00:00"/>
    <n v="92"/>
    <n v="0.38182238667900092"/>
    <n v="47"/>
    <n v="0.38182238667900092"/>
    <x v="1135"/>
    <n v="35076482"/>
    <n v="3997"/>
    <x v="892"/>
    <n v="30646579"/>
    <n v="18153694"/>
    <x v="891"/>
    <n v="27329870"/>
    <x v="888"/>
    <x v="888"/>
  </r>
  <r>
    <x v="263"/>
    <x v="2"/>
    <x v="5"/>
    <n v="264"/>
    <n v="8722"/>
    <x v="1155"/>
    <d v="2018-10-01T00:00:00"/>
    <d v="2018-12-31T00:00:00"/>
    <n v="92"/>
    <n v="0.65836352657004826"/>
    <n v="150"/>
    <n v="0.6320289855072464"/>
    <x v="1136"/>
    <n v="31346478"/>
    <n v="28022"/>
    <x v="893"/>
    <n v="11955585"/>
    <n v="15879140"/>
    <x v="892"/>
    <n v="17650648"/>
    <x v="889"/>
    <x v="889"/>
  </r>
  <r>
    <x v="484"/>
    <x v="2"/>
    <x v="189"/>
    <n v="243"/>
    <n v="1943"/>
    <x v="1156"/>
    <d v="2018-10-01T00:00:00"/>
    <d v="2018-12-31T00:00:00"/>
    <n v="92"/>
    <n v="0.58665458937198067"/>
    <n v="36"/>
    <n v="0.58665458937198067"/>
    <x v="1137"/>
    <n v="0"/>
    <n v="0"/>
    <x v="14"/>
    <n v="3479250"/>
    <n v="2173169"/>
    <x v="14"/>
    <n v="1981931"/>
    <x v="14"/>
    <x v="14"/>
  </r>
  <r>
    <x v="264"/>
    <x v="2"/>
    <x v="193"/>
    <n v="1855"/>
    <n v="9751"/>
    <x v="1157"/>
    <d v="2018-10-01T00:00:00"/>
    <d v="2018-12-31T00:00:00"/>
    <n v="92"/>
    <n v="0.40765050167224082"/>
    <n v="358"/>
    <n v="0.29605902356084529"/>
    <x v="1138"/>
    <n v="138355278"/>
    <n v="27870"/>
    <x v="894"/>
    <n v="208565901"/>
    <n v="58196984"/>
    <x v="893"/>
    <n v="76114506"/>
    <x v="890"/>
    <x v="890"/>
  </r>
  <r>
    <x v="265"/>
    <x v="2"/>
    <x v="147"/>
    <n v="141"/>
    <n v="6005"/>
    <x v="1158"/>
    <d v="2018-10-01T00:00:00"/>
    <d v="2018-12-31T00:00:00"/>
    <n v="92"/>
    <n v="0.71727185857620646"/>
    <n v="91"/>
    <n v="0.71727185857620646"/>
    <x v="352"/>
    <n v="7277976"/>
    <n v="7803"/>
    <x v="895"/>
    <n v="6474528"/>
    <n v="7259356"/>
    <x v="894"/>
    <n v="7664341"/>
    <x v="891"/>
    <x v="891"/>
  </r>
  <r>
    <x v="266"/>
    <x v="2"/>
    <x v="146"/>
    <n v="1097"/>
    <n v="5564"/>
    <x v="1159"/>
    <d v="2018-10-01T00:00:00"/>
    <d v="2018-12-31T00:00:00"/>
    <n v="92"/>
    <n v="0.29646206308610401"/>
    <n v="204"/>
    <n v="0.29646206308610401"/>
    <x v="1139"/>
    <n v="44025145"/>
    <n v="7478"/>
    <x v="896"/>
    <n v="96468237"/>
    <n v="20089691"/>
    <x v="895"/>
    <n v="17642532"/>
    <x v="892"/>
    <x v="892"/>
  </r>
  <r>
    <x v="485"/>
    <x v="2"/>
    <x v="194"/>
    <n v="1978"/>
    <n v="11493"/>
    <x v="1160"/>
    <d v="2018-10-01T00:00:00"/>
    <d v="2018-12-31T00:00:00"/>
    <n v="92"/>
    <n v="0.54791189931350115"/>
    <n v="228"/>
    <n v="0.54791189931350115"/>
    <x v="1140"/>
    <n v="62127722"/>
    <n v="9411"/>
    <x v="897"/>
    <n v="172317167"/>
    <n v="52352309"/>
    <x v="896"/>
    <n v="49859580"/>
    <x v="893"/>
    <x v="893"/>
  </r>
  <r>
    <x v="269"/>
    <x v="2"/>
    <x v="35"/>
    <n v="128"/>
    <n v="5930"/>
    <x v="1161"/>
    <d v="2018-10-01T00:00:00"/>
    <d v="2018-12-31T00:00:00"/>
    <n v="92"/>
    <n v="0.60808039376538148"/>
    <n v="106"/>
    <n v="0.60808039376538148"/>
    <x v="1141"/>
    <n v="11309438"/>
    <n v="13736"/>
    <x v="898"/>
    <n v="2950803"/>
    <n v="6382261"/>
    <x v="897"/>
    <n v="7017601"/>
    <x v="894"/>
    <x v="894"/>
  </r>
  <r>
    <x v="270"/>
    <x v="2"/>
    <x v="351"/>
    <n v="3380"/>
    <n v="11825"/>
    <x v="1162"/>
    <d v="2018-10-01T00:00:00"/>
    <d v="2018-12-31T00:00:00"/>
    <n v="92"/>
    <n v="0.92469502658742575"/>
    <n v="153"/>
    <n v="0.84008240977550441"/>
    <x v="1142"/>
    <n v="115277356"/>
    <n v="150223"/>
    <x v="899"/>
    <n v="118344633"/>
    <n v="70724833"/>
    <x v="898"/>
    <n v="78597204"/>
    <x v="895"/>
    <x v="895"/>
  </r>
  <r>
    <x v="272"/>
    <x v="2"/>
    <x v="196"/>
    <n v="537"/>
    <n v="3705"/>
    <x v="1163"/>
    <d v="2018-10-01T00:00:00"/>
    <d v="2018-12-31T00:00:00"/>
    <n v="92"/>
    <n v="0.59223145780051156"/>
    <n v="68"/>
    <n v="0.59223145780051156"/>
    <x v="1143"/>
    <n v="492750"/>
    <n v="868"/>
    <x v="900"/>
    <n v="7320500"/>
    <n v="3187829"/>
    <x v="899"/>
    <n v="2513650"/>
    <x v="896"/>
    <x v="896"/>
  </r>
  <r>
    <x v="273"/>
    <x v="2"/>
    <x v="197"/>
    <n v="1114"/>
    <n v="10790"/>
    <x v="1164"/>
    <d v="2018-10-01T00:00:00"/>
    <d v="2018-12-31T00:00:00"/>
    <n v="92"/>
    <n v="0.50771692076039898"/>
    <n v="231"/>
    <n v="0.50771692076039898"/>
    <x v="1144"/>
    <n v="4935355"/>
    <n v="2364"/>
    <x v="901"/>
    <n v="31702276"/>
    <n v="21004071"/>
    <x v="900"/>
    <n v="19363222"/>
    <x v="897"/>
    <x v="897"/>
  </r>
  <r>
    <x v="274"/>
    <x v="2"/>
    <x v="171"/>
    <n v="2209"/>
    <n v="10120"/>
    <x v="1165"/>
    <d v="2018-10-01T00:00:00"/>
    <d v="2018-12-31T00:00:00"/>
    <n v="92"/>
    <n v="0.88"/>
    <n v="184"/>
    <n v="0.59782608695652173"/>
    <x v="1145"/>
    <n v="176378525"/>
    <n v="18840"/>
    <x v="902"/>
    <n v="211227591"/>
    <n v="45724943"/>
    <x v="901"/>
    <n v="38183209"/>
    <x v="898"/>
    <x v="898"/>
  </r>
  <r>
    <x v="275"/>
    <x v="2"/>
    <x v="187"/>
    <n v="171"/>
    <n v="513"/>
    <x v="1166"/>
    <d v="2018-10-01T00:00:00"/>
    <d v="2018-12-31T00:00:00"/>
    <n v="92"/>
    <n v="0.15070505287896593"/>
    <n v="51"/>
    <n v="0.10933503836317135"/>
    <x v="1146"/>
    <n v="12343180"/>
    <n v="4336"/>
    <x v="903"/>
    <n v="4083271"/>
    <n v="6877572"/>
    <x v="902"/>
    <n v="4759683"/>
    <x v="899"/>
    <x v="899"/>
  </r>
  <r>
    <x v="276"/>
    <x v="2"/>
    <x v="95"/>
    <n v="7072"/>
    <n v="24873"/>
    <x v="1167"/>
    <d v="2018-10-01T00:00:00"/>
    <d v="2018-12-31T00:00:00"/>
    <n v="92"/>
    <n v="0.75308828872471845"/>
    <n v="578"/>
    <n v="0.46774860839476456"/>
    <x v="1147"/>
    <n v="303931927"/>
    <n v="51162"/>
    <x v="904"/>
    <n v="528273689"/>
    <n v="175473935"/>
    <x v="903"/>
    <n v="149971203"/>
    <x v="900"/>
    <x v="900"/>
  </r>
  <r>
    <x v="277"/>
    <x v="2"/>
    <x v="201"/>
    <n v="2156"/>
    <n v="12854"/>
    <x v="1168"/>
    <d v="2018-10-01T00:00:00"/>
    <d v="2018-12-31T00:00:00"/>
    <n v="92"/>
    <n v="0.48012849245480355"/>
    <n v="291"/>
    <n v="0.48012849245480355"/>
    <x v="1148"/>
    <n v="26850223"/>
    <n v="13545"/>
    <x v="905"/>
    <n v="81903036"/>
    <n v="37503505"/>
    <x v="904"/>
    <n v="33197383"/>
    <x v="901"/>
    <x v="901"/>
  </r>
  <r>
    <x v="278"/>
    <x v="2"/>
    <x v="202"/>
    <n v="1794"/>
    <n v="6952"/>
    <x v="1169"/>
    <d v="2018-10-01T00:00:00"/>
    <d v="2018-12-31T00:00:00"/>
    <n v="92"/>
    <n v="0.39152962378914169"/>
    <n v="193"/>
    <n v="0.39152962378914169"/>
    <x v="1149"/>
    <n v="58314674"/>
    <n v="13973"/>
    <x v="906"/>
    <n v="107901142"/>
    <n v="49732845"/>
    <x v="905"/>
    <n v="41401020"/>
    <x v="902"/>
    <x v="902"/>
  </r>
  <r>
    <x v="486"/>
    <x v="2"/>
    <x v="142"/>
    <n v="42"/>
    <n v="80"/>
    <x v="278"/>
    <d v="2018-10-01T00:00:00"/>
    <d v="2018-12-31T00:00:00"/>
    <n v="92"/>
    <n v="0"/>
    <n v="10"/>
    <n v="8.6956521739130432E-2"/>
    <x v="230"/>
    <n v="5049084"/>
    <n v="368"/>
    <x v="907"/>
    <n v="2114830"/>
    <n v="1434856"/>
    <x v="906"/>
    <n v="748490"/>
    <x v="903"/>
    <x v="903"/>
  </r>
  <r>
    <x v="280"/>
    <x v="2"/>
    <x v="204"/>
    <n v="339"/>
    <n v="138041"/>
    <x v="1170"/>
    <d v="2018-10-01T00:00:00"/>
    <d v="2018-12-31T00:00:00"/>
    <n v="92"/>
    <n v="0.98261011930184217"/>
    <n v="1287"/>
    <n v="1.1658474375865679"/>
    <x v="1150"/>
    <n v="0"/>
    <n v="0"/>
    <x v="14"/>
    <n v="73774219"/>
    <n v="73773522"/>
    <x v="14"/>
    <n v="85661329"/>
    <x v="14"/>
    <x v="14"/>
  </r>
  <r>
    <x v="281"/>
    <x v="2"/>
    <x v="205"/>
    <n v="641"/>
    <n v="2416"/>
    <x v="1171"/>
    <d v="2018-10-01T00:00:00"/>
    <d v="2018-12-31T00:00:00"/>
    <n v="92"/>
    <n v="0.44509948415622697"/>
    <n v="80"/>
    <n v="0.32826086956521738"/>
    <x v="1151"/>
    <n v="73895052"/>
    <n v="14826"/>
    <x v="908"/>
    <n v="49773707"/>
    <n v="30221062"/>
    <x v="907"/>
    <n v="21019061"/>
    <x v="904"/>
    <x v="904"/>
  </r>
  <r>
    <x v="512"/>
    <x v="2"/>
    <x v="65"/>
    <n v="1964"/>
    <n v="7166"/>
    <x v="1172"/>
    <d v="2018-10-01T00:00:00"/>
    <d v="2018-12-31T00:00:00"/>
    <n v="92"/>
    <n v="0.49930323299888518"/>
    <n v="199"/>
    <n v="0.39141358968756829"/>
    <x v="1152"/>
    <n v="108943939"/>
    <n v="18271"/>
    <x v="909"/>
    <n v="136848330"/>
    <n v="38419428"/>
    <x v="908"/>
    <n v="41705529"/>
    <x v="905"/>
    <x v="905"/>
  </r>
  <r>
    <x v="282"/>
    <x v="2"/>
    <x v="206"/>
    <n v="1270"/>
    <n v="4308"/>
    <x v="1173"/>
    <d v="2018-10-01T00:00:00"/>
    <d v="2018-12-31T00:00:00"/>
    <n v="92"/>
    <n v="0.4376269809020723"/>
    <n v="107"/>
    <n v="0.4376269809020723"/>
    <x v="1153"/>
    <n v="72453184"/>
    <n v="46653"/>
    <x v="910"/>
    <n v="36146067"/>
    <n v="29590006"/>
    <x v="909"/>
    <n v="32376945"/>
    <x v="906"/>
    <x v="906"/>
  </r>
  <r>
    <x v="283"/>
    <x v="2"/>
    <x v="207"/>
    <n v="715"/>
    <n v="2290"/>
    <x v="1174"/>
    <d v="2018-10-01T00:00:00"/>
    <d v="2018-12-31T00:00:00"/>
    <n v="92"/>
    <n v="0.21834477498093058"/>
    <n v="114"/>
    <n v="0.21834477498093058"/>
    <x v="1154"/>
    <n v="144364307"/>
    <n v="12706"/>
    <x v="911"/>
    <n v="81840748"/>
    <n v="25650456"/>
    <x v="910"/>
    <n v="22767118"/>
    <x v="907"/>
    <x v="907"/>
  </r>
  <r>
    <x v="284"/>
    <x v="2"/>
    <x v="24"/>
    <n v="150"/>
    <n v="641"/>
    <x v="1175"/>
    <d v="2018-10-01T00:00:00"/>
    <d v="2018-12-31T00:00:00"/>
    <n v="92"/>
    <n v="0.27869565217391307"/>
    <n v="25"/>
    <n v="0.27869565217391307"/>
    <x v="1155"/>
    <n v="7924705"/>
    <n v="12394"/>
    <x v="912"/>
    <n v="3140113"/>
    <n v="6205016"/>
    <x v="911"/>
    <n v="6477987"/>
    <x v="908"/>
    <x v="908"/>
  </r>
  <r>
    <x v="285"/>
    <x v="2"/>
    <x v="208"/>
    <n v="1920"/>
    <n v="14762"/>
    <x v="1176"/>
    <d v="2018-10-01T00:00:00"/>
    <d v="2018-12-31T00:00:00"/>
    <n v="92"/>
    <n v="0.67990051584377298"/>
    <n v="236"/>
    <n v="0.67990051584377298"/>
    <x v="1156"/>
    <n v="94462296"/>
    <n v="13073"/>
    <x v="913"/>
    <n v="117163697"/>
    <n v="54763877"/>
    <x v="912"/>
    <n v="47284263"/>
    <x v="909"/>
    <x v="909"/>
  </r>
  <r>
    <x v="286"/>
    <x v="2"/>
    <x v="352"/>
    <n v="5191"/>
    <n v="22292"/>
    <x v="1177"/>
    <d v="2018-10-01T00:00:00"/>
    <d v="2018-12-31T00:00:00"/>
    <n v="92"/>
    <n v="0.62129319955406914"/>
    <n v="412"/>
    <n v="0.58811734909244406"/>
    <x v="1157"/>
    <n v="413227393"/>
    <n v="107100"/>
    <x v="914"/>
    <n v="705748616"/>
    <n v="145492732"/>
    <x v="913"/>
    <n v="181571335"/>
    <x v="910"/>
    <x v="910"/>
  </r>
  <r>
    <x v="287"/>
    <x v="2"/>
    <x v="275"/>
    <n v="38"/>
    <n v="23741"/>
    <x v="1178"/>
    <d v="2018-10-01T00:00:00"/>
    <d v="2018-12-31T00:00:00"/>
    <n v="92"/>
    <n v="0.99634883330535506"/>
    <n v="1210"/>
    <n v="0.21326805605461732"/>
    <x v="1158"/>
    <n v="0"/>
    <n v="0"/>
    <x v="14"/>
    <n v="30994824"/>
    <n v="30977576"/>
    <x v="14"/>
    <n v="20842676"/>
    <x v="14"/>
    <x v="14"/>
  </r>
  <r>
    <x v="288"/>
    <x v="2"/>
    <x v="353"/>
    <n v="4575"/>
    <n v="18646"/>
    <x v="1179"/>
    <d v="2018-10-01T00:00:00"/>
    <d v="2018-12-31T00:00:00"/>
    <n v="92"/>
    <n v="0.42668192219679635"/>
    <n v="547"/>
    <n v="0.37051903664255625"/>
    <x v="1159"/>
    <n v="448029890"/>
    <n v="103051"/>
    <x v="915"/>
    <n v="480771807"/>
    <n v="136090681"/>
    <x v="914"/>
    <n v="140538687"/>
    <x v="911"/>
    <x v="911"/>
  </r>
  <r>
    <x v="487"/>
    <x v="2"/>
    <x v="80"/>
    <n v="118"/>
    <n v="8504"/>
    <x v="1180"/>
    <d v="2018-10-01T00:00:00"/>
    <d v="2018-12-31T00:00:00"/>
    <n v="92"/>
    <n v="0.52223041021861949"/>
    <n v="177"/>
    <n v="0.52223041021861949"/>
    <x v="1160"/>
    <n v="43797"/>
    <n v="35"/>
    <x v="916"/>
    <n v="85221562"/>
    <n v="17358134"/>
    <x v="915"/>
    <n v="15218875"/>
    <x v="912"/>
    <x v="912"/>
  </r>
  <r>
    <x v="292"/>
    <x v="2"/>
    <x v="212"/>
    <n v="4489"/>
    <n v="22999"/>
    <x v="1181"/>
    <d v="2018-10-01T00:00:00"/>
    <d v="2018-12-31T00:00:00"/>
    <n v="92"/>
    <n v="0.66310114173682388"/>
    <n v="377"/>
    <n v="0.66310114173682388"/>
    <x v="1161"/>
    <n v="203575742"/>
    <n v="31082"/>
    <x v="917"/>
    <n v="440055099"/>
    <n v="159851155"/>
    <x v="916"/>
    <n v="117261111"/>
    <x v="913"/>
    <x v="913"/>
  </r>
  <r>
    <x v="513"/>
    <x v="2"/>
    <x v="164"/>
    <n v="1801"/>
    <n v="18584"/>
    <x v="1182"/>
    <d v="2018-10-01T00:00:00"/>
    <d v="2018-12-31T00:00:00"/>
    <n v="92"/>
    <n v="0.62345679012345678"/>
    <n v="356"/>
    <n v="0.56741573033707871"/>
    <x v="1162"/>
    <n v="54662023"/>
    <n v="11828"/>
    <x v="918"/>
    <n v="146044298"/>
    <n v="52521841"/>
    <x v="917"/>
    <n v="50581761"/>
    <x v="914"/>
    <x v="914"/>
  </r>
  <r>
    <x v="514"/>
    <x v="2"/>
    <x v="213"/>
    <n v="5053"/>
    <n v="23274"/>
    <x v="1183"/>
    <d v="2018-10-01T00:00:00"/>
    <d v="2018-12-31T00:00:00"/>
    <n v="92"/>
    <n v="0.60521115040565843"/>
    <n v="442"/>
    <n v="0.57234900649222897"/>
    <x v="1163"/>
    <n v="187738586"/>
    <n v="35683"/>
    <x v="919"/>
    <n v="336108878"/>
    <n v="125404769"/>
    <x v="918"/>
    <n v="118527799"/>
    <x v="915"/>
    <x v="915"/>
  </r>
  <r>
    <x v="295"/>
    <x v="2"/>
    <x v="214"/>
    <n v="3137"/>
    <n v="13158"/>
    <x v="1184"/>
    <d v="2018-10-01T00:00:00"/>
    <d v="2018-12-31T00:00:00"/>
    <n v="92"/>
    <n v="0.6112040133779264"/>
    <n v="266"/>
    <n v="0.53767571101667211"/>
    <x v="1164"/>
    <n v="107053214"/>
    <n v="17834"/>
    <x v="920"/>
    <n v="213446823"/>
    <n v="88411963"/>
    <x v="919"/>
    <n v="104082320"/>
    <x v="916"/>
    <x v="916"/>
  </r>
  <r>
    <x v="296"/>
    <x v="2"/>
    <x v="215"/>
    <n v="3911"/>
    <n v="18132"/>
    <x v="1185"/>
    <d v="2018-10-01T00:00:00"/>
    <d v="2018-12-31T00:00:00"/>
    <n v="92"/>
    <n v="0.64197705707406882"/>
    <n v="446"/>
    <n v="0.4418990056541236"/>
    <x v="1165"/>
    <n v="226190200"/>
    <n v="36749"/>
    <x v="921"/>
    <n v="398730375"/>
    <n v="130211191"/>
    <x v="920"/>
    <n v="118463049"/>
    <x v="917"/>
    <x v="917"/>
  </r>
  <r>
    <x v="297"/>
    <x v="2"/>
    <x v="118"/>
    <n v="2998"/>
    <n v="10512"/>
    <x v="1186"/>
    <d v="2018-10-01T00:00:00"/>
    <d v="2018-12-31T00:00:00"/>
    <n v="92"/>
    <n v="0.45887899423782086"/>
    <n v="249"/>
    <n v="0.45887899423782086"/>
    <x v="1166"/>
    <n v="107413610"/>
    <n v="20886"/>
    <x v="922"/>
    <n v="198534404"/>
    <n v="68040964"/>
    <x v="921"/>
    <n v="78498692"/>
    <x v="918"/>
    <x v="918"/>
  </r>
  <r>
    <x v="298"/>
    <x v="2"/>
    <x v="216"/>
    <n v="1612"/>
    <n v="7356"/>
    <x v="1187"/>
    <d v="2018-10-01T00:00:00"/>
    <d v="2018-12-31T00:00:00"/>
    <n v="92"/>
    <n v="0.52259164535379365"/>
    <n v="208"/>
    <n v="0.38440635451505017"/>
    <x v="1167"/>
    <n v="194114571"/>
    <n v="38760"/>
    <x v="923"/>
    <n v="164413093"/>
    <n v="97816084"/>
    <x v="922"/>
    <n v="72296676"/>
    <x v="919"/>
    <x v="919"/>
  </r>
  <r>
    <x v="299"/>
    <x v="2"/>
    <x v="313"/>
    <n v="4876"/>
    <n v="23947"/>
    <x v="1188"/>
    <d v="2018-10-01T00:00:00"/>
    <d v="2018-12-31T00:00:00"/>
    <n v="92"/>
    <n v="0.58624657265961611"/>
    <n v="524"/>
    <n v="0.4967432791237969"/>
    <x v="1168"/>
    <n v="217896019"/>
    <n v="80278"/>
    <x v="924"/>
    <n v="394129984"/>
    <n v="202985733"/>
    <x v="923"/>
    <n v="178644150"/>
    <x v="920"/>
    <x v="920"/>
  </r>
  <r>
    <x v="300"/>
    <x v="2"/>
    <x v="314"/>
    <n v="3123"/>
    <n v="12358"/>
    <x v="1189"/>
    <d v="2018-10-01T00:00:00"/>
    <d v="2018-12-31T00:00:00"/>
    <n v="92"/>
    <n v="0.68185830942396819"/>
    <n v="229"/>
    <n v="0.58657679893677617"/>
    <x v="1169"/>
    <n v="175179426"/>
    <n v="43955"/>
    <x v="925"/>
    <n v="231494380"/>
    <n v="76960444"/>
    <x v="924"/>
    <n v="77395092"/>
    <x v="921"/>
    <x v="921"/>
  </r>
  <r>
    <x v="301"/>
    <x v="2"/>
    <x v="24"/>
    <n v="312"/>
    <n v="1077"/>
    <x v="1190"/>
    <d v="2018-10-01T00:00:00"/>
    <d v="2018-12-31T00:00:00"/>
    <n v="92"/>
    <n v="0.4682608695652174"/>
    <n v="35"/>
    <n v="0.334472049689441"/>
    <x v="1170"/>
    <n v="37569323"/>
    <n v="11447"/>
    <x v="926"/>
    <n v="19077895"/>
    <n v="12817210"/>
    <x v="925"/>
    <n v="10957000"/>
    <x v="922"/>
    <x v="922"/>
  </r>
  <r>
    <x v="302"/>
    <x v="2"/>
    <x v="154"/>
    <n v="3812"/>
    <n v="19798"/>
    <x v="1191"/>
    <d v="2018-10-01T00:00:00"/>
    <d v="2018-12-31T00:00:00"/>
    <n v="92"/>
    <n v="0.815135046113307"/>
    <n v="264"/>
    <n v="0.815135046113307"/>
    <x v="1171"/>
    <n v="300443185"/>
    <n v="27211"/>
    <x v="927"/>
    <n v="881119725"/>
    <n v="98271666"/>
    <x v="926"/>
    <n v="106738791"/>
    <x v="923"/>
    <x v="923"/>
  </r>
  <r>
    <x v="303"/>
    <x v="2"/>
    <x v="220"/>
    <n v="523"/>
    <n v="6142"/>
    <x v="1192"/>
    <d v="2018-10-01T00:00:00"/>
    <d v="2018-12-31T00:00:00"/>
    <n v="92"/>
    <n v="0.90217391304347827"/>
    <n v="74"/>
    <n v="0.90217391304347827"/>
    <x v="1172"/>
    <n v="4514527"/>
    <n v="4598"/>
    <x v="928"/>
    <n v="31400235"/>
    <n v="18400211"/>
    <x v="927"/>
    <n v="19728310"/>
    <x v="924"/>
    <x v="924"/>
  </r>
  <r>
    <x v="304"/>
    <x v="2"/>
    <x v="30"/>
    <n v="143"/>
    <n v="1211"/>
    <x v="1193"/>
    <d v="2018-10-01T00:00:00"/>
    <d v="2018-12-31T00:00:00"/>
    <n v="92"/>
    <n v="0.82269021739130432"/>
    <n v="16"/>
    <n v="0.82269021739130432"/>
    <x v="1173"/>
    <n v="0"/>
    <n v="0"/>
    <x v="14"/>
    <n v="1086700"/>
    <n v="1086700"/>
    <x v="14"/>
    <n v="1165632"/>
    <x v="14"/>
    <x v="14"/>
  </r>
  <r>
    <x v="488"/>
    <x v="2"/>
    <x v="30"/>
    <n v="196"/>
    <n v="1056"/>
    <x v="1194"/>
    <d v="2018-10-01T00:00:00"/>
    <d v="2018-12-31T00:00:00"/>
    <n v="92"/>
    <n v="0.71739130434782605"/>
    <n v="16"/>
    <n v="0.71739130434782605"/>
    <x v="1174"/>
    <n v="0"/>
    <n v="0"/>
    <x v="14"/>
    <n v="1077660"/>
    <n v="1077660"/>
    <x v="14"/>
    <n v="1231936"/>
    <x v="14"/>
    <x v="14"/>
  </r>
  <r>
    <x v="306"/>
    <x v="2"/>
    <x v="222"/>
    <n v="445"/>
    <n v="1511"/>
    <x v="1195"/>
    <d v="2018-10-01T00:00:00"/>
    <d v="2018-12-31T00:00:00"/>
    <n v="92"/>
    <n v="0.1094927536231884"/>
    <n v="150"/>
    <n v="0.1094927536231884"/>
    <x v="1175"/>
    <n v="47783106"/>
    <n v="20205"/>
    <x v="929"/>
    <n v="19863596"/>
    <n v="28411225"/>
    <x v="928"/>
    <n v="30883339"/>
    <x v="925"/>
    <x v="925"/>
  </r>
  <r>
    <x v="307"/>
    <x v="2"/>
    <x v="354"/>
    <n v="6080"/>
    <n v="28408"/>
    <x v="1196"/>
    <d v="2018-10-01T00:00:00"/>
    <d v="2018-12-31T00:00:00"/>
    <n v="92"/>
    <n v="0.64598872112061123"/>
    <n v="478"/>
    <n v="0.64598872112061123"/>
    <x v="1176"/>
    <n v="433672020"/>
    <n v="37006"/>
    <x v="930"/>
    <n v="890215908"/>
    <n v="136236040"/>
    <x v="929"/>
    <n v="101330777"/>
    <x v="926"/>
    <x v="926"/>
  </r>
  <r>
    <x v="308"/>
    <x v="2"/>
    <x v="184"/>
    <n v="4970"/>
    <n v="27856"/>
    <x v="1197"/>
    <d v="2018-10-01T00:00:00"/>
    <d v="2018-12-31T00:00:00"/>
    <n v="92"/>
    <n v="0.6897098147964742"/>
    <n v="439"/>
    <n v="0.6897098147964742"/>
    <x v="1177"/>
    <n v="131660018"/>
    <n v="47481"/>
    <x v="931"/>
    <n v="291654221"/>
    <n v="127101056"/>
    <x v="930"/>
    <n v="148501401"/>
    <x v="927"/>
    <x v="927"/>
  </r>
  <r>
    <x v="309"/>
    <x v="2"/>
    <x v="224"/>
    <n v="5682"/>
    <n v="41211"/>
    <x v="1198"/>
    <d v="2018-10-01T00:00:00"/>
    <d v="2018-12-31T00:00:00"/>
    <n v="92"/>
    <n v="1.0066194430874451"/>
    <n v="445"/>
    <n v="1.0066194430874451"/>
    <x v="1178"/>
    <n v="432491833"/>
    <n v="143667"/>
    <x v="932"/>
    <n v="840361557"/>
    <n v="499269004"/>
    <x v="931"/>
    <n v="519068668"/>
    <x v="928"/>
    <x v="928"/>
  </r>
  <r>
    <x v="310"/>
    <x v="2"/>
    <x v="100"/>
    <n v="143"/>
    <n v="4408"/>
    <x v="1199"/>
    <d v="2018-10-01T00:00:00"/>
    <d v="2018-12-31T00:00:00"/>
    <n v="92"/>
    <n v="0.95826086956521739"/>
    <n v="50"/>
    <n v="0.95826086956521739"/>
    <x v="1179"/>
    <n v="0"/>
    <n v="0"/>
    <x v="14"/>
    <n v="3173760"/>
    <n v="3173760"/>
    <x v="14"/>
    <n v="10000230"/>
    <x v="14"/>
    <x v="14"/>
  </r>
  <r>
    <x v="312"/>
    <x v="2"/>
    <x v="355"/>
    <n v="2713"/>
    <n v="10914"/>
    <x v="1200"/>
    <d v="2018-10-01T00:00:00"/>
    <d v="2018-12-31T00:00:00"/>
    <n v="92"/>
    <n v="0.4652173913043478"/>
    <n v="263"/>
    <n v="0.45106629194908249"/>
    <x v="1180"/>
    <n v="230499163"/>
    <n v="24845"/>
    <x v="933"/>
    <n v="275470982"/>
    <n v="132367122"/>
    <x v="932"/>
    <n v="102834240"/>
    <x v="929"/>
    <x v="929"/>
  </r>
  <r>
    <x v="489"/>
    <x v="2"/>
    <x v="232"/>
    <n v="4368"/>
    <n v="16754"/>
    <x v="1201"/>
    <d v="2018-10-01T00:00:00"/>
    <d v="2018-12-31T00:00:00"/>
    <n v="92"/>
    <n v="0.50167684752664987"/>
    <n v="363"/>
    <n v="0.50167684752664987"/>
    <x v="1181"/>
    <n v="258546099"/>
    <n v="59454"/>
    <x v="934"/>
    <n v="329153562"/>
    <n v="94694788"/>
    <x v="933"/>
    <n v="105881000"/>
    <x v="930"/>
    <x v="930"/>
  </r>
  <r>
    <x v="314"/>
    <x v="2"/>
    <x v="183"/>
    <n v="584"/>
    <n v="23188"/>
    <x v="1202"/>
    <d v="2018-10-01T00:00:00"/>
    <d v="2018-12-31T00:00:00"/>
    <n v="92"/>
    <n v="0.837353748374982"/>
    <n v="301"/>
    <n v="0.837353748374982"/>
    <x v="1182"/>
    <n v="3107487"/>
    <n v="16185"/>
    <x v="935"/>
    <n v="9821471"/>
    <n v="10891395"/>
    <x v="934"/>
    <n v="37351179"/>
    <x v="931"/>
    <x v="931"/>
  </r>
  <r>
    <x v="315"/>
    <x v="2"/>
    <x v="186"/>
    <n v="827"/>
    <n v="2873"/>
    <x v="1203"/>
    <d v="2018-10-01T00:00:00"/>
    <d v="2018-12-31T00:00:00"/>
    <n v="92"/>
    <n v="0.30919070167886353"/>
    <n v="101"/>
    <n v="0.30919070167886353"/>
    <x v="1183"/>
    <n v="24622685"/>
    <n v="4707"/>
    <x v="936"/>
    <n v="36069190"/>
    <n v="14867625"/>
    <x v="935"/>
    <n v="13326912"/>
    <x v="932"/>
    <x v="932"/>
  </r>
  <r>
    <x v="316"/>
    <x v="2"/>
    <x v="153"/>
    <n v="2246"/>
    <n v="15305"/>
    <x v="1204"/>
    <d v="2018-10-01T00:00:00"/>
    <d v="2018-12-31T00:00:00"/>
    <n v="92"/>
    <n v="0.60937251154642458"/>
    <n v="273"/>
    <n v="0.60937251154642458"/>
    <x v="1184"/>
    <n v="68881003"/>
    <n v="6762"/>
    <x v="937"/>
    <n v="189608717"/>
    <n v="44376868"/>
    <x v="936"/>
    <n v="50012278"/>
    <x v="933"/>
    <x v="933"/>
  </r>
  <r>
    <x v="317"/>
    <x v="2"/>
    <x v="226"/>
    <n v="696"/>
    <n v="2288"/>
    <x v="1205"/>
    <d v="2018-10-01T00:00:00"/>
    <d v="2018-12-31T00:00:00"/>
    <n v="92"/>
    <n v="0.31480462300495321"/>
    <n v="79"/>
    <n v="0.31480462300495321"/>
    <x v="1185"/>
    <n v="47606093"/>
    <n v="12045"/>
    <x v="938"/>
    <n v="21862971"/>
    <n v="14127756"/>
    <x v="937"/>
    <n v="18879286"/>
    <x v="934"/>
    <x v="934"/>
  </r>
  <r>
    <x v="318"/>
    <x v="2"/>
    <x v="30"/>
    <n v="88"/>
    <n v="1472"/>
    <x v="1206"/>
    <d v="2018-10-01T00:00:00"/>
    <d v="2018-12-31T00:00:00"/>
    <n v="92"/>
    <n v="1"/>
    <n v="16"/>
    <n v="1"/>
    <x v="1186"/>
    <n v="0"/>
    <n v="0"/>
    <x v="14"/>
    <n v="2047423"/>
    <n v="2047423"/>
    <x v="14"/>
    <n v="2047423"/>
    <x v="14"/>
    <x v="14"/>
  </r>
  <r>
    <x v="320"/>
    <x v="2"/>
    <x v="228"/>
    <n v="2666"/>
    <n v="11682"/>
    <x v="1207"/>
    <d v="2018-10-01T00:00:00"/>
    <d v="2018-12-31T00:00:00"/>
    <n v="92"/>
    <n v="0.7015373528705261"/>
    <n v="196"/>
    <n v="0.64784826974267973"/>
    <x v="1187"/>
    <n v="152616603"/>
    <n v="52887"/>
    <x v="939"/>
    <n v="248434466"/>
    <n v="78738753"/>
    <x v="938"/>
    <n v="96918264"/>
    <x v="935"/>
    <x v="935"/>
  </r>
  <r>
    <x v="490"/>
    <x v="2"/>
    <x v="229"/>
    <n v="371"/>
    <n v="4528"/>
    <x v="1208"/>
    <d v="2018-10-01T00:00:00"/>
    <d v="2018-12-31T00:00:00"/>
    <n v="92"/>
    <n v="0.79382889200561013"/>
    <n v="62"/>
    <n v="0.79382889200561013"/>
    <x v="1188"/>
    <n v="2235965"/>
    <n v="7945"/>
    <x v="940"/>
    <n v="14729986"/>
    <n v="9059151"/>
    <x v="939"/>
    <n v="6883426"/>
    <x v="936"/>
    <x v="936"/>
  </r>
  <r>
    <x v="322"/>
    <x v="2"/>
    <x v="18"/>
    <n v="766"/>
    <n v="6669"/>
    <x v="1209"/>
    <d v="2018-10-01T00:00:00"/>
    <d v="2018-12-31T00:00:00"/>
    <n v="92"/>
    <n v="0.90611413043478262"/>
    <n v="80"/>
    <n v="0.90611413043478262"/>
    <x v="1189"/>
    <n v="0"/>
    <n v="0"/>
    <x v="14"/>
    <n v="16667500"/>
    <n v="9504971"/>
    <x v="14"/>
    <n v="0"/>
    <x v="14"/>
    <x v="14"/>
  </r>
  <r>
    <x v="323"/>
    <x v="2"/>
    <x v="101"/>
    <n v="619"/>
    <n v="2585"/>
    <x v="1210"/>
    <d v="2018-10-01T00:00:00"/>
    <d v="2018-12-31T00:00:00"/>
    <n v="92"/>
    <n v="0.58537137681159424"/>
    <n v="93"/>
    <n v="0.30212716222533892"/>
    <x v="1190"/>
    <n v="43300551"/>
    <n v="8345"/>
    <x v="941"/>
    <n v="50436077"/>
    <n v="17941211"/>
    <x v="940"/>
    <n v="15883924"/>
    <x v="937"/>
    <x v="937"/>
  </r>
  <r>
    <x v="324"/>
    <x v="2"/>
    <x v="30"/>
    <n v="157"/>
    <n v="952"/>
    <x v="1211"/>
    <d v="2018-10-01T00:00:00"/>
    <d v="2018-12-31T00:00:00"/>
    <n v="92"/>
    <n v="0.64673913043478259"/>
    <n v="16"/>
    <n v="0.64673913043478259"/>
    <x v="1191"/>
    <n v="0"/>
    <n v="0"/>
    <x v="14"/>
    <n v="955788"/>
    <n v="955788"/>
    <x v="14"/>
    <n v="1317898"/>
    <x v="14"/>
    <x v="14"/>
  </r>
  <r>
    <x v="325"/>
    <x v="2"/>
    <x v="230"/>
    <n v="754"/>
    <n v="31169"/>
    <x v="1212"/>
    <d v="2018-10-01T00:00:00"/>
    <d v="2018-12-31T00:00:00"/>
    <n v="92"/>
    <n v="0.66560604766379095"/>
    <n v="509"/>
    <n v="0.66560604766379095"/>
    <x v="1192"/>
    <n v="75280525"/>
    <n v="90941"/>
    <x v="942"/>
    <n v="41613526"/>
    <n v="59603393"/>
    <x v="941"/>
    <n v="99135287"/>
    <x v="938"/>
    <x v="938"/>
  </r>
  <r>
    <x v="326"/>
    <x v="2"/>
    <x v="231"/>
    <n v="1190"/>
    <n v="4473"/>
    <x v="1213"/>
    <d v="2018-10-01T00:00:00"/>
    <d v="2018-12-31T00:00:00"/>
    <n v="92"/>
    <n v="0.3952810180275716"/>
    <n v="123"/>
    <n v="0.3952810180275716"/>
    <x v="1193"/>
    <n v="142295595"/>
    <n v="16450"/>
    <x v="943"/>
    <n v="164464982"/>
    <n v="50499515"/>
    <x v="942"/>
    <n v="46645318"/>
    <x v="939"/>
    <x v="939"/>
  </r>
  <r>
    <x v="327"/>
    <x v="2"/>
    <x v="30"/>
    <n v="100"/>
    <n v="1437"/>
    <x v="1214"/>
    <d v="2018-10-01T00:00:00"/>
    <d v="2018-12-31T00:00:00"/>
    <n v="92"/>
    <n v="0.97622282608695654"/>
    <n v="16"/>
    <n v="0.97622282608695654"/>
    <x v="1194"/>
    <n v="0"/>
    <n v="0"/>
    <x v="14"/>
    <n v="3604600"/>
    <n v="1594102"/>
    <x v="14"/>
    <n v="2255090"/>
    <x v="14"/>
    <x v="14"/>
  </r>
  <r>
    <x v="328"/>
    <x v="2"/>
    <x v="232"/>
    <n v="4581"/>
    <n v="22274"/>
    <x v="1215"/>
    <d v="2018-10-01T00:00:00"/>
    <d v="2018-12-31T00:00:00"/>
    <n v="92"/>
    <n v="0.66696610372499698"/>
    <n v="429"/>
    <n v="0.56435593392115135"/>
    <x v="1195"/>
    <n v="129103840"/>
    <n v="33614"/>
    <x v="944"/>
    <n v="349303217"/>
    <n v="200044967"/>
    <x v="943"/>
    <n v="182000541"/>
    <x v="940"/>
    <x v="940"/>
  </r>
  <r>
    <x v="329"/>
    <x v="2"/>
    <x v="356"/>
    <n v="5296"/>
    <n v="31753"/>
    <x v="1216"/>
    <d v="2018-10-01T00:00:00"/>
    <d v="2018-12-31T00:00:00"/>
    <n v="92"/>
    <n v="0.48543080780284964"/>
    <n v="731"/>
    <n v="0.47214952715160885"/>
    <x v="1196"/>
    <n v="579967068"/>
    <n v="207621"/>
    <x v="945"/>
    <n v="621108134"/>
    <n v="341778813"/>
    <x v="944"/>
    <n v="437072675"/>
    <x v="941"/>
    <x v="941"/>
  </r>
  <r>
    <x v="491"/>
    <x v="2"/>
    <x v="140"/>
    <n v="3795"/>
    <n v="18319"/>
    <x v="1217"/>
    <d v="2018-10-01T00:00:00"/>
    <d v="2018-12-31T00:00:00"/>
    <n v="92"/>
    <n v="0.75139458572600493"/>
    <n v="265"/>
    <n v="0.75139458572600493"/>
    <x v="1197"/>
    <n v="135638495"/>
    <n v="46656"/>
    <x v="946"/>
    <n v="276338070"/>
    <n v="148165689"/>
    <x v="945"/>
    <n v="164970331"/>
    <x v="942"/>
    <x v="942"/>
  </r>
  <r>
    <x v="331"/>
    <x v="2"/>
    <x v="357"/>
    <n v="3071"/>
    <n v="16809"/>
    <x v="1218"/>
    <d v="2018-10-01T00:00:00"/>
    <d v="2018-12-31T00:00:00"/>
    <n v="92"/>
    <n v="0.61310913335278672"/>
    <n v="298"/>
    <n v="0.61310913335278672"/>
    <x v="1198"/>
    <n v="316931487"/>
    <n v="61335"/>
    <x v="947"/>
    <n v="415871171"/>
    <n v="168710768"/>
    <x v="946"/>
    <n v="140186568"/>
    <x v="943"/>
    <x v="943"/>
  </r>
  <r>
    <x v="332"/>
    <x v="2"/>
    <x v="234"/>
    <n v="61"/>
    <n v="185"/>
    <x v="1219"/>
    <d v="2018-10-01T00:00:00"/>
    <d v="2018-12-31T00:00:00"/>
    <n v="92"/>
    <n v="0.18280632411067194"/>
    <n v="11"/>
    <n v="0.18280632411067194"/>
    <x v="1199"/>
    <n v="12806475"/>
    <n v="5203"/>
    <x v="948"/>
    <n v="1921925"/>
    <n v="5894230"/>
    <x v="947"/>
    <n v="4806913"/>
    <x v="944"/>
    <x v="944"/>
  </r>
  <r>
    <x v="333"/>
    <x v="2"/>
    <x v="222"/>
    <n v="2032"/>
    <n v="6703"/>
    <x v="1220"/>
    <d v="2018-10-01T00:00:00"/>
    <d v="2018-12-31T00:00:00"/>
    <n v="92"/>
    <n v="0.48572463768115942"/>
    <n v="173"/>
    <n v="0.42114852978135209"/>
    <x v="1200"/>
    <n v="147886623"/>
    <n v="26196"/>
    <x v="949"/>
    <n v="240381527"/>
    <n v="82589654"/>
    <x v="948"/>
    <n v="67494463"/>
    <x v="945"/>
    <x v="945"/>
  </r>
  <r>
    <x v="334"/>
    <x v="2"/>
    <x v="317"/>
    <n v="3035"/>
    <n v="11952"/>
    <x v="1221"/>
    <d v="2018-10-01T00:00:00"/>
    <d v="2018-12-31T00:00:00"/>
    <n v="92"/>
    <n v="0.67663043478260865"/>
    <n v="193"/>
    <n v="0.67312457760756927"/>
    <x v="1201"/>
    <n v="122613374"/>
    <n v="22107"/>
    <x v="950"/>
    <n v="240049855"/>
    <n v="77394709"/>
    <x v="949"/>
    <n v="71045003"/>
    <x v="946"/>
    <x v="946"/>
  </r>
  <r>
    <x v="335"/>
    <x v="2"/>
    <x v="125"/>
    <n v="4587"/>
    <n v="20575"/>
    <x v="1222"/>
    <d v="2018-10-01T00:00:00"/>
    <d v="2018-12-31T00:00:00"/>
    <n v="92"/>
    <n v="0.61271590232281115"/>
    <n v="432"/>
    <n v="0.51768820450885666"/>
    <x v="1202"/>
    <n v="306047007"/>
    <n v="24806"/>
    <x v="951"/>
    <n v="619958543"/>
    <n v="189935254"/>
    <x v="950"/>
    <n v="158317440"/>
    <x v="947"/>
    <x v="947"/>
  </r>
  <r>
    <x v="336"/>
    <x v="2"/>
    <x v="123"/>
    <n v="7680"/>
    <n v="34463"/>
    <x v="1223"/>
    <d v="2018-10-01T00:00:00"/>
    <d v="2018-12-31T00:00:00"/>
    <n v="92"/>
    <n v="0.7094655797101449"/>
    <n v="655"/>
    <n v="0.57190507799535351"/>
    <x v="1203"/>
    <n v="247182502"/>
    <n v="42986"/>
    <x v="952"/>
    <n v="669088050"/>
    <n v="189804838"/>
    <x v="951"/>
    <n v="193879090"/>
    <x v="948"/>
    <x v="948"/>
  </r>
  <r>
    <x v="337"/>
    <x v="2"/>
    <x v="30"/>
    <n v="154"/>
    <n v="1233"/>
    <x v="1224"/>
    <d v="2018-10-01T00:00:00"/>
    <d v="2018-12-31T00:00:00"/>
    <n v="92"/>
    <n v="0.83763586956521741"/>
    <n v="16"/>
    <n v="0.83763586956521741"/>
    <x v="1204"/>
    <n v="0"/>
    <n v="0"/>
    <x v="14"/>
    <n v="2106581"/>
    <n v="2106581"/>
    <x v="14"/>
    <n v="2291338"/>
    <x v="14"/>
    <x v="14"/>
  </r>
  <r>
    <x v="338"/>
    <x v="2"/>
    <x v="237"/>
    <n v="38"/>
    <n v="1542"/>
    <x v="1225"/>
    <d v="2018-10-01T00:00:00"/>
    <d v="2018-12-31T00:00:00"/>
    <n v="92"/>
    <n v="0.64464882943143809"/>
    <n v="26"/>
    <n v="0.64464882943143809"/>
    <x v="1205"/>
    <n v="4760568"/>
    <n v="7461"/>
    <x v="953"/>
    <n v="2080704"/>
    <n v="3470066"/>
    <x v="952"/>
    <n v="4459975"/>
    <x v="949"/>
    <x v="949"/>
  </r>
  <r>
    <x v="339"/>
    <x v="2"/>
    <x v="157"/>
    <n v="1334"/>
    <n v="4992"/>
    <x v="1226"/>
    <d v="2018-10-01T00:00:00"/>
    <d v="2018-12-31T00:00:00"/>
    <n v="92"/>
    <n v="0.31547017189079879"/>
    <n v="208"/>
    <n v="0.2608695652173913"/>
    <x v="1206"/>
    <n v="131878876"/>
    <n v="15833"/>
    <x v="954"/>
    <n v="185490071"/>
    <n v="75119206"/>
    <x v="953"/>
    <n v="72722443"/>
    <x v="950"/>
    <x v="950"/>
  </r>
  <r>
    <x v="340"/>
    <x v="2"/>
    <x v="354"/>
    <n v="1353"/>
    <n v="22539"/>
    <x v="1227"/>
    <d v="2018-10-01T00:00:00"/>
    <d v="2018-12-31T00:00:00"/>
    <n v="92"/>
    <n v="0.51252956157904317"/>
    <n v="478"/>
    <n v="0.51252956157904317"/>
    <x v="1207"/>
    <n v="129573740"/>
    <n v="30506"/>
    <x v="955"/>
    <n v="253414612"/>
    <n v="57643920"/>
    <x v="954"/>
    <n v="73004726"/>
    <x v="951"/>
    <x v="951"/>
  </r>
  <r>
    <x v="341"/>
    <x v="2"/>
    <x v="160"/>
    <n v="4054"/>
    <n v="24484"/>
    <x v="1228"/>
    <d v="2018-10-01T00:00:00"/>
    <d v="2018-12-31T00:00:00"/>
    <n v="92"/>
    <n v="0.7758904804157688"/>
    <n v="343"/>
    <n v="0.7758904804157688"/>
    <x v="1208"/>
    <n v="213259729"/>
    <n v="38884"/>
    <x v="956"/>
    <n v="340264570"/>
    <n v="98823313"/>
    <x v="955"/>
    <n v="105984000"/>
    <x v="952"/>
    <x v="952"/>
  </r>
  <r>
    <x v="342"/>
    <x v="2"/>
    <x v="240"/>
    <n v="586"/>
    <n v="11014"/>
    <x v="1229"/>
    <d v="2018-10-01T00:00:00"/>
    <d v="2018-12-31T00:00:00"/>
    <n v="92"/>
    <n v="0.77738565782044045"/>
    <n v="181"/>
    <n v="0.66142205140523658"/>
    <x v="1209"/>
    <n v="43783116"/>
    <n v="18975"/>
    <x v="957"/>
    <n v="53881143"/>
    <n v="24864169"/>
    <x v="956"/>
    <n v="27127325"/>
    <x v="953"/>
    <x v="953"/>
  </r>
  <r>
    <x v="343"/>
    <x v="2"/>
    <x v="358"/>
    <n v="7094"/>
    <n v="33970"/>
    <x v="1230"/>
    <d v="2018-10-01T00:00:00"/>
    <d v="2018-12-31T00:00:00"/>
    <n v="92"/>
    <n v="0.70735465600533065"/>
    <n v="524"/>
    <n v="0.70465482907401267"/>
    <x v="1210"/>
    <n v="366214336"/>
    <n v="124111"/>
    <x v="958"/>
    <n v="606734203"/>
    <n v="185838516"/>
    <x v="957"/>
    <n v="191238288"/>
    <x v="954"/>
    <x v="954"/>
  </r>
  <r>
    <x v="344"/>
    <x v="2"/>
    <x v="241"/>
    <n v="97"/>
    <n v="1161"/>
    <x v="1231"/>
    <d v="2018-10-01T00:00:00"/>
    <d v="2018-12-31T00:00:00"/>
    <n v="92"/>
    <n v="0.90139751552795033"/>
    <n v="16"/>
    <n v="0.78872282608695654"/>
    <x v="1211"/>
    <n v="2265669"/>
    <n v="1756"/>
    <x v="959"/>
    <n v="1633720"/>
    <n v="1639031"/>
    <x v="958"/>
    <n v="1171825"/>
    <x v="955"/>
    <x v="955"/>
  </r>
  <r>
    <x v="345"/>
    <x v="2"/>
    <x v="242"/>
    <n v="8144"/>
    <n v="40952"/>
    <x v="1232"/>
    <d v="2018-10-01T00:00:00"/>
    <d v="2018-12-31T00:00:00"/>
    <n v="92"/>
    <n v="0.66936907486106567"/>
    <n v="862"/>
    <n v="0.51639261575708661"/>
    <x v="1212"/>
    <n v="504340376"/>
    <n v="88468"/>
    <x v="960"/>
    <n v="838663568"/>
    <n v="295163753"/>
    <x v="959"/>
    <n v="260556104"/>
    <x v="956"/>
    <x v="956"/>
  </r>
  <r>
    <x v="346"/>
    <x v="2"/>
    <x v="84"/>
    <n v="1256"/>
    <n v="11116"/>
    <x v="1233"/>
    <d v="2018-10-01T00:00:00"/>
    <d v="2018-12-31T00:00:00"/>
    <n v="92"/>
    <n v="0.88194224055855286"/>
    <n v="158"/>
    <n v="0.76472206934507425"/>
    <x v="1213"/>
    <n v="32631518"/>
    <n v="19102"/>
    <x v="961"/>
    <n v="65765271"/>
    <n v="19901066"/>
    <x v="960"/>
    <n v="21960318"/>
    <x v="957"/>
    <x v="957"/>
  </r>
  <r>
    <x v="347"/>
    <x v="2"/>
    <x v="243"/>
    <n v="1689"/>
    <n v="8540"/>
    <x v="1234"/>
    <d v="2018-10-01T00:00:00"/>
    <d v="2018-12-31T00:00:00"/>
    <n v="92"/>
    <n v="0.52149487054225696"/>
    <n v="178"/>
    <n v="0.52149487054225696"/>
    <x v="1214"/>
    <n v="75171743"/>
    <n v="14659"/>
    <x v="962"/>
    <n v="127532702"/>
    <n v="36684554"/>
    <x v="961"/>
    <n v="38138087"/>
    <x v="958"/>
    <x v="958"/>
  </r>
  <r>
    <x v="348"/>
    <x v="2"/>
    <x v="216"/>
    <n v="1432"/>
    <n v="8011"/>
    <x v="1235"/>
    <d v="2018-10-01T00:00:00"/>
    <d v="2018-12-31T00:00:00"/>
    <n v="92"/>
    <n v="0.56912475134981533"/>
    <n v="153"/>
    <n v="0.56912475134981533"/>
    <x v="1215"/>
    <n v="20689779"/>
    <n v="7136"/>
    <x v="963"/>
    <n v="76875837"/>
    <n v="23033799"/>
    <x v="962"/>
    <n v="22889976"/>
    <x v="959"/>
    <x v="959"/>
  </r>
  <r>
    <x v="350"/>
    <x v="2"/>
    <x v="108"/>
    <n v="299"/>
    <n v="1732"/>
    <x v="1236"/>
    <d v="2018-10-01T00:00:00"/>
    <d v="2018-12-31T00:00:00"/>
    <n v="92"/>
    <n v="0.26894409937888197"/>
    <n v="80"/>
    <n v="0.23532608695652174"/>
    <x v="1216"/>
    <n v="11537972"/>
    <n v="8337"/>
    <x v="964"/>
    <n v="20371551"/>
    <n v="4621481"/>
    <x v="963"/>
    <n v="17323418"/>
    <x v="960"/>
    <x v="960"/>
  </r>
  <r>
    <x v="351"/>
    <x v="2"/>
    <x v="172"/>
    <n v="1177"/>
    <n v="4631"/>
    <x v="1237"/>
    <d v="2018-10-01T00:00:00"/>
    <d v="2018-12-31T00:00:00"/>
    <n v="92"/>
    <n v="0.41600790513833991"/>
    <n v="121"/>
    <n v="0.41600790513833991"/>
    <x v="1217"/>
    <n v="89626932"/>
    <n v="26985"/>
    <x v="965"/>
    <n v="89976395"/>
    <n v="42997563"/>
    <x v="964"/>
    <n v="43885246"/>
    <x v="961"/>
    <x v="961"/>
  </r>
  <r>
    <x v="352"/>
    <x v="2"/>
    <x v="83"/>
    <n v="1538"/>
    <n v="9019"/>
    <x v="1238"/>
    <d v="2018-10-01T00:00:00"/>
    <d v="2018-12-31T00:00:00"/>
    <n v="92"/>
    <n v="0.58702160895600108"/>
    <n v="167"/>
    <n v="0.58702160895600108"/>
    <x v="1218"/>
    <n v="80514751"/>
    <n v="41740"/>
    <x v="966"/>
    <n v="81916093"/>
    <n v="35729778"/>
    <x v="965"/>
    <n v="37421808"/>
    <x v="962"/>
    <x v="962"/>
  </r>
  <r>
    <x v="353"/>
    <x v="2"/>
    <x v="244"/>
    <n v="1306"/>
    <n v="13627"/>
    <x v="1239"/>
    <d v="2018-10-01T00:00:00"/>
    <d v="2018-12-31T00:00:00"/>
    <n v="92"/>
    <n v="0.86619628782100178"/>
    <n v="171"/>
    <n v="0.86619628782100178"/>
    <x v="1219"/>
    <n v="1812379"/>
    <n v="2269"/>
    <x v="967"/>
    <n v="21809550"/>
    <n v="13453491"/>
    <x v="966"/>
    <n v="9128023"/>
    <x v="963"/>
    <x v="963"/>
  </r>
  <r>
    <x v="354"/>
    <x v="2"/>
    <x v="97"/>
    <n v="1329"/>
    <n v="6191"/>
    <x v="1240"/>
    <d v="2018-10-01T00:00:00"/>
    <d v="2018-12-31T00:00:00"/>
    <n v="92"/>
    <n v="0.41539184111647881"/>
    <n v="162"/>
    <n v="0.41539184111647881"/>
    <x v="1220"/>
    <n v="83787202"/>
    <n v="9934"/>
    <x v="968"/>
    <n v="162882304"/>
    <n v="40088237"/>
    <x v="967"/>
    <n v="38421600"/>
    <x v="964"/>
    <x v="964"/>
  </r>
  <r>
    <x v="355"/>
    <x v="2"/>
    <x v="246"/>
    <n v="1576"/>
    <n v="13201"/>
    <x v="1241"/>
    <d v="2018-10-01T00:00:00"/>
    <d v="2018-12-31T00:00:00"/>
    <n v="92"/>
    <n v="0.68004327220276117"/>
    <n v="234"/>
    <n v="0.61320141211445556"/>
    <x v="1221"/>
    <n v="4541021"/>
    <n v="2069"/>
    <x v="969"/>
    <n v="53142413"/>
    <n v="17071191"/>
    <x v="968"/>
    <n v="17056052"/>
    <x v="965"/>
    <x v="965"/>
  </r>
  <r>
    <x v="357"/>
    <x v="2"/>
    <x v="359"/>
    <n v="53"/>
    <n v="1994"/>
    <x v="1242"/>
    <d v="2018-10-01T00:00:00"/>
    <d v="2018-12-31T00:00:00"/>
    <n v="92"/>
    <n v="2.1186620765863404E-2"/>
    <n v="1413"/>
    <n v="1.5338933505646328E-2"/>
    <x v="1222"/>
    <n v="0"/>
    <n v="0"/>
    <x v="14"/>
    <n v="2877277"/>
    <n v="2855499"/>
    <x v="14"/>
    <n v="14099649"/>
    <x v="14"/>
    <x v="14"/>
  </r>
  <r>
    <x v="358"/>
    <x v="2"/>
    <x v="93"/>
    <n v="345"/>
    <n v="2102"/>
    <x v="1243"/>
    <d v="2018-10-01T00:00:00"/>
    <d v="2018-12-31T00:00:00"/>
    <n v="92"/>
    <n v="0.35699728260869568"/>
    <n v="75"/>
    <n v="0.3046376811594203"/>
    <x v="200"/>
    <n v="42924120"/>
    <n v="14392"/>
    <x v="970"/>
    <n v="24686801"/>
    <n v="12720209"/>
    <x v="969"/>
    <n v="14906144"/>
    <x v="966"/>
    <x v="966"/>
  </r>
  <r>
    <x v="492"/>
    <x v="2"/>
    <x v="243"/>
    <n v="928"/>
    <n v="8287"/>
    <x v="1244"/>
    <d v="2018-10-01T00:00:00"/>
    <d v="2018-12-31T00:00:00"/>
    <n v="92"/>
    <n v="0.50604543234000976"/>
    <n v="178"/>
    <n v="0.50604543234000976"/>
    <x v="1223"/>
    <n v="19143327"/>
    <n v="5458"/>
    <x v="971"/>
    <n v="51949584"/>
    <n v="15821399"/>
    <x v="970"/>
    <n v="16665144"/>
    <x v="967"/>
    <x v="967"/>
  </r>
  <r>
    <x v="362"/>
    <x v="2"/>
    <x v="271"/>
    <n v="5192"/>
    <n v="29206"/>
    <x v="1245"/>
    <d v="2018-10-01T00:00:00"/>
    <d v="2018-12-31T00:00:00"/>
    <n v="92"/>
    <n v="0.518719806763285"/>
    <n v="612"/>
    <n v="0.518719806763285"/>
    <x v="1224"/>
    <n v="40962419"/>
    <n v="7254"/>
    <x v="972"/>
    <n v="248867631"/>
    <n v="84642190"/>
    <x v="971"/>
    <n v="67309922"/>
    <x v="968"/>
    <x v="968"/>
  </r>
  <r>
    <x v="363"/>
    <x v="2"/>
    <x v="360"/>
    <n v="41"/>
    <n v="2300"/>
    <x v="1246"/>
    <d v="2018-10-01T00:00:00"/>
    <d v="2018-12-31T00:00:00"/>
    <n v="92"/>
    <n v="0.78125"/>
    <n v="37"/>
    <n v="0.67567567567567566"/>
    <x v="1225"/>
    <n v="1531083"/>
    <n v="2196"/>
    <x v="973"/>
    <n v="1529992"/>
    <n v="1933516"/>
    <x v="972"/>
    <n v="2255275"/>
    <x v="969"/>
    <x v="969"/>
  </r>
  <r>
    <x v="364"/>
    <x v="2"/>
    <x v="320"/>
    <n v="3920"/>
    <n v="13113"/>
    <x v="1247"/>
    <d v="2018-10-01T00:00:00"/>
    <d v="2018-12-31T00:00:00"/>
    <n v="92"/>
    <n v="0.57013043478260872"/>
    <n v="250"/>
    <n v="0.57013043478260872"/>
    <x v="1226"/>
    <n v="152126490"/>
    <n v="27163"/>
    <x v="974"/>
    <n v="199836111"/>
    <n v="64939340"/>
    <x v="973"/>
    <n v="66767669"/>
    <x v="970"/>
    <x v="970"/>
  </r>
  <r>
    <x v="365"/>
    <x v="2"/>
    <x v="13"/>
    <n v="6144"/>
    <n v="27527"/>
    <x v="1248"/>
    <d v="2018-10-01T00:00:00"/>
    <d v="2018-12-31T00:00:00"/>
    <n v="92"/>
    <n v="0.68625349022736337"/>
    <n v="436"/>
    <n v="0.68625349022736337"/>
    <x v="1227"/>
    <n v="182020557"/>
    <n v="43900"/>
    <x v="975"/>
    <n v="293749250"/>
    <n v="121675803"/>
    <x v="974"/>
    <n v="122432262"/>
    <x v="971"/>
    <x v="971"/>
  </r>
  <r>
    <x v="366"/>
    <x v="2"/>
    <x v="337"/>
    <n v="3665"/>
    <n v="15211"/>
    <x v="1249"/>
    <d v="2018-10-01T00:00:00"/>
    <d v="2018-12-31T00:00:00"/>
    <n v="92"/>
    <n v="0.48344139333841851"/>
    <n v="342"/>
    <n v="0.48344139333841851"/>
    <x v="1228"/>
    <n v="125378716"/>
    <n v="54209"/>
    <x v="976"/>
    <n v="317557365"/>
    <n v="88182681"/>
    <x v="975"/>
    <n v="103692847"/>
    <x v="972"/>
    <x v="972"/>
  </r>
  <r>
    <x v="367"/>
    <x v="2"/>
    <x v="2"/>
    <n v="763"/>
    <n v="1903"/>
    <x v="1250"/>
    <d v="2018-10-01T00:00:00"/>
    <d v="2018-12-31T00:00:00"/>
    <n v="92"/>
    <n v="0.42213842058562556"/>
    <n v="76"/>
    <n v="0.27216819221967964"/>
    <x v="806"/>
    <n v="75820963"/>
    <n v="19836"/>
    <x v="977"/>
    <n v="47264798"/>
    <n v="33279681"/>
    <x v="976"/>
    <n v="31181771"/>
    <x v="973"/>
    <x v="973"/>
  </r>
  <r>
    <x v="368"/>
    <x v="2"/>
    <x v="252"/>
    <n v="4988"/>
    <n v="25348"/>
    <x v="1251"/>
    <d v="2018-10-01T00:00:00"/>
    <d v="2018-12-31T00:00:00"/>
    <n v="92"/>
    <n v="0.71750452898550721"/>
    <n v="384"/>
    <n v="0.71750452898550721"/>
    <x v="1229"/>
    <n v="135781737"/>
    <n v="30718"/>
    <x v="978"/>
    <n v="343842443"/>
    <n v="116667577"/>
    <x v="977"/>
    <n v="121333543"/>
    <x v="974"/>
    <x v="974"/>
  </r>
  <r>
    <x v="369"/>
    <x v="2"/>
    <x v="162"/>
    <n v="1163"/>
    <n v="6996"/>
    <x v="1252"/>
    <d v="2018-10-01T00:00:00"/>
    <d v="2018-12-31T00:00:00"/>
    <n v="92"/>
    <n v="0.44731457800511509"/>
    <n v="288"/>
    <n v="0.26403985507246375"/>
    <x v="1230"/>
    <n v="75388445"/>
    <n v="16710"/>
    <x v="979"/>
    <n v="151095409"/>
    <n v="53322069"/>
    <x v="978"/>
    <n v="58865111"/>
    <x v="975"/>
    <x v="975"/>
  </r>
  <r>
    <x v="373"/>
    <x v="2"/>
    <x v="255"/>
    <n v="971"/>
    <n v="9721"/>
    <x v="1253"/>
    <d v="2018-10-01T00:00:00"/>
    <d v="2018-12-31T00:00:00"/>
    <n v="92"/>
    <n v="0.68169705469845721"/>
    <n v="155"/>
    <n v="0.68169705469845721"/>
    <x v="1231"/>
    <n v="39864352"/>
    <n v="15416"/>
    <x v="980"/>
    <n v="96319080"/>
    <n v="30517659"/>
    <x v="979"/>
    <n v="32140493"/>
    <x v="976"/>
    <x v="976"/>
  </r>
  <r>
    <x v="374"/>
    <x v="2"/>
    <x v="140"/>
    <n v="1865"/>
    <n v="8480"/>
    <x v="1254"/>
    <d v="2018-10-01T00:00:00"/>
    <d v="2018-12-31T00:00:00"/>
    <n v="92"/>
    <n v="0.34782608695652173"/>
    <n v="265"/>
    <n v="0.34782608695652173"/>
    <x v="1232"/>
    <n v="106862434"/>
    <n v="34612"/>
    <x v="981"/>
    <n v="279138069"/>
    <n v="90677102"/>
    <x v="980"/>
    <n v="91850023"/>
    <x v="977"/>
    <x v="977"/>
  </r>
  <r>
    <x v="375"/>
    <x v="2"/>
    <x v="216"/>
    <n v="1758"/>
    <n v="8599"/>
    <x v="1255"/>
    <d v="2018-10-01T00:00:00"/>
    <d v="2018-12-31T00:00:00"/>
    <n v="92"/>
    <n v="0.6108979823813584"/>
    <n v="153"/>
    <n v="0.6108979823813584"/>
    <x v="1233"/>
    <n v="187768951"/>
    <n v="41441"/>
    <x v="982"/>
    <n v="153695149"/>
    <n v="69281374"/>
    <x v="981"/>
    <n v="68535553"/>
    <x v="978"/>
    <x v="978"/>
  </r>
  <r>
    <x v="376"/>
    <x v="2"/>
    <x v="256"/>
    <n v="5099"/>
    <n v="20442"/>
    <x v="1256"/>
    <d v="2018-10-01T00:00:00"/>
    <d v="2018-12-31T00:00:00"/>
    <n v="92"/>
    <n v="0.58626821154066766"/>
    <n v="491"/>
    <n v="0.45253696980430352"/>
    <x v="1234"/>
    <n v="370650782"/>
    <n v="80990"/>
    <x v="983"/>
    <n v="342975346"/>
    <n v="157463911"/>
    <x v="982"/>
    <n v="182074049"/>
    <x v="979"/>
    <x v="979"/>
  </r>
  <r>
    <x v="377"/>
    <x v="2"/>
    <x v="257"/>
    <n v="503"/>
    <n v="2936"/>
    <x v="1257"/>
    <d v="2018-10-01T00:00:00"/>
    <d v="2018-12-31T00:00:00"/>
    <n v="92"/>
    <n v="0.91180124223602488"/>
    <n v="35"/>
    <n v="0.91180124223602488"/>
    <x v="1235"/>
    <n v="1380688"/>
    <n v="2229"/>
    <x v="984"/>
    <n v="8144558"/>
    <n v="4169835"/>
    <x v="983"/>
    <n v="4977197"/>
    <x v="980"/>
    <x v="980"/>
  </r>
  <r>
    <x v="378"/>
    <x v="2"/>
    <x v="258"/>
    <n v="5058"/>
    <n v="23071"/>
    <x v="1258"/>
    <d v="2018-10-01T00:00:00"/>
    <d v="2018-12-31T00:00:00"/>
    <n v="92"/>
    <n v="0.74412978970455423"/>
    <n v="337"/>
    <n v="0.74412978970455423"/>
    <x v="1236"/>
    <n v="290530604"/>
    <n v="68838"/>
    <x v="985"/>
    <n v="604238234"/>
    <n v="159817101"/>
    <x v="984"/>
    <n v="142038344"/>
    <x v="981"/>
    <x v="981"/>
  </r>
  <r>
    <x v="379"/>
    <x v="2"/>
    <x v="321"/>
    <n v="3725"/>
    <n v="16494"/>
    <x v="1259"/>
    <d v="2018-10-01T00:00:00"/>
    <d v="2018-12-31T00:00:00"/>
    <n v="92"/>
    <n v="0.56025815217391306"/>
    <n v="320"/>
    <n v="0.56025815217391306"/>
    <x v="1237"/>
    <n v="322081104"/>
    <n v="128257"/>
    <x v="986"/>
    <n v="260101414"/>
    <n v="162992268"/>
    <x v="985"/>
    <n v="143763764"/>
    <x v="982"/>
    <x v="982"/>
  </r>
  <r>
    <x v="380"/>
    <x v="2"/>
    <x v="145"/>
    <n v="662"/>
    <n v="2269"/>
    <x v="1260"/>
    <d v="2018-10-01T00:00:00"/>
    <d v="2018-12-31T00:00:00"/>
    <n v="92"/>
    <n v="0.34254227053140096"/>
    <n v="93"/>
    <n v="0.26519401589527819"/>
    <x v="1238"/>
    <n v="64207613"/>
    <n v="12844"/>
    <x v="987"/>
    <n v="54663530"/>
    <n v="19375846"/>
    <x v="986"/>
    <n v="25107573"/>
    <x v="983"/>
    <x v="983"/>
  </r>
  <r>
    <x v="381"/>
    <x v="2"/>
    <x v="259"/>
    <n v="3507"/>
    <n v="15398"/>
    <x v="1261"/>
    <d v="2018-10-01T00:00:00"/>
    <d v="2018-12-31T00:00:00"/>
    <n v="92"/>
    <n v="0.78947908121410992"/>
    <n v="212"/>
    <n v="0.78947908121410992"/>
    <x v="1239"/>
    <n v="184089554"/>
    <n v="29641"/>
    <x v="988"/>
    <n v="232953926"/>
    <n v="80631630"/>
    <x v="987"/>
    <n v="78458272"/>
    <x v="984"/>
    <x v="984"/>
  </r>
  <r>
    <x v="382"/>
    <x v="2"/>
    <x v="215"/>
    <n v="3055"/>
    <n v="13955"/>
    <x v="1262"/>
    <d v="2018-10-01T00:00:00"/>
    <d v="2018-12-31T00:00:00"/>
    <n v="92"/>
    <n v="0.49408723976773827"/>
    <n v="307"/>
    <n v="0.49408723976773827"/>
    <x v="1240"/>
    <n v="85969288"/>
    <n v="29913"/>
    <x v="989"/>
    <n v="182330832"/>
    <n v="76761179"/>
    <x v="988"/>
    <n v="86713537"/>
    <x v="985"/>
    <x v="985"/>
  </r>
  <r>
    <x v="383"/>
    <x v="2"/>
    <x v="103"/>
    <n v="1033"/>
    <n v="7139"/>
    <x v="1263"/>
    <d v="2018-10-01T00:00:00"/>
    <d v="2018-12-31T00:00:00"/>
    <n v="92"/>
    <n v="0.33447338830584705"/>
    <n v="403"/>
    <n v="0.19255043694033877"/>
    <x v="1241"/>
    <n v="78774627"/>
    <n v="23436"/>
    <x v="990"/>
    <n v="141500400"/>
    <n v="52385163"/>
    <x v="989"/>
    <n v="64642890"/>
    <x v="986"/>
    <x v="986"/>
  </r>
  <r>
    <x v="384"/>
    <x v="2"/>
    <x v="260"/>
    <n v="1295"/>
    <n v="5281"/>
    <x v="1264"/>
    <d v="2018-10-01T00:00:00"/>
    <d v="2018-12-31T00:00:00"/>
    <n v="92"/>
    <n v="0.29437012263099221"/>
    <n v="195"/>
    <n v="0.29437012263099221"/>
    <x v="1242"/>
    <n v="40205652"/>
    <n v="9545"/>
    <x v="991"/>
    <n v="111868836"/>
    <n v="27210897"/>
    <x v="990"/>
    <n v="33307918"/>
    <x v="987"/>
    <x v="987"/>
  </r>
  <r>
    <x v="385"/>
    <x v="2"/>
    <x v="261"/>
    <n v="2098"/>
    <n v="10120"/>
    <x v="1265"/>
    <d v="2018-10-01T00:00:00"/>
    <d v="2018-12-31T00:00:00"/>
    <n v="92"/>
    <n v="0.33033033033033032"/>
    <n v="366"/>
    <n v="0.30054644808743169"/>
    <x v="1145"/>
    <n v="94321845"/>
    <n v="16760"/>
    <x v="992"/>
    <n v="228836358"/>
    <n v="43286400"/>
    <x v="991"/>
    <n v="63510532"/>
    <x v="988"/>
    <x v="988"/>
  </r>
  <r>
    <x v="386"/>
    <x v="2"/>
    <x v="262"/>
    <n v="6776"/>
    <n v="38733"/>
    <x v="1266"/>
    <d v="2018-10-01T00:00:00"/>
    <d v="2018-12-31T00:00:00"/>
    <n v="92"/>
    <n v="0.88820858558062743"/>
    <n v="613"/>
    <n v="0.68680402865451451"/>
    <x v="1243"/>
    <n v="2876133053"/>
    <n v="447990"/>
    <x v="993"/>
    <n v="2175882127"/>
    <n v="1122251542"/>
    <x v="992"/>
    <n v="1004692435"/>
    <x v="989"/>
    <x v="989"/>
  </r>
  <r>
    <x v="387"/>
    <x v="2"/>
    <x v="158"/>
    <n v="111"/>
    <n v="207"/>
    <x v="1267"/>
    <d v="2018-10-01T00:00:00"/>
    <d v="2018-12-31T00:00:00"/>
    <n v="92"/>
    <n v="9.7826086956521743E-2"/>
    <n v="23"/>
    <n v="9.7826086956521743E-2"/>
    <x v="1244"/>
    <n v="21110912"/>
    <n v="6618"/>
    <x v="994"/>
    <n v="4821631"/>
    <n v="9234092"/>
    <x v="993"/>
    <n v="7472306"/>
    <x v="990"/>
    <x v="990"/>
  </r>
  <r>
    <x v="388"/>
    <x v="2"/>
    <x v="30"/>
    <n v="21"/>
    <n v="1341"/>
    <x v="1268"/>
    <d v="2018-10-01T00:00:00"/>
    <d v="2018-12-31T00:00:00"/>
    <n v="92"/>
    <n v="0.91100543478260865"/>
    <n v="16"/>
    <n v="0.91100543478260865"/>
    <x v="1245"/>
    <n v="0"/>
    <n v="0"/>
    <x v="14"/>
    <n v="819915"/>
    <n v="819915"/>
    <x v="14"/>
    <n v="815772"/>
    <x v="14"/>
    <x v="14"/>
  </r>
  <r>
    <x v="389"/>
    <x v="2"/>
    <x v="237"/>
    <n v="24"/>
    <n v="1826"/>
    <x v="1269"/>
    <d v="2018-10-01T00:00:00"/>
    <d v="2018-12-31T00:00:00"/>
    <n v="92"/>
    <n v="0.76337792642140467"/>
    <n v="26"/>
    <n v="0.76337792642140467"/>
    <x v="1246"/>
    <n v="298472"/>
    <n v="777"/>
    <x v="995"/>
    <n v="727924"/>
    <n v="964160"/>
    <x v="994"/>
    <n v="1280871"/>
    <x v="991"/>
    <x v="991"/>
  </r>
  <r>
    <x v="390"/>
    <x v="2"/>
    <x v="30"/>
    <n v="88"/>
    <n v="909"/>
    <x v="1270"/>
    <d v="2018-10-01T00:00:00"/>
    <d v="2018-12-31T00:00:00"/>
    <n v="92"/>
    <n v="0.61752717391304346"/>
    <n v="16"/>
    <n v="0.61752717391304346"/>
    <x v="1247"/>
    <n v="0"/>
    <n v="0"/>
    <x v="14"/>
    <n v="1033124"/>
    <n v="1033124"/>
    <x v="14"/>
    <n v="1235419"/>
    <x v="14"/>
    <x v="14"/>
  </r>
  <r>
    <x v="391"/>
    <x v="2"/>
    <x v="263"/>
    <n v="567"/>
    <n v="2147"/>
    <x v="1271"/>
    <d v="2018-10-01T00:00:00"/>
    <d v="2018-12-31T00:00:00"/>
    <n v="92"/>
    <n v="0.44878762541806022"/>
    <n v="52"/>
    <n v="0.44878762541806022"/>
    <x v="1248"/>
    <n v="38890129"/>
    <n v="5717"/>
    <x v="996"/>
    <n v="30938445"/>
    <n v="20627343"/>
    <x v="995"/>
    <n v="24076594"/>
    <x v="992"/>
    <x v="992"/>
  </r>
  <r>
    <x v="392"/>
    <x v="2"/>
    <x v="93"/>
    <n v="765"/>
    <n v="2590"/>
    <x v="1272"/>
    <d v="2018-10-01T00:00:00"/>
    <d v="2018-12-31T00:00:00"/>
    <n v="92"/>
    <n v="0.43987771739130432"/>
    <n v="64"/>
    <n v="0.43987771739130432"/>
    <x v="1249"/>
    <n v="82889829"/>
    <n v="23959"/>
    <x v="997"/>
    <n v="46223561"/>
    <n v="38466176"/>
    <x v="996"/>
    <n v="38913150"/>
    <x v="993"/>
    <x v="993"/>
  </r>
  <r>
    <x v="393"/>
    <x v="2"/>
    <x v="68"/>
    <n v="667"/>
    <n v="4608"/>
    <x v="1273"/>
    <d v="2018-10-01T00:00:00"/>
    <d v="2018-12-31T00:00:00"/>
    <n v="92"/>
    <n v="0.6861226920786182"/>
    <n v="73"/>
    <n v="0.6861226920786182"/>
    <x v="1250"/>
    <n v="6338635"/>
    <n v="3530"/>
    <x v="998"/>
    <n v="10675347"/>
    <n v="8006947"/>
    <x v="997"/>
    <n v="9357490"/>
    <x v="994"/>
    <x v="994"/>
  </r>
  <r>
    <x v="394"/>
    <x v="2"/>
    <x v="2"/>
    <n v="573"/>
    <n v="2328"/>
    <x v="1274"/>
    <d v="2018-10-01T00:00:00"/>
    <d v="2018-12-31T00:00:00"/>
    <n v="92"/>
    <n v="0.51641526175687669"/>
    <n v="49"/>
    <n v="0.51641526175687669"/>
    <x v="1251"/>
    <n v="39410743"/>
    <n v="6371"/>
    <x v="999"/>
    <n v="26888657"/>
    <n v="21898720"/>
    <x v="998"/>
    <n v="21650230"/>
    <x v="995"/>
    <x v="995"/>
  </r>
  <r>
    <x v="395"/>
    <x v="2"/>
    <x v="101"/>
    <n v="988"/>
    <n v="2671"/>
    <x v="1275"/>
    <d v="2018-10-01T00:00:00"/>
    <d v="2018-12-31T00:00:00"/>
    <n v="92"/>
    <n v="0.60484601449275366"/>
    <n v="48"/>
    <n v="0.60484601449275366"/>
    <x v="1252"/>
    <n v="63280999"/>
    <n v="8312"/>
    <x v="1000"/>
    <n v="47369179"/>
    <n v="34164358"/>
    <x v="999"/>
    <n v="32938385"/>
    <x v="996"/>
    <x v="996"/>
  </r>
  <r>
    <x v="396"/>
    <x v="2"/>
    <x v="115"/>
    <n v="1849"/>
    <n v="6783"/>
    <x v="1276"/>
    <d v="2018-10-01T00:00:00"/>
    <d v="2018-12-31T00:00:00"/>
    <n v="92"/>
    <n v="0.50847076461769114"/>
    <n v="145"/>
    <n v="0.50847076461769114"/>
    <x v="1253"/>
    <n v="75167758"/>
    <n v="11790"/>
    <x v="1001"/>
    <n v="115281899"/>
    <n v="44568211"/>
    <x v="1000"/>
    <n v="53524270"/>
    <x v="997"/>
    <x v="997"/>
  </r>
  <r>
    <x v="397"/>
    <x v="2"/>
    <x v="24"/>
    <n v="505"/>
    <n v="1579"/>
    <x v="1277"/>
    <d v="2018-10-01T00:00:00"/>
    <d v="2018-12-31T00:00:00"/>
    <n v="92"/>
    <n v="0.68652173913043479"/>
    <n v="25"/>
    <n v="0.68652173913043479"/>
    <x v="1254"/>
    <n v="41538965"/>
    <n v="5000"/>
    <x v="1002"/>
    <n v="16863088"/>
    <n v="19302775"/>
    <x v="1001"/>
    <n v="28641974"/>
    <x v="998"/>
    <x v="998"/>
  </r>
  <r>
    <x v="398"/>
    <x v="2"/>
    <x v="26"/>
    <n v="315"/>
    <n v="816"/>
    <x v="1278"/>
    <d v="2018-10-01T00:00:00"/>
    <d v="2018-12-31T00:00:00"/>
    <n v="92"/>
    <n v="0.29565217391304349"/>
    <n v="30"/>
    <n v="0.29565217391304349"/>
    <x v="1255"/>
    <n v="40120669"/>
    <n v="1782"/>
    <x v="1003"/>
    <n v="13227086"/>
    <n v="21715455"/>
    <x v="1002"/>
    <n v="18964784"/>
    <x v="999"/>
    <x v="999"/>
  </r>
  <r>
    <x v="399"/>
    <x v="2"/>
    <x v="264"/>
    <n v="5042"/>
    <n v="22529"/>
    <x v="1279"/>
    <d v="2018-10-01T00:00:00"/>
    <d v="2018-12-31T00:00:00"/>
    <n v="92"/>
    <n v="0.74658669141039236"/>
    <n v="328"/>
    <n v="0.74658669141039236"/>
    <x v="1256"/>
    <n v="209149127"/>
    <n v="26643"/>
    <x v="1004"/>
    <n v="369137667"/>
    <n v="190306143"/>
    <x v="1003"/>
    <n v="160153552"/>
    <x v="1000"/>
    <x v="1000"/>
  </r>
  <r>
    <x v="400"/>
    <x v="2"/>
    <x v="265"/>
    <n v="7044"/>
    <n v="32436"/>
    <x v="1280"/>
    <d v="2018-10-01T00:00:00"/>
    <d v="2018-12-31T00:00:00"/>
    <n v="92"/>
    <n v="0.67412087455316316"/>
    <n v="523"/>
    <n v="0.67412087455316316"/>
    <x v="1257"/>
    <n v="309035837"/>
    <n v="40402"/>
    <x v="1005"/>
    <n v="641007203"/>
    <n v="302435878"/>
    <x v="1004"/>
    <n v="309348079"/>
    <x v="1001"/>
    <x v="1001"/>
  </r>
  <r>
    <x v="515"/>
    <x v="2"/>
    <x v="280"/>
    <n v="985"/>
    <n v="4217"/>
    <x v="1281"/>
    <d v="2018-10-01T00:00:00"/>
    <d v="2018-12-31T00:00:00"/>
    <n v="92"/>
    <n v="0.42441626409017713"/>
    <n v="108"/>
    <n v="0.42441626409017713"/>
    <x v="1258"/>
    <n v="68344831"/>
    <n v="8609"/>
    <x v="1006"/>
    <n v="77182494"/>
    <n v="34119701"/>
    <x v="1005"/>
    <n v="41161518"/>
    <x v="1002"/>
    <x v="1002"/>
  </r>
  <r>
    <x v="402"/>
    <x v="2"/>
    <x v="175"/>
    <n v="1738"/>
    <n v="6621"/>
    <x v="1282"/>
    <d v="2018-10-01T00:00:00"/>
    <d v="2018-12-31T00:00:00"/>
    <n v="92"/>
    <n v="0.85675465838509313"/>
    <n v="84"/>
    <n v="0.85675465838509313"/>
    <x v="494"/>
    <n v="100987863"/>
    <n v="10076"/>
    <x v="1007"/>
    <n v="125568048"/>
    <n v="71447365"/>
    <x v="1006"/>
    <n v="83834391"/>
    <x v="1003"/>
    <x v="1003"/>
  </r>
  <r>
    <x v="403"/>
    <x v="2"/>
    <x v="241"/>
    <n v="128"/>
    <n v="309"/>
    <x v="1283"/>
    <d v="2018-10-01T00:00:00"/>
    <d v="2018-12-31T00:00:00"/>
    <n v="92"/>
    <n v="0.23990683229813664"/>
    <n v="14"/>
    <n v="0.23990683229813664"/>
    <x v="1259"/>
    <n v="12513186"/>
    <n v="994"/>
    <x v="1008"/>
    <n v="8876378"/>
    <n v="7140489"/>
    <x v="1007"/>
    <n v="6831305"/>
    <x v="1004"/>
    <x v="1004"/>
  </r>
  <r>
    <x v="404"/>
    <x v="2"/>
    <x v="108"/>
    <n v="895"/>
    <n v="2682"/>
    <x v="1284"/>
    <d v="2018-10-01T00:00:00"/>
    <d v="2018-12-31T00:00:00"/>
    <n v="92"/>
    <n v="0.41645962732919256"/>
    <n v="70"/>
    <n v="0.41645962732919256"/>
    <x v="1260"/>
    <n v="67998420"/>
    <n v="10089"/>
    <x v="1009"/>
    <n v="44788832"/>
    <n v="31814049"/>
    <x v="1008"/>
    <n v="30999344"/>
    <x v="1005"/>
    <x v="1005"/>
  </r>
  <r>
    <x v="405"/>
    <x v="2"/>
    <x v="229"/>
    <n v="503"/>
    <n v="1649"/>
    <x v="1285"/>
    <d v="2018-10-01T00:00:00"/>
    <d v="2018-12-31T00:00:00"/>
    <n v="92"/>
    <n v="0.28909537166900423"/>
    <n v="62"/>
    <n v="0.28909537166900423"/>
    <x v="1261"/>
    <n v="56259245"/>
    <n v="10820"/>
    <x v="1010"/>
    <n v="22137438"/>
    <n v="42687696"/>
    <x v="1009"/>
    <n v="42222614"/>
    <x v="1006"/>
    <x v="1006"/>
  </r>
  <r>
    <x v="406"/>
    <x v="2"/>
    <x v="23"/>
    <n v="895"/>
    <n v="4996"/>
    <x v="1286"/>
    <d v="2018-10-01T00:00:00"/>
    <d v="2018-12-31T00:00:00"/>
    <n v="92"/>
    <n v="0.9050724637681159"/>
    <n v="60"/>
    <n v="0.9050724637681159"/>
    <x v="1262"/>
    <n v="0"/>
    <n v="0"/>
    <x v="14"/>
    <n v="3769125"/>
    <n v="2479569"/>
    <x v="14"/>
    <n v="1858998"/>
    <x v="14"/>
    <x v="14"/>
  </r>
  <r>
    <x v="407"/>
    <x v="2"/>
    <x v="237"/>
    <n v="344"/>
    <n v="1798"/>
    <x v="1287"/>
    <d v="2018-10-01T00:00:00"/>
    <d v="2018-12-31T00:00:00"/>
    <n v="92"/>
    <n v="0.75167224080267558"/>
    <n v="26"/>
    <n v="0.75167224080267558"/>
    <x v="1263"/>
    <n v="0"/>
    <n v="0"/>
    <x v="14"/>
    <n v="3596000"/>
    <n v="2843542"/>
    <x v="14"/>
    <n v="2471905"/>
    <x v="14"/>
    <x v="14"/>
  </r>
  <r>
    <x v="408"/>
    <x v="2"/>
    <x v="30"/>
    <n v="58"/>
    <n v="1424"/>
    <x v="1288"/>
    <d v="2018-10-01T00:00:00"/>
    <d v="2018-12-31T00:00:00"/>
    <n v="92"/>
    <n v="0.96739130434782605"/>
    <n v="16"/>
    <n v="0.96739130434782605"/>
    <x v="1264"/>
    <n v="0"/>
    <n v="0"/>
    <x v="14"/>
    <n v="1161972"/>
    <n v="1161972"/>
    <x v="14"/>
    <n v="937455"/>
    <x v="14"/>
    <x v="14"/>
  </r>
  <r>
    <x v="409"/>
    <x v="2"/>
    <x v="30"/>
    <n v="81"/>
    <n v="1420"/>
    <x v="1289"/>
    <d v="2018-10-01T00:00:00"/>
    <d v="2018-12-31T00:00:00"/>
    <n v="92"/>
    <n v="0.96467391304347827"/>
    <n v="16"/>
    <n v="0.96467391304347827"/>
    <x v="1265"/>
    <n v="0"/>
    <n v="0"/>
    <x v="14"/>
    <n v="1828250"/>
    <n v="1221463"/>
    <x v="14"/>
    <n v="1168356"/>
    <x v="14"/>
    <x v="14"/>
  </r>
  <r>
    <x v="410"/>
    <x v="2"/>
    <x v="30"/>
    <n v="124"/>
    <n v="1369"/>
    <x v="1290"/>
    <d v="2018-10-01T00:00:00"/>
    <d v="2018-12-31T00:00:00"/>
    <n v="92"/>
    <n v="0.93002717391304346"/>
    <n v="16"/>
    <n v="0.93002717391304346"/>
    <x v="1266"/>
    <n v="0"/>
    <n v="0"/>
    <x v="14"/>
    <n v="3422500"/>
    <n v="2929182"/>
    <x v="14"/>
    <n v="1869610"/>
    <x v="14"/>
    <x v="14"/>
  </r>
  <r>
    <x v="411"/>
    <x v="2"/>
    <x v="30"/>
    <n v="235"/>
    <n v="1148"/>
    <x v="1291"/>
    <d v="2018-10-01T00:00:00"/>
    <d v="2018-12-31T00:00:00"/>
    <n v="92"/>
    <n v="0.77989130434782605"/>
    <n v="16"/>
    <n v="0.77989130434782605"/>
    <x v="1267"/>
    <n v="0"/>
    <n v="0"/>
    <x v="14"/>
    <n v="1513715"/>
    <n v="1302574"/>
    <x v="14"/>
    <n v="1234824"/>
    <x v="14"/>
    <x v="14"/>
  </r>
  <r>
    <x v="412"/>
    <x v="2"/>
    <x v="30"/>
    <n v="131"/>
    <n v="980"/>
    <x v="1292"/>
    <d v="2018-10-01T00:00:00"/>
    <d v="2018-12-31T00:00:00"/>
    <n v="92"/>
    <n v="0.66576086956521741"/>
    <n v="16"/>
    <n v="0.66576086956521741"/>
    <x v="1268"/>
    <n v="0"/>
    <n v="0"/>
    <x v="14"/>
    <n v="2205000"/>
    <n v="1658376"/>
    <x v="14"/>
    <n v="1714671"/>
    <x v="14"/>
    <x v="14"/>
  </r>
  <r>
    <x v="413"/>
    <x v="2"/>
    <x v="138"/>
    <n v="2285"/>
    <n v="9184"/>
    <x v="1293"/>
    <d v="2018-10-01T00:00:00"/>
    <d v="2018-12-31T00:00:00"/>
    <n v="92"/>
    <n v="0.71304347826086956"/>
    <n v="140"/>
    <n v="0.71304347826086956"/>
    <x v="1269"/>
    <n v="73239632"/>
    <n v="10262"/>
    <x v="1011"/>
    <n v="153529931"/>
    <n v="43289884"/>
    <x v="1010"/>
    <n v="43032513"/>
    <x v="1007"/>
    <x v="1007"/>
  </r>
  <r>
    <x v="414"/>
    <x v="2"/>
    <x v="40"/>
    <n v="393"/>
    <n v="5684"/>
    <x v="1294"/>
    <d v="2018-10-01T00:00:00"/>
    <d v="2018-12-31T00:00:00"/>
    <n v="92"/>
    <n v="0.61782608695652175"/>
    <n v="100"/>
    <n v="0.61782608695652175"/>
    <x v="1270"/>
    <n v="2231968"/>
    <n v="4382"/>
    <x v="1012"/>
    <n v="8317579"/>
    <n v="5580703"/>
    <x v="1011"/>
    <n v="4729226"/>
    <x v="1008"/>
    <x v="1008"/>
  </r>
  <r>
    <x v="417"/>
    <x v="2"/>
    <x v="266"/>
    <n v="196"/>
    <n v="4946"/>
    <x v="1295"/>
    <d v="2018-10-01T00:00:00"/>
    <d v="2018-12-31T00:00:00"/>
    <n v="92"/>
    <n v="0.85334713595583156"/>
    <n v="63"/>
    <n v="0.85334713595583156"/>
    <x v="1271"/>
    <n v="0"/>
    <n v="0"/>
    <x v="14"/>
    <n v="849282"/>
    <n v="849282"/>
    <x v="14"/>
    <n v="812903"/>
    <x v="14"/>
    <x v="14"/>
  </r>
  <r>
    <x v="418"/>
    <x v="2"/>
    <x v="313"/>
    <n v="6519"/>
    <n v="27460"/>
    <x v="1296"/>
    <d v="2018-10-01T00:00:00"/>
    <d v="2018-12-31T00:00:00"/>
    <n v="92"/>
    <n v="0.6722483352918136"/>
    <n v="621"/>
    <n v="0.48064132185115171"/>
    <x v="1272"/>
    <n v="415372808"/>
    <n v="112722"/>
    <x v="1013"/>
    <n v="545184898"/>
    <n v="162879573"/>
    <x v="1012"/>
    <n v="159096865"/>
    <x v="1009"/>
    <x v="1009"/>
  </r>
  <r>
    <x v="419"/>
    <x v="2"/>
    <x v="55"/>
    <n v="30"/>
    <n v="5554"/>
    <x v="1297"/>
    <d v="2018-10-01T00:00:00"/>
    <d v="2018-12-31T00:00:00"/>
    <n v="92"/>
    <n v="0.74530327428878151"/>
    <n v="81"/>
    <n v="0.74530327428878151"/>
    <x v="1273"/>
    <n v="82320"/>
    <n v="343"/>
    <x v="1014"/>
    <n v="9529462"/>
    <n v="7160800"/>
    <x v="1013"/>
    <n v="6608389"/>
    <x v="1010"/>
    <x v="1010"/>
  </r>
  <r>
    <x v="420"/>
    <x v="2"/>
    <x v="267"/>
    <n v="2938"/>
    <n v="13698"/>
    <x v="1298"/>
    <d v="2018-10-01T00:00:00"/>
    <d v="2018-12-31T00:00:00"/>
    <n v="92"/>
    <n v="0.38572876774048209"/>
    <n v="386"/>
    <n v="0.38572876774048209"/>
    <x v="1274"/>
    <n v="159761589"/>
    <n v="63296"/>
    <x v="1015"/>
    <n v="212456072"/>
    <n v="82891401"/>
    <x v="1014"/>
    <n v="87781638"/>
    <x v="1011"/>
    <x v="1011"/>
  </r>
  <r>
    <x v="421"/>
    <x v="2"/>
    <x v="100"/>
    <n v="78"/>
    <n v="1480"/>
    <x v="1299"/>
    <d v="2018-10-01T00:00:00"/>
    <d v="2018-12-31T00:00:00"/>
    <n v="92"/>
    <n v="0.32173913043478258"/>
    <n v="50"/>
    <n v="0.32173913043478258"/>
    <x v="1275"/>
    <n v="4170666"/>
    <n v="7545"/>
    <x v="1016"/>
    <n v="2948328"/>
    <n v="4467240"/>
    <x v="1015"/>
    <n v="4308534"/>
    <x v="1012"/>
    <x v="1012"/>
  </r>
  <r>
    <x v="422"/>
    <x v="2"/>
    <x v="268"/>
    <n v="158"/>
    <n v="641"/>
    <x v="1300"/>
    <d v="2018-10-01T00:00:00"/>
    <d v="2018-12-31T00:00:00"/>
    <n v="92"/>
    <n v="6.7644575770367241E-2"/>
    <n v="112"/>
    <n v="6.2208850931677016E-2"/>
    <x v="1276"/>
    <n v="1715216"/>
    <n v="4298"/>
    <x v="1017"/>
    <n v="16273677"/>
    <n v="1614531"/>
    <x v="1016"/>
    <n v="48407954"/>
    <x v="1013"/>
    <x v="1013"/>
  </r>
  <r>
    <x v="423"/>
    <x v="2"/>
    <x v="53"/>
    <n v="1080"/>
    <n v="4098"/>
    <x v="1301"/>
    <d v="2018-10-01T00:00:00"/>
    <d v="2018-12-31T00:00:00"/>
    <n v="92"/>
    <n v="0.36511047754811121"/>
    <n v="122"/>
    <n v="0.36511047754811121"/>
    <x v="1277"/>
    <n v="95774707"/>
    <n v="10634"/>
    <x v="1018"/>
    <n v="103528086"/>
    <n v="26609486"/>
    <x v="1017"/>
    <n v="25673869"/>
    <x v="1014"/>
    <x v="1014"/>
  </r>
  <r>
    <x v="516"/>
    <x v="2"/>
    <x v="44"/>
    <n v="2268"/>
    <n v="11363"/>
    <x v="1302"/>
    <d v="2018-10-01T00:00:00"/>
    <d v="2018-12-31T00:00:00"/>
    <n v="92"/>
    <n v="0.65005720823798629"/>
    <n v="190"/>
    <n v="0.65005720823798629"/>
    <x v="1278"/>
    <n v="166648604"/>
    <n v="74243"/>
    <x v="1019"/>
    <n v="210834932"/>
    <n v="160110179"/>
    <x v="1018"/>
    <n v="155047000"/>
    <x v="1015"/>
    <x v="1015"/>
  </r>
  <r>
    <x v="424"/>
    <x v="2"/>
    <x v="323"/>
    <n v="8785"/>
    <n v="58401"/>
    <x v="1303"/>
    <d v="2018-10-01T00:00:00"/>
    <d v="2018-12-31T00:00:00"/>
    <n v="92"/>
    <n v="0.81175636606249302"/>
    <n v="1019"/>
    <n v="0.62295728975551479"/>
    <x v="1279"/>
    <n v="1526299260"/>
    <n v="386940"/>
    <x v="1020"/>
    <n v="2191772300"/>
    <n v="948897973"/>
    <x v="1019"/>
    <n v="1022022386"/>
    <x v="1016"/>
    <x v="1016"/>
  </r>
  <r>
    <x v="494"/>
    <x v="2"/>
    <x v="324"/>
    <n v="7701"/>
    <n v="48367"/>
    <x v="1304"/>
    <d v="2018-10-01T00:00:00"/>
    <d v="2018-12-31T00:00:00"/>
    <n v="92"/>
    <n v="0.86897233201581026"/>
    <n v="625"/>
    <n v="0.84116521739130434"/>
    <x v="1280"/>
    <n v="868544983"/>
    <n v="244396"/>
    <x v="1021"/>
    <n v="1362088661"/>
    <n v="564039307"/>
    <x v="1020"/>
    <n v="556246312"/>
    <x v="1017"/>
    <x v="1017"/>
  </r>
  <r>
    <x v="495"/>
    <x v="2"/>
    <x v="102"/>
    <n v="5439"/>
    <n v="31397"/>
    <x v="1305"/>
    <d v="2018-10-01T00:00:00"/>
    <d v="2018-12-31T00:00:00"/>
    <n v="92"/>
    <n v="0.81839745594828484"/>
    <n v="417"/>
    <n v="0.81839745594828484"/>
    <x v="1281"/>
    <n v="425318012"/>
    <n v="146207"/>
    <x v="1022"/>
    <n v="641336907"/>
    <n v="285033451"/>
    <x v="1021"/>
    <n v="294927644"/>
    <x v="1018"/>
    <x v="1018"/>
  </r>
  <r>
    <x v="496"/>
    <x v="2"/>
    <x v="361"/>
    <n v="8243"/>
    <n v="51130"/>
    <x v="1306"/>
    <d v="2018-10-01T00:00:00"/>
    <d v="2018-12-31T00:00:00"/>
    <n v="92"/>
    <n v="0.80196373674634547"/>
    <n v="808"/>
    <n v="0.68782285837279378"/>
    <x v="1282"/>
    <n v="970490769"/>
    <n v="240783"/>
    <x v="1023"/>
    <n v="798653927"/>
    <n v="668302420"/>
    <x v="1022"/>
    <n v="572408728"/>
    <x v="1019"/>
    <x v="1019"/>
  </r>
  <r>
    <x v="429"/>
    <x v="2"/>
    <x v="23"/>
    <n v="411"/>
    <n v="3720"/>
    <x v="1307"/>
    <d v="2018-10-01T00:00:00"/>
    <d v="2018-12-31T00:00:00"/>
    <n v="92"/>
    <n v="0.67391304347826086"/>
    <n v="60"/>
    <n v="0.67391304347826086"/>
    <x v="1283"/>
    <n v="168674259"/>
    <n v="37411"/>
    <x v="1024"/>
    <n v="45810220"/>
    <n v="66152410"/>
    <x v="1023"/>
    <n v="52756388"/>
    <x v="1020"/>
    <x v="1020"/>
  </r>
  <r>
    <x v="430"/>
    <x v="2"/>
    <x v="56"/>
    <n v="1757"/>
    <n v="8283"/>
    <x v="1308"/>
    <d v="2018-10-01T00:00:00"/>
    <d v="2018-12-31T00:00:00"/>
    <n v="92"/>
    <n v="0.56982663731425431"/>
    <n v="158"/>
    <n v="0.56982663731425431"/>
    <x v="1284"/>
    <n v="62846271"/>
    <n v="17412"/>
    <x v="1025"/>
    <n v="94294414"/>
    <n v="34874657"/>
    <x v="1024"/>
    <n v="34851456"/>
    <x v="1021"/>
    <x v="1021"/>
  </r>
  <r>
    <x v="431"/>
    <x v="2"/>
    <x v="272"/>
    <n v="2878"/>
    <n v="17751"/>
    <x v="1309"/>
    <d v="2018-10-01T00:00:00"/>
    <d v="2018-12-31T00:00:00"/>
    <n v="92"/>
    <n v="0.53895433568132134"/>
    <n v="358"/>
    <n v="0.53895433568132134"/>
    <x v="1285"/>
    <n v="163936844"/>
    <n v="90621"/>
    <x v="1026"/>
    <n v="282949908"/>
    <n v="154070038"/>
    <x v="1025"/>
    <n v="147267432"/>
    <x v="1022"/>
    <x v="1022"/>
  </r>
  <r>
    <x v="432"/>
    <x v="2"/>
    <x v="273"/>
    <n v="3283"/>
    <n v="16241"/>
    <x v="1310"/>
    <d v="2018-10-01T00:00:00"/>
    <d v="2018-12-31T00:00:00"/>
    <n v="92"/>
    <n v="0.50727761119440284"/>
    <n v="350"/>
    <n v="0.50437888198757763"/>
    <x v="1286"/>
    <n v="70064212"/>
    <n v="26823"/>
    <x v="1027"/>
    <n v="151330821"/>
    <n v="80372458"/>
    <x v="1026"/>
    <n v="89114649"/>
    <x v="1023"/>
    <x v="1023"/>
  </r>
  <r>
    <x v="433"/>
    <x v="2"/>
    <x v="277"/>
    <n v="1788"/>
    <n v="8294"/>
    <x v="1311"/>
    <d v="2018-10-01T00:00:00"/>
    <d v="2018-12-31T00:00:00"/>
    <n v="92"/>
    <n v="0.81956521739130439"/>
    <n v="242"/>
    <n v="0.37252964426877472"/>
    <x v="1287"/>
    <n v="180106469"/>
    <n v="54520"/>
    <x v="1028"/>
    <n v="175735981"/>
    <n v="72473477"/>
    <x v="1027"/>
    <n v="74750182"/>
    <x v="1024"/>
    <x v="1024"/>
  </r>
  <r>
    <x v="434"/>
    <x v="2"/>
    <x v="275"/>
    <n v="2254"/>
    <n v="10507"/>
    <x v="1312"/>
    <d v="2018-10-01T00:00:00"/>
    <d v="2018-12-31T00:00:00"/>
    <n v="92"/>
    <n v="0.44095182138660399"/>
    <n v="272"/>
    <n v="0.41987691815856776"/>
    <x v="1288"/>
    <n v="259256750"/>
    <n v="41565"/>
    <x v="1029"/>
    <n v="209028513"/>
    <n v="207284811"/>
    <x v="1028"/>
    <n v="112813512"/>
    <x v="1025"/>
    <x v="1025"/>
  </r>
  <r>
    <x v="497"/>
    <x v="2"/>
    <x v="191"/>
    <n v="240"/>
    <n v="6558"/>
    <x v="1313"/>
    <d v="2018-10-01T00:00:00"/>
    <d v="2018-12-31T00:00:00"/>
    <n v="92"/>
    <n v="0.81002964426877466"/>
    <n v="88"/>
    <n v="0.81002964426877466"/>
    <x v="1289"/>
    <n v="1872115"/>
    <n v="1305"/>
    <x v="1030"/>
    <n v="61788143"/>
    <n v="9316706"/>
    <x v="1029"/>
    <n v="7411736"/>
    <x v="1026"/>
    <x v="1026"/>
  </r>
  <r>
    <x v="435"/>
    <x v="2"/>
    <x v="276"/>
    <n v="90"/>
    <n v="4149"/>
    <x v="1314"/>
    <d v="2018-10-01T00:00:00"/>
    <d v="2018-12-31T00:00:00"/>
    <n v="92"/>
    <n v="0.77754872563718136"/>
    <n v="58"/>
    <n v="0.77754872563718136"/>
    <x v="1290"/>
    <n v="0"/>
    <n v="0"/>
    <x v="14"/>
    <n v="45100929"/>
    <n v="9803092"/>
    <x v="14"/>
    <n v="7227992"/>
    <x v="14"/>
    <x v="14"/>
  </r>
  <r>
    <x v="436"/>
    <x v="2"/>
    <x v="277"/>
    <n v="123"/>
    <n v="4927"/>
    <x v="1315"/>
    <d v="2018-10-01T00:00:00"/>
    <d v="2018-12-31T00:00:00"/>
    <n v="92"/>
    <n v="0.48685770750988144"/>
    <n v="110"/>
    <n v="0.48685770750988144"/>
    <x v="1291"/>
    <n v="1068896"/>
    <n v="939"/>
    <x v="1031"/>
    <n v="66478862"/>
    <n v="11373779"/>
    <x v="1030"/>
    <n v="9661359"/>
    <x v="1027"/>
    <x v="1027"/>
  </r>
  <r>
    <x v="517"/>
    <x v="2"/>
    <x v="100"/>
    <n v="94"/>
    <n v="1057"/>
    <x v="1316"/>
    <d v="2018-10-01T00:00:00"/>
    <d v="2018-12-31T00:00:00"/>
    <n v="92"/>
    <n v="0.22978260869565217"/>
    <n v="50"/>
    <n v="0.22978260869565217"/>
    <x v="1292"/>
    <n v="0"/>
    <n v="0"/>
    <x v="14"/>
    <n v="3205909"/>
    <n v="3144649"/>
    <x v="14"/>
    <n v="2911248"/>
    <x v="14"/>
    <x v="14"/>
  </r>
  <r>
    <x v="437"/>
    <x v="2"/>
    <x v="186"/>
    <n v="1342"/>
    <n v="5090"/>
    <x v="1317"/>
    <d v="2018-10-01T00:00:00"/>
    <d v="2018-12-31T00:00:00"/>
    <n v="92"/>
    <n v="0.54778303917348259"/>
    <n v="101"/>
    <n v="0.54778303917348259"/>
    <x v="618"/>
    <n v="32868421"/>
    <n v="11222"/>
    <x v="1032"/>
    <n v="50240163"/>
    <n v="23782349"/>
    <x v="1031"/>
    <n v="23231722"/>
    <x v="1028"/>
    <x v="1028"/>
  </r>
  <r>
    <x v="438"/>
    <x v="2"/>
    <x v="278"/>
    <n v="2933"/>
    <n v="13754"/>
    <x v="1318"/>
    <d v="2018-10-01T00:00:00"/>
    <d v="2018-12-31T00:00:00"/>
    <n v="92"/>
    <n v="0.46865203761755486"/>
    <n v="341"/>
    <n v="0.43841642228739003"/>
    <x v="1293"/>
    <n v="151770620"/>
    <n v="34111"/>
    <x v="1033"/>
    <n v="359387011"/>
    <n v="114082934"/>
    <x v="1032"/>
    <n v="118628702"/>
    <x v="1029"/>
    <x v="1029"/>
  </r>
  <r>
    <x v="439"/>
    <x v="2"/>
    <x v="35"/>
    <n v="899"/>
    <n v="3274"/>
    <x v="1319"/>
    <d v="2018-10-01T00:00:00"/>
    <d v="2018-12-31T00:00:00"/>
    <n v="92"/>
    <n v="0.33572600492206728"/>
    <n v="106"/>
    <n v="0.33572600492206728"/>
    <x v="1294"/>
    <n v="131385154"/>
    <n v="16768"/>
    <x v="1034"/>
    <n v="102501809"/>
    <n v="27954510"/>
    <x v="1033"/>
    <n v="26065720"/>
    <x v="1030"/>
    <x v="1030"/>
  </r>
  <r>
    <x v="440"/>
    <x v="2"/>
    <x v="221"/>
    <n v="1642"/>
    <n v="9702"/>
    <x v="1320"/>
    <d v="2018-10-01T00:00:00"/>
    <d v="2018-12-31T00:00:00"/>
    <n v="92"/>
    <n v="0.48153662894580107"/>
    <n v="219"/>
    <n v="0.48153662894580107"/>
    <x v="1295"/>
    <n v="24552821"/>
    <n v="8448"/>
    <x v="1035"/>
    <n v="105627891"/>
    <n v="32342676"/>
    <x v="1034"/>
    <n v="26879615"/>
    <x v="1031"/>
    <x v="1031"/>
  </r>
  <r>
    <x v="441"/>
    <x v="2"/>
    <x v="167"/>
    <n v="163"/>
    <n v="2709"/>
    <x v="1321"/>
    <d v="2018-10-01T00:00:00"/>
    <d v="2018-12-31T00:00:00"/>
    <n v="92"/>
    <n v="0.64012287334593576"/>
    <n v="46"/>
    <n v="0.64012287334593576"/>
    <x v="1296"/>
    <n v="4411976"/>
    <n v="253"/>
    <x v="1036"/>
    <n v="9517289"/>
    <n v="6266496"/>
    <x v="1035"/>
    <n v="4718328"/>
    <x v="1032"/>
    <x v="1032"/>
  </r>
  <r>
    <x v="442"/>
    <x v="2"/>
    <x v="194"/>
    <n v="2157"/>
    <n v="10078"/>
    <x v="1322"/>
    <d v="2018-10-01T00:00:00"/>
    <d v="2018-12-31T00:00:00"/>
    <n v="92"/>
    <n v="0.48045385202135776"/>
    <n v="260"/>
    <n v="0.42132107023411369"/>
    <x v="1297"/>
    <n v="180564645"/>
    <n v="23439"/>
    <x v="1037"/>
    <n v="348195796"/>
    <n v="58086533"/>
    <x v="1036"/>
    <n v="54087736"/>
    <x v="1033"/>
    <x v="1033"/>
  </r>
  <r>
    <x v="444"/>
    <x v="2"/>
    <x v="243"/>
    <n v="1642"/>
    <n v="7490"/>
    <x v="1323"/>
    <d v="2018-10-01T00:00:00"/>
    <d v="2018-12-31T00:00:00"/>
    <n v="92"/>
    <n v="0.45737664875427453"/>
    <n v="178"/>
    <n v="0.45737664875427453"/>
    <x v="1298"/>
    <n v="61136102"/>
    <n v="10219"/>
    <x v="1038"/>
    <n v="113103889"/>
    <n v="28786596"/>
    <x v="1037"/>
    <n v="28168602"/>
    <x v="1034"/>
    <x v="1034"/>
  </r>
  <r>
    <x v="445"/>
    <x v="2"/>
    <x v="280"/>
    <n v="1203"/>
    <n v="5294"/>
    <x v="1324"/>
    <d v="2018-10-01T00:00:00"/>
    <d v="2018-12-31T00:00:00"/>
    <n v="92"/>
    <n v="0.53280998389694045"/>
    <n v="108"/>
    <n v="0.53280998389694045"/>
    <x v="1299"/>
    <n v="113765202"/>
    <n v="20500"/>
    <x v="1039"/>
    <n v="85831099"/>
    <n v="49006616"/>
    <x v="1038"/>
    <n v="48916428"/>
    <x v="1035"/>
    <x v="1035"/>
  </r>
  <r>
    <x v="498"/>
    <x v="2"/>
    <x v="164"/>
    <n v="4204"/>
    <n v="27937"/>
    <x v="1325"/>
    <d v="2018-10-01T00:00:00"/>
    <d v="2018-12-31T00:00:00"/>
    <n v="92"/>
    <n v="0.93723161567364466"/>
    <n v="397"/>
    <n v="0.76489431606614833"/>
    <x v="1300"/>
    <n v="356184143"/>
    <n v="150961"/>
    <x v="1040"/>
    <n v="540275730"/>
    <n v="163039917"/>
    <x v="1039"/>
    <n v="242094900"/>
    <x v="1036"/>
    <x v="10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N16:O27" firstHeaderRow="1" firstDataRow="1" firstDataCol="1"/>
  <pivotFields count="22">
    <pivotField axis="axisRow" showAll="0" measureFilter="1">
      <items count="519">
        <item x="446"/>
        <item x="447"/>
        <item x="448"/>
        <item x="449"/>
        <item x="450"/>
        <item x="451"/>
        <item x="452"/>
        <item x="0"/>
        <item x="453"/>
        <item x="499"/>
        <item x="454"/>
        <item x="455"/>
        <item x="456"/>
        <item x="457"/>
        <item x="458"/>
        <item x="459"/>
        <item x="460"/>
        <item x="1"/>
        <item x="2"/>
        <item x="3"/>
        <item x="4"/>
        <item x="5"/>
        <item x="6"/>
        <item x="7"/>
        <item x="8"/>
        <item x="9"/>
        <item x="10"/>
        <item x="11"/>
        <item x="12"/>
        <item x="13"/>
        <item x="14"/>
        <item x="15"/>
        <item x="16"/>
        <item x="17"/>
        <item x="18"/>
        <item x="19"/>
        <item x="20"/>
        <item x="21"/>
        <item x="22"/>
        <item x="23"/>
        <item x="461"/>
        <item x="24"/>
        <item x="25"/>
        <item x="26"/>
        <item x="27"/>
        <item x="28"/>
        <item x="29"/>
        <item x="30"/>
        <item x="31"/>
        <item x="32"/>
        <item x="33"/>
        <item x="500"/>
        <item x="34"/>
        <item x="35"/>
        <item x="462"/>
        <item x="36"/>
        <item x="37"/>
        <item x="38"/>
        <item x="501"/>
        <item x="39"/>
        <item x="40"/>
        <item x="41"/>
        <item x="42"/>
        <item x="43"/>
        <item x="502"/>
        <item x="44"/>
        <item x="45"/>
        <item x="46"/>
        <item x="47"/>
        <item x="48"/>
        <item x="49"/>
        <item x="50"/>
        <item x="51"/>
        <item x="52"/>
        <item x="53"/>
        <item x="54"/>
        <item x="55"/>
        <item x="56"/>
        <item x="57"/>
        <item x="58"/>
        <item x="59"/>
        <item x="60"/>
        <item x="503"/>
        <item x="463"/>
        <item x="61"/>
        <item x="62"/>
        <item x="63"/>
        <item x="64"/>
        <item x="65"/>
        <item x="66"/>
        <item x="67"/>
        <item x="68"/>
        <item x="69"/>
        <item x="70"/>
        <item x="71"/>
        <item x="72"/>
        <item x="73"/>
        <item x="464"/>
        <item x="465"/>
        <item x="466"/>
        <item x="467"/>
        <item x="468"/>
        <item x="74"/>
        <item x="75"/>
        <item x="76"/>
        <item x="77"/>
        <item x="78"/>
        <item x="79"/>
        <item x="80"/>
        <item x="81"/>
        <item x="82"/>
        <item x="83"/>
        <item x="84"/>
        <item x="85"/>
        <item x="86"/>
        <item x="87"/>
        <item x="88"/>
        <item x="89"/>
        <item x="90"/>
        <item x="504"/>
        <item x="505"/>
        <item x="91"/>
        <item x="92"/>
        <item x="506"/>
        <item x="93"/>
        <item x="94"/>
        <item x="469"/>
        <item x="95"/>
        <item x="96"/>
        <item x="97"/>
        <item x="98"/>
        <item x="99"/>
        <item x="470"/>
        <item x="100"/>
        <item x="101"/>
        <item x="102"/>
        <item x="103"/>
        <item x="104"/>
        <item x="105"/>
        <item x="106"/>
        <item x="107"/>
        <item x="108"/>
        <item x="109"/>
        <item x="110"/>
        <item x="111"/>
        <item x="112"/>
        <item x="113"/>
        <item x="114"/>
        <item x="115"/>
        <item x="116"/>
        <item x="117"/>
        <item x="118"/>
        <item x="119"/>
        <item x="120"/>
        <item x="121"/>
        <item x="122"/>
        <item x="123"/>
        <item x="507"/>
        <item x="124"/>
        <item x="471"/>
        <item x="472"/>
        <item x="473"/>
        <item x="125"/>
        <item x="126"/>
        <item x="474"/>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508"/>
        <item x="172"/>
        <item x="173"/>
        <item x="174"/>
        <item x="475"/>
        <item x="175"/>
        <item x="176"/>
        <item x="177"/>
        <item x="476"/>
        <item x="178"/>
        <item x="179"/>
        <item x="180"/>
        <item x="477"/>
        <item x="181"/>
        <item x="182"/>
        <item x="183"/>
        <item x="184"/>
        <item x="185"/>
        <item x="186"/>
        <item x="187"/>
        <item x="188"/>
        <item x="189"/>
        <item x="190"/>
        <item x="191"/>
        <item x="192"/>
        <item x="193"/>
        <item x="194"/>
        <item x="195"/>
        <item x="196"/>
        <item x="197"/>
        <item x="198"/>
        <item x="199"/>
        <item x="478"/>
        <item x="200"/>
        <item x="201"/>
        <item x="479"/>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482"/>
        <item x="480"/>
        <item x="481"/>
        <item x="509"/>
        <item x="510"/>
        <item x="511"/>
        <item x="230"/>
        <item x="231"/>
        <item x="232"/>
        <item x="233"/>
        <item x="234"/>
        <item x="235"/>
        <item x="236"/>
        <item x="237"/>
        <item x="238"/>
        <item x="239"/>
        <item x="240"/>
        <item x="241"/>
        <item x="483"/>
        <item x="242"/>
        <item x="243"/>
        <item x="244"/>
        <item x="245"/>
        <item x="246"/>
        <item x="247"/>
        <item x="248"/>
        <item x="249"/>
        <item x="250"/>
        <item x="251"/>
        <item x="252"/>
        <item x="253"/>
        <item x="254"/>
        <item x="255"/>
        <item x="256"/>
        <item x="257"/>
        <item x="258"/>
        <item x="259"/>
        <item x="260"/>
        <item x="261"/>
        <item x="262"/>
        <item x="263"/>
        <item x="484"/>
        <item x="264"/>
        <item x="265"/>
        <item x="266"/>
        <item x="267"/>
        <item x="485"/>
        <item x="268"/>
        <item x="269"/>
        <item x="270"/>
        <item x="271"/>
        <item x="272"/>
        <item x="273"/>
        <item x="274"/>
        <item x="275"/>
        <item x="276"/>
        <item x="277"/>
        <item x="278"/>
        <item x="486"/>
        <item x="279"/>
        <item x="280"/>
        <item x="281"/>
        <item x="512"/>
        <item x="282"/>
        <item x="283"/>
        <item x="284"/>
        <item x="285"/>
        <item x="286"/>
        <item x="287"/>
        <item x="288"/>
        <item x="289"/>
        <item x="290"/>
        <item x="487"/>
        <item x="291"/>
        <item x="292"/>
        <item x="293"/>
        <item x="294"/>
        <item x="513"/>
        <item x="514"/>
        <item x="295"/>
        <item x="296"/>
        <item x="297"/>
        <item x="298"/>
        <item x="299"/>
        <item x="300"/>
        <item x="301"/>
        <item x="302"/>
        <item x="303"/>
        <item x="304"/>
        <item x="488"/>
        <item x="305"/>
        <item x="306"/>
        <item x="307"/>
        <item x="308"/>
        <item x="309"/>
        <item x="310"/>
        <item x="311"/>
        <item x="312"/>
        <item x="313"/>
        <item x="489"/>
        <item x="314"/>
        <item x="315"/>
        <item x="316"/>
        <item x="317"/>
        <item x="318"/>
        <item x="319"/>
        <item x="320"/>
        <item x="321"/>
        <item x="490"/>
        <item x="322"/>
        <item x="323"/>
        <item x="324"/>
        <item x="325"/>
        <item x="326"/>
        <item x="327"/>
        <item x="328"/>
        <item x="329"/>
        <item x="330"/>
        <item x="491"/>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492"/>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493"/>
        <item x="399"/>
        <item x="400"/>
        <item x="401"/>
        <item x="515"/>
        <item x="402"/>
        <item x="403"/>
        <item x="404"/>
        <item x="405"/>
        <item x="406"/>
        <item x="407"/>
        <item x="408"/>
        <item x="409"/>
        <item x="410"/>
        <item x="411"/>
        <item x="412"/>
        <item x="413"/>
        <item x="414"/>
        <item x="415"/>
        <item x="416"/>
        <item x="417"/>
        <item x="418"/>
        <item x="419"/>
        <item x="420"/>
        <item x="421"/>
        <item x="422"/>
        <item x="423"/>
        <item x="516"/>
        <item x="424"/>
        <item x="425"/>
        <item x="426"/>
        <item x="427"/>
        <item x="428"/>
        <item x="494"/>
        <item x="495"/>
        <item x="496"/>
        <item x="429"/>
        <item x="430"/>
        <item x="431"/>
        <item x="432"/>
        <item x="433"/>
        <item x="434"/>
        <item x="497"/>
        <item x="435"/>
        <item x="436"/>
        <item x="517"/>
        <item x="437"/>
        <item x="438"/>
        <item x="439"/>
        <item x="440"/>
        <item x="441"/>
        <item x="442"/>
        <item x="443"/>
        <item x="444"/>
        <item x="445"/>
        <item x="498"/>
        <item t="default"/>
      </items>
    </pivotField>
    <pivotField showAll="0"/>
    <pivotField showAll="0"/>
    <pivotField showAll="0"/>
    <pivotField showAll="0"/>
    <pivotField numFmtId="1" showAll="0"/>
    <pivotField numFmtId="164" showAll="0"/>
    <pivotField numFmtId="164" showAll="0"/>
    <pivotField showAll="0"/>
    <pivotField numFmtId="2" showAll="0"/>
    <pivotField showAll="0"/>
    <pivotField numFmtId="2" showAll="0"/>
    <pivotField numFmtId="1" showAll="0"/>
    <pivotField showAll="0"/>
    <pivotField showAll="0"/>
    <pivotField numFmtId="2" showAll="0"/>
    <pivotField showAll="0"/>
    <pivotField showAll="0"/>
    <pivotField dataField="1" numFmtId="2" showAll="0"/>
    <pivotField showAll="0"/>
    <pivotField numFmtId="2" showAll="0"/>
    <pivotField numFmtId="2" showAll="0"/>
  </pivotFields>
  <rowFields count="1">
    <field x="0"/>
  </rowFields>
  <rowItems count="11">
    <i>
      <x v="59"/>
    </i>
    <i>
      <x v="73"/>
    </i>
    <i>
      <x v="215"/>
    </i>
    <i>
      <x v="216"/>
    </i>
    <i>
      <x v="368"/>
    </i>
    <i>
      <x v="390"/>
    </i>
    <i>
      <x v="449"/>
    </i>
    <i>
      <x v="490"/>
    </i>
    <i>
      <x v="495"/>
    </i>
    <i>
      <x v="497"/>
    </i>
    <i t="grand">
      <x/>
    </i>
  </rowItems>
  <colItems count="1">
    <i/>
  </colItems>
  <dataFields count="1">
    <dataField name="Sum of Net Outpatient Revenue" fld="18" baseField="0" baseItem="0" numFmtId="166"/>
  </dataFields>
  <formats count="3">
    <format dxfId="212">
      <pivotArea outline="0" collapsedLevelsAreSubtotals="1" fieldPosition="0"/>
    </format>
    <format dxfId="211">
      <pivotArea dataOnly="0" labelOnly="1" outline="0" axis="axisValues" fieldPosition="0"/>
    </format>
    <format dxfId="210">
      <pivotArea dataOnly="0" labelOnly="1" outline="0" axis="axisValues" fieldPosition="0"/>
    </format>
  </formats>
  <chartFormats count="2">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215"/>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E27:F38" firstHeaderRow="1" firstDataRow="1" firstDataCol="1"/>
  <pivotFields count="22">
    <pivotField axis="axisRow" showAll="0" measureFilter="1">
      <items count="519">
        <item x="446"/>
        <item x="447"/>
        <item x="448"/>
        <item x="449"/>
        <item x="450"/>
        <item x="451"/>
        <item x="452"/>
        <item x="0"/>
        <item x="453"/>
        <item x="499"/>
        <item x="454"/>
        <item x="455"/>
        <item x="456"/>
        <item x="457"/>
        <item x="458"/>
        <item x="459"/>
        <item x="460"/>
        <item x="1"/>
        <item x="2"/>
        <item x="3"/>
        <item x="4"/>
        <item x="5"/>
        <item x="6"/>
        <item x="7"/>
        <item x="8"/>
        <item x="9"/>
        <item x="10"/>
        <item x="11"/>
        <item x="12"/>
        <item x="13"/>
        <item x="14"/>
        <item x="15"/>
        <item x="16"/>
        <item x="17"/>
        <item x="18"/>
        <item x="19"/>
        <item x="20"/>
        <item x="21"/>
        <item x="22"/>
        <item x="23"/>
        <item x="461"/>
        <item x="24"/>
        <item x="25"/>
        <item x="26"/>
        <item x="27"/>
        <item x="28"/>
        <item x="29"/>
        <item x="30"/>
        <item x="31"/>
        <item x="32"/>
        <item x="33"/>
        <item x="500"/>
        <item x="34"/>
        <item x="35"/>
        <item x="462"/>
        <item x="36"/>
        <item x="37"/>
        <item x="38"/>
        <item x="501"/>
        <item x="39"/>
        <item x="40"/>
        <item x="41"/>
        <item x="42"/>
        <item x="43"/>
        <item x="502"/>
        <item x="44"/>
        <item x="45"/>
        <item x="46"/>
        <item x="47"/>
        <item x="48"/>
        <item x="49"/>
        <item x="50"/>
        <item x="51"/>
        <item x="52"/>
        <item x="53"/>
        <item x="54"/>
        <item x="55"/>
        <item x="56"/>
        <item x="57"/>
        <item x="58"/>
        <item x="59"/>
        <item x="60"/>
        <item x="503"/>
        <item x="463"/>
        <item x="61"/>
        <item x="62"/>
        <item x="63"/>
        <item x="64"/>
        <item x="65"/>
        <item x="66"/>
        <item x="67"/>
        <item x="68"/>
        <item x="69"/>
        <item x="70"/>
        <item x="71"/>
        <item x="72"/>
        <item x="73"/>
        <item x="464"/>
        <item x="465"/>
        <item x="466"/>
        <item x="467"/>
        <item x="468"/>
        <item x="74"/>
        <item x="75"/>
        <item x="76"/>
        <item x="77"/>
        <item x="78"/>
        <item x="79"/>
        <item x="80"/>
        <item x="81"/>
        <item x="82"/>
        <item x="83"/>
        <item x="84"/>
        <item x="85"/>
        <item x="86"/>
        <item x="87"/>
        <item x="88"/>
        <item x="89"/>
        <item x="90"/>
        <item x="504"/>
        <item x="505"/>
        <item x="91"/>
        <item x="92"/>
        <item x="506"/>
        <item x="93"/>
        <item x="94"/>
        <item x="469"/>
        <item x="95"/>
        <item x="96"/>
        <item x="97"/>
        <item x="98"/>
        <item x="99"/>
        <item x="470"/>
        <item x="100"/>
        <item x="101"/>
        <item x="102"/>
        <item x="103"/>
        <item x="104"/>
        <item x="105"/>
        <item x="106"/>
        <item x="107"/>
        <item x="108"/>
        <item x="109"/>
        <item x="110"/>
        <item x="111"/>
        <item x="112"/>
        <item x="113"/>
        <item x="114"/>
        <item x="115"/>
        <item x="116"/>
        <item x="117"/>
        <item x="118"/>
        <item x="119"/>
        <item x="120"/>
        <item x="121"/>
        <item x="122"/>
        <item x="123"/>
        <item x="507"/>
        <item x="124"/>
        <item x="471"/>
        <item x="472"/>
        <item x="473"/>
        <item x="125"/>
        <item x="126"/>
        <item x="474"/>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508"/>
        <item x="172"/>
        <item x="173"/>
        <item x="174"/>
        <item x="475"/>
        <item x="175"/>
        <item x="176"/>
        <item x="177"/>
        <item x="476"/>
        <item x="178"/>
        <item x="179"/>
        <item x="180"/>
        <item x="477"/>
        <item x="181"/>
        <item x="182"/>
        <item x="183"/>
        <item x="184"/>
        <item x="185"/>
        <item x="186"/>
        <item x="187"/>
        <item x="188"/>
        <item x="189"/>
        <item x="190"/>
        <item x="191"/>
        <item x="192"/>
        <item x="193"/>
        <item x="194"/>
        <item x="195"/>
        <item x="196"/>
        <item x="197"/>
        <item x="198"/>
        <item x="199"/>
        <item x="478"/>
        <item x="200"/>
        <item x="201"/>
        <item x="479"/>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482"/>
        <item x="480"/>
        <item x="481"/>
        <item x="509"/>
        <item x="510"/>
        <item x="511"/>
        <item x="230"/>
        <item x="231"/>
        <item x="232"/>
        <item x="233"/>
        <item x="234"/>
        <item x="235"/>
        <item x="236"/>
        <item x="237"/>
        <item x="238"/>
        <item x="239"/>
        <item x="240"/>
        <item x="241"/>
        <item x="483"/>
        <item x="242"/>
        <item x="243"/>
        <item x="244"/>
        <item x="245"/>
        <item x="246"/>
        <item x="247"/>
        <item x="248"/>
        <item x="249"/>
        <item x="250"/>
        <item x="251"/>
        <item x="252"/>
        <item x="253"/>
        <item x="254"/>
        <item x="255"/>
        <item x="256"/>
        <item x="257"/>
        <item x="258"/>
        <item x="259"/>
        <item x="260"/>
        <item x="261"/>
        <item x="262"/>
        <item x="263"/>
        <item x="484"/>
        <item x="264"/>
        <item x="265"/>
        <item x="266"/>
        <item x="267"/>
        <item x="485"/>
        <item x="268"/>
        <item x="269"/>
        <item x="270"/>
        <item x="271"/>
        <item x="272"/>
        <item x="273"/>
        <item x="274"/>
        <item x="275"/>
        <item x="276"/>
        <item x="277"/>
        <item x="278"/>
        <item x="486"/>
        <item x="279"/>
        <item x="280"/>
        <item x="281"/>
        <item x="512"/>
        <item x="282"/>
        <item x="283"/>
        <item x="284"/>
        <item x="285"/>
        <item x="286"/>
        <item x="287"/>
        <item x="288"/>
        <item x="289"/>
        <item x="290"/>
        <item x="487"/>
        <item x="291"/>
        <item x="292"/>
        <item x="293"/>
        <item x="294"/>
        <item x="513"/>
        <item x="514"/>
        <item x="295"/>
        <item x="296"/>
        <item x="297"/>
        <item x="298"/>
        <item x="299"/>
        <item x="300"/>
        <item x="301"/>
        <item x="302"/>
        <item x="303"/>
        <item x="304"/>
        <item x="488"/>
        <item x="305"/>
        <item x="306"/>
        <item x="307"/>
        <item x="308"/>
        <item x="309"/>
        <item x="310"/>
        <item x="311"/>
        <item x="312"/>
        <item x="313"/>
        <item x="489"/>
        <item x="314"/>
        <item x="315"/>
        <item x="316"/>
        <item x="317"/>
        <item x="318"/>
        <item x="319"/>
        <item x="320"/>
        <item x="321"/>
        <item x="490"/>
        <item x="322"/>
        <item x="323"/>
        <item x="324"/>
        <item x="325"/>
        <item x="326"/>
        <item x="327"/>
        <item x="328"/>
        <item x="329"/>
        <item x="330"/>
        <item x="491"/>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492"/>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493"/>
        <item x="399"/>
        <item x="400"/>
        <item x="401"/>
        <item x="515"/>
        <item x="402"/>
        <item x="403"/>
        <item x="404"/>
        <item x="405"/>
        <item x="406"/>
        <item x="407"/>
        <item x="408"/>
        <item x="409"/>
        <item x="410"/>
        <item x="411"/>
        <item x="412"/>
        <item x="413"/>
        <item x="414"/>
        <item x="415"/>
        <item x="416"/>
        <item x="417"/>
        <item x="418"/>
        <item x="419"/>
        <item x="420"/>
        <item x="421"/>
        <item x="422"/>
        <item x="423"/>
        <item x="516"/>
        <item x="424"/>
        <item x="425"/>
        <item x="426"/>
        <item x="427"/>
        <item x="428"/>
        <item x="494"/>
        <item x="495"/>
        <item x="496"/>
        <item x="429"/>
        <item x="430"/>
        <item x="431"/>
        <item x="432"/>
        <item x="433"/>
        <item x="434"/>
        <item x="497"/>
        <item x="435"/>
        <item x="436"/>
        <item x="517"/>
        <item x="437"/>
        <item x="438"/>
        <item x="439"/>
        <item x="440"/>
        <item x="441"/>
        <item x="442"/>
        <item x="443"/>
        <item x="444"/>
        <item x="445"/>
        <item x="498"/>
        <item t="default"/>
      </items>
    </pivotField>
    <pivotField showAll="0">
      <items count="4">
        <item x="0"/>
        <item x="1"/>
        <item x="2"/>
        <item t="default"/>
      </items>
    </pivotField>
    <pivotField showAll="0"/>
    <pivotField showAll="0"/>
    <pivotField showAll="0"/>
    <pivotField numFmtId="1" showAll="0"/>
    <pivotField numFmtId="164" showAll="0"/>
    <pivotField numFmtId="164" showAll="0"/>
    <pivotField showAll="0"/>
    <pivotField numFmtId="2" showAll="0"/>
    <pivotField showAll="0"/>
    <pivotField numFmtId="2" showAll="0"/>
    <pivotField numFmtId="1" showAll="0"/>
    <pivotField showAll="0"/>
    <pivotField dataField="1" showAll="0"/>
    <pivotField numFmtId="2" showAll="0"/>
    <pivotField showAll="0"/>
    <pivotField showAll="0"/>
    <pivotField numFmtId="2" showAll="0"/>
    <pivotField showAll="0"/>
    <pivotField numFmtId="2" showAll="0"/>
    <pivotField numFmtId="2" showAll="0"/>
  </pivotFields>
  <rowFields count="1">
    <field x="0"/>
  </rowFields>
  <rowItems count="11">
    <i>
      <x v="59"/>
    </i>
    <i>
      <x v="115"/>
    </i>
    <i>
      <x v="215"/>
    </i>
    <i>
      <x v="216"/>
    </i>
    <i>
      <x v="219"/>
    </i>
    <i>
      <x v="252"/>
    </i>
    <i>
      <x v="390"/>
    </i>
    <i>
      <x v="449"/>
    </i>
    <i>
      <x v="490"/>
    </i>
    <i>
      <x v="495"/>
    </i>
    <i t="grand">
      <x/>
    </i>
  </rowItems>
  <colItems count="1">
    <i/>
  </colItems>
  <dataFields count="1">
    <dataField name="Sum of VIS_TOT" fld="14" baseField="0" baseItem="0"/>
  </dataFields>
  <chartFormats count="2">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215"/>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8:B537" firstHeaderRow="1" firstDataRow="1" firstDataCol="1"/>
  <pivotFields count="22">
    <pivotField axis="axisRow" showAll="0">
      <items count="519">
        <item x="446"/>
        <item x="447"/>
        <item x="448"/>
        <item x="449"/>
        <item x="450"/>
        <item x="451"/>
        <item x="452"/>
        <item x="0"/>
        <item x="453"/>
        <item x="499"/>
        <item x="454"/>
        <item x="455"/>
        <item x="456"/>
        <item x="457"/>
        <item x="458"/>
        <item x="459"/>
        <item x="460"/>
        <item x="1"/>
        <item x="2"/>
        <item x="3"/>
        <item x="4"/>
        <item x="5"/>
        <item x="6"/>
        <item x="7"/>
        <item x="8"/>
        <item x="9"/>
        <item x="10"/>
        <item x="11"/>
        <item x="12"/>
        <item x="13"/>
        <item x="14"/>
        <item x="15"/>
        <item x="16"/>
        <item x="17"/>
        <item x="18"/>
        <item x="19"/>
        <item x="20"/>
        <item x="21"/>
        <item x="22"/>
        <item x="23"/>
        <item x="461"/>
        <item x="24"/>
        <item x="25"/>
        <item x="26"/>
        <item x="27"/>
        <item x="28"/>
        <item x="29"/>
        <item x="30"/>
        <item x="31"/>
        <item x="32"/>
        <item x="33"/>
        <item x="500"/>
        <item x="34"/>
        <item x="35"/>
        <item x="462"/>
        <item x="36"/>
        <item x="37"/>
        <item x="38"/>
        <item x="501"/>
        <item x="39"/>
        <item x="40"/>
        <item x="41"/>
        <item x="42"/>
        <item x="43"/>
        <item x="502"/>
        <item x="44"/>
        <item x="45"/>
        <item x="46"/>
        <item x="47"/>
        <item x="48"/>
        <item x="49"/>
        <item x="50"/>
        <item x="51"/>
        <item x="52"/>
        <item x="53"/>
        <item x="54"/>
        <item x="55"/>
        <item x="56"/>
        <item x="57"/>
        <item x="58"/>
        <item x="59"/>
        <item x="60"/>
        <item x="503"/>
        <item x="463"/>
        <item x="61"/>
        <item x="62"/>
        <item x="63"/>
        <item x="64"/>
        <item x="65"/>
        <item x="66"/>
        <item x="67"/>
        <item x="68"/>
        <item x="69"/>
        <item x="70"/>
        <item x="71"/>
        <item x="72"/>
        <item x="73"/>
        <item x="464"/>
        <item x="465"/>
        <item x="466"/>
        <item x="467"/>
        <item x="468"/>
        <item x="74"/>
        <item x="75"/>
        <item x="76"/>
        <item x="77"/>
        <item x="78"/>
        <item x="79"/>
        <item x="80"/>
        <item x="81"/>
        <item x="82"/>
        <item x="83"/>
        <item x="84"/>
        <item x="85"/>
        <item x="86"/>
        <item x="87"/>
        <item x="88"/>
        <item x="89"/>
        <item x="90"/>
        <item x="504"/>
        <item x="505"/>
        <item x="91"/>
        <item x="92"/>
        <item x="506"/>
        <item x="93"/>
        <item x="94"/>
        <item x="469"/>
        <item x="95"/>
        <item x="96"/>
        <item x="97"/>
        <item x="98"/>
        <item x="99"/>
        <item x="470"/>
        <item x="100"/>
        <item x="101"/>
        <item x="102"/>
        <item x="103"/>
        <item x="104"/>
        <item x="105"/>
        <item x="106"/>
        <item x="107"/>
        <item x="108"/>
        <item x="109"/>
        <item x="110"/>
        <item x="111"/>
        <item x="112"/>
        <item x="113"/>
        <item x="114"/>
        <item x="115"/>
        <item x="116"/>
        <item x="117"/>
        <item x="118"/>
        <item x="119"/>
        <item x="120"/>
        <item x="121"/>
        <item x="122"/>
        <item x="123"/>
        <item x="507"/>
        <item x="124"/>
        <item x="471"/>
        <item x="472"/>
        <item x="473"/>
        <item x="125"/>
        <item x="126"/>
        <item x="474"/>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508"/>
        <item x="172"/>
        <item x="173"/>
        <item x="174"/>
        <item x="475"/>
        <item x="175"/>
        <item x="176"/>
        <item x="177"/>
        <item x="476"/>
        <item x="178"/>
        <item x="179"/>
        <item x="180"/>
        <item x="477"/>
        <item x="181"/>
        <item x="182"/>
        <item x="183"/>
        <item x="184"/>
        <item x="185"/>
        <item x="186"/>
        <item x="187"/>
        <item x="188"/>
        <item x="189"/>
        <item x="190"/>
        <item x="191"/>
        <item x="192"/>
        <item x="193"/>
        <item x="194"/>
        <item x="195"/>
        <item x="196"/>
        <item x="197"/>
        <item x="198"/>
        <item x="199"/>
        <item x="478"/>
        <item x="200"/>
        <item x="201"/>
        <item x="479"/>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482"/>
        <item x="480"/>
        <item x="481"/>
        <item x="509"/>
        <item x="510"/>
        <item x="511"/>
        <item x="230"/>
        <item x="231"/>
        <item x="232"/>
        <item x="233"/>
        <item x="234"/>
        <item x="235"/>
        <item x="236"/>
        <item x="237"/>
        <item x="238"/>
        <item x="239"/>
        <item x="240"/>
        <item x="241"/>
        <item x="483"/>
        <item x="242"/>
        <item x="243"/>
        <item x="244"/>
        <item x="245"/>
        <item x="246"/>
        <item x="247"/>
        <item x="248"/>
        <item x="249"/>
        <item x="250"/>
        <item x="251"/>
        <item x="252"/>
        <item x="253"/>
        <item x="254"/>
        <item x="255"/>
        <item x="256"/>
        <item x="257"/>
        <item x="258"/>
        <item x="259"/>
        <item x="260"/>
        <item x="261"/>
        <item x="262"/>
        <item x="263"/>
        <item x="484"/>
        <item x="264"/>
        <item x="265"/>
        <item x="266"/>
        <item x="267"/>
        <item x="485"/>
        <item x="268"/>
        <item x="269"/>
        <item x="270"/>
        <item x="271"/>
        <item x="272"/>
        <item x="273"/>
        <item x="274"/>
        <item x="275"/>
        <item x="276"/>
        <item x="277"/>
        <item x="278"/>
        <item x="486"/>
        <item x="279"/>
        <item x="280"/>
        <item x="281"/>
        <item x="512"/>
        <item x="282"/>
        <item x="283"/>
        <item x="284"/>
        <item x="285"/>
        <item x="286"/>
        <item x="287"/>
        <item x="288"/>
        <item x="289"/>
        <item x="290"/>
        <item x="487"/>
        <item x="291"/>
        <item x="292"/>
        <item x="293"/>
        <item x="294"/>
        <item x="513"/>
        <item x="514"/>
        <item x="295"/>
        <item x="296"/>
        <item x="297"/>
        <item x="298"/>
        <item x="299"/>
        <item x="300"/>
        <item x="301"/>
        <item x="302"/>
        <item x="303"/>
        <item x="304"/>
        <item x="488"/>
        <item x="305"/>
        <item x="306"/>
        <item x="307"/>
        <item x="308"/>
        <item x="309"/>
        <item x="310"/>
        <item x="311"/>
        <item x="312"/>
        <item x="313"/>
        <item x="489"/>
        <item x="314"/>
        <item x="315"/>
        <item x="316"/>
        <item x="317"/>
        <item x="318"/>
        <item x="319"/>
        <item x="320"/>
        <item x="321"/>
        <item x="490"/>
        <item x="322"/>
        <item x="323"/>
        <item x="324"/>
        <item x="325"/>
        <item x="326"/>
        <item x="327"/>
        <item x="328"/>
        <item x="329"/>
        <item x="330"/>
        <item x="491"/>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492"/>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493"/>
        <item x="399"/>
        <item x="400"/>
        <item x="401"/>
        <item x="515"/>
        <item x="402"/>
        <item x="403"/>
        <item x="404"/>
        <item x="405"/>
        <item x="406"/>
        <item x="407"/>
        <item x="408"/>
        <item x="409"/>
        <item x="410"/>
        <item x="411"/>
        <item x="412"/>
        <item x="413"/>
        <item x="414"/>
        <item x="415"/>
        <item x="416"/>
        <item x="417"/>
        <item x="418"/>
        <item x="419"/>
        <item x="420"/>
        <item x="421"/>
        <item x="422"/>
        <item x="423"/>
        <item x="516"/>
        <item x="424"/>
        <item x="425"/>
        <item x="426"/>
        <item x="427"/>
        <item x="428"/>
        <item x="494"/>
        <item x="495"/>
        <item x="496"/>
        <item x="429"/>
        <item x="430"/>
        <item x="431"/>
        <item x="432"/>
        <item x="433"/>
        <item x="434"/>
        <item x="497"/>
        <item x="435"/>
        <item x="436"/>
        <item x="517"/>
        <item x="437"/>
        <item x="438"/>
        <item x="439"/>
        <item x="440"/>
        <item x="441"/>
        <item x="442"/>
        <item x="443"/>
        <item x="444"/>
        <item x="445"/>
        <item x="498"/>
        <item t="default"/>
      </items>
    </pivotField>
    <pivotField showAll="0">
      <items count="4">
        <item x="0"/>
        <item x="1"/>
        <item x="2"/>
        <item t="default"/>
      </items>
    </pivotField>
    <pivotField showAll="0"/>
    <pivotField showAll="0"/>
    <pivotField showAll="0"/>
    <pivotField dataField="1" numFmtId="1" showAll="0"/>
    <pivotField numFmtId="164" showAll="0"/>
    <pivotField numFmtId="164" showAll="0"/>
    <pivotField showAll="0"/>
    <pivotField numFmtId="2" showAll="0"/>
    <pivotField showAll="0"/>
    <pivotField numFmtId="2" showAll="0"/>
    <pivotField numFmtId="1" showAll="0"/>
    <pivotField showAll="0"/>
    <pivotField showAll="0"/>
    <pivotField numFmtId="2" showAll="0"/>
    <pivotField showAll="0"/>
    <pivotField showAll="0"/>
    <pivotField numFmtId="2" showAll="0"/>
    <pivotField showAll="0"/>
    <pivotField numFmtId="2" showAll="0"/>
    <pivotField numFmtId="2" showAll="0"/>
  </pivotFields>
  <rowFields count="1">
    <field x="0"/>
  </rowFields>
  <rowItems count="51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t="grand">
      <x/>
    </i>
  </rowItems>
  <colItems count="1">
    <i/>
  </colItems>
  <dataFields count="1">
    <dataField name="Sum of Average Length of Stay" fld="5" baseField="0" baseItem="0" numFmtId="1"/>
  </dataFields>
  <formats count="17">
    <format dxfId="229">
      <pivotArea outline="0" collapsedLevelsAreSubtotals="1" fieldPosition="0"/>
    </format>
    <format dxfId="228">
      <pivotArea outline="0" collapsedLevelsAreSubtotals="1" fieldPosition="0"/>
    </format>
    <format dxfId="227">
      <pivotArea outline="0" collapsedLevelsAreSubtotals="1" fieldPosition="0"/>
    </format>
    <format dxfId="226">
      <pivotArea outline="0" collapsedLevelsAreSubtotals="1" fieldPosition="0"/>
    </format>
    <format dxfId="225">
      <pivotArea outline="0" collapsedLevelsAreSubtotals="1" fieldPosition="0"/>
    </format>
    <format dxfId="224">
      <pivotArea outline="0" collapsedLevelsAreSubtotals="1" fieldPosition="0"/>
    </format>
    <format dxfId="223">
      <pivotArea outline="0" collapsedLevelsAreSubtotals="1" fieldPosition="0"/>
    </format>
    <format dxfId="222">
      <pivotArea outline="0" collapsedLevelsAreSubtotals="1" fieldPosition="0"/>
    </format>
    <format dxfId="221">
      <pivotArea outline="0" collapsedLevelsAreSubtotals="1" fieldPosition="0"/>
    </format>
    <format dxfId="220">
      <pivotArea outline="0" collapsedLevelsAreSubtotals="1" fieldPosition="0"/>
    </format>
    <format dxfId="219">
      <pivotArea outline="0" collapsedLevelsAreSubtotals="1" fieldPosition="0"/>
    </format>
    <format dxfId="218">
      <pivotArea collapsedLevelsAreSubtotals="1" fieldPosition="0">
        <references count="1">
          <reference field="0" count="1">
            <x v="0"/>
          </reference>
        </references>
      </pivotArea>
    </format>
    <format dxfId="217">
      <pivotArea collapsedLevelsAreSubtotals="1" fieldPosition="0">
        <references count="1">
          <reference field="0" count="1">
            <x v="0"/>
          </reference>
        </references>
      </pivotArea>
    </format>
    <format dxfId="216">
      <pivotArea outline="0" collapsedLevelsAreSubtotals="1" fieldPosition="0"/>
    </format>
    <format dxfId="215">
      <pivotArea outline="0" collapsedLevelsAreSubtotals="1" fieldPosition="0"/>
    </format>
    <format dxfId="214">
      <pivotArea outline="0" collapsedLevelsAreSubtotals="1" fieldPosition="0"/>
    </format>
    <format dxfId="213">
      <pivotArea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4:F5" firstHeaderRow="1" firstDataRow="1" firstDataCol="0"/>
  <pivotFields count="22">
    <pivotField showAll="0">
      <items count="519">
        <item x="446"/>
        <item x="447"/>
        <item x="448"/>
        <item x="449"/>
        <item x="450"/>
        <item x="451"/>
        <item x="452"/>
        <item x="0"/>
        <item x="453"/>
        <item x="499"/>
        <item x="454"/>
        <item x="455"/>
        <item x="456"/>
        <item x="457"/>
        <item x="458"/>
        <item x="459"/>
        <item x="460"/>
        <item x="1"/>
        <item x="2"/>
        <item x="3"/>
        <item x="4"/>
        <item x="5"/>
        <item x="6"/>
        <item x="7"/>
        <item x="8"/>
        <item x="9"/>
        <item x="10"/>
        <item x="11"/>
        <item x="12"/>
        <item x="13"/>
        <item x="14"/>
        <item x="15"/>
        <item x="16"/>
        <item x="17"/>
        <item x="18"/>
        <item x="19"/>
        <item x="20"/>
        <item x="21"/>
        <item x="22"/>
        <item x="23"/>
        <item x="461"/>
        <item x="24"/>
        <item x="25"/>
        <item x="26"/>
        <item x="27"/>
        <item x="28"/>
        <item x="29"/>
        <item x="30"/>
        <item x="31"/>
        <item x="32"/>
        <item x="33"/>
        <item x="500"/>
        <item x="34"/>
        <item x="35"/>
        <item x="462"/>
        <item x="36"/>
        <item x="37"/>
        <item x="38"/>
        <item x="501"/>
        <item x="39"/>
        <item x="40"/>
        <item x="41"/>
        <item x="42"/>
        <item x="43"/>
        <item x="502"/>
        <item x="44"/>
        <item x="45"/>
        <item x="46"/>
        <item x="47"/>
        <item x="48"/>
        <item x="49"/>
        <item x="50"/>
        <item x="51"/>
        <item x="52"/>
        <item x="53"/>
        <item x="54"/>
        <item x="55"/>
        <item x="56"/>
        <item x="57"/>
        <item x="58"/>
        <item x="59"/>
        <item x="60"/>
        <item x="503"/>
        <item x="463"/>
        <item x="61"/>
        <item x="62"/>
        <item x="63"/>
        <item x="64"/>
        <item x="65"/>
        <item x="66"/>
        <item x="67"/>
        <item x="68"/>
        <item x="69"/>
        <item x="70"/>
        <item x="71"/>
        <item x="72"/>
        <item x="73"/>
        <item x="464"/>
        <item x="465"/>
        <item x="466"/>
        <item x="467"/>
        <item x="468"/>
        <item x="74"/>
        <item x="75"/>
        <item x="76"/>
        <item x="77"/>
        <item x="78"/>
        <item x="79"/>
        <item x="80"/>
        <item x="81"/>
        <item x="82"/>
        <item x="83"/>
        <item x="84"/>
        <item x="85"/>
        <item x="86"/>
        <item x="87"/>
        <item x="88"/>
        <item x="89"/>
        <item x="90"/>
        <item x="504"/>
        <item x="505"/>
        <item x="91"/>
        <item x="92"/>
        <item x="506"/>
        <item x="93"/>
        <item x="94"/>
        <item x="469"/>
        <item x="95"/>
        <item x="96"/>
        <item x="97"/>
        <item x="98"/>
        <item x="99"/>
        <item x="470"/>
        <item x="100"/>
        <item x="101"/>
        <item x="102"/>
        <item x="103"/>
        <item x="104"/>
        <item x="105"/>
        <item x="106"/>
        <item x="107"/>
        <item x="108"/>
        <item x="109"/>
        <item x="110"/>
        <item x="111"/>
        <item x="112"/>
        <item x="113"/>
        <item x="114"/>
        <item x="115"/>
        <item x="116"/>
        <item x="117"/>
        <item x="118"/>
        <item x="119"/>
        <item x="120"/>
        <item x="121"/>
        <item x="122"/>
        <item x="123"/>
        <item x="507"/>
        <item x="124"/>
        <item x="471"/>
        <item x="472"/>
        <item x="473"/>
        <item x="125"/>
        <item x="126"/>
        <item x="474"/>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508"/>
        <item x="172"/>
        <item x="173"/>
        <item x="174"/>
        <item x="475"/>
        <item x="175"/>
        <item x="176"/>
        <item x="177"/>
        <item x="476"/>
        <item x="178"/>
        <item x="179"/>
        <item x="180"/>
        <item x="477"/>
        <item x="181"/>
        <item x="182"/>
        <item x="183"/>
        <item x="184"/>
        <item x="185"/>
        <item x="186"/>
        <item x="187"/>
        <item x="188"/>
        <item x="189"/>
        <item x="190"/>
        <item x="191"/>
        <item x="192"/>
        <item x="193"/>
        <item x="194"/>
        <item x="195"/>
        <item x="196"/>
        <item x="197"/>
        <item x="198"/>
        <item x="199"/>
        <item x="478"/>
        <item x="200"/>
        <item x="201"/>
        <item x="479"/>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482"/>
        <item x="480"/>
        <item x="481"/>
        <item x="509"/>
        <item x="510"/>
        <item x="511"/>
        <item x="230"/>
        <item x="231"/>
        <item x="232"/>
        <item x="233"/>
        <item x="234"/>
        <item x="235"/>
        <item x="236"/>
        <item x="237"/>
        <item x="238"/>
        <item x="239"/>
        <item x="240"/>
        <item x="241"/>
        <item x="483"/>
        <item x="242"/>
        <item x="243"/>
        <item x="244"/>
        <item x="245"/>
        <item x="246"/>
        <item x="247"/>
        <item x="248"/>
        <item x="249"/>
        <item x="250"/>
        <item x="251"/>
        <item x="252"/>
        <item x="253"/>
        <item x="254"/>
        <item x="255"/>
        <item x="256"/>
        <item x="257"/>
        <item x="258"/>
        <item x="259"/>
        <item x="260"/>
        <item x="261"/>
        <item x="262"/>
        <item x="263"/>
        <item x="484"/>
        <item x="264"/>
        <item x="265"/>
        <item x="266"/>
        <item x="267"/>
        <item x="485"/>
        <item x="268"/>
        <item x="269"/>
        <item x="270"/>
        <item x="271"/>
        <item x="272"/>
        <item x="273"/>
        <item x="274"/>
        <item x="275"/>
        <item x="276"/>
        <item x="277"/>
        <item x="278"/>
        <item x="486"/>
        <item x="279"/>
        <item x="280"/>
        <item x="281"/>
        <item x="512"/>
        <item x="282"/>
        <item x="283"/>
        <item x="284"/>
        <item x="285"/>
        <item x="286"/>
        <item x="287"/>
        <item x="288"/>
        <item x="289"/>
        <item x="290"/>
        <item x="487"/>
        <item x="291"/>
        <item x="292"/>
        <item x="293"/>
        <item x="294"/>
        <item x="513"/>
        <item x="514"/>
        <item x="295"/>
        <item x="296"/>
        <item x="297"/>
        <item x="298"/>
        <item x="299"/>
        <item x="300"/>
        <item x="301"/>
        <item x="302"/>
        <item x="303"/>
        <item x="304"/>
        <item x="488"/>
        <item x="305"/>
        <item x="306"/>
        <item x="307"/>
        <item x="308"/>
        <item x="309"/>
        <item x="310"/>
        <item x="311"/>
        <item x="312"/>
        <item x="313"/>
        <item x="489"/>
        <item x="314"/>
        <item x="315"/>
        <item x="316"/>
        <item x="317"/>
        <item x="318"/>
        <item x="319"/>
        <item x="320"/>
        <item x="321"/>
        <item x="490"/>
        <item x="322"/>
        <item x="323"/>
        <item x="324"/>
        <item x="325"/>
        <item x="326"/>
        <item x="327"/>
        <item x="328"/>
        <item x="329"/>
        <item x="330"/>
        <item x="491"/>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492"/>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493"/>
        <item x="399"/>
        <item x="400"/>
        <item x="401"/>
        <item x="515"/>
        <item x="402"/>
        <item x="403"/>
        <item x="404"/>
        <item x="405"/>
        <item x="406"/>
        <item x="407"/>
        <item x="408"/>
        <item x="409"/>
        <item x="410"/>
        <item x="411"/>
        <item x="412"/>
        <item x="413"/>
        <item x="414"/>
        <item x="415"/>
        <item x="416"/>
        <item x="417"/>
        <item x="418"/>
        <item x="419"/>
        <item x="420"/>
        <item x="421"/>
        <item x="422"/>
        <item x="423"/>
        <item x="516"/>
        <item x="424"/>
        <item x="425"/>
        <item x="426"/>
        <item x="427"/>
        <item x="428"/>
        <item x="494"/>
        <item x="495"/>
        <item x="496"/>
        <item x="429"/>
        <item x="430"/>
        <item x="431"/>
        <item x="432"/>
        <item x="433"/>
        <item x="434"/>
        <item x="497"/>
        <item x="435"/>
        <item x="436"/>
        <item x="517"/>
        <item x="437"/>
        <item x="438"/>
        <item x="439"/>
        <item x="440"/>
        <item x="441"/>
        <item x="442"/>
        <item x="443"/>
        <item x="444"/>
        <item x="445"/>
        <item x="498"/>
        <item t="default"/>
      </items>
    </pivotField>
    <pivotField showAll="0">
      <items count="4">
        <item x="0"/>
        <item x="1"/>
        <item x="2"/>
        <item t="default"/>
      </items>
    </pivotField>
    <pivotField dataField="1" showAll="0"/>
    <pivotField showAll="0"/>
    <pivotField showAll="0"/>
    <pivotField numFmtId="1" showAll="0"/>
    <pivotField numFmtId="164" showAll="0"/>
    <pivotField numFmtId="164" showAll="0"/>
    <pivotField showAll="0"/>
    <pivotField numFmtId="2" showAll="0"/>
    <pivotField showAll="0"/>
    <pivotField numFmtId="2" showAll="0"/>
    <pivotField numFmtId="1" showAll="0"/>
    <pivotField showAll="0"/>
    <pivotField showAll="0"/>
    <pivotField numFmtId="2" showAll="0"/>
    <pivotField showAll="0"/>
    <pivotField showAll="0"/>
    <pivotField numFmtId="2" showAll="0"/>
    <pivotField showAll="0"/>
    <pivotField numFmtId="2" showAll="0"/>
    <pivotField numFmtId="2" showAll="0"/>
  </pivotFields>
  <rowItems count="1">
    <i/>
  </rowItems>
  <colItems count="1">
    <i/>
  </colItems>
  <dataFields count="1">
    <dataField name="Sum of AVL_BEDS" fld="2" baseField="0" baseItem="0" numFmtId="165"/>
  </dataFields>
  <formats count="6">
    <format dxfId="235">
      <pivotArea outline="0" collapsedLevelsAreSubtotals="1" fieldPosition="0"/>
    </format>
    <format dxfId="234">
      <pivotArea outline="0" collapsedLevelsAreSubtotals="1" fieldPosition="0"/>
    </format>
    <format dxfId="233">
      <pivotArea outline="0" collapsedLevelsAreSubtotals="1" fieldPosition="0"/>
    </format>
    <format dxfId="232">
      <pivotArea outline="0" collapsedLevelsAreSubtotals="1" fieldPosition="0"/>
    </format>
    <format dxfId="231">
      <pivotArea outline="0" collapsedLevelsAreSubtotals="1" fieldPosition="0"/>
    </format>
    <format dxfId="2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2:G13" firstHeaderRow="1" firstDataRow="1" firstDataCol="0"/>
  <pivotFields count="22">
    <pivotField showAll="0">
      <items count="519">
        <item x="446"/>
        <item x="447"/>
        <item x="448"/>
        <item x="449"/>
        <item x="450"/>
        <item x="451"/>
        <item x="452"/>
        <item x="0"/>
        <item x="453"/>
        <item x="499"/>
        <item x="454"/>
        <item x="455"/>
        <item x="456"/>
        <item x="457"/>
        <item x="458"/>
        <item x="459"/>
        <item x="460"/>
        <item x="1"/>
        <item x="2"/>
        <item x="3"/>
        <item x="4"/>
        <item x="5"/>
        <item x="6"/>
        <item x="7"/>
        <item x="8"/>
        <item x="9"/>
        <item x="10"/>
        <item x="11"/>
        <item x="12"/>
        <item x="13"/>
        <item x="14"/>
        <item x="15"/>
        <item x="16"/>
        <item x="17"/>
        <item x="18"/>
        <item x="19"/>
        <item x="20"/>
        <item x="21"/>
        <item x="22"/>
        <item x="23"/>
        <item x="461"/>
        <item x="24"/>
        <item x="25"/>
        <item x="26"/>
        <item x="27"/>
        <item x="28"/>
        <item x="29"/>
        <item x="30"/>
        <item x="31"/>
        <item x="32"/>
        <item x="33"/>
        <item x="500"/>
        <item x="34"/>
        <item x="35"/>
        <item x="462"/>
        <item x="36"/>
        <item x="37"/>
        <item x="38"/>
        <item x="501"/>
        <item x="39"/>
        <item x="40"/>
        <item x="41"/>
        <item x="42"/>
        <item x="43"/>
        <item x="502"/>
        <item x="44"/>
        <item x="45"/>
        <item x="46"/>
        <item x="47"/>
        <item x="48"/>
        <item x="49"/>
        <item x="50"/>
        <item x="51"/>
        <item x="52"/>
        <item x="53"/>
        <item x="54"/>
        <item x="55"/>
        <item x="56"/>
        <item x="57"/>
        <item x="58"/>
        <item x="59"/>
        <item x="60"/>
        <item x="503"/>
        <item x="463"/>
        <item x="61"/>
        <item x="62"/>
        <item x="63"/>
        <item x="64"/>
        <item x="65"/>
        <item x="66"/>
        <item x="67"/>
        <item x="68"/>
        <item x="69"/>
        <item x="70"/>
        <item x="71"/>
        <item x="72"/>
        <item x="73"/>
        <item x="464"/>
        <item x="465"/>
        <item x="466"/>
        <item x="467"/>
        <item x="468"/>
        <item x="74"/>
        <item x="75"/>
        <item x="76"/>
        <item x="77"/>
        <item x="78"/>
        <item x="79"/>
        <item x="80"/>
        <item x="81"/>
        <item x="82"/>
        <item x="83"/>
        <item x="84"/>
        <item x="85"/>
        <item x="86"/>
        <item x="87"/>
        <item x="88"/>
        <item x="89"/>
        <item x="90"/>
        <item x="504"/>
        <item x="505"/>
        <item x="91"/>
        <item x="92"/>
        <item x="506"/>
        <item x="93"/>
        <item x="94"/>
        <item x="469"/>
        <item x="95"/>
        <item x="96"/>
        <item x="97"/>
        <item x="98"/>
        <item x="99"/>
        <item x="470"/>
        <item x="100"/>
        <item x="101"/>
        <item x="102"/>
        <item x="103"/>
        <item x="104"/>
        <item x="105"/>
        <item x="106"/>
        <item x="107"/>
        <item x="108"/>
        <item x="109"/>
        <item x="110"/>
        <item x="111"/>
        <item x="112"/>
        <item x="113"/>
        <item x="114"/>
        <item x="115"/>
        <item x="116"/>
        <item x="117"/>
        <item x="118"/>
        <item x="119"/>
        <item x="120"/>
        <item x="121"/>
        <item x="122"/>
        <item x="123"/>
        <item x="507"/>
        <item x="124"/>
        <item x="471"/>
        <item x="472"/>
        <item x="473"/>
        <item x="125"/>
        <item x="126"/>
        <item x="474"/>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508"/>
        <item x="172"/>
        <item x="173"/>
        <item x="174"/>
        <item x="475"/>
        <item x="175"/>
        <item x="176"/>
        <item x="177"/>
        <item x="476"/>
        <item x="178"/>
        <item x="179"/>
        <item x="180"/>
        <item x="477"/>
        <item x="181"/>
        <item x="182"/>
        <item x="183"/>
        <item x="184"/>
        <item x="185"/>
        <item x="186"/>
        <item x="187"/>
        <item x="188"/>
        <item x="189"/>
        <item x="190"/>
        <item x="191"/>
        <item x="192"/>
        <item x="193"/>
        <item x="194"/>
        <item x="195"/>
        <item x="196"/>
        <item x="197"/>
        <item x="198"/>
        <item x="199"/>
        <item x="478"/>
        <item x="200"/>
        <item x="201"/>
        <item x="479"/>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482"/>
        <item x="480"/>
        <item x="481"/>
        <item x="509"/>
        <item x="510"/>
        <item x="511"/>
        <item x="230"/>
        <item x="231"/>
        <item x="232"/>
        <item x="233"/>
        <item x="234"/>
        <item x="235"/>
        <item x="236"/>
        <item x="237"/>
        <item x="238"/>
        <item x="239"/>
        <item x="240"/>
        <item x="241"/>
        <item x="483"/>
        <item x="242"/>
        <item x="243"/>
        <item x="244"/>
        <item x="245"/>
        <item x="246"/>
        <item x="247"/>
        <item x="248"/>
        <item x="249"/>
        <item x="250"/>
        <item x="251"/>
        <item x="252"/>
        <item x="253"/>
        <item x="254"/>
        <item x="255"/>
        <item x="256"/>
        <item x="257"/>
        <item x="258"/>
        <item x="259"/>
        <item x="260"/>
        <item x="261"/>
        <item x="262"/>
        <item x="263"/>
        <item x="484"/>
        <item x="264"/>
        <item x="265"/>
        <item x="266"/>
        <item x="267"/>
        <item x="485"/>
        <item x="268"/>
        <item x="269"/>
        <item x="270"/>
        <item x="271"/>
        <item x="272"/>
        <item x="273"/>
        <item x="274"/>
        <item x="275"/>
        <item x="276"/>
        <item x="277"/>
        <item x="278"/>
        <item x="486"/>
        <item x="279"/>
        <item x="280"/>
        <item x="281"/>
        <item x="512"/>
        <item x="282"/>
        <item x="283"/>
        <item x="284"/>
        <item x="285"/>
        <item x="286"/>
        <item x="287"/>
        <item x="288"/>
        <item x="289"/>
        <item x="290"/>
        <item x="487"/>
        <item x="291"/>
        <item x="292"/>
        <item x="293"/>
        <item x="294"/>
        <item x="513"/>
        <item x="514"/>
        <item x="295"/>
        <item x="296"/>
        <item x="297"/>
        <item x="298"/>
        <item x="299"/>
        <item x="300"/>
        <item x="301"/>
        <item x="302"/>
        <item x="303"/>
        <item x="304"/>
        <item x="488"/>
        <item x="305"/>
        <item x="306"/>
        <item x="307"/>
        <item x="308"/>
        <item x="309"/>
        <item x="310"/>
        <item x="311"/>
        <item x="312"/>
        <item x="313"/>
        <item x="489"/>
        <item x="314"/>
        <item x="315"/>
        <item x="316"/>
        <item x="317"/>
        <item x="318"/>
        <item x="319"/>
        <item x="320"/>
        <item x="321"/>
        <item x="490"/>
        <item x="322"/>
        <item x="323"/>
        <item x="324"/>
        <item x="325"/>
        <item x="326"/>
        <item x="327"/>
        <item x="328"/>
        <item x="329"/>
        <item x="330"/>
        <item x="491"/>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492"/>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493"/>
        <item x="399"/>
        <item x="400"/>
        <item x="401"/>
        <item x="515"/>
        <item x="402"/>
        <item x="403"/>
        <item x="404"/>
        <item x="405"/>
        <item x="406"/>
        <item x="407"/>
        <item x="408"/>
        <item x="409"/>
        <item x="410"/>
        <item x="411"/>
        <item x="412"/>
        <item x="413"/>
        <item x="414"/>
        <item x="415"/>
        <item x="416"/>
        <item x="417"/>
        <item x="418"/>
        <item x="419"/>
        <item x="420"/>
        <item x="421"/>
        <item x="422"/>
        <item x="423"/>
        <item x="516"/>
        <item x="424"/>
        <item x="425"/>
        <item x="426"/>
        <item x="427"/>
        <item x="428"/>
        <item x="494"/>
        <item x="495"/>
        <item x="496"/>
        <item x="429"/>
        <item x="430"/>
        <item x="431"/>
        <item x="432"/>
        <item x="433"/>
        <item x="434"/>
        <item x="497"/>
        <item x="435"/>
        <item x="436"/>
        <item x="517"/>
        <item x="437"/>
        <item x="438"/>
        <item x="439"/>
        <item x="440"/>
        <item x="441"/>
        <item x="442"/>
        <item x="443"/>
        <item x="444"/>
        <item x="445"/>
        <item x="498"/>
        <item t="default"/>
      </items>
    </pivotField>
    <pivotField showAll="0">
      <items count="4">
        <item x="0"/>
        <item x="1"/>
        <item x="2"/>
        <item t="default"/>
      </items>
    </pivotField>
    <pivotField showAll="0"/>
    <pivotField showAll="0"/>
    <pivotField showAll="0"/>
    <pivotField numFmtId="1" showAll="0"/>
    <pivotField numFmtId="164" showAll="0"/>
    <pivotField numFmtId="164" showAll="0"/>
    <pivotField showAll="0"/>
    <pivotField numFmtId="2" showAll="0"/>
    <pivotField showAll="0"/>
    <pivotField numFmtId="2" showAll="0"/>
    <pivotField dataField="1" numFmtId="1" showAll="0"/>
    <pivotField showAll="0"/>
    <pivotField showAll="0"/>
    <pivotField numFmtId="2" showAll="0"/>
    <pivotField showAll="0"/>
    <pivotField showAll="0"/>
    <pivotField numFmtId="2" showAll="0"/>
    <pivotField showAll="0"/>
    <pivotField numFmtId="2" showAll="0"/>
    <pivotField numFmtId="2" showAll="0"/>
  </pivotFields>
  <rowItems count="1">
    <i/>
  </rowItems>
  <colItems count="1">
    <i/>
  </colItems>
  <dataFields count="1">
    <dataField name="Sum of Occupied Beds" fld="12" baseField="0" baseItem="0" numFmtId="165"/>
  </dataFields>
  <formats count="8">
    <format dxfId="243">
      <pivotArea outline="0" collapsedLevelsAreSubtotals="1" fieldPosition="0"/>
    </format>
    <format dxfId="242">
      <pivotArea outline="0" collapsedLevelsAreSubtotals="1" fieldPosition="0"/>
    </format>
    <format dxfId="241">
      <pivotArea outline="0" collapsedLevelsAreSubtotals="1" fieldPosition="0"/>
    </format>
    <format dxfId="240">
      <pivotArea outline="0" collapsedLevelsAreSubtotals="1" fieldPosition="0"/>
    </format>
    <format dxfId="239">
      <pivotArea outline="0" collapsedLevelsAreSubtotals="1" fieldPosition="0"/>
    </format>
    <format dxfId="238">
      <pivotArea outline="0" collapsedLevelsAreSubtotals="1" fieldPosition="0"/>
    </format>
    <format dxfId="237">
      <pivotArea outline="0" collapsedLevelsAreSubtotals="1" fieldPosition="0"/>
    </format>
    <format dxfId="2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S37:T48" firstHeaderRow="1" firstDataRow="1" firstDataCol="1"/>
  <pivotFields count="22">
    <pivotField axis="axisRow" showAll="0" measureFilter="1">
      <items count="519">
        <item x="446"/>
        <item x="447"/>
        <item x="448"/>
        <item x="449"/>
        <item x="450"/>
        <item x="451"/>
        <item x="452"/>
        <item x="0"/>
        <item x="453"/>
        <item x="499"/>
        <item x="454"/>
        <item x="455"/>
        <item x="456"/>
        <item x="457"/>
        <item x="458"/>
        <item x="459"/>
        <item x="460"/>
        <item x="1"/>
        <item x="2"/>
        <item x="3"/>
        <item x="4"/>
        <item x="5"/>
        <item x="6"/>
        <item x="7"/>
        <item x="8"/>
        <item x="9"/>
        <item x="10"/>
        <item x="11"/>
        <item x="12"/>
        <item x="13"/>
        <item x="14"/>
        <item x="15"/>
        <item x="16"/>
        <item x="17"/>
        <item x="18"/>
        <item x="19"/>
        <item x="20"/>
        <item x="21"/>
        <item x="22"/>
        <item x="23"/>
        <item x="461"/>
        <item x="24"/>
        <item x="25"/>
        <item x="26"/>
        <item x="27"/>
        <item x="28"/>
        <item x="29"/>
        <item x="30"/>
        <item x="31"/>
        <item x="32"/>
        <item x="33"/>
        <item x="500"/>
        <item x="34"/>
        <item x="35"/>
        <item x="462"/>
        <item x="36"/>
        <item x="37"/>
        <item x="38"/>
        <item x="501"/>
        <item x="39"/>
        <item x="40"/>
        <item x="41"/>
        <item x="42"/>
        <item x="43"/>
        <item x="502"/>
        <item x="44"/>
        <item x="45"/>
        <item x="46"/>
        <item x="47"/>
        <item x="48"/>
        <item x="49"/>
        <item x="50"/>
        <item x="51"/>
        <item x="52"/>
        <item x="53"/>
        <item x="54"/>
        <item x="55"/>
        <item x="56"/>
        <item x="57"/>
        <item x="58"/>
        <item x="59"/>
        <item x="60"/>
        <item x="503"/>
        <item x="463"/>
        <item x="61"/>
        <item x="62"/>
        <item x="63"/>
        <item x="64"/>
        <item x="65"/>
        <item x="66"/>
        <item x="67"/>
        <item x="68"/>
        <item x="69"/>
        <item x="70"/>
        <item x="71"/>
        <item x="72"/>
        <item x="73"/>
        <item x="464"/>
        <item x="465"/>
        <item x="466"/>
        <item x="467"/>
        <item x="468"/>
        <item x="74"/>
        <item x="75"/>
        <item x="76"/>
        <item x="77"/>
        <item x="78"/>
        <item x="79"/>
        <item x="80"/>
        <item x="81"/>
        <item x="82"/>
        <item x="83"/>
        <item x="84"/>
        <item x="85"/>
        <item x="86"/>
        <item x="87"/>
        <item x="88"/>
        <item x="89"/>
        <item x="90"/>
        <item x="504"/>
        <item x="505"/>
        <item x="91"/>
        <item x="92"/>
        <item x="506"/>
        <item x="93"/>
        <item x="94"/>
        <item x="469"/>
        <item x="95"/>
        <item x="96"/>
        <item x="97"/>
        <item x="98"/>
        <item x="99"/>
        <item x="470"/>
        <item x="100"/>
        <item x="101"/>
        <item x="102"/>
        <item x="103"/>
        <item x="104"/>
        <item x="105"/>
        <item x="106"/>
        <item x="107"/>
        <item x="108"/>
        <item x="109"/>
        <item x="110"/>
        <item x="111"/>
        <item x="112"/>
        <item x="113"/>
        <item x="114"/>
        <item x="115"/>
        <item x="116"/>
        <item x="117"/>
        <item x="118"/>
        <item x="119"/>
        <item x="120"/>
        <item x="121"/>
        <item x="122"/>
        <item x="123"/>
        <item x="507"/>
        <item x="124"/>
        <item x="471"/>
        <item x="472"/>
        <item x="473"/>
        <item x="125"/>
        <item x="126"/>
        <item x="474"/>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508"/>
        <item x="172"/>
        <item x="173"/>
        <item x="174"/>
        <item x="475"/>
        <item x="175"/>
        <item x="176"/>
        <item x="177"/>
        <item x="476"/>
        <item x="178"/>
        <item x="179"/>
        <item x="180"/>
        <item x="477"/>
        <item x="181"/>
        <item x="182"/>
        <item x="183"/>
        <item x="184"/>
        <item x="185"/>
        <item x="186"/>
        <item x="187"/>
        <item x="188"/>
        <item x="189"/>
        <item x="190"/>
        <item x="191"/>
        <item x="192"/>
        <item x="193"/>
        <item x="194"/>
        <item x="195"/>
        <item x="196"/>
        <item x="197"/>
        <item x="198"/>
        <item x="199"/>
        <item x="478"/>
        <item x="200"/>
        <item x="201"/>
        <item x="479"/>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482"/>
        <item x="480"/>
        <item x="481"/>
        <item x="509"/>
        <item x="510"/>
        <item x="511"/>
        <item x="230"/>
        <item x="231"/>
        <item x="232"/>
        <item x="233"/>
        <item x="234"/>
        <item x="235"/>
        <item x="236"/>
        <item x="237"/>
        <item x="238"/>
        <item x="239"/>
        <item x="240"/>
        <item x="241"/>
        <item x="483"/>
        <item x="242"/>
        <item x="243"/>
        <item x="244"/>
        <item x="245"/>
        <item x="246"/>
        <item x="247"/>
        <item x="248"/>
        <item x="249"/>
        <item x="250"/>
        <item x="251"/>
        <item x="252"/>
        <item x="253"/>
        <item x="254"/>
        <item x="255"/>
        <item x="256"/>
        <item x="257"/>
        <item x="258"/>
        <item x="259"/>
        <item x="260"/>
        <item x="261"/>
        <item x="262"/>
        <item x="263"/>
        <item x="484"/>
        <item x="264"/>
        <item x="265"/>
        <item x="266"/>
        <item x="267"/>
        <item x="485"/>
        <item x="268"/>
        <item x="269"/>
        <item x="270"/>
        <item x="271"/>
        <item x="272"/>
        <item x="273"/>
        <item x="274"/>
        <item x="275"/>
        <item x="276"/>
        <item x="277"/>
        <item x="278"/>
        <item x="486"/>
        <item x="279"/>
        <item x="280"/>
        <item x="281"/>
        <item x="512"/>
        <item x="282"/>
        <item x="283"/>
        <item x="284"/>
        <item x="285"/>
        <item x="286"/>
        <item x="287"/>
        <item x="288"/>
        <item x="289"/>
        <item x="290"/>
        <item x="487"/>
        <item x="291"/>
        <item x="292"/>
        <item x="293"/>
        <item x="294"/>
        <item x="513"/>
        <item x="514"/>
        <item x="295"/>
        <item x="296"/>
        <item x="297"/>
        <item x="298"/>
        <item x="299"/>
        <item x="300"/>
        <item x="301"/>
        <item x="302"/>
        <item x="303"/>
        <item x="304"/>
        <item x="488"/>
        <item x="305"/>
        <item x="306"/>
        <item x="307"/>
        <item x="308"/>
        <item x="309"/>
        <item x="310"/>
        <item x="311"/>
        <item x="312"/>
        <item x="313"/>
        <item x="489"/>
        <item x="314"/>
        <item x="315"/>
        <item x="316"/>
        <item x="317"/>
        <item x="318"/>
        <item x="319"/>
        <item x="320"/>
        <item x="321"/>
        <item x="490"/>
        <item x="322"/>
        <item x="323"/>
        <item x="324"/>
        <item x="325"/>
        <item x="326"/>
        <item x="327"/>
        <item x="328"/>
        <item x="329"/>
        <item x="330"/>
        <item x="491"/>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492"/>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493"/>
        <item x="399"/>
        <item x="400"/>
        <item x="401"/>
        <item x="515"/>
        <item x="402"/>
        <item x="403"/>
        <item x="404"/>
        <item x="405"/>
        <item x="406"/>
        <item x="407"/>
        <item x="408"/>
        <item x="409"/>
        <item x="410"/>
        <item x="411"/>
        <item x="412"/>
        <item x="413"/>
        <item x="414"/>
        <item x="415"/>
        <item x="416"/>
        <item x="417"/>
        <item x="418"/>
        <item x="419"/>
        <item x="420"/>
        <item x="421"/>
        <item x="422"/>
        <item x="423"/>
        <item x="516"/>
        <item x="424"/>
        <item x="425"/>
        <item x="426"/>
        <item x="427"/>
        <item x="428"/>
        <item x="494"/>
        <item x="495"/>
        <item x="496"/>
        <item x="429"/>
        <item x="430"/>
        <item x="431"/>
        <item x="432"/>
        <item x="433"/>
        <item x="434"/>
        <item x="497"/>
        <item x="435"/>
        <item x="436"/>
        <item x="517"/>
        <item x="437"/>
        <item x="438"/>
        <item x="439"/>
        <item x="440"/>
        <item x="441"/>
        <item x="442"/>
        <item x="443"/>
        <item x="444"/>
        <item x="445"/>
        <item x="498"/>
        <item t="default"/>
      </items>
    </pivotField>
    <pivotField showAll="0"/>
    <pivotField showAll="0"/>
    <pivotField showAll="0"/>
    <pivotField showAll="0"/>
    <pivotField numFmtId="1" showAll="0"/>
    <pivotField numFmtId="164" showAll="0"/>
    <pivotField numFmtId="164" showAll="0"/>
    <pivotField showAll="0"/>
    <pivotField numFmtId="2" showAll="0"/>
    <pivotField showAll="0"/>
    <pivotField numFmtId="2" showAll="0"/>
    <pivotField numFmtId="1" showAll="0"/>
    <pivotField showAll="0"/>
    <pivotField showAll="0"/>
    <pivotField numFmtId="2" showAll="0"/>
    <pivotField showAll="0"/>
    <pivotField showAll="0"/>
    <pivotField numFmtId="2" showAll="0"/>
    <pivotField showAll="0"/>
    <pivotField numFmtId="2" showAll="0"/>
    <pivotField dataField="1" numFmtId="2" showAll="0"/>
  </pivotFields>
  <rowFields count="1">
    <field x="0"/>
  </rowFields>
  <rowItems count="11">
    <i>
      <x v="23"/>
    </i>
    <i>
      <x v="73"/>
    </i>
    <i>
      <x v="170"/>
    </i>
    <i>
      <x v="231"/>
    </i>
    <i>
      <x v="282"/>
    </i>
    <i>
      <x v="295"/>
    </i>
    <i>
      <x v="296"/>
    </i>
    <i>
      <x v="324"/>
    </i>
    <i>
      <x v="461"/>
    </i>
    <i>
      <x v="468"/>
    </i>
    <i t="grand">
      <x/>
    </i>
  </rowItems>
  <colItems count="1">
    <i/>
  </colItems>
  <dataFields count="1">
    <dataField name="Sum of Average Cost per Visit" fld="21" baseField="0" baseItem="0"/>
  </dataFields>
  <formats count="2">
    <format dxfId="245">
      <pivotArea outline="0" collapsedLevelsAreSubtotals="1" fieldPosition="0"/>
    </format>
    <format dxfId="244">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96"/>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0" count="1" selected="0">
            <x v="296"/>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296"/>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I15:J26" firstHeaderRow="1" firstDataRow="1" firstDataCol="1"/>
  <pivotFields count="22">
    <pivotField axis="axisRow" showAll="0" measureFilter="1">
      <items count="519">
        <item x="446"/>
        <item x="447"/>
        <item x="448"/>
        <item x="449"/>
        <item x="450"/>
        <item x="451"/>
        <item x="452"/>
        <item x="0"/>
        <item x="453"/>
        <item x="499"/>
        <item x="454"/>
        <item x="455"/>
        <item x="456"/>
        <item x="457"/>
        <item x="458"/>
        <item x="459"/>
        <item x="460"/>
        <item x="1"/>
        <item x="2"/>
        <item x="3"/>
        <item x="4"/>
        <item x="5"/>
        <item x="6"/>
        <item x="7"/>
        <item x="8"/>
        <item x="9"/>
        <item x="10"/>
        <item x="11"/>
        <item x="12"/>
        <item x="13"/>
        <item x="14"/>
        <item x="15"/>
        <item x="16"/>
        <item x="17"/>
        <item x="18"/>
        <item x="19"/>
        <item x="20"/>
        <item x="21"/>
        <item x="22"/>
        <item x="23"/>
        <item x="461"/>
        <item x="24"/>
        <item x="25"/>
        <item x="26"/>
        <item x="27"/>
        <item x="28"/>
        <item x="29"/>
        <item x="30"/>
        <item x="31"/>
        <item x="32"/>
        <item x="33"/>
        <item x="500"/>
        <item x="34"/>
        <item x="35"/>
        <item x="462"/>
        <item x="36"/>
        <item x="37"/>
        <item x="38"/>
        <item x="501"/>
        <item x="39"/>
        <item x="40"/>
        <item x="41"/>
        <item x="42"/>
        <item x="43"/>
        <item x="502"/>
        <item x="44"/>
        <item x="45"/>
        <item x="46"/>
        <item x="47"/>
        <item x="48"/>
        <item x="49"/>
        <item x="50"/>
        <item x="51"/>
        <item x="52"/>
        <item x="53"/>
        <item x="54"/>
        <item x="55"/>
        <item x="56"/>
        <item x="57"/>
        <item x="58"/>
        <item x="59"/>
        <item x="60"/>
        <item x="503"/>
        <item x="463"/>
        <item x="61"/>
        <item x="62"/>
        <item x="63"/>
        <item x="64"/>
        <item x="65"/>
        <item x="66"/>
        <item x="67"/>
        <item x="68"/>
        <item x="69"/>
        <item x="70"/>
        <item x="71"/>
        <item x="72"/>
        <item x="73"/>
        <item x="464"/>
        <item x="465"/>
        <item x="466"/>
        <item x="467"/>
        <item x="468"/>
        <item x="74"/>
        <item x="75"/>
        <item x="76"/>
        <item x="77"/>
        <item x="78"/>
        <item x="79"/>
        <item x="80"/>
        <item x="81"/>
        <item x="82"/>
        <item x="83"/>
        <item x="84"/>
        <item x="85"/>
        <item x="86"/>
        <item x="87"/>
        <item x="88"/>
        <item x="89"/>
        <item x="90"/>
        <item x="504"/>
        <item x="505"/>
        <item x="91"/>
        <item x="92"/>
        <item x="506"/>
        <item x="93"/>
        <item x="94"/>
        <item x="469"/>
        <item x="95"/>
        <item x="96"/>
        <item x="97"/>
        <item x="98"/>
        <item x="99"/>
        <item x="470"/>
        <item x="100"/>
        <item x="101"/>
        <item x="102"/>
        <item x="103"/>
        <item x="104"/>
        <item x="105"/>
        <item x="106"/>
        <item x="107"/>
        <item x="108"/>
        <item x="109"/>
        <item x="110"/>
        <item x="111"/>
        <item x="112"/>
        <item x="113"/>
        <item x="114"/>
        <item x="115"/>
        <item x="116"/>
        <item x="117"/>
        <item x="118"/>
        <item x="119"/>
        <item x="120"/>
        <item x="121"/>
        <item x="122"/>
        <item x="123"/>
        <item x="507"/>
        <item x="124"/>
        <item x="471"/>
        <item x="472"/>
        <item x="473"/>
        <item x="125"/>
        <item x="126"/>
        <item x="474"/>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508"/>
        <item x="172"/>
        <item x="173"/>
        <item x="174"/>
        <item x="475"/>
        <item x="175"/>
        <item x="176"/>
        <item x="177"/>
        <item x="476"/>
        <item x="178"/>
        <item x="179"/>
        <item x="180"/>
        <item x="477"/>
        <item x="181"/>
        <item x="182"/>
        <item x="183"/>
        <item x="184"/>
        <item x="185"/>
        <item x="186"/>
        <item x="187"/>
        <item x="188"/>
        <item x="189"/>
        <item x="190"/>
        <item x="191"/>
        <item x="192"/>
        <item x="193"/>
        <item x="194"/>
        <item x="195"/>
        <item x="196"/>
        <item x="197"/>
        <item x="198"/>
        <item x="199"/>
        <item x="478"/>
        <item x="200"/>
        <item x="201"/>
        <item x="479"/>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482"/>
        <item x="480"/>
        <item x="481"/>
        <item x="509"/>
        <item x="510"/>
        <item x="511"/>
        <item x="230"/>
        <item x="231"/>
        <item x="232"/>
        <item x="233"/>
        <item x="234"/>
        <item x="235"/>
        <item x="236"/>
        <item x="237"/>
        <item x="238"/>
        <item x="239"/>
        <item x="240"/>
        <item x="241"/>
        <item x="483"/>
        <item x="242"/>
        <item x="243"/>
        <item x="244"/>
        <item x="245"/>
        <item x="246"/>
        <item x="247"/>
        <item x="248"/>
        <item x="249"/>
        <item x="250"/>
        <item x="251"/>
        <item x="252"/>
        <item x="253"/>
        <item x="254"/>
        <item x="255"/>
        <item x="256"/>
        <item x="257"/>
        <item x="258"/>
        <item x="259"/>
        <item x="260"/>
        <item x="261"/>
        <item x="262"/>
        <item x="263"/>
        <item x="484"/>
        <item x="264"/>
        <item x="265"/>
        <item x="266"/>
        <item x="267"/>
        <item x="485"/>
        <item x="268"/>
        <item x="269"/>
        <item x="270"/>
        <item x="271"/>
        <item x="272"/>
        <item x="273"/>
        <item x="274"/>
        <item x="275"/>
        <item x="276"/>
        <item x="277"/>
        <item x="278"/>
        <item x="486"/>
        <item x="279"/>
        <item x="280"/>
        <item x="281"/>
        <item x="512"/>
        <item x="282"/>
        <item x="283"/>
        <item x="284"/>
        <item x="285"/>
        <item x="286"/>
        <item x="287"/>
        <item x="288"/>
        <item x="289"/>
        <item x="290"/>
        <item x="487"/>
        <item x="291"/>
        <item x="292"/>
        <item x="293"/>
        <item x="294"/>
        <item x="513"/>
        <item x="514"/>
        <item x="295"/>
        <item x="296"/>
        <item x="297"/>
        <item x="298"/>
        <item x="299"/>
        <item x="300"/>
        <item x="301"/>
        <item x="302"/>
        <item x="303"/>
        <item x="304"/>
        <item x="488"/>
        <item x="305"/>
        <item x="306"/>
        <item x="307"/>
        <item x="308"/>
        <item x="309"/>
        <item x="310"/>
        <item x="311"/>
        <item x="312"/>
        <item x="313"/>
        <item x="489"/>
        <item x="314"/>
        <item x="315"/>
        <item x="316"/>
        <item x="317"/>
        <item x="318"/>
        <item x="319"/>
        <item x="320"/>
        <item x="321"/>
        <item x="490"/>
        <item x="322"/>
        <item x="323"/>
        <item x="324"/>
        <item x="325"/>
        <item x="326"/>
        <item x="327"/>
        <item x="328"/>
        <item x="329"/>
        <item x="330"/>
        <item x="491"/>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492"/>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493"/>
        <item x="399"/>
        <item x="400"/>
        <item x="401"/>
        <item x="515"/>
        <item x="402"/>
        <item x="403"/>
        <item x="404"/>
        <item x="405"/>
        <item x="406"/>
        <item x="407"/>
        <item x="408"/>
        <item x="409"/>
        <item x="410"/>
        <item x="411"/>
        <item x="412"/>
        <item x="413"/>
        <item x="414"/>
        <item x="415"/>
        <item x="416"/>
        <item x="417"/>
        <item x="418"/>
        <item x="419"/>
        <item x="420"/>
        <item x="421"/>
        <item x="422"/>
        <item x="423"/>
        <item x="516"/>
        <item x="424"/>
        <item x="425"/>
        <item x="426"/>
        <item x="427"/>
        <item x="428"/>
        <item x="494"/>
        <item x="495"/>
        <item x="496"/>
        <item x="429"/>
        <item x="430"/>
        <item x="431"/>
        <item x="432"/>
        <item x="433"/>
        <item x="434"/>
        <item x="497"/>
        <item x="435"/>
        <item x="436"/>
        <item x="517"/>
        <item x="437"/>
        <item x="438"/>
        <item x="439"/>
        <item x="440"/>
        <item x="441"/>
        <item x="442"/>
        <item x="443"/>
        <item x="444"/>
        <item x="445"/>
        <item x="498"/>
        <item t="default"/>
      </items>
    </pivotField>
    <pivotField showAll="0">
      <items count="4">
        <item x="0"/>
        <item x="1"/>
        <item x="2"/>
        <item t="default"/>
      </items>
    </pivotField>
    <pivotField showAll="0"/>
    <pivotField showAll="0"/>
    <pivotField showAll="0"/>
    <pivotField numFmtId="1" showAll="0"/>
    <pivotField numFmtId="164" showAll="0"/>
    <pivotField numFmtId="164" showAll="0"/>
    <pivotField showAll="0"/>
    <pivotField numFmtId="2" showAll="0"/>
    <pivotField showAll="0"/>
    <pivotField numFmtId="2" showAll="0"/>
    <pivotField numFmtId="1" showAll="0"/>
    <pivotField showAll="0"/>
    <pivotField showAll="0"/>
    <pivotField dataField="1" numFmtId="2" showAll="0"/>
    <pivotField showAll="0"/>
    <pivotField showAll="0"/>
    <pivotField numFmtId="2" showAll="0"/>
    <pivotField showAll="0"/>
    <pivotField numFmtId="2" showAll="0"/>
    <pivotField numFmtId="2" showAll="0"/>
  </pivotFields>
  <rowFields count="1">
    <field x="0"/>
  </rowFields>
  <rowItems count="11">
    <i>
      <x v="73"/>
    </i>
    <i>
      <x v="141"/>
    </i>
    <i>
      <x v="151"/>
    </i>
    <i>
      <x v="170"/>
    </i>
    <i>
      <x v="231"/>
    </i>
    <i>
      <x v="269"/>
    </i>
    <i>
      <x v="282"/>
    </i>
    <i>
      <x v="296"/>
    </i>
    <i>
      <x v="461"/>
    </i>
    <i>
      <x v="468"/>
    </i>
    <i t="grand">
      <x/>
    </i>
  </rowItems>
  <colItems count="1">
    <i/>
  </colItems>
  <dataFields count="1">
    <dataField name="Sum of Gross Outpatient Revenue Per Visit" fld="15" baseField="0" baseItem="0"/>
  </dataFields>
  <formats count="4">
    <format dxfId="249">
      <pivotArea collapsedLevelsAreSubtotals="1" fieldPosition="0">
        <references count="1">
          <reference field="0" count="10">
            <x v="73"/>
            <x v="141"/>
            <x v="151"/>
            <x v="170"/>
            <x v="231"/>
            <x v="269"/>
            <x v="282"/>
            <x v="296"/>
            <x v="461"/>
            <x v="468"/>
          </reference>
        </references>
      </pivotArea>
    </format>
    <format dxfId="248">
      <pivotArea collapsedLevelsAreSubtotals="1" fieldPosition="0">
        <references count="1">
          <reference field="0" count="10">
            <x v="73"/>
            <x v="141"/>
            <x v="151"/>
            <x v="170"/>
            <x v="231"/>
            <x v="269"/>
            <x v="282"/>
            <x v="296"/>
            <x v="461"/>
            <x v="468"/>
          </reference>
        </references>
      </pivotArea>
    </format>
    <format dxfId="247">
      <pivotArea collapsedLevelsAreSubtotals="1" fieldPosition="0">
        <references count="1">
          <reference field="0" count="10">
            <x v="73"/>
            <x v="141"/>
            <x v="151"/>
            <x v="170"/>
            <x v="231"/>
            <x v="269"/>
            <x v="282"/>
            <x v="296"/>
            <x v="461"/>
            <x v="468"/>
          </reference>
        </references>
      </pivotArea>
    </format>
    <format dxfId="246">
      <pivotArea collapsedLevelsAreSubtotals="1" fieldPosition="0">
        <references count="1">
          <reference field="0" count="10">
            <x v="73"/>
            <x v="141"/>
            <x v="151"/>
            <x v="170"/>
            <x v="231"/>
            <x v="269"/>
            <x v="282"/>
            <x v="296"/>
            <x v="461"/>
            <x v="468"/>
          </reference>
        </references>
      </pivotArea>
    </format>
  </formats>
  <chartFormats count="3">
    <chartFormat chart="5"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0" count="1" selected="0">
            <x v="17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28:H32" firstHeaderRow="1" firstDataRow="1" firstDataCol="1"/>
  <pivotFields count="22">
    <pivotField showAll="0">
      <items count="519">
        <item x="446"/>
        <item x="447"/>
        <item x="448"/>
        <item x="449"/>
        <item x="450"/>
        <item x="451"/>
        <item x="452"/>
        <item x="0"/>
        <item x="453"/>
        <item x="499"/>
        <item x="454"/>
        <item x="455"/>
        <item x="456"/>
        <item x="457"/>
        <item x="458"/>
        <item x="459"/>
        <item x="460"/>
        <item x="1"/>
        <item x="2"/>
        <item x="3"/>
        <item x="4"/>
        <item x="5"/>
        <item x="6"/>
        <item x="7"/>
        <item x="8"/>
        <item x="9"/>
        <item x="10"/>
        <item x="11"/>
        <item x="12"/>
        <item x="13"/>
        <item x="14"/>
        <item x="15"/>
        <item x="16"/>
        <item x="17"/>
        <item x="18"/>
        <item x="19"/>
        <item x="20"/>
        <item x="21"/>
        <item x="22"/>
        <item x="23"/>
        <item x="461"/>
        <item x="24"/>
        <item x="25"/>
        <item x="26"/>
        <item x="27"/>
        <item x="28"/>
        <item x="29"/>
        <item x="30"/>
        <item x="31"/>
        <item x="32"/>
        <item x="33"/>
        <item x="500"/>
        <item x="34"/>
        <item x="35"/>
        <item x="462"/>
        <item x="36"/>
        <item x="37"/>
        <item x="38"/>
        <item x="501"/>
        <item x="39"/>
        <item x="40"/>
        <item x="41"/>
        <item x="42"/>
        <item x="43"/>
        <item x="502"/>
        <item x="44"/>
        <item x="45"/>
        <item x="46"/>
        <item x="47"/>
        <item x="48"/>
        <item x="49"/>
        <item x="50"/>
        <item x="51"/>
        <item x="52"/>
        <item x="53"/>
        <item x="54"/>
        <item x="55"/>
        <item x="56"/>
        <item x="57"/>
        <item x="58"/>
        <item x="59"/>
        <item x="60"/>
        <item x="503"/>
        <item x="463"/>
        <item x="61"/>
        <item x="62"/>
        <item x="63"/>
        <item x="64"/>
        <item x="65"/>
        <item x="66"/>
        <item x="67"/>
        <item x="68"/>
        <item x="69"/>
        <item x="70"/>
        <item x="71"/>
        <item x="72"/>
        <item x="73"/>
        <item x="464"/>
        <item x="465"/>
        <item x="466"/>
        <item x="467"/>
        <item x="468"/>
        <item x="74"/>
        <item x="75"/>
        <item x="76"/>
        <item x="77"/>
        <item x="78"/>
        <item x="79"/>
        <item x="80"/>
        <item x="81"/>
        <item x="82"/>
        <item x="83"/>
        <item x="84"/>
        <item x="85"/>
        <item x="86"/>
        <item x="87"/>
        <item x="88"/>
        <item x="89"/>
        <item x="90"/>
        <item x="504"/>
        <item x="505"/>
        <item x="91"/>
        <item x="92"/>
        <item x="506"/>
        <item x="93"/>
        <item x="94"/>
        <item x="469"/>
        <item x="95"/>
        <item x="96"/>
        <item x="97"/>
        <item x="98"/>
        <item x="99"/>
        <item x="470"/>
        <item x="100"/>
        <item x="101"/>
        <item x="102"/>
        <item x="103"/>
        <item x="104"/>
        <item x="105"/>
        <item x="106"/>
        <item x="107"/>
        <item x="108"/>
        <item x="109"/>
        <item x="110"/>
        <item x="111"/>
        <item x="112"/>
        <item x="113"/>
        <item x="114"/>
        <item x="115"/>
        <item x="116"/>
        <item x="117"/>
        <item x="118"/>
        <item x="119"/>
        <item x="120"/>
        <item x="121"/>
        <item x="122"/>
        <item x="123"/>
        <item x="507"/>
        <item x="124"/>
        <item x="471"/>
        <item x="472"/>
        <item x="473"/>
        <item x="125"/>
        <item x="126"/>
        <item x="474"/>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508"/>
        <item x="172"/>
        <item x="173"/>
        <item x="174"/>
        <item x="475"/>
        <item x="175"/>
        <item x="176"/>
        <item x="177"/>
        <item x="476"/>
        <item x="178"/>
        <item x="179"/>
        <item x="180"/>
        <item x="477"/>
        <item x="181"/>
        <item x="182"/>
        <item x="183"/>
        <item x="184"/>
        <item x="185"/>
        <item x="186"/>
        <item x="187"/>
        <item x="188"/>
        <item x="189"/>
        <item x="190"/>
        <item x="191"/>
        <item x="192"/>
        <item x="193"/>
        <item x="194"/>
        <item x="195"/>
        <item x="196"/>
        <item x="197"/>
        <item x="198"/>
        <item x="199"/>
        <item x="478"/>
        <item x="200"/>
        <item x="201"/>
        <item x="479"/>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482"/>
        <item x="480"/>
        <item x="481"/>
        <item x="509"/>
        <item x="510"/>
        <item x="511"/>
        <item x="230"/>
        <item x="231"/>
        <item x="232"/>
        <item x="233"/>
        <item x="234"/>
        <item x="235"/>
        <item x="236"/>
        <item x="237"/>
        <item x="238"/>
        <item x="239"/>
        <item x="240"/>
        <item x="241"/>
        <item x="483"/>
        <item x="242"/>
        <item x="243"/>
        <item x="244"/>
        <item x="245"/>
        <item x="246"/>
        <item x="247"/>
        <item x="248"/>
        <item x="249"/>
        <item x="250"/>
        <item x="251"/>
        <item x="252"/>
        <item x="253"/>
        <item x="254"/>
        <item x="255"/>
        <item x="256"/>
        <item x="257"/>
        <item x="258"/>
        <item x="259"/>
        <item x="260"/>
        <item x="261"/>
        <item x="262"/>
        <item x="263"/>
        <item x="484"/>
        <item x="264"/>
        <item x="265"/>
        <item x="266"/>
        <item x="267"/>
        <item x="485"/>
        <item x="268"/>
        <item x="269"/>
        <item x="270"/>
        <item x="271"/>
        <item x="272"/>
        <item x="273"/>
        <item x="274"/>
        <item x="275"/>
        <item x="276"/>
        <item x="277"/>
        <item x="278"/>
        <item x="486"/>
        <item x="279"/>
        <item x="280"/>
        <item x="281"/>
        <item x="512"/>
        <item x="282"/>
        <item x="283"/>
        <item x="284"/>
        <item x="285"/>
        <item x="286"/>
        <item x="287"/>
        <item x="288"/>
        <item x="289"/>
        <item x="290"/>
        <item x="487"/>
        <item x="291"/>
        <item x="292"/>
        <item x="293"/>
        <item x="294"/>
        <item x="513"/>
        <item x="514"/>
        <item x="295"/>
        <item x="296"/>
        <item x="297"/>
        <item x="298"/>
        <item x="299"/>
        <item x="300"/>
        <item x="301"/>
        <item x="302"/>
        <item x="303"/>
        <item x="304"/>
        <item x="488"/>
        <item x="305"/>
        <item x="306"/>
        <item x="307"/>
        <item x="308"/>
        <item x="309"/>
        <item x="310"/>
        <item x="311"/>
        <item x="312"/>
        <item x="313"/>
        <item x="489"/>
        <item x="314"/>
        <item x="315"/>
        <item x="316"/>
        <item x="317"/>
        <item x="318"/>
        <item x="319"/>
        <item x="320"/>
        <item x="321"/>
        <item x="490"/>
        <item x="322"/>
        <item x="323"/>
        <item x="324"/>
        <item x="325"/>
        <item x="326"/>
        <item x="327"/>
        <item x="328"/>
        <item x="329"/>
        <item x="330"/>
        <item x="491"/>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492"/>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493"/>
        <item x="399"/>
        <item x="400"/>
        <item x="401"/>
        <item x="515"/>
        <item x="402"/>
        <item x="403"/>
        <item x="404"/>
        <item x="405"/>
        <item x="406"/>
        <item x="407"/>
        <item x="408"/>
        <item x="409"/>
        <item x="410"/>
        <item x="411"/>
        <item x="412"/>
        <item x="413"/>
        <item x="414"/>
        <item x="415"/>
        <item x="416"/>
        <item x="417"/>
        <item x="418"/>
        <item x="419"/>
        <item x="420"/>
        <item x="421"/>
        <item x="422"/>
        <item x="423"/>
        <item x="516"/>
        <item x="424"/>
        <item x="425"/>
        <item x="426"/>
        <item x="427"/>
        <item x="428"/>
        <item x="494"/>
        <item x="495"/>
        <item x="496"/>
        <item x="429"/>
        <item x="430"/>
        <item x="431"/>
        <item x="432"/>
        <item x="433"/>
        <item x="434"/>
        <item x="497"/>
        <item x="435"/>
        <item x="436"/>
        <item x="517"/>
        <item x="437"/>
        <item x="438"/>
        <item x="439"/>
        <item x="440"/>
        <item x="441"/>
        <item x="442"/>
        <item x="443"/>
        <item x="444"/>
        <item x="445"/>
        <item x="498"/>
        <item t="default"/>
      </items>
    </pivotField>
    <pivotField axis="axisRow" showAll="0">
      <items count="4">
        <item x="0"/>
        <item x="1"/>
        <item x="2"/>
        <item t="default"/>
      </items>
    </pivotField>
    <pivotField showAll="0"/>
    <pivotField showAll="0"/>
    <pivotField showAll="0"/>
    <pivotField numFmtId="1" showAll="0"/>
    <pivotField numFmtId="164" showAll="0"/>
    <pivotField numFmtId="164" showAll="0"/>
    <pivotField showAll="0"/>
    <pivotField numFmtId="2" showAll="0"/>
    <pivotField showAll="0"/>
    <pivotField numFmtId="2" showAll="0"/>
    <pivotField numFmtId="1" showAll="0"/>
    <pivotField showAll="0"/>
    <pivotField showAll="0"/>
    <pivotField numFmtId="2" showAll="0">
      <items count="1042">
        <item x="14"/>
        <item x="325"/>
        <item x="720"/>
        <item x="372"/>
        <item x="323"/>
        <item x="830"/>
        <item x="485"/>
        <item x="217"/>
        <item x="125"/>
        <item x="93"/>
        <item x="671"/>
        <item x="452"/>
        <item x="238"/>
        <item x="593"/>
        <item x="935"/>
        <item x="371"/>
        <item x="719"/>
        <item x="797"/>
        <item x="9"/>
        <item x="1014"/>
        <item x="244"/>
        <item x="940"/>
        <item x="598"/>
        <item x="10"/>
        <item x="23"/>
        <item x="384"/>
        <item x="34"/>
        <item x="732"/>
        <item x="395"/>
        <item x="486"/>
        <item x="305"/>
        <item x="126"/>
        <item x="50"/>
        <item x="995"/>
        <item x="1017"/>
        <item x="98"/>
        <item x="358"/>
        <item x="415"/>
        <item x="704"/>
        <item x="136"/>
        <item x="757"/>
        <item x="327"/>
        <item x="411"/>
        <item x="572"/>
        <item x="642"/>
        <item x="801"/>
        <item x="779"/>
        <item x="726"/>
        <item x="725"/>
        <item x="109"/>
        <item x="809"/>
        <item x="16"/>
        <item x="377"/>
        <item x="63"/>
        <item x="761"/>
        <item x="17"/>
        <item x="378"/>
        <item x="322"/>
        <item x="425"/>
        <item x="840"/>
        <item x="294"/>
        <item x="1012"/>
        <item x="770"/>
        <item x="831"/>
        <item x="51"/>
        <item x="758"/>
        <item x="727"/>
        <item x="18"/>
        <item x="29"/>
        <item x="379"/>
        <item x="729"/>
        <item x="673"/>
        <item x="669"/>
        <item x="390"/>
        <item x="467"/>
        <item x="20"/>
        <item x="1016"/>
        <item x="412"/>
        <item x="738"/>
        <item x="900"/>
        <item x="557"/>
        <item x="724"/>
        <item x="73"/>
        <item x="812"/>
        <item x="435"/>
        <item x="376"/>
        <item x="381"/>
        <item x="257"/>
        <item x="118"/>
        <item x="447"/>
        <item x="289"/>
        <item x="495"/>
        <item x="792"/>
        <item x="743"/>
        <item x="200"/>
        <item x="984"/>
        <item x="33"/>
        <item x="476"/>
        <item x="87"/>
        <item x="953"/>
        <item x="912"/>
        <item x="106"/>
        <item x="728"/>
        <item x="884"/>
        <item x="538"/>
        <item x="568"/>
        <item x="15"/>
        <item x="380"/>
        <item x="197"/>
        <item x="180"/>
        <item x="611"/>
        <item x="821"/>
        <item x="198"/>
        <item x="555"/>
        <item x="48"/>
        <item x="973"/>
        <item x="409"/>
        <item x="456"/>
        <item x="554"/>
        <item x="820"/>
        <item x="686"/>
        <item x="426"/>
        <item x="19"/>
        <item x="509"/>
        <item x="394"/>
        <item x="211"/>
        <item x="742"/>
        <item x="246"/>
        <item x="899"/>
        <item x="542"/>
        <item x="600"/>
        <item x="187"/>
        <item x="271"/>
        <item x="475"/>
        <item x="853"/>
        <item x="967"/>
        <item x="352"/>
        <item x="771"/>
        <item x="767"/>
        <item x="151"/>
        <item x="140"/>
        <item x="898"/>
        <item x="27"/>
        <item x="942"/>
        <item x="35"/>
        <item x="422"/>
        <item x="388"/>
        <item x="584"/>
        <item x="631"/>
        <item x="843"/>
        <item x="60"/>
        <item x="193"/>
        <item x="138"/>
        <item x="229"/>
        <item x="498"/>
        <item x="736"/>
        <item x="625"/>
        <item x="497"/>
        <item x="698"/>
        <item x="895"/>
        <item x="550"/>
        <item x="341"/>
        <item x="64"/>
        <item x="928"/>
        <item x="2"/>
        <item x="511"/>
        <item x="687"/>
        <item x="184"/>
        <item x="396"/>
        <item x="842"/>
        <item x="191"/>
        <item x="789"/>
        <item x="173"/>
        <item x="150"/>
        <item x="823"/>
        <item x="744"/>
        <item x="280"/>
        <item x="170"/>
        <item x="893"/>
        <item x="24"/>
        <item x="548"/>
        <item x="1031"/>
        <item x="117"/>
        <item x="453"/>
        <item x="531"/>
        <item x="798"/>
        <item x="888"/>
        <item x="188"/>
        <item x="478"/>
        <item x="100"/>
        <item x="617"/>
        <item x="916"/>
        <item x="105"/>
        <item x="807"/>
        <item x="959"/>
        <item x="123"/>
        <item x="855"/>
        <item x="320"/>
        <item x="159"/>
        <item x="263"/>
        <item x="120"/>
        <item x="545"/>
        <item x="529"/>
        <item x="363"/>
        <item x="462"/>
        <item x="483"/>
        <item x="964"/>
        <item x="514"/>
        <item x="852"/>
        <item x="508"/>
        <item x="308"/>
        <item x="857"/>
        <item x="268"/>
        <item x="277"/>
        <item x="356"/>
        <item x="458"/>
        <item x="71"/>
        <item x="331"/>
        <item x="1030"/>
        <item x="13"/>
        <item x="360"/>
        <item x="156"/>
        <item x="828"/>
        <item x="711"/>
        <item x="249"/>
        <item x="190"/>
        <item x="328"/>
        <item x="104"/>
        <item x="877"/>
        <item x="433"/>
        <item x="702"/>
        <item x="517"/>
        <item x="443"/>
        <item x="110"/>
        <item x="885"/>
        <item x="808"/>
        <item x="910"/>
        <item x="144"/>
        <item x="337"/>
        <item x="463"/>
        <item x="312"/>
        <item x="375"/>
        <item x="622"/>
        <item x="39"/>
        <item x="157"/>
        <item x="707"/>
        <item x="803"/>
        <item x="860"/>
        <item x="261"/>
        <item x="502"/>
        <item x="269"/>
        <item x="619"/>
        <item x="132"/>
        <item x="385"/>
        <item x="86"/>
        <item x="566"/>
        <item x="265"/>
        <item x="847"/>
        <item x="961"/>
        <item x="515"/>
        <item x="874"/>
        <item x="867"/>
        <item x="57"/>
        <item x="81"/>
        <item x="152"/>
        <item x="205"/>
        <item x="402"/>
        <item x="419"/>
        <item x="362"/>
        <item x="777"/>
        <item x="682"/>
        <item x="94"/>
        <item x="201"/>
        <item x="420"/>
        <item x="58"/>
        <item x="998"/>
        <item x="163"/>
        <item x="404"/>
        <item x="1026"/>
        <item x="521"/>
        <item x="96"/>
        <item x="667"/>
        <item x="309"/>
        <item x="185"/>
        <item x="765"/>
        <item x="42"/>
        <item x="558"/>
        <item x="723"/>
        <item x="209"/>
        <item x="836"/>
        <item x="764"/>
        <item x="562"/>
        <item x="153"/>
        <item x="733"/>
        <item x="491"/>
        <item x="276"/>
        <item x="75"/>
        <item x="127"/>
        <item x="231"/>
        <item x="208"/>
        <item x="203"/>
        <item x="966"/>
        <item x="696"/>
        <item x="858"/>
        <item x="82"/>
        <item x="699"/>
        <item x="99"/>
        <item x="270"/>
        <item x="215"/>
        <item x="832"/>
        <item x="273"/>
        <item x="624"/>
        <item x="905"/>
        <item x="115"/>
        <item x="763"/>
        <item x="487"/>
        <item x="353"/>
        <item x="243"/>
        <item x="606"/>
        <item x="783"/>
        <item x="357"/>
        <item x="510"/>
        <item x="250"/>
        <item x="141"/>
        <item x="176"/>
        <item x="543"/>
        <item x="139"/>
        <item x="901"/>
        <item x="296"/>
        <item x="627"/>
        <item x="439"/>
        <item x="889"/>
        <item x="400"/>
        <item x="77"/>
        <item x="468"/>
        <item x="454"/>
        <item x="338"/>
        <item x="437"/>
        <item x="473"/>
        <item x="252"/>
        <item x="802"/>
        <item x="66"/>
        <item x="234"/>
        <item x="586"/>
        <item x="32"/>
        <item x="969"/>
        <item x="455"/>
        <item x="781"/>
        <item x="683"/>
        <item x="31"/>
        <item x="854"/>
        <item x="340"/>
        <item x="1019"/>
        <item x="97"/>
        <item x="43"/>
        <item x="494"/>
        <item x="135"/>
        <item x="565"/>
        <item x="703"/>
        <item x="406"/>
        <item x="225"/>
        <item x="457"/>
        <item x="688"/>
        <item x="307"/>
        <item x="957"/>
        <item x="976"/>
        <item x="785"/>
        <item x="133"/>
        <item x="615"/>
        <item x="149"/>
        <item x="560"/>
        <item x="355"/>
        <item x="604"/>
        <item x="644"/>
        <item x="336"/>
        <item x="597"/>
        <item x="839"/>
        <item x="589"/>
        <item x="749"/>
        <item x="590"/>
        <item x="799"/>
        <item x="235"/>
        <item x="1"/>
        <item x="45"/>
        <item x="493"/>
        <item x="1040"/>
        <item x="929"/>
        <item x="83"/>
        <item x="216"/>
        <item x="161"/>
        <item x="448"/>
        <item x="444"/>
        <item x="0"/>
        <item x="818"/>
        <item x="364"/>
        <item x="299"/>
        <item x="128"/>
        <item x="275"/>
        <item x="588"/>
        <item x="948"/>
        <item x="710"/>
        <item x="655"/>
        <item x="414"/>
        <item x="492"/>
        <item x="638"/>
        <item x="837"/>
        <item x="745"/>
        <item x="986"/>
        <item x="1015"/>
        <item x="61"/>
        <item x="628"/>
        <item x="784"/>
        <item x="580"/>
        <item x="333"/>
        <item x="866"/>
        <item x="286"/>
        <item x="701"/>
        <item x="169"/>
        <item x="685"/>
        <item x="980"/>
        <item x="838"/>
        <item x="603"/>
        <item x="760"/>
        <item x="639"/>
        <item x="1027"/>
        <item x="709"/>
        <item x="647"/>
        <item x="637"/>
        <item x="53"/>
        <item x="678"/>
        <item x="672"/>
        <item x="536"/>
        <item x="752"/>
        <item x="464"/>
        <item x="924"/>
        <item x="300"/>
        <item x="833"/>
        <item x="339"/>
        <item x="227"/>
        <item x="582"/>
        <item x="513"/>
        <item x="931"/>
        <item x="621"/>
        <item x="739"/>
        <item x="945"/>
        <item x="800"/>
        <item x="319"/>
        <item x="182"/>
        <item x="851"/>
        <item x="674"/>
        <item x="903"/>
        <item x="359"/>
        <item x="288"/>
        <item x="131"/>
        <item x="712"/>
        <item x="681"/>
        <item x="488"/>
        <item x="989"/>
        <item x="684"/>
        <item x="939"/>
        <item x="421"/>
        <item x="527"/>
        <item x="55"/>
        <item x="648"/>
        <item x="88"/>
        <item x="963"/>
        <item x="507"/>
        <item x="345"/>
        <item x="1035"/>
        <item x="946"/>
        <item x="1022"/>
        <item x="124"/>
        <item x="835"/>
        <item x="1032"/>
        <item x="958"/>
        <item x="490"/>
        <item x="793"/>
        <item x="659"/>
        <item x="267"/>
        <item x="691"/>
        <item x="970"/>
        <item x="484"/>
        <item x="423"/>
        <item x="932"/>
        <item x="233"/>
        <item x="95"/>
        <item x="142"/>
        <item x="283"/>
        <item x="334"/>
        <item x="373"/>
        <item x="616"/>
        <item x="679"/>
        <item x="306"/>
        <item x="844"/>
        <item x="706"/>
        <item x="499"/>
        <item x="981"/>
        <item x="705"/>
        <item x="768"/>
        <item x="237"/>
        <item x="284"/>
        <item x="332"/>
        <item x="654"/>
        <item x="12"/>
        <item x="134"/>
        <item x="994"/>
        <item x="37"/>
        <item x="28"/>
        <item x="389"/>
        <item x="399"/>
        <item x="147"/>
        <item x="324"/>
        <item x="417"/>
        <item x="112"/>
        <item x="326"/>
        <item x="242"/>
        <item x="634"/>
        <item x="629"/>
        <item x="69"/>
        <item x="450"/>
        <item x="635"/>
        <item x="873"/>
        <item x="926"/>
        <item x="6"/>
        <item x="122"/>
        <item x="342"/>
        <item x="1028"/>
        <item x="431"/>
        <item x="815"/>
        <item x="80"/>
        <item x="677"/>
        <item x="965"/>
        <item x="56"/>
        <item x="652"/>
        <item x="795"/>
        <item x="990"/>
        <item x="111"/>
        <item x="206"/>
        <item x="178"/>
        <item x="52"/>
        <item x="40"/>
        <item x="592"/>
        <item x="862"/>
        <item x="91"/>
        <item x="226"/>
        <item x="813"/>
        <item x="285"/>
        <item x="59"/>
        <item x="470"/>
        <item x="90"/>
        <item x="623"/>
        <item x="167"/>
        <item x="997"/>
        <item x="689"/>
        <item x="845"/>
        <item x="748"/>
        <item x="721"/>
        <item x="670"/>
        <item x="405"/>
        <item x="766"/>
        <item x="416"/>
        <item x="971"/>
        <item x="11"/>
        <item x="570"/>
        <item x="753"/>
        <item x="413"/>
        <item x="418"/>
        <item x="171"/>
        <item x="1021"/>
        <item x="354"/>
        <item x="274"/>
        <item x="374"/>
        <item x="500"/>
        <item x="829"/>
        <item x="26"/>
        <item x="442"/>
        <item x="311"/>
        <item x="401"/>
        <item x="737"/>
        <item x="1025"/>
        <item x="292"/>
        <item x="596"/>
        <item x="54"/>
        <item x="581"/>
        <item x="398"/>
        <item x="383"/>
        <item x="44"/>
        <item x="1013"/>
        <item x="213"/>
        <item x="290"/>
        <item x="259"/>
        <item x="282"/>
        <item x="505"/>
        <item x="172"/>
        <item x="41"/>
        <item x="74"/>
        <item x="633"/>
        <item x="518"/>
        <item x="528"/>
        <item x="25"/>
        <item x="351"/>
        <item x="977"/>
        <item x="482"/>
        <item x="539"/>
        <item x="262"/>
        <item x="469"/>
        <item x="825"/>
        <item x="944"/>
        <item x="164"/>
        <item x="316"/>
        <item x="814"/>
        <item x="914"/>
        <item x="145"/>
        <item x="636"/>
        <item x="248"/>
        <item x="330"/>
        <item x="304"/>
        <item x="295"/>
        <item x="116"/>
        <item x="503"/>
        <item x="465"/>
        <item x="676"/>
        <item x="192"/>
        <item x="343"/>
        <item x="563"/>
        <item x="613"/>
        <item x="428"/>
        <item x="602"/>
        <item x="38"/>
        <item x="1020"/>
        <item x="481"/>
        <item x="199"/>
        <item x="938"/>
        <item x="925"/>
        <item x="186"/>
        <item x="278"/>
        <item x="8"/>
        <item x="241"/>
        <item x="643"/>
        <item x="776"/>
        <item x="886"/>
        <item x="640"/>
        <item x="480"/>
        <item x="1023"/>
        <item x="264"/>
        <item x="787"/>
        <item x="7"/>
        <item x="195"/>
        <item x="747"/>
        <item x="656"/>
        <item x="788"/>
        <item x="773"/>
        <item x="155"/>
        <item x="434"/>
        <item x="975"/>
        <item x="72"/>
        <item x="574"/>
        <item x="365"/>
        <item x="260"/>
        <item x="906"/>
        <item x="525"/>
        <item x="549"/>
        <item x="219"/>
        <item x="49"/>
        <item x="991"/>
        <item x="552"/>
        <item x="474"/>
        <item x="985"/>
        <item x="301"/>
        <item x="350"/>
        <item x="641"/>
        <item x="864"/>
        <item x="955"/>
        <item x="154"/>
        <item x="160"/>
        <item x="540"/>
        <item x="79"/>
        <item x="114"/>
        <item x="849"/>
        <item x="254"/>
        <item x="722"/>
        <item x="179"/>
        <item x="697"/>
        <item x="715"/>
        <item x="520"/>
        <item x="915"/>
        <item x="934"/>
        <item x="875"/>
        <item x="868"/>
        <item x="293"/>
        <item x="230"/>
        <item x="762"/>
        <item x="978"/>
        <item x="472"/>
        <item x="579"/>
        <item x="1033"/>
        <item x="4"/>
        <item x="314"/>
        <item x="368"/>
        <item x="107"/>
        <item x="530"/>
        <item x="571"/>
        <item x="281"/>
        <item x="645"/>
        <item x="367"/>
        <item x="817"/>
        <item x="649"/>
        <item x="1024"/>
        <item x="297"/>
        <item x="979"/>
        <item x="512"/>
        <item x="251"/>
        <item x="759"/>
        <item x="982"/>
        <item x="700"/>
        <item x="865"/>
        <item x="713"/>
        <item x="585"/>
        <item x="410"/>
        <item x="983"/>
        <item x="620"/>
        <item x="778"/>
        <item x="610"/>
        <item x="918"/>
        <item x="291"/>
        <item x="5"/>
        <item x="441"/>
        <item x="335"/>
        <item x="810"/>
        <item x="608"/>
        <item x="522"/>
        <item x="403"/>
        <item x="632"/>
        <item x="174"/>
        <item x="871"/>
        <item x="819"/>
        <item x="826"/>
        <item x="890"/>
        <item x="310"/>
        <item x="605"/>
        <item x="695"/>
        <item x="224"/>
        <item x="594"/>
        <item x="599"/>
        <item x="750"/>
        <item x="578"/>
        <item x="537"/>
        <item x="391"/>
        <item x="575"/>
        <item x="532"/>
        <item x="103"/>
        <item x="735"/>
        <item x="287"/>
        <item x="731"/>
        <item x="256"/>
        <item x="806"/>
        <item x="348"/>
        <item x="894"/>
        <item x="544"/>
        <item x="30"/>
        <item x="908"/>
        <item x="461"/>
        <item x="614"/>
        <item x="214"/>
        <item x="987"/>
        <item x="923"/>
        <item x="618"/>
        <item x="315"/>
        <item x="751"/>
        <item x="680"/>
        <item x="716"/>
        <item x="298"/>
        <item x="756"/>
        <item x="962"/>
        <item x="223"/>
        <item x="922"/>
        <item x="302"/>
        <item x="947"/>
        <item x="941"/>
        <item x="393"/>
        <item x="70"/>
        <item x="1010"/>
        <item x="646"/>
        <item x="175"/>
        <item x="936"/>
        <item x="861"/>
        <item x="883"/>
        <item x="882"/>
        <item x="919"/>
        <item x="878"/>
        <item x="247"/>
        <item x="162"/>
        <item x="630"/>
        <item x="221"/>
        <item x="827"/>
        <item x="204"/>
        <item x="650"/>
        <item x="432"/>
        <item x="607"/>
        <item x="236"/>
        <item x="108"/>
        <item x="956"/>
        <item x="501"/>
        <item x="349"/>
        <item x="189"/>
        <item x="239"/>
        <item x="950"/>
        <item x="1039"/>
        <item x="321"/>
        <item x="551"/>
        <item x="279"/>
        <item x="253"/>
        <item x="466"/>
        <item x="561"/>
        <item x="317"/>
        <item x="974"/>
        <item x="992"/>
        <item x="949"/>
        <item x="972"/>
        <item x="651"/>
        <item x="143"/>
        <item x="220"/>
        <item x="361"/>
        <item x="960"/>
        <item x="533"/>
        <item x="266"/>
        <item x="387"/>
        <item x="546"/>
        <item x="952"/>
        <item x="694"/>
        <item x="856"/>
        <item x="101"/>
        <item x="303"/>
        <item x="658"/>
        <item x="896"/>
        <item x="653"/>
        <item x="879"/>
        <item x="904"/>
        <item x="576"/>
        <item x="194"/>
        <item x="909"/>
        <item x="245"/>
        <item x="1038"/>
        <item x="920"/>
        <item x="668"/>
        <item x="212"/>
        <item x="573"/>
        <item x="577"/>
        <item x="811"/>
        <item x="146"/>
        <item x="47"/>
        <item x="130"/>
        <item x="666"/>
        <item x="921"/>
        <item x="999"/>
        <item x="347"/>
        <item x="556"/>
        <item x="988"/>
        <item x="218"/>
        <item x="222"/>
        <item x="1029"/>
        <item x="891"/>
        <item x="569"/>
        <item x="553"/>
        <item x="1001"/>
        <item x="993"/>
        <item x="346"/>
        <item x="601"/>
        <item x="202"/>
        <item x="408"/>
        <item x="344"/>
        <item x="272"/>
        <item x="917"/>
        <item x="36"/>
        <item x="897"/>
        <item x="196"/>
        <item x="459"/>
        <item x="397"/>
        <item x="1009"/>
        <item x="693"/>
        <item x="996"/>
        <item x="661"/>
        <item x="662"/>
        <item x="22"/>
        <item x="65"/>
        <item x="664"/>
        <item x="559"/>
        <item x="591"/>
        <item x="427"/>
        <item x="366"/>
        <item x="210"/>
        <item x="741"/>
        <item x="62"/>
        <item x="876"/>
        <item x="1011"/>
        <item x="657"/>
        <item x="690"/>
        <item x="67"/>
        <item x="804"/>
        <item x="913"/>
        <item x="626"/>
        <item x="708"/>
        <item x="734"/>
        <item x="846"/>
        <item x="258"/>
        <item x="504"/>
        <item x="121"/>
        <item x="386"/>
        <item x="119"/>
        <item x="329"/>
        <item x="746"/>
        <item x="547"/>
        <item x="76"/>
        <item x="168"/>
        <item x="445"/>
        <item x="1000"/>
        <item x="1005"/>
        <item x="1037"/>
        <item x="477"/>
        <item x="78"/>
        <item x="675"/>
        <item x="429"/>
        <item x="1034"/>
        <item x="714"/>
        <item x="1004"/>
        <item x="526"/>
        <item x="479"/>
        <item x="424"/>
        <item x="1006"/>
        <item x="772"/>
        <item x="137"/>
        <item x="166"/>
        <item x="148"/>
        <item x="3"/>
        <item x="228"/>
        <item x="848"/>
        <item x="612"/>
        <item x="755"/>
        <item x="524"/>
        <item x="717"/>
        <item x="1002"/>
        <item x="954"/>
        <item x="968"/>
        <item x="369"/>
        <item x="232"/>
        <item x="822"/>
        <item x="943"/>
        <item x="438"/>
        <item x="440"/>
        <item x="183"/>
        <item x="506"/>
        <item x="21"/>
        <item x="583"/>
        <item x="892"/>
        <item x="46"/>
        <item x="887"/>
        <item x="870"/>
        <item x="824"/>
        <item x="872"/>
        <item x="567"/>
        <item x="1018"/>
        <item x="68"/>
        <item x="496"/>
        <item x="541"/>
        <item x="850"/>
        <item x="382"/>
        <item x="240"/>
        <item x="933"/>
        <item x="436"/>
        <item x="255"/>
        <item x="902"/>
        <item x="595"/>
        <item x="780"/>
        <item x="692"/>
        <item x="587"/>
        <item x="782"/>
        <item x="85"/>
        <item x="790"/>
        <item x="769"/>
        <item x="1007"/>
        <item x="609"/>
        <item x="786"/>
        <item x="937"/>
        <item x="430"/>
        <item x="102"/>
        <item x="841"/>
        <item x="519"/>
        <item x="663"/>
        <item x="863"/>
        <item x="774"/>
        <item x="446"/>
        <item x="927"/>
        <item x="718"/>
        <item x="158"/>
        <item x="370"/>
        <item x="449"/>
        <item x="460"/>
        <item x="564"/>
        <item x="181"/>
        <item x="911"/>
        <item x="89"/>
        <item x="834"/>
        <item x="313"/>
        <item x="775"/>
        <item x="930"/>
        <item x="794"/>
        <item x="516"/>
        <item x="451"/>
        <item x="951"/>
        <item x="207"/>
        <item x="859"/>
        <item x="1008"/>
        <item x="791"/>
        <item x="92"/>
        <item x="880"/>
        <item x="165"/>
        <item x="805"/>
        <item x="754"/>
        <item x="392"/>
        <item x="407"/>
        <item x="523"/>
        <item x="907"/>
        <item x="534"/>
        <item x="796"/>
        <item x="535"/>
        <item x="869"/>
        <item x="740"/>
        <item x="129"/>
        <item x="84"/>
        <item x="730"/>
        <item x="1036"/>
        <item x="318"/>
        <item x="665"/>
        <item x="177"/>
        <item x="660"/>
        <item x="1003"/>
        <item x="113"/>
        <item x="489"/>
        <item x="471"/>
        <item x="816"/>
        <item x="881"/>
        <item t="default"/>
      </items>
    </pivotField>
    <pivotField showAll="0"/>
    <pivotField showAll="0"/>
    <pivotField numFmtId="2" showAll="0"/>
    <pivotField showAll="0"/>
    <pivotField numFmtId="2" showAll="0"/>
    <pivotField numFmtId="2" showAll="0"/>
  </pivotFields>
  <rowFields count="1">
    <field x="1"/>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22">
    <pivotField showAll="0">
      <items count="519">
        <item x="446"/>
        <item x="447"/>
        <item x="448"/>
        <item x="449"/>
        <item x="450"/>
        <item x="451"/>
        <item x="452"/>
        <item x="0"/>
        <item x="453"/>
        <item x="499"/>
        <item x="454"/>
        <item x="455"/>
        <item x="456"/>
        <item x="457"/>
        <item x="458"/>
        <item x="459"/>
        <item x="460"/>
        <item x="1"/>
        <item x="2"/>
        <item x="3"/>
        <item x="4"/>
        <item x="5"/>
        <item x="6"/>
        <item x="7"/>
        <item x="8"/>
        <item x="9"/>
        <item x="10"/>
        <item x="11"/>
        <item x="12"/>
        <item x="13"/>
        <item x="14"/>
        <item x="15"/>
        <item x="16"/>
        <item x="17"/>
        <item x="18"/>
        <item x="19"/>
        <item x="20"/>
        <item x="21"/>
        <item x="22"/>
        <item x="23"/>
        <item x="461"/>
        <item x="24"/>
        <item x="25"/>
        <item x="26"/>
        <item x="27"/>
        <item x="28"/>
        <item x="29"/>
        <item x="30"/>
        <item x="31"/>
        <item x="32"/>
        <item x="33"/>
        <item x="500"/>
        <item x="34"/>
        <item x="35"/>
        <item x="462"/>
        <item x="36"/>
        <item x="37"/>
        <item x="38"/>
        <item x="501"/>
        <item x="39"/>
        <item x="40"/>
        <item x="41"/>
        <item x="42"/>
        <item x="43"/>
        <item x="502"/>
        <item x="44"/>
        <item x="45"/>
        <item x="46"/>
        <item x="47"/>
        <item x="48"/>
        <item x="49"/>
        <item x="50"/>
        <item x="51"/>
        <item x="52"/>
        <item x="53"/>
        <item x="54"/>
        <item x="55"/>
        <item x="56"/>
        <item x="57"/>
        <item x="58"/>
        <item x="59"/>
        <item x="60"/>
        <item x="503"/>
        <item x="463"/>
        <item x="61"/>
        <item x="62"/>
        <item x="63"/>
        <item x="64"/>
        <item x="65"/>
        <item x="66"/>
        <item x="67"/>
        <item x="68"/>
        <item x="69"/>
        <item x="70"/>
        <item x="71"/>
        <item x="72"/>
        <item x="73"/>
        <item x="464"/>
        <item x="465"/>
        <item x="466"/>
        <item x="467"/>
        <item x="468"/>
        <item x="74"/>
        <item x="75"/>
        <item x="76"/>
        <item x="77"/>
        <item x="78"/>
        <item x="79"/>
        <item x="80"/>
        <item x="81"/>
        <item x="82"/>
        <item x="83"/>
        <item x="84"/>
        <item x="85"/>
        <item x="86"/>
        <item x="87"/>
        <item x="88"/>
        <item x="89"/>
        <item x="90"/>
        <item x="504"/>
        <item x="505"/>
        <item x="91"/>
        <item x="92"/>
        <item x="506"/>
        <item x="93"/>
        <item x="94"/>
        <item x="469"/>
        <item x="95"/>
        <item x="96"/>
        <item x="97"/>
        <item x="98"/>
        <item x="99"/>
        <item x="470"/>
        <item x="100"/>
        <item x="101"/>
        <item x="102"/>
        <item x="103"/>
        <item x="104"/>
        <item x="105"/>
        <item x="106"/>
        <item x="107"/>
        <item x="108"/>
        <item x="109"/>
        <item x="110"/>
        <item x="111"/>
        <item x="112"/>
        <item x="113"/>
        <item x="114"/>
        <item x="115"/>
        <item x="116"/>
        <item x="117"/>
        <item x="118"/>
        <item x="119"/>
        <item x="120"/>
        <item x="121"/>
        <item x="122"/>
        <item x="123"/>
        <item x="507"/>
        <item x="124"/>
        <item x="471"/>
        <item x="472"/>
        <item x="473"/>
        <item x="125"/>
        <item x="126"/>
        <item x="474"/>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508"/>
        <item x="172"/>
        <item x="173"/>
        <item x="174"/>
        <item x="475"/>
        <item x="175"/>
        <item x="176"/>
        <item x="177"/>
        <item x="476"/>
        <item x="178"/>
        <item x="179"/>
        <item x="180"/>
        <item x="477"/>
        <item x="181"/>
        <item x="182"/>
        <item x="183"/>
        <item x="184"/>
        <item x="185"/>
        <item x="186"/>
        <item x="187"/>
        <item x="188"/>
        <item x="189"/>
        <item x="190"/>
        <item x="191"/>
        <item x="192"/>
        <item x="193"/>
        <item x="194"/>
        <item x="195"/>
        <item x="196"/>
        <item x="197"/>
        <item x="198"/>
        <item x="199"/>
        <item x="478"/>
        <item x="200"/>
        <item x="201"/>
        <item x="479"/>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482"/>
        <item x="480"/>
        <item x="481"/>
        <item x="509"/>
        <item x="510"/>
        <item x="511"/>
        <item x="230"/>
        <item x="231"/>
        <item x="232"/>
        <item x="233"/>
        <item x="234"/>
        <item x="235"/>
        <item x="236"/>
        <item x="237"/>
        <item x="238"/>
        <item x="239"/>
        <item x="240"/>
        <item x="241"/>
        <item x="483"/>
        <item x="242"/>
        <item x="243"/>
        <item x="244"/>
        <item x="245"/>
        <item x="246"/>
        <item x="247"/>
        <item x="248"/>
        <item x="249"/>
        <item x="250"/>
        <item x="251"/>
        <item x="252"/>
        <item x="253"/>
        <item x="254"/>
        <item x="255"/>
        <item x="256"/>
        <item x="257"/>
        <item x="258"/>
        <item x="259"/>
        <item x="260"/>
        <item x="261"/>
        <item x="262"/>
        <item x="263"/>
        <item x="484"/>
        <item x="264"/>
        <item x="265"/>
        <item x="266"/>
        <item x="267"/>
        <item x="485"/>
        <item x="268"/>
        <item x="269"/>
        <item x="270"/>
        <item x="271"/>
        <item x="272"/>
        <item x="273"/>
        <item x="274"/>
        <item x="275"/>
        <item x="276"/>
        <item x="277"/>
        <item x="278"/>
        <item x="486"/>
        <item x="279"/>
        <item x="280"/>
        <item x="281"/>
        <item x="512"/>
        <item x="282"/>
        <item x="283"/>
        <item x="284"/>
        <item x="285"/>
        <item x="286"/>
        <item x="287"/>
        <item x="288"/>
        <item x="289"/>
        <item x="290"/>
        <item x="487"/>
        <item x="291"/>
        <item x="292"/>
        <item x="293"/>
        <item x="294"/>
        <item x="513"/>
        <item x="514"/>
        <item x="295"/>
        <item x="296"/>
        <item x="297"/>
        <item x="298"/>
        <item x="299"/>
        <item x="300"/>
        <item x="301"/>
        <item x="302"/>
        <item x="303"/>
        <item x="304"/>
        <item x="488"/>
        <item x="305"/>
        <item x="306"/>
        <item x="307"/>
        <item x="308"/>
        <item x="309"/>
        <item x="310"/>
        <item x="311"/>
        <item x="312"/>
        <item x="313"/>
        <item x="489"/>
        <item x="314"/>
        <item x="315"/>
        <item x="316"/>
        <item x="317"/>
        <item x="318"/>
        <item x="319"/>
        <item x="320"/>
        <item x="321"/>
        <item x="490"/>
        <item x="322"/>
        <item x="323"/>
        <item x="324"/>
        <item x="325"/>
        <item x="326"/>
        <item x="327"/>
        <item x="328"/>
        <item x="329"/>
        <item x="330"/>
        <item x="491"/>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492"/>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493"/>
        <item x="399"/>
        <item x="400"/>
        <item x="401"/>
        <item x="515"/>
        <item x="402"/>
        <item x="403"/>
        <item x="404"/>
        <item x="405"/>
        <item x="406"/>
        <item x="407"/>
        <item x="408"/>
        <item x="409"/>
        <item x="410"/>
        <item x="411"/>
        <item x="412"/>
        <item x="413"/>
        <item x="414"/>
        <item x="415"/>
        <item x="416"/>
        <item x="417"/>
        <item x="418"/>
        <item x="419"/>
        <item x="420"/>
        <item x="421"/>
        <item x="422"/>
        <item x="423"/>
        <item x="516"/>
        <item x="424"/>
        <item x="425"/>
        <item x="426"/>
        <item x="427"/>
        <item x="428"/>
        <item x="494"/>
        <item x="495"/>
        <item x="496"/>
        <item x="429"/>
        <item x="430"/>
        <item x="431"/>
        <item x="432"/>
        <item x="433"/>
        <item x="434"/>
        <item x="497"/>
        <item x="435"/>
        <item x="436"/>
        <item x="517"/>
        <item x="437"/>
        <item x="438"/>
        <item x="439"/>
        <item x="440"/>
        <item x="441"/>
        <item x="442"/>
        <item x="443"/>
        <item x="444"/>
        <item x="445"/>
        <item x="498"/>
        <item t="default"/>
      </items>
    </pivotField>
    <pivotField showAll="0">
      <items count="4">
        <item x="0"/>
        <item x="1"/>
        <item x="2"/>
        <item t="default"/>
      </items>
    </pivotField>
    <pivotField showAll="0"/>
    <pivotField showAll="0"/>
    <pivotField showAll="0"/>
    <pivotField numFmtId="1" showAll="0"/>
    <pivotField numFmtId="164" showAll="0"/>
    <pivotField numFmtId="164" showAll="0"/>
    <pivotField showAll="0"/>
    <pivotField numFmtId="2" showAll="0"/>
    <pivotField showAll="0"/>
    <pivotField numFmtId="2" showAll="0"/>
    <pivotField numFmtId="1" showAll="0"/>
    <pivotField showAll="0"/>
    <pivotField dataField="1" showAll="0"/>
    <pivotField numFmtId="2" showAll="0"/>
    <pivotField showAll="0"/>
    <pivotField showAll="0"/>
    <pivotField numFmtId="2" showAll="0"/>
    <pivotField showAll="0"/>
    <pivotField numFmtId="2" showAll="0"/>
    <pivotField numFmtId="2" showAll="0"/>
  </pivotFields>
  <rowItems count="1">
    <i/>
  </rowItems>
  <colItems count="1">
    <i/>
  </colItems>
  <dataFields count="1">
    <dataField name="Sum of VIS_TOT" fld="14" baseField="0" baseItem="0" numFmtId="165"/>
  </dataFields>
  <formats count="7">
    <format dxfId="256">
      <pivotArea outline="0" collapsedLevelsAreSubtotals="1" fieldPosition="0"/>
    </format>
    <format dxfId="255">
      <pivotArea outline="0" collapsedLevelsAreSubtotals="1" fieldPosition="0"/>
    </format>
    <format dxfId="254">
      <pivotArea outline="0" collapsedLevelsAreSubtotals="1" fieldPosition="0"/>
    </format>
    <format dxfId="253">
      <pivotArea outline="0" collapsedLevelsAreSubtotals="1" fieldPosition="0"/>
    </format>
    <format dxfId="252">
      <pivotArea outline="0" collapsedLevelsAreSubtotals="1" fieldPosition="0"/>
    </format>
    <format dxfId="251">
      <pivotArea outline="0" collapsedLevelsAreSubtotals="1" fieldPosition="0"/>
    </format>
    <format dxfId="2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S23:T34" firstHeaderRow="1" firstDataRow="1" firstDataCol="1"/>
  <pivotFields count="22">
    <pivotField axis="axisRow" showAll="0" measureFilter="1">
      <items count="519">
        <item x="446"/>
        <item x="447"/>
        <item x="448"/>
        <item x="449"/>
        <item x="450"/>
        <item x="451"/>
        <item x="452"/>
        <item x="0"/>
        <item x="453"/>
        <item x="499"/>
        <item x="454"/>
        <item x="455"/>
        <item x="456"/>
        <item x="457"/>
        <item x="458"/>
        <item x="459"/>
        <item x="460"/>
        <item x="1"/>
        <item x="2"/>
        <item x="3"/>
        <item x="4"/>
        <item x="5"/>
        <item x="6"/>
        <item x="7"/>
        <item x="8"/>
        <item x="9"/>
        <item x="10"/>
        <item x="11"/>
        <item x="12"/>
        <item x="13"/>
        <item x="14"/>
        <item x="15"/>
        <item x="16"/>
        <item x="17"/>
        <item x="18"/>
        <item x="19"/>
        <item x="20"/>
        <item x="21"/>
        <item x="22"/>
        <item x="23"/>
        <item x="461"/>
        <item x="24"/>
        <item x="25"/>
        <item x="26"/>
        <item x="27"/>
        <item x="28"/>
        <item x="29"/>
        <item x="30"/>
        <item x="31"/>
        <item x="32"/>
        <item x="33"/>
        <item x="500"/>
        <item x="34"/>
        <item x="35"/>
        <item x="462"/>
        <item x="36"/>
        <item x="37"/>
        <item x="38"/>
        <item x="501"/>
        <item x="39"/>
        <item x="40"/>
        <item x="41"/>
        <item x="42"/>
        <item x="43"/>
        <item x="502"/>
        <item x="44"/>
        <item x="45"/>
        <item x="46"/>
        <item x="47"/>
        <item x="48"/>
        <item x="49"/>
        <item x="50"/>
        <item x="51"/>
        <item x="52"/>
        <item x="53"/>
        <item x="54"/>
        <item x="55"/>
        <item x="56"/>
        <item x="57"/>
        <item x="58"/>
        <item x="59"/>
        <item x="60"/>
        <item x="503"/>
        <item x="463"/>
        <item x="61"/>
        <item x="62"/>
        <item x="63"/>
        <item x="64"/>
        <item x="65"/>
        <item x="66"/>
        <item x="67"/>
        <item x="68"/>
        <item x="69"/>
        <item x="70"/>
        <item x="71"/>
        <item x="72"/>
        <item x="73"/>
        <item x="464"/>
        <item x="465"/>
        <item x="466"/>
        <item x="467"/>
        <item x="468"/>
        <item x="74"/>
        <item x="75"/>
        <item x="76"/>
        <item x="77"/>
        <item x="78"/>
        <item x="79"/>
        <item x="80"/>
        <item x="81"/>
        <item x="82"/>
        <item x="83"/>
        <item x="84"/>
        <item x="85"/>
        <item x="86"/>
        <item x="87"/>
        <item x="88"/>
        <item x="89"/>
        <item x="90"/>
        <item x="504"/>
        <item x="505"/>
        <item x="91"/>
        <item x="92"/>
        <item x="506"/>
        <item x="93"/>
        <item x="94"/>
        <item x="469"/>
        <item x="95"/>
        <item x="96"/>
        <item x="97"/>
        <item x="98"/>
        <item x="99"/>
        <item x="470"/>
        <item x="100"/>
        <item x="101"/>
        <item x="102"/>
        <item x="103"/>
        <item x="104"/>
        <item x="105"/>
        <item x="106"/>
        <item x="107"/>
        <item x="108"/>
        <item x="109"/>
        <item x="110"/>
        <item x="111"/>
        <item x="112"/>
        <item x="113"/>
        <item x="114"/>
        <item x="115"/>
        <item x="116"/>
        <item x="117"/>
        <item x="118"/>
        <item x="119"/>
        <item x="120"/>
        <item x="121"/>
        <item x="122"/>
        <item x="123"/>
        <item x="507"/>
        <item x="124"/>
        <item x="471"/>
        <item x="472"/>
        <item x="473"/>
        <item x="125"/>
        <item x="126"/>
        <item x="474"/>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508"/>
        <item x="172"/>
        <item x="173"/>
        <item x="174"/>
        <item x="475"/>
        <item x="175"/>
        <item x="176"/>
        <item x="177"/>
        <item x="476"/>
        <item x="178"/>
        <item x="179"/>
        <item x="180"/>
        <item x="477"/>
        <item x="181"/>
        <item x="182"/>
        <item x="183"/>
        <item x="184"/>
        <item x="185"/>
        <item x="186"/>
        <item x="187"/>
        <item x="188"/>
        <item x="189"/>
        <item x="190"/>
        <item x="191"/>
        <item x="192"/>
        <item x="193"/>
        <item x="194"/>
        <item x="195"/>
        <item x="196"/>
        <item x="197"/>
        <item x="198"/>
        <item x="199"/>
        <item x="478"/>
        <item x="200"/>
        <item x="201"/>
        <item x="479"/>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482"/>
        <item x="480"/>
        <item x="481"/>
        <item x="509"/>
        <item x="510"/>
        <item x="511"/>
        <item x="230"/>
        <item x="231"/>
        <item x="232"/>
        <item x="233"/>
        <item x="234"/>
        <item x="235"/>
        <item x="236"/>
        <item x="237"/>
        <item x="238"/>
        <item x="239"/>
        <item x="240"/>
        <item x="241"/>
        <item x="483"/>
        <item x="242"/>
        <item x="243"/>
        <item x="244"/>
        <item x="245"/>
        <item x="246"/>
        <item x="247"/>
        <item x="248"/>
        <item x="249"/>
        <item x="250"/>
        <item x="251"/>
        <item x="252"/>
        <item x="253"/>
        <item x="254"/>
        <item x="255"/>
        <item x="256"/>
        <item x="257"/>
        <item x="258"/>
        <item x="259"/>
        <item x="260"/>
        <item x="261"/>
        <item x="262"/>
        <item x="263"/>
        <item x="484"/>
        <item x="264"/>
        <item x="265"/>
        <item x="266"/>
        <item x="267"/>
        <item x="485"/>
        <item x="268"/>
        <item x="269"/>
        <item x="270"/>
        <item x="271"/>
        <item x="272"/>
        <item x="273"/>
        <item x="274"/>
        <item x="275"/>
        <item x="276"/>
        <item x="277"/>
        <item x="278"/>
        <item x="486"/>
        <item x="279"/>
        <item x="280"/>
        <item x="281"/>
        <item x="512"/>
        <item x="282"/>
        <item x="283"/>
        <item x="284"/>
        <item x="285"/>
        <item x="286"/>
        <item x="287"/>
        <item x="288"/>
        <item x="289"/>
        <item x="290"/>
        <item x="487"/>
        <item x="291"/>
        <item x="292"/>
        <item x="293"/>
        <item x="294"/>
        <item x="513"/>
        <item x="514"/>
        <item x="295"/>
        <item x="296"/>
        <item x="297"/>
        <item x="298"/>
        <item x="299"/>
        <item x="300"/>
        <item x="301"/>
        <item x="302"/>
        <item x="303"/>
        <item x="304"/>
        <item x="488"/>
        <item x="305"/>
        <item x="306"/>
        <item x="307"/>
        <item x="308"/>
        <item x="309"/>
        <item x="310"/>
        <item x="311"/>
        <item x="312"/>
        <item x="313"/>
        <item x="489"/>
        <item x="314"/>
        <item x="315"/>
        <item x="316"/>
        <item x="317"/>
        <item x="318"/>
        <item x="319"/>
        <item x="320"/>
        <item x="321"/>
        <item x="490"/>
        <item x="322"/>
        <item x="323"/>
        <item x="324"/>
        <item x="325"/>
        <item x="326"/>
        <item x="327"/>
        <item x="328"/>
        <item x="329"/>
        <item x="330"/>
        <item x="491"/>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492"/>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493"/>
        <item x="399"/>
        <item x="400"/>
        <item x="401"/>
        <item x="515"/>
        <item x="402"/>
        <item x="403"/>
        <item x="404"/>
        <item x="405"/>
        <item x="406"/>
        <item x="407"/>
        <item x="408"/>
        <item x="409"/>
        <item x="410"/>
        <item x="411"/>
        <item x="412"/>
        <item x="413"/>
        <item x="414"/>
        <item x="415"/>
        <item x="416"/>
        <item x="417"/>
        <item x="418"/>
        <item x="419"/>
        <item x="420"/>
        <item x="421"/>
        <item x="422"/>
        <item x="423"/>
        <item x="516"/>
        <item x="424"/>
        <item x="425"/>
        <item x="426"/>
        <item x="427"/>
        <item x="428"/>
        <item x="494"/>
        <item x="495"/>
        <item x="496"/>
        <item x="429"/>
        <item x="430"/>
        <item x="431"/>
        <item x="432"/>
        <item x="433"/>
        <item x="434"/>
        <item x="497"/>
        <item x="435"/>
        <item x="436"/>
        <item x="517"/>
        <item x="437"/>
        <item x="438"/>
        <item x="439"/>
        <item x="440"/>
        <item x="441"/>
        <item x="442"/>
        <item x="443"/>
        <item x="444"/>
        <item x="445"/>
        <item x="498"/>
        <item t="default"/>
      </items>
    </pivotField>
    <pivotField showAll="0"/>
    <pivotField showAll="0"/>
    <pivotField showAll="0"/>
    <pivotField showAll="0"/>
    <pivotField numFmtId="1" showAll="0"/>
    <pivotField numFmtId="164" showAll="0"/>
    <pivotField numFmtId="164" showAll="0"/>
    <pivotField showAll="0"/>
    <pivotField numFmtId="2" showAll="0"/>
    <pivotField showAll="0"/>
    <pivotField numFmtId="2" showAll="0"/>
    <pivotField numFmtId="1" showAll="0"/>
    <pivotField showAll="0"/>
    <pivotField showAll="0"/>
    <pivotField numFmtId="2" showAll="0"/>
    <pivotField showAll="0"/>
    <pivotField showAll="0"/>
    <pivotField numFmtId="2" showAll="0"/>
    <pivotField showAll="0"/>
    <pivotField dataField="1" numFmtId="2" showAll="0"/>
    <pivotField numFmtId="2" showAll="0"/>
  </pivotFields>
  <rowFields count="1">
    <field x="0"/>
  </rowFields>
  <rowItems count="11">
    <i>
      <x v="59"/>
    </i>
    <i>
      <x v="73"/>
    </i>
    <i>
      <x v="215"/>
    </i>
    <i>
      <x v="216"/>
    </i>
    <i>
      <x v="243"/>
    </i>
    <i>
      <x v="368"/>
    </i>
    <i>
      <x v="390"/>
    </i>
    <i>
      <x v="449"/>
    </i>
    <i>
      <x v="490"/>
    </i>
    <i>
      <x v="497"/>
    </i>
    <i t="grand">
      <x/>
    </i>
  </rowItems>
  <colItems count="1">
    <i/>
  </colItems>
  <dataFields count="1">
    <dataField name="Sum of Outpatient Operating Expenses" fld="20" baseField="0" baseItem="0" numFmtId="166"/>
  </dataFields>
  <formats count="1">
    <format dxfId="257">
      <pivotArea outline="0" collapsedLevelsAreSubtotals="1" fieldPosition="0"/>
    </format>
  </formats>
  <chartFormats count="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215"/>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215"/>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7"/>
    <pivotTable tabId="2" name="PivotTable1"/>
    <pivotTable tabId="2" name="PivotTable2"/>
    <pivotTable tabId="2" name="PivotTable3"/>
    <pivotTable tabId="2" name="PivotTable5"/>
    <pivotTable tabId="2" name="PivotTable6"/>
    <pivotTable tabId="2" name="PivotTable8"/>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AC_NAME" sourceName="FAC_NAME">
  <pivotTables>
    <pivotTable tabId="2" name="PivotTable5"/>
    <pivotTable tabId="2" name="PivotTable1"/>
    <pivotTable tabId="2" name="PivotTable2"/>
    <pivotTable tabId="2" name="PivotTable3"/>
    <pivotTable tabId="2" name="PivotTable6"/>
    <pivotTable tabId="2" name="PivotTable7"/>
    <pivotTable tabId="2" name="PivotTable10"/>
    <pivotTable tabId="2" name="PivotTable8"/>
    <pivotTable tabId="2" name="PivotTable9"/>
    <pivotTable tabId="2" name="PivotTable11"/>
  </pivotTables>
  <data>
    <tabular pivotCacheId="1">
      <items count="518">
        <i x="446" s="1"/>
        <i x="447" s="1"/>
        <i x="448" s="1"/>
        <i x="449" s="1"/>
        <i x="450" s="1"/>
        <i x="451" s="1"/>
        <i x="452" s="1"/>
        <i x="0" s="1"/>
        <i x="453" s="1"/>
        <i x="499" s="1"/>
        <i x="454" s="1"/>
        <i x="455" s="1"/>
        <i x="456" s="1"/>
        <i x="457" s="1"/>
        <i x="458" s="1"/>
        <i x="459" s="1"/>
        <i x="460" s="1"/>
        <i x="1" s="1"/>
        <i x="2" s="1"/>
        <i x="3" s="1"/>
        <i x="4" s="1"/>
        <i x="5" s="1"/>
        <i x="6" s="1"/>
        <i x="7" s="1"/>
        <i x="8" s="1"/>
        <i x="9" s="1"/>
        <i x="10" s="1"/>
        <i x="11" s="1"/>
        <i x="12" s="1"/>
        <i x="13" s="1"/>
        <i x="14" s="1"/>
        <i x="15" s="1"/>
        <i x="16" s="1"/>
        <i x="17" s="1"/>
        <i x="18" s="1"/>
        <i x="19" s="1"/>
        <i x="20" s="1"/>
        <i x="21" s="1"/>
        <i x="22" s="1"/>
        <i x="23" s="1"/>
        <i x="461" s="1"/>
        <i x="24" s="1"/>
        <i x="25" s="1"/>
        <i x="26" s="1"/>
        <i x="27" s="1"/>
        <i x="28" s="1"/>
        <i x="29" s="1"/>
        <i x="30" s="1"/>
        <i x="31" s="1"/>
        <i x="32" s="1"/>
        <i x="33" s="1"/>
        <i x="500" s="1"/>
        <i x="34" s="1"/>
        <i x="35" s="1"/>
        <i x="462" s="1"/>
        <i x="36" s="1"/>
        <i x="37" s="1"/>
        <i x="38" s="1"/>
        <i x="501" s="1"/>
        <i x="39" s="1"/>
        <i x="40" s="1"/>
        <i x="41" s="1"/>
        <i x="42" s="1"/>
        <i x="43" s="1"/>
        <i x="502" s="1"/>
        <i x="44" s="1"/>
        <i x="45" s="1"/>
        <i x="46" s="1"/>
        <i x="47" s="1"/>
        <i x="48" s="1"/>
        <i x="49" s="1"/>
        <i x="50" s="1"/>
        <i x="51" s="1"/>
        <i x="52" s="1"/>
        <i x="53" s="1"/>
        <i x="54" s="1"/>
        <i x="55" s="1"/>
        <i x="56" s="1"/>
        <i x="57" s="1"/>
        <i x="58" s="1"/>
        <i x="59" s="1"/>
        <i x="60" s="1"/>
        <i x="503" s="1"/>
        <i x="463" s="1"/>
        <i x="61" s="1"/>
        <i x="62" s="1"/>
        <i x="63" s="1"/>
        <i x="64" s="1"/>
        <i x="65" s="1"/>
        <i x="66" s="1"/>
        <i x="67" s="1"/>
        <i x="68" s="1"/>
        <i x="69" s="1"/>
        <i x="70" s="1"/>
        <i x="71" s="1"/>
        <i x="72" s="1"/>
        <i x="73" s="1"/>
        <i x="464" s="1"/>
        <i x="465" s="1"/>
        <i x="466" s="1"/>
        <i x="467" s="1"/>
        <i x="468" s="1"/>
        <i x="74" s="1"/>
        <i x="75" s="1"/>
        <i x="76" s="1"/>
        <i x="77" s="1"/>
        <i x="78" s="1"/>
        <i x="79" s="1"/>
        <i x="80" s="1"/>
        <i x="81" s="1"/>
        <i x="82" s="1"/>
        <i x="83" s="1"/>
        <i x="84" s="1"/>
        <i x="85" s="1"/>
        <i x="86" s="1"/>
        <i x="87" s="1"/>
        <i x="88" s="1"/>
        <i x="89" s="1"/>
        <i x="90" s="1"/>
        <i x="504" s="1"/>
        <i x="505" s="1"/>
        <i x="91" s="1"/>
        <i x="92" s="1"/>
        <i x="506" s="1"/>
        <i x="93" s="1"/>
        <i x="94" s="1"/>
        <i x="469" s="1"/>
        <i x="95" s="1"/>
        <i x="96" s="1"/>
        <i x="97" s="1"/>
        <i x="98" s="1"/>
        <i x="99" s="1"/>
        <i x="470" s="1"/>
        <i x="100" s="1"/>
        <i x="101" s="1"/>
        <i x="102" s="1"/>
        <i x="103" s="1"/>
        <i x="104" s="1"/>
        <i x="105" s="1"/>
        <i x="106" s="1"/>
        <i x="107" s="1"/>
        <i x="108" s="1"/>
        <i x="109" s="1"/>
        <i x="110" s="1"/>
        <i x="111" s="1"/>
        <i x="112" s="1"/>
        <i x="113" s="1"/>
        <i x="114" s="1"/>
        <i x="115" s="1"/>
        <i x="116" s="1"/>
        <i x="117" s="1"/>
        <i x="118" s="1"/>
        <i x="119" s="1"/>
        <i x="120" s="1"/>
        <i x="121" s="1"/>
        <i x="122" s="1"/>
        <i x="123" s="1"/>
        <i x="507" s="1"/>
        <i x="124" s="1"/>
        <i x="471" s="1"/>
        <i x="472" s="1"/>
        <i x="473" s="1"/>
        <i x="125" s="1"/>
        <i x="126" s="1"/>
        <i x="474"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508" s="1"/>
        <i x="172" s="1"/>
        <i x="173" s="1"/>
        <i x="174" s="1"/>
        <i x="475" s="1"/>
        <i x="175" s="1"/>
        <i x="176" s="1"/>
        <i x="177" s="1"/>
        <i x="476" s="1"/>
        <i x="178" s="1"/>
        <i x="179" s="1"/>
        <i x="180" s="1"/>
        <i x="477" s="1"/>
        <i x="181" s="1"/>
        <i x="182" s="1"/>
        <i x="183" s="1"/>
        <i x="184" s="1"/>
        <i x="185" s="1"/>
        <i x="186" s="1"/>
        <i x="187" s="1"/>
        <i x="188" s="1"/>
        <i x="189" s="1"/>
        <i x="190" s="1"/>
        <i x="191" s="1"/>
        <i x="192" s="1"/>
        <i x="193" s="1"/>
        <i x="194" s="1"/>
        <i x="195" s="1"/>
        <i x="196" s="1"/>
        <i x="197" s="1"/>
        <i x="198" s="1"/>
        <i x="199" s="1"/>
        <i x="478" s="1"/>
        <i x="200" s="1"/>
        <i x="201" s="1"/>
        <i x="479"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482" s="1"/>
        <i x="480" s="1"/>
        <i x="481" s="1"/>
        <i x="509" s="1"/>
        <i x="510" s="1"/>
        <i x="511" s="1"/>
        <i x="230" s="1"/>
        <i x="231" s="1"/>
        <i x="232" s="1"/>
        <i x="233" s="1"/>
        <i x="234" s="1"/>
        <i x="235" s="1"/>
        <i x="236" s="1"/>
        <i x="237" s="1"/>
        <i x="238" s="1"/>
        <i x="239" s="1"/>
        <i x="240" s="1"/>
        <i x="241" s="1"/>
        <i x="483" s="1"/>
        <i x="242" s="1"/>
        <i x="243" s="1"/>
        <i x="244" s="1"/>
        <i x="245" s="1"/>
        <i x="246" s="1"/>
        <i x="247" s="1"/>
        <i x="248" s="1"/>
        <i x="249" s="1"/>
        <i x="250" s="1"/>
        <i x="251" s="1"/>
        <i x="252" s="1"/>
        <i x="253" s="1"/>
        <i x="254" s="1"/>
        <i x="255" s="1"/>
        <i x="256" s="1"/>
        <i x="257" s="1"/>
        <i x="258" s="1"/>
        <i x="259" s="1"/>
        <i x="260" s="1"/>
        <i x="261" s="1"/>
        <i x="262" s="1"/>
        <i x="263" s="1"/>
        <i x="484" s="1"/>
        <i x="264" s="1"/>
        <i x="265" s="1"/>
        <i x="266" s="1"/>
        <i x="267" s="1"/>
        <i x="485" s="1"/>
        <i x="268" s="1"/>
        <i x="269" s="1"/>
        <i x="270" s="1"/>
        <i x="271" s="1"/>
        <i x="272" s="1"/>
        <i x="273" s="1"/>
        <i x="274" s="1"/>
        <i x="275" s="1"/>
        <i x="276" s="1"/>
        <i x="277" s="1"/>
        <i x="278" s="1"/>
        <i x="486" s="1"/>
        <i x="279" s="1"/>
        <i x="280" s="1"/>
        <i x="281" s="1"/>
        <i x="512" s="1"/>
        <i x="282" s="1"/>
        <i x="283" s="1"/>
        <i x="284" s="1"/>
        <i x="285" s="1"/>
        <i x="286" s="1"/>
        <i x="287" s="1"/>
        <i x="288" s="1"/>
        <i x="289" s="1"/>
        <i x="290" s="1"/>
        <i x="487" s="1"/>
        <i x="291" s="1"/>
        <i x="292" s="1"/>
        <i x="293" s="1"/>
        <i x="294" s="1"/>
        <i x="513" s="1"/>
        <i x="514" s="1"/>
        <i x="295" s="1"/>
        <i x="296" s="1"/>
        <i x="297" s="1"/>
        <i x="298" s="1"/>
        <i x="299" s="1"/>
        <i x="300" s="1"/>
        <i x="301" s="1"/>
        <i x="302" s="1"/>
        <i x="303" s="1"/>
        <i x="304" s="1"/>
        <i x="488" s="1"/>
        <i x="305" s="1"/>
        <i x="306" s="1"/>
        <i x="307" s="1"/>
        <i x="308" s="1"/>
        <i x="309" s="1"/>
        <i x="310" s="1"/>
        <i x="311" s="1"/>
        <i x="312" s="1"/>
        <i x="313" s="1"/>
        <i x="489" s="1"/>
        <i x="314" s="1"/>
        <i x="315" s="1"/>
        <i x="316" s="1"/>
        <i x="317" s="1"/>
        <i x="318" s="1"/>
        <i x="319" s="1"/>
        <i x="320" s="1"/>
        <i x="321" s="1"/>
        <i x="490" s="1"/>
        <i x="322" s="1"/>
        <i x="323" s="1"/>
        <i x="324" s="1"/>
        <i x="325" s="1"/>
        <i x="326" s="1"/>
        <i x="327" s="1"/>
        <i x="328" s="1"/>
        <i x="329" s="1"/>
        <i x="330" s="1"/>
        <i x="491"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492"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493" s="1"/>
        <i x="399" s="1"/>
        <i x="400" s="1"/>
        <i x="401" s="1"/>
        <i x="515" s="1"/>
        <i x="402" s="1"/>
        <i x="403" s="1"/>
        <i x="404" s="1"/>
        <i x="405" s="1"/>
        <i x="406" s="1"/>
        <i x="407" s="1"/>
        <i x="408" s="1"/>
        <i x="409" s="1"/>
        <i x="410" s="1"/>
        <i x="411" s="1"/>
        <i x="412" s="1"/>
        <i x="413" s="1"/>
        <i x="414" s="1"/>
        <i x="415" s="1"/>
        <i x="416" s="1"/>
        <i x="417" s="1"/>
        <i x="418" s="1"/>
        <i x="419" s="1"/>
        <i x="420" s="1"/>
        <i x="421" s="1"/>
        <i x="422" s="1"/>
        <i x="423" s="1"/>
        <i x="516" s="1"/>
        <i x="424" s="1"/>
        <i x="425" s="1"/>
        <i x="426" s="1"/>
        <i x="427" s="1"/>
        <i x="428" s="1"/>
        <i x="494" s="1"/>
        <i x="495" s="1"/>
        <i x="496" s="1"/>
        <i x="429" s="1"/>
        <i x="430" s="1"/>
        <i x="431" s="1"/>
        <i x="432" s="1"/>
        <i x="433" s="1"/>
        <i x="434" s="1"/>
        <i x="497" s="1"/>
        <i x="435" s="1"/>
        <i x="436" s="1"/>
        <i x="517" s="1"/>
        <i x="437" s="1"/>
        <i x="438" s="1"/>
        <i x="439" s="1"/>
        <i x="440" s="1"/>
        <i x="441" s="1"/>
        <i x="442" s="1"/>
        <i x="443" s="1"/>
        <i x="444" s="1"/>
        <i x="445" s="1"/>
        <i x="49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rowHeight="241300"/>
  <slicer name="FAC_NAME" cache="Slicer_FAC_NAME" caption="FAC_NAM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s 1" cache="Slicer_Years" caption="Years" style="SlicerStyleLight2" rowHeight="241300"/>
  <slicer name="FAC_NAME 1" cache="Slicer_FAC_NAME" caption="FAC_NAM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537"/>
  <sheetViews>
    <sheetView workbookViewId="0">
      <selection activeCell="A21" sqref="A21"/>
    </sheetView>
  </sheetViews>
  <sheetFormatPr defaultRowHeight="15" x14ac:dyDescent="0.25"/>
  <cols>
    <col min="1" max="1" width="86.28515625" customWidth="1"/>
    <col min="2" max="2" width="28.28515625" bestFit="1" customWidth="1"/>
    <col min="5" max="5" width="47.85546875" customWidth="1"/>
    <col min="6" max="6" width="15" customWidth="1"/>
    <col min="7" max="7" width="20.85546875" customWidth="1"/>
    <col min="8" max="8" width="13.140625" customWidth="1"/>
    <col min="9" max="9" width="53.5703125" customWidth="1"/>
    <col min="10" max="10" width="39.85546875" bestFit="1" customWidth="1"/>
    <col min="14" max="14" width="52.28515625" customWidth="1"/>
    <col min="15" max="15" width="31.140625" bestFit="1" customWidth="1"/>
    <col min="19" max="19" width="52.28515625" customWidth="1"/>
    <col min="20" max="20" width="36.140625" customWidth="1"/>
    <col min="22" max="22" width="39.5703125" bestFit="1" customWidth="1"/>
  </cols>
  <sheetData>
    <row r="2" spans="1:22" x14ac:dyDescent="0.25">
      <c r="A2" s="11" t="s">
        <v>546</v>
      </c>
    </row>
    <row r="3" spans="1:22" x14ac:dyDescent="0.25">
      <c r="A3" t="s">
        <v>543</v>
      </c>
      <c r="F3" s="11" t="s">
        <v>547</v>
      </c>
    </row>
    <row r="4" spans="1:22" x14ac:dyDescent="0.25">
      <c r="A4" s="10">
        <v>42544260</v>
      </c>
      <c r="F4" t="s">
        <v>544</v>
      </c>
    </row>
    <row r="5" spans="1:22" x14ac:dyDescent="0.25">
      <c r="F5" s="10">
        <v>291006</v>
      </c>
    </row>
    <row r="11" spans="1:22" x14ac:dyDescent="0.25">
      <c r="G11" s="11" t="s">
        <v>548</v>
      </c>
      <c r="V11" s="11"/>
    </row>
    <row r="12" spans="1:22" x14ac:dyDescent="0.25">
      <c r="G12" t="s">
        <v>545</v>
      </c>
    </row>
    <row r="13" spans="1:22" x14ac:dyDescent="0.25">
      <c r="G13" s="10">
        <v>178047.81521739138</v>
      </c>
    </row>
    <row r="15" spans="1:22" x14ac:dyDescent="0.25">
      <c r="I15" s="7" t="s">
        <v>541</v>
      </c>
      <c r="J15" t="s">
        <v>553</v>
      </c>
    </row>
    <row r="16" spans="1:22" x14ac:dyDescent="0.25">
      <c r="I16" s="8" t="s">
        <v>53</v>
      </c>
      <c r="J16" s="12">
        <v>35488.437629811131</v>
      </c>
      <c r="N16" s="7" t="s">
        <v>541</v>
      </c>
      <c r="O16" s="12" t="s">
        <v>554</v>
      </c>
    </row>
    <row r="17" spans="1:20" x14ac:dyDescent="0.25">
      <c r="I17" s="8" t="s">
        <v>109</v>
      </c>
      <c r="J17" s="12">
        <v>39855.254281103757</v>
      </c>
      <c r="N17" s="8" t="s">
        <v>40</v>
      </c>
      <c r="O17" s="12">
        <v>805333518.75976014</v>
      </c>
    </row>
    <row r="18" spans="1:20" x14ac:dyDescent="0.25">
      <c r="A18" s="7" t="s">
        <v>541</v>
      </c>
      <c r="B18" t="s">
        <v>549</v>
      </c>
      <c r="I18" s="8" t="s">
        <v>119</v>
      </c>
      <c r="J18" s="12">
        <v>34645.869681671189</v>
      </c>
      <c r="N18" s="8" t="s">
        <v>53</v>
      </c>
      <c r="O18" s="12">
        <v>423645165.99799979</v>
      </c>
    </row>
    <row r="19" spans="1:20" x14ac:dyDescent="0.25">
      <c r="A19" s="8" t="s">
        <v>469</v>
      </c>
      <c r="B19" s="5">
        <v>7.4726096530218697</v>
      </c>
      <c r="C19" s="5">
        <f>MAX(B19:B536)</f>
        <v>7895.6652542372885</v>
      </c>
      <c r="D19" t="s">
        <v>550</v>
      </c>
      <c r="I19" s="8" t="s">
        <v>133</v>
      </c>
      <c r="J19" s="12">
        <v>114749.42489397318</v>
      </c>
      <c r="N19" s="8" t="s">
        <v>176</v>
      </c>
      <c r="O19" s="12">
        <v>2589393875.6771908</v>
      </c>
    </row>
    <row r="20" spans="1:20" x14ac:dyDescent="0.25">
      <c r="A20" s="8" t="s">
        <v>470</v>
      </c>
      <c r="B20" s="5">
        <v>7.9658939662821648</v>
      </c>
      <c r="C20" s="5">
        <f>MIN(B19:B536)</f>
        <v>1</v>
      </c>
      <c r="D20" t="s">
        <v>551</v>
      </c>
      <c r="I20" s="8" t="s">
        <v>190</v>
      </c>
      <c r="J20" s="12">
        <v>60457.10631374982</v>
      </c>
      <c r="N20" s="8" t="s">
        <v>177</v>
      </c>
      <c r="O20" s="12">
        <v>2074792194.8352952</v>
      </c>
    </row>
    <row r="21" spans="1:20" x14ac:dyDescent="0.25">
      <c r="A21" s="8" t="s">
        <v>471</v>
      </c>
      <c r="B21" s="5">
        <v>7.3755494809944224</v>
      </c>
      <c r="C21" s="5">
        <f>AVERAGE(B19:B536)</f>
        <v>77.121667238617093</v>
      </c>
      <c r="D21" t="s">
        <v>552</v>
      </c>
      <c r="I21" s="8" t="s">
        <v>226</v>
      </c>
      <c r="J21" s="12">
        <v>35446.000595260062</v>
      </c>
      <c r="N21" s="8" t="s">
        <v>310</v>
      </c>
      <c r="O21" s="12">
        <v>462699886.30294871</v>
      </c>
    </row>
    <row r="22" spans="1:20" x14ac:dyDescent="0.25">
      <c r="A22" s="8" t="s">
        <v>472</v>
      </c>
      <c r="B22" s="5">
        <v>9.9059711627072602</v>
      </c>
      <c r="C22" s="5"/>
      <c r="I22" s="8" t="s">
        <v>233</v>
      </c>
      <c r="J22" s="12">
        <v>41307.786166326259</v>
      </c>
      <c r="N22" s="8" t="s">
        <v>330</v>
      </c>
      <c r="O22" s="12">
        <v>429989608.31007349</v>
      </c>
    </row>
    <row r="23" spans="1:20" x14ac:dyDescent="0.25">
      <c r="A23" s="8" t="s">
        <v>473</v>
      </c>
      <c r="B23" s="5">
        <v>7.9591412880599268</v>
      </c>
      <c r="D23" s="9"/>
      <c r="I23" s="8" t="s">
        <v>246</v>
      </c>
      <c r="J23" s="12">
        <v>86311.565317907982</v>
      </c>
      <c r="N23" s="8" t="s">
        <v>387</v>
      </c>
      <c r="O23" s="12">
        <v>1658023778.247093</v>
      </c>
      <c r="S23" s="7" t="s">
        <v>541</v>
      </c>
      <c r="T23" t="s">
        <v>555</v>
      </c>
    </row>
    <row r="24" spans="1:20" x14ac:dyDescent="0.25">
      <c r="A24" s="8" t="s">
        <v>474</v>
      </c>
      <c r="B24" s="5">
        <v>8.0675666953528395</v>
      </c>
      <c r="I24" s="8" t="s">
        <v>399</v>
      </c>
      <c r="J24" s="12">
        <v>56244.766753676806</v>
      </c>
      <c r="N24" s="8" t="s">
        <v>425</v>
      </c>
      <c r="O24" s="12">
        <v>1071589749.0102067</v>
      </c>
      <c r="S24" s="8" t="s">
        <v>40</v>
      </c>
      <c r="T24" s="12">
        <v>829431220.93607521</v>
      </c>
    </row>
    <row r="25" spans="1:20" x14ac:dyDescent="0.25">
      <c r="A25" s="8" t="s">
        <v>475</v>
      </c>
      <c r="B25" s="5">
        <v>7.4517640116041335</v>
      </c>
      <c r="I25" s="8" t="s">
        <v>404</v>
      </c>
      <c r="J25" s="12">
        <v>50181.924855367841</v>
      </c>
      <c r="N25" s="8" t="s">
        <v>517</v>
      </c>
      <c r="O25" s="12">
        <v>451003215.32888359</v>
      </c>
      <c r="S25" s="8" t="s">
        <v>53</v>
      </c>
      <c r="T25" s="12">
        <v>458141201.68324488</v>
      </c>
    </row>
    <row r="26" spans="1:20" x14ac:dyDescent="0.25">
      <c r="A26" s="8" t="s">
        <v>1</v>
      </c>
      <c r="B26" s="5">
        <v>2.5454545454545454</v>
      </c>
      <c r="I26" s="8" t="s">
        <v>542</v>
      </c>
      <c r="J26" s="4">
        <v>554688.13648884802</v>
      </c>
      <c r="N26" s="8" t="s">
        <v>519</v>
      </c>
      <c r="O26" s="12">
        <v>598279526.79116774</v>
      </c>
      <c r="S26" s="8" t="s">
        <v>176</v>
      </c>
      <c r="T26" s="12">
        <v>2881271480.576406</v>
      </c>
    </row>
    <row r="27" spans="1:20" x14ac:dyDescent="0.25">
      <c r="A27" s="8" t="s">
        <v>476</v>
      </c>
      <c r="B27" s="5">
        <v>4.6358486777949865</v>
      </c>
      <c r="E27" s="7" t="s">
        <v>541</v>
      </c>
      <c r="F27" t="s">
        <v>543</v>
      </c>
      <c r="N27" s="8" t="s">
        <v>542</v>
      </c>
      <c r="O27" s="12">
        <v>10564750519.260622</v>
      </c>
      <c r="S27" s="8" t="s">
        <v>177</v>
      </c>
      <c r="T27" s="12">
        <v>2332994292.6357679</v>
      </c>
    </row>
    <row r="28" spans="1:20" x14ac:dyDescent="0.25">
      <c r="A28" s="8" t="s">
        <v>522</v>
      </c>
      <c r="B28" s="5">
        <v>4.52638700947226</v>
      </c>
      <c r="E28" s="8" t="s">
        <v>40</v>
      </c>
      <c r="F28" s="4">
        <v>646830</v>
      </c>
      <c r="H28" s="7" t="s">
        <v>541</v>
      </c>
      <c r="S28" s="8" t="s">
        <v>201</v>
      </c>
      <c r="T28" s="12">
        <v>420876065.85924357</v>
      </c>
    </row>
    <row r="29" spans="1:20" x14ac:dyDescent="0.25">
      <c r="A29" s="8" t="s">
        <v>477</v>
      </c>
      <c r="B29" s="5">
        <v>7.7602893945801377</v>
      </c>
      <c r="E29" s="8" t="s">
        <v>88</v>
      </c>
      <c r="F29" s="4">
        <v>617022</v>
      </c>
      <c r="H29" s="8">
        <v>2016</v>
      </c>
      <c r="S29" s="8" t="s">
        <v>310</v>
      </c>
      <c r="T29" s="12">
        <v>497887324.3092519</v>
      </c>
    </row>
    <row r="30" spans="1:20" x14ac:dyDescent="0.25">
      <c r="A30" s="8" t="s">
        <v>478</v>
      </c>
      <c r="B30" s="5">
        <v>18.981478402246609</v>
      </c>
      <c r="E30" s="8" t="s">
        <v>176</v>
      </c>
      <c r="F30" s="4">
        <v>1630593</v>
      </c>
      <c r="H30" s="8">
        <v>2017</v>
      </c>
      <c r="S30" s="8" t="s">
        <v>330</v>
      </c>
      <c r="T30" s="12">
        <v>558523239.53146029</v>
      </c>
    </row>
    <row r="31" spans="1:20" x14ac:dyDescent="0.25">
      <c r="A31" s="8" t="s">
        <v>479</v>
      </c>
      <c r="B31" s="5">
        <v>10.845280901624808</v>
      </c>
      <c r="E31" s="8" t="s">
        <v>177</v>
      </c>
      <c r="F31" s="4">
        <v>1298289</v>
      </c>
      <c r="H31" s="8">
        <v>2018</v>
      </c>
      <c r="S31" s="8" t="s">
        <v>387</v>
      </c>
      <c r="T31" s="12">
        <v>1528341380.0071411</v>
      </c>
    </row>
    <row r="32" spans="1:20" x14ac:dyDescent="0.25">
      <c r="A32" s="8" t="s">
        <v>480</v>
      </c>
      <c r="B32" s="5">
        <v>16.35384150030248</v>
      </c>
      <c r="E32" s="8" t="s">
        <v>179</v>
      </c>
      <c r="F32" s="4">
        <v>500393</v>
      </c>
      <c r="H32" s="8" t="s">
        <v>542</v>
      </c>
      <c r="S32" s="8" t="s">
        <v>425</v>
      </c>
      <c r="T32" s="12">
        <v>1132581319.7224844</v>
      </c>
    </row>
    <row r="33" spans="1:20" x14ac:dyDescent="0.25">
      <c r="A33" s="8" t="s">
        <v>481</v>
      </c>
      <c r="B33" s="5">
        <v>6.6865741941921968</v>
      </c>
      <c r="E33" s="8" t="s">
        <v>209</v>
      </c>
      <c r="F33" s="4">
        <v>485592</v>
      </c>
      <c r="S33" s="8" t="s">
        <v>519</v>
      </c>
      <c r="T33" s="12">
        <v>542328381.18380904</v>
      </c>
    </row>
    <row r="34" spans="1:20" x14ac:dyDescent="0.25">
      <c r="A34" s="8" t="s">
        <v>482</v>
      </c>
      <c r="B34" s="5">
        <v>16.707350055511089</v>
      </c>
      <c r="E34" s="8" t="s">
        <v>330</v>
      </c>
      <c r="F34" s="4">
        <v>611365</v>
      </c>
      <c r="S34" s="8" t="s">
        <v>542</v>
      </c>
      <c r="T34" s="12">
        <v>11182375906.444885</v>
      </c>
    </row>
    <row r="35" spans="1:20" x14ac:dyDescent="0.25">
      <c r="A35" s="8" t="s">
        <v>483</v>
      </c>
      <c r="B35" s="5">
        <v>8.5355115814932461</v>
      </c>
      <c r="E35" s="8" t="s">
        <v>387</v>
      </c>
      <c r="F35" s="4">
        <v>1226514</v>
      </c>
    </row>
    <row r="36" spans="1:20" x14ac:dyDescent="0.25">
      <c r="A36" s="8" t="s">
        <v>2</v>
      </c>
      <c r="B36" s="5">
        <v>4.3790003595828839</v>
      </c>
      <c r="E36" s="8" t="s">
        <v>425</v>
      </c>
      <c r="F36" s="4">
        <v>1055450</v>
      </c>
    </row>
    <row r="37" spans="1:20" x14ac:dyDescent="0.25">
      <c r="A37" s="8" t="s">
        <v>3</v>
      </c>
      <c r="B37" s="5">
        <v>3.5273109243697478</v>
      </c>
      <c r="E37" s="8" t="s">
        <v>517</v>
      </c>
      <c r="F37" s="4">
        <v>494586</v>
      </c>
      <c r="S37" s="7" t="s">
        <v>541</v>
      </c>
      <c r="T37" t="s">
        <v>556</v>
      </c>
    </row>
    <row r="38" spans="1:20" x14ac:dyDescent="0.25">
      <c r="A38" s="8" t="s">
        <v>4</v>
      </c>
      <c r="B38" s="5">
        <v>12.655655190513244</v>
      </c>
      <c r="E38" s="8" t="s">
        <v>542</v>
      </c>
      <c r="F38" s="4">
        <v>8566634</v>
      </c>
      <c r="S38" s="8" t="s">
        <v>8</v>
      </c>
      <c r="T38" s="12">
        <v>12233.717896353099</v>
      </c>
    </row>
    <row r="39" spans="1:20" x14ac:dyDescent="0.25">
      <c r="A39" s="8" t="s">
        <v>5</v>
      </c>
      <c r="B39" s="5">
        <v>89.199214686278822</v>
      </c>
      <c r="S39" s="8" t="s">
        <v>53</v>
      </c>
      <c r="T39" s="12">
        <v>10747.566707406448</v>
      </c>
    </row>
    <row r="40" spans="1:20" x14ac:dyDescent="0.25">
      <c r="A40" s="8" t="s">
        <v>6</v>
      </c>
      <c r="B40" s="5">
        <v>18.742954433407995</v>
      </c>
      <c r="S40" s="8" t="s">
        <v>133</v>
      </c>
      <c r="T40" s="12">
        <v>26612.504982898776</v>
      </c>
    </row>
    <row r="41" spans="1:20" x14ac:dyDescent="0.25">
      <c r="A41" s="8" t="s">
        <v>7</v>
      </c>
      <c r="B41" s="5">
        <v>13.746986260327033</v>
      </c>
      <c r="S41" s="8" t="s">
        <v>190</v>
      </c>
      <c r="T41" s="12">
        <v>11224.960705381458</v>
      </c>
    </row>
    <row r="42" spans="1:20" x14ac:dyDescent="0.25">
      <c r="A42" s="8" t="s">
        <v>8</v>
      </c>
      <c r="B42" s="5">
        <v>16.72743107616246</v>
      </c>
      <c r="S42" s="8" t="s">
        <v>233</v>
      </c>
      <c r="T42" s="12">
        <v>11520.50397297225</v>
      </c>
    </row>
    <row r="43" spans="1:20" x14ac:dyDescent="0.25">
      <c r="A43" s="8" t="s">
        <v>9</v>
      </c>
      <c r="B43" s="5">
        <v>4.7537372147915029</v>
      </c>
      <c r="S43" s="8" t="s">
        <v>245</v>
      </c>
      <c r="T43" s="12">
        <v>11304.871483046727</v>
      </c>
    </row>
    <row r="44" spans="1:20" x14ac:dyDescent="0.25">
      <c r="A44" s="8" t="s">
        <v>10</v>
      </c>
      <c r="B44" s="5">
        <v>31.208918714942925</v>
      </c>
      <c r="S44" s="8" t="s">
        <v>246</v>
      </c>
      <c r="T44" s="12">
        <v>29661.924484475603</v>
      </c>
    </row>
    <row r="45" spans="1:20" x14ac:dyDescent="0.25">
      <c r="A45" s="8" t="s">
        <v>11</v>
      </c>
      <c r="B45" s="5">
        <v>57.403097283900522</v>
      </c>
      <c r="S45" s="8" t="s">
        <v>272</v>
      </c>
      <c r="T45" s="12">
        <v>16983.486880033186</v>
      </c>
    </row>
    <row r="46" spans="1:20" x14ac:dyDescent="0.25">
      <c r="A46" s="8" t="s">
        <v>12</v>
      </c>
      <c r="B46" s="5">
        <v>27.363401252188062</v>
      </c>
      <c r="S46" s="8" t="s">
        <v>399</v>
      </c>
      <c r="T46" s="12">
        <v>20872.071445782814</v>
      </c>
    </row>
    <row r="47" spans="1:20" x14ac:dyDescent="0.25">
      <c r="A47" s="8" t="s">
        <v>13</v>
      </c>
      <c r="B47" s="5">
        <v>12.143032460856007</v>
      </c>
      <c r="S47" s="8" t="s">
        <v>404</v>
      </c>
      <c r="T47" s="12">
        <v>15601.87582052128</v>
      </c>
    </row>
    <row r="48" spans="1:20" x14ac:dyDescent="0.25">
      <c r="A48" s="8" t="s">
        <v>14</v>
      </c>
      <c r="B48" s="5">
        <v>15.881492046040341</v>
      </c>
      <c r="S48" s="8" t="s">
        <v>542</v>
      </c>
      <c r="T48" s="12">
        <v>166763.48437887162</v>
      </c>
    </row>
    <row r="49" spans="1:2" x14ac:dyDescent="0.25">
      <c r="A49" s="8" t="s">
        <v>15</v>
      </c>
      <c r="B49" s="5">
        <v>920.73906004969626</v>
      </c>
    </row>
    <row r="50" spans="1:2" x14ac:dyDescent="0.25">
      <c r="A50" s="8" t="s">
        <v>16</v>
      </c>
      <c r="B50" s="5">
        <v>26.134194033382073</v>
      </c>
    </row>
    <row r="51" spans="1:2" x14ac:dyDescent="0.25">
      <c r="A51" s="8" t="s">
        <v>17</v>
      </c>
      <c r="B51" s="5">
        <v>22.616150149313665</v>
      </c>
    </row>
    <row r="52" spans="1:2" x14ac:dyDescent="0.25">
      <c r="A52" s="8" t="s">
        <v>18</v>
      </c>
      <c r="B52" s="5">
        <v>15.341446929610537</v>
      </c>
    </row>
    <row r="53" spans="1:2" x14ac:dyDescent="0.25">
      <c r="A53" s="8" t="s">
        <v>19</v>
      </c>
      <c r="B53" s="5">
        <v>27.048238773678932</v>
      </c>
    </row>
    <row r="54" spans="1:2" x14ac:dyDescent="0.25">
      <c r="A54" s="8" t="s">
        <v>20</v>
      </c>
      <c r="B54" s="5">
        <v>18.990599917728055</v>
      </c>
    </row>
    <row r="55" spans="1:2" x14ac:dyDescent="0.25">
      <c r="A55" s="8" t="s">
        <v>21</v>
      </c>
      <c r="B55" s="5">
        <v>19.712468291197304</v>
      </c>
    </row>
    <row r="56" spans="1:2" x14ac:dyDescent="0.25">
      <c r="A56" s="8" t="s">
        <v>22</v>
      </c>
      <c r="B56" s="5">
        <v>12.25531521890294</v>
      </c>
    </row>
    <row r="57" spans="1:2" x14ac:dyDescent="0.25">
      <c r="A57" s="8" t="s">
        <v>23</v>
      </c>
      <c r="B57" s="5">
        <v>12.422834886717467</v>
      </c>
    </row>
    <row r="58" spans="1:2" x14ac:dyDescent="0.25">
      <c r="A58" s="8" t="s">
        <v>24</v>
      </c>
      <c r="B58" s="5">
        <v>13.80377358490566</v>
      </c>
    </row>
    <row r="59" spans="1:2" x14ac:dyDescent="0.25">
      <c r="A59" s="8" t="s">
        <v>484</v>
      </c>
      <c r="B59" s="5">
        <v>29.58775707978895</v>
      </c>
    </row>
    <row r="60" spans="1:2" x14ac:dyDescent="0.25">
      <c r="A60" s="8" t="s">
        <v>25</v>
      </c>
      <c r="B60" s="5">
        <v>9.8047337203241014</v>
      </c>
    </row>
    <row r="61" spans="1:2" x14ac:dyDescent="0.25">
      <c r="A61" s="8" t="s">
        <v>26</v>
      </c>
      <c r="B61" s="5">
        <v>90.334537208399752</v>
      </c>
    </row>
    <row r="62" spans="1:2" x14ac:dyDescent="0.25">
      <c r="A62" s="8" t="s">
        <v>27</v>
      </c>
      <c r="B62" s="5">
        <v>9.2931602311448174</v>
      </c>
    </row>
    <row r="63" spans="1:2" x14ac:dyDescent="0.25">
      <c r="A63" s="8" t="s">
        <v>28</v>
      </c>
      <c r="B63" s="5">
        <v>10.231175082238913</v>
      </c>
    </row>
    <row r="64" spans="1:2" x14ac:dyDescent="0.25">
      <c r="A64" s="8" t="s">
        <v>29</v>
      </c>
      <c r="B64" s="5">
        <v>140.68281653746772</v>
      </c>
    </row>
    <row r="65" spans="1:2" x14ac:dyDescent="0.25">
      <c r="A65" s="8" t="s">
        <v>30</v>
      </c>
      <c r="B65" s="5">
        <v>11.366068538766475</v>
      </c>
    </row>
    <row r="66" spans="1:2" x14ac:dyDescent="0.25">
      <c r="A66" s="8" t="s">
        <v>31</v>
      </c>
      <c r="B66" s="5">
        <v>18.240294926434601</v>
      </c>
    </row>
    <row r="67" spans="1:2" x14ac:dyDescent="0.25">
      <c r="A67" s="8" t="s">
        <v>32</v>
      </c>
      <c r="B67" s="5">
        <v>44.161111111111111</v>
      </c>
    </row>
    <row r="68" spans="1:2" x14ac:dyDescent="0.25">
      <c r="A68" s="8" t="s">
        <v>33</v>
      </c>
      <c r="B68" s="5">
        <v>12.478542213712501</v>
      </c>
    </row>
    <row r="69" spans="1:2" x14ac:dyDescent="0.25">
      <c r="A69" s="8" t="s">
        <v>34</v>
      </c>
      <c r="B69" s="5">
        <v>17.255531698656689</v>
      </c>
    </row>
    <row r="70" spans="1:2" x14ac:dyDescent="0.25">
      <c r="A70" s="8" t="s">
        <v>523</v>
      </c>
      <c r="B70" s="5">
        <v>3.7639902676399029</v>
      </c>
    </row>
    <row r="71" spans="1:2" x14ac:dyDescent="0.25">
      <c r="A71" s="8" t="s">
        <v>35</v>
      </c>
      <c r="B71" s="5">
        <v>15.593607808126421</v>
      </c>
    </row>
    <row r="72" spans="1:2" x14ac:dyDescent="0.25">
      <c r="A72" s="8" t="s">
        <v>36</v>
      </c>
      <c r="B72" s="5">
        <v>12.452380952380953</v>
      </c>
    </row>
    <row r="73" spans="1:2" x14ac:dyDescent="0.25">
      <c r="A73" s="8" t="s">
        <v>485</v>
      </c>
      <c r="B73" s="5">
        <v>26.59486547034464</v>
      </c>
    </row>
    <row r="74" spans="1:2" x14ac:dyDescent="0.25">
      <c r="A74" s="8" t="s">
        <v>37</v>
      </c>
      <c r="B74" s="5">
        <v>17.889924566466437</v>
      </c>
    </row>
    <row r="75" spans="1:2" x14ac:dyDescent="0.25">
      <c r="A75" s="8" t="s">
        <v>38</v>
      </c>
      <c r="B75" s="5">
        <v>30.483769174354006</v>
      </c>
    </row>
    <row r="76" spans="1:2" x14ac:dyDescent="0.25">
      <c r="A76" s="8" t="s">
        <v>39</v>
      </c>
      <c r="B76" s="5">
        <v>419.75</v>
      </c>
    </row>
    <row r="77" spans="1:2" x14ac:dyDescent="0.25">
      <c r="A77" s="8" t="s">
        <v>524</v>
      </c>
      <c r="B77" s="5">
        <v>3.2489343563512363</v>
      </c>
    </row>
    <row r="78" spans="1:2" x14ac:dyDescent="0.25">
      <c r="A78" s="8" t="s">
        <v>40</v>
      </c>
      <c r="B78" s="5">
        <v>15.633822357792035</v>
      </c>
    </row>
    <row r="79" spans="1:2" x14ac:dyDescent="0.25">
      <c r="A79" s="8" t="s">
        <v>41</v>
      </c>
      <c r="B79" s="5">
        <v>12.151612242337848</v>
      </c>
    </row>
    <row r="80" spans="1:2" x14ac:dyDescent="0.25">
      <c r="A80" s="8" t="s">
        <v>42</v>
      </c>
      <c r="B80" s="5">
        <v>18.029764722901707</v>
      </c>
    </row>
    <row r="81" spans="1:2" x14ac:dyDescent="0.25">
      <c r="A81" s="8" t="s">
        <v>43</v>
      </c>
      <c r="B81" s="5">
        <v>86.509046095806241</v>
      </c>
    </row>
    <row r="82" spans="1:2" x14ac:dyDescent="0.25">
      <c r="A82" s="8" t="s">
        <v>44</v>
      </c>
      <c r="B82" s="5">
        <v>27.592974322787324</v>
      </c>
    </row>
    <row r="83" spans="1:2" x14ac:dyDescent="0.25">
      <c r="A83" s="8" t="s">
        <v>525</v>
      </c>
      <c r="B83" s="5">
        <v>275.125</v>
      </c>
    </row>
    <row r="84" spans="1:2" x14ac:dyDescent="0.25">
      <c r="A84" s="8" t="s">
        <v>45</v>
      </c>
      <c r="B84" s="5">
        <v>19.580207373278331</v>
      </c>
    </row>
    <row r="85" spans="1:2" x14ac:dyDescent="0.25">
      <c r="A85" s="8" t="s">
        <v>46</v>
      </c>
      <c r="B85" s="5">
        <v>10.572253861223746</v>
      </c>
    </row>
    <row r="86" spans="1:2" x14ac:dyDescent="0.25">
      <c r="A86" s="8" t="s">
        <v>47</v>
      </c>
      <c r="B86" s="5">
        <v>15.635371263475148</v>
      </c>
    </row>
    <row r="87" spans="1:2" x14ac:dyDescent="0.25">
      <c r="A87" s="8" t="s">
        <v>48</v>
      </c>
      <c r="B87" s="5">
        <v>9.7030950124114881</v>
      </c>
    </row>
    <row r="88" spans="1:2" x14ac:dyDescent="0.25">
      <c r="A88" s="8" t="s">
        <v>49</v>
      </c>
      <c r="B88" s="5">
        <v>1397.5</v>
      </c>
    </row>
    <row r="89" spans="1:2" x14ac:dyDescent="0.25">
      <c r="A89" s="8" t="s">
        <v>50</v>
      </c>
      <c r="B89" s="5">
        <v>13.332728479232365</v>
      </c>
    </row>
    <row r="90" spans="1:2" x14ac:dyDescent="0.25">
      <c r="A90" s="8" t="s">
        <v>51</v>
      </c>
      <c r="B90" s="5">
        <v>8.9013239582631272</v>
      </c>
    </row>
    <row r="91" spans="1:2" x14ac:dyDescent="0.25">
      <c r="A91" s="8" t="s">
        <v>52</v>
      </c>
      <c r="B91" s="5">
        <v>8.6646119374841142</v>
      </c>
    </row>
    <row r="92" spans="1:2" x14ac:dyDescent="0.25">
      <c r="A92" s="8" t="s">
        <v>53</v>
      </c>
      <c r="B92" s="5">
        <v>35.885695873138303</v>
      </c>
    </row>
    <row r="93" spans="1:2" x14ac:dyDescent="0.25">
      <c r="A93" s="8" t="s">
        <v>54</v>
      </c>
      <c r="B93" s="5">
        <v>12.631548234350294</v>
      </c>
    </row>
    <row r="94" spans="1:2" x14ac:dyDescent="0.25">
      <c r="A94" s="8" t="s">
        <v>55</v>
      </c>
      <c r="B94" s="5">
        <v>354.15757575757573</v>
      </c>
    </row>
    <row r="95" spans="1:2" x14ac:dyDescent="0.25">
      <c r="A95" s="8" t="s">
        <v>56</v>
      </c>
      <c r="B95" s="5">
        <v>7895.6652542372885</v>
      </c>
    </row>
    <row r="96" spans="1:2" x14ac:dyDescent="0.25">
      <c r="A96" s="8" t="s">
        <v>57</v>
      </c>
      <c r="B96" s="5">
        <v>13.204944061617896</v>
      </c>
    </row>
    <row r="97" spans="1:2" x14ac:dyDescent="0.25">
      <c r="A97" s="8" t="s">
        <v>58</v>
      </c>
      <c r="B97" s="5">
        <v>35.803595980095473</v>
      </c>
    </row>
    <row r="98" spans="1:2" x14ac:dyDescent="0.25">
      <c r="A98" s="8" t="s">
        <v>59</v>
      </c>
      <c r="B98" s="5">
        <v>33.204622232380174</v>
      </c>
    </row>
    <row r="99" spans="1:2" x14ac:dyDescent="0.25">
      <c r="A99" s="8" t="s">
        <v>60</v>
      </c>
      <c r="B99" s="5">
        <v>20.172182187687532</v>
      </c>
    </row>
    <row r="100" spans="1:2" x14ac:dyDescent="0.25">
      <c r="A100" s="8" t="s">
        <v>61</v>
      </c>
      <c r="B100" s="5">
        <v>8.755506502208128</v>
      </c>
    </row>
    <row r="101" spans="1:2" x14ac:dyDescent="0.25">
      <c r="A101" s="8" t="s">
        <v>526</v>
      </c>
      <c r="B101" s="5">
        <v>4.8904109589041092</v>
      </c>
    </row>
    <row r="102" spans="1:2" x14ac:dyDescent="0.25">
      <c r="A102" s="8" t="s">
        <v>486</v>
      </c>
      <c r="B102" s="5">
        <v>1.8378378378378379</v>
      </c>
    </row>
    <row r="103" spans="1:2" x14ac:dyDescent="0.25">
      <c r="A103" s="8" t="s">
        <v>62</v>
      </c>
      <c r="B103" s="5">
        <v>12.422311953866249</v>
      </c>
    </row>
    <row r="104" spans="1:2" x14ac:dyDescent="0.25">
      <c r="A104" s="8" t="s">
        <v>63</v>
      </c>
      <c r="B104" s="5">
        <v>8.5661546369640966</v>
      </c>
    </row>
    <row r="105" spans="1:2" x14ac:dyDescent="0.25">
      <c r="A105" s="8" t="s">
        <v>64</v>
      </c>
      <c r="B105" s="5">
        <v>17.870046960952358</v>
      </c>
    </row>
    <row r="106" spans="1:2" x14ac:dyDescent="0.25">
      <c r="A106" s="8" t="s">
        <v>65</v>
      </c>
      <c r="B106" s="5">
        <v>14.471566420664464</v>
      </c>
    </row>
    <row r="107" spans="1:2" x14ac:dyDescent="0.25">
      <c r="A107" s="8" t="s">
        <v>66</v>
      </c>
      <c r="B107" s="5">
        <v>11.364054380322901</v>
      </c>
    </row>
    <row r="108" spans="1:2" x14ac:dyDescent="0.25">
      <c r="A108" s="8" t="s">
        <v>67</v>
      </c>
      <c r="B108" s="5">
        <v>21.046993578547713</v>
      </c>
    </row>
    <row r="109" spans="1:2" x14ac:dyDescent="0.25">
      <c r="A109" s="8" t="s">
        <v>68</v>
      </c>
      <c r="B109" s="5">
        <v>17.916101230963044</v>
      </c>
    </row>
    <row r="110" spans="1:2" x14ac:dyDescent="0.25">
      <c r="A110" s="8" t="s">
        <v>69</v>
      </c>
      <c r="B110" s="5">
        <v>17.365529492299601</v>
      </c>
    </row>
    <row r="111" spans="1:2" x14ac:dyDescent="0.25">
      <c r="A111" s="8" t="s">
        <v>70</v>
      </c>
      <c r="B111" s="5">
        <v>7.7823129251700678</v>
      </c>
    </row>
    <row r="112" spans="1:2" x14ac:dyDescent="0.25">
      <c r="A112" s="8" t="s">
        <v>71</v>
      </c>
      <c r="B112" s="5">
        <v>13.796116504854369</v>
      </c>
    </row>
    <row r="113" spans="1:2" x14ac:dyDescent="0.25">
      <c r="A113" s="8" t="s">
        <v>72</v>
      </c>
      <c r="B113" s="5">
        <v>15.010204081632653</v>
      </c>
    </row>
    <row r="114" spans="1:2" x14ac:dyDescent="0.25">
      <c r="A114" s="8" t="s">
        <v>73</v>
      </c>
      <c r="B114" s="5">
        <v>9.7964601769911503</v>
      </c>
    </row>
    <row r="115" spans="1:2" x14ac:dyDescent="0.25">
      <c r="A115" s="8" t="s">
        <v>74</v>
      </c>
      <c r="B115" s="5">
        <v>12.65625</v>
      </c>
    </row>
    <row r="116" spans="1:2" x14ac:dyDescent="0.25">
      <c r="A116" s="8" t="s">
        <v>487</v>
      </c>
      <c r="B116" s="5">
        <v>17.281567581300813</v>
      </c>
    </row>
    <row r="117" spans="1:2" x14ac:dyDescent="0.25">
      <c r="A117" s="8" t="s">
        <v>488</v>
      </c>
      <c r="B117" s="5">
        <v>22.494579945799458</v>
      </c>
    </row>
    <row r="118" spans="1:2" x14ac:dyDescent="0.25">
      <c r="A118" s="8" t="s">
        <v>489</v>
      </c>
      <c r="B118" s="5">
        <v>27.276551724137931</v>
      </c>
    </row>
    <row r="119" spans="1:2" x14ac:dyDescent="0.25">
      <c r="A119" s="8" t="s">
        <v>490</v>
      </c>
      <c r="B119" s="5">
        <v>30.201797385620914</v>
      </c>
    </row>
    <row r="120" spans="1:2" x14ac:dyDescent="0.25">
      <c r="A120" s="8" t="s">
        <v>491</v>
      </c>
      <c r="B120" s="5">
        <v>16.266647309330235</v>
      </c>
    </row>
    <row r="121" spans="1:2" x14ac:dyDescent="0.25">
      <c r="A121" s="8" t="s">
        <v>75</v>
      </c>
      <c r="B121" s="5">
        <v>11.532522289743708</v>
      </c>
    </row>
    <row r="122" spans="1:2" x14ac:dyDescent="0.25">
      <c r="A122" s="8" t="s">
        <v>76</v>
      </c>
      <c r="B122" s="5">
        <v>20.622904311522884</v>
      </c>
    </row>
    <row r="123" spans="1:2" x14ac:dyDescent="0.25">
      <c r="A123" s="8" t="s">
        <v>77</v>
      </c>
      <c r="B123" s="5">
        <v>29.918384392354469</v>
      </c>
    </row>
    <row r="124" spans="1:2" x14ac:dyDescent="0.25">
      <c r="A124" s="8" t="s">
        <v>78</v>
      </c>
      <c r="B124" s="5">
        <v>14.175763801562272</v>
      </c>
    </row>
    <row r="125" spans="1:2" x14ac:dyDescent="0.25">
      <c r="A125" s="8" t="s">
        <v>79</v>
      </c>
      <c r="B125" s="5">
        <v>11.200856931250769</v>
      </c>
    </row>
    <row r="126" spans="1:2" x14ac:dyDescent="0.25">
      <c r="A126" s="8" t="s">
        <v>80</v>
      </c>
      <c r="B126" s="5">
        <v>11.031537779719461</v>
      </c>
    </row>
    <row r="127" spans="1:2" x14ac:dyDescent="0.25">
      <c r="A127" s="8" t="s">
        <v>81</v>
      </c>
      <c r="B127" s="5">
        <v>15.088000695514173</v>
      </c>
    </row>
    <row r="128" spans="1:2" x14ac:dyDescent="0.25">
      <c r="A128" s="8" t="s">
        <v>82</v>
      </c>
      <c r="B128" s="5">
        <v>14.636879118107263</v>
      </c>
    </row>
    <row r="129" spans="1:2" x14ac:dyDescent="0.25">
      <c r="A129" s="8" t="s">
        <v>83</v>
      </c>
      <c r="B129" s="5">
        <v>7.6410013860828565</v>
      </c>
    </row>
    <row r="130" spans="1:2" x14ac:dyDescent="0.25">
      <c r="A130" s="8" t="s">
        <v>84</v>
      </c>
      <c r="B130" s="5">
        <v>13.67238948398065</v>
      </c>
    </row>
    <row r="131" spans="1:2" x14ac:dyDescent="0.25">
      <c r="A131" s="8" t="s">
        <v>85</v>
      </c>
      <c r="B131" s="5">
        <v>13.149014107748759</v>
      </c>
    </row>
    <row r="132" spans="1:2" x14ac:dyDescent="0.25">
      <c r="A132" s="8" t="s">
        <v>86</v>
      </c>
      <c r="B132" s="5">
        <v>311.7091402714932</v>
      </c>
    </row>
    <row r="133" spans="1:2" x14ac:dyDescent="0.25">
      <c r="A133" s="8" t="s">
        <v>87</v>
      </c>
      <c r="B133" s="5">
        <v>12.878729151698614</v>
      </c>
    </row>
    <row r="134" spans="1:2" x14ac:dyDescent="0.25">
      <c r="A134" s="8" t="s">
        <v>88</v>
      </c>
      <c r="B134" s="5">
        <v>11.386887166113567</v>
      </c>
    </row>
    <row r="135" spans="1:2" x14ac:dyDescent="0.25">
      <c r="A135" s="8" t="s">
        <v>89</v>
      </c>
      <c r="B135" s="5">
        <v>12.297667781306316</v>
      </c>
    </row>
    <row r="136" spans="1:2" x14ac:dyDescent="0.25">
      <c r="A136" s="8" t="s">
        <v>90</v>
      </c>
      <c r="B136" s="5">
        <v>11.554454671347338</v>
      </c>
    </row>
    <row r="137" spans="1:2" x14ac:dyDescent="0.25">
      <c r="A137" s="8" t="s">
        <v>91</v>
      </c>
      <c r="B137" s="5">
        <v>25.63041206730254</v>
      </c>
    </row>
    <row r="138" spans="1:2" x14ac:dyDescent="0.25">
      <c r="A138" s="8" t="s">
        <v>527</v>
      </c>
      <c r="B138" s="5">
        <v>4.0085227272727275</v>
      </c>
    </row>
    <row r="139" spans="1:2" x14ac:dyDescent="0.25">
      <c r="A139" s="8" t="s">
        <v>528</v>
      </c>
      <c r="B139" s="5">
        <v>4.3104602510460248</v>
      </c>
    </row>
    <row r="140" spans="1:2" x14ac:dyDescent="0.25">
      <c r="A140" s="8" t="s">
        <v>92</v>
      </c>
      <c r="B140" s="5">
        <v>11.866592530922386</v>
      </c>
    </row>
    <row r="141" spans="1:2" x14ac:dyDescent="0.25">
      <c r="A141" s="8" t="s">
        <v>93</v>
      </c>
      <c r="B141" s="5">
        <v>22.917697024028875</v>
      </c>
    </row>
    <row r="142" spans="1:2" x14ac:dyDescent="0.25">
      <c r="A142" s="8" t="s">
        <v>529</v>
      </c>
      <c r="B142" s="5">
        <v>11.196013289036545</v>
      </c>
    </row>
    <row r="143" spans="1:2" x14ac:dyDescent="0.25">
      <c r="A143" s="8" t="s">
        <v>94</v>
      </c>
      <c r="B143" s="5">
        <v>13.408752950613367</v>
      </c>
    </row>
    <row r="144" spans="1:2" x14ac:dyDescent="0.25">
      <c r="A144" s="8" t="s">
        <v>95</v>
      </c>
      <c r="B144" s="5">
        <v>34.69047619047619</v>
      </c>
    </row>
    <row r="145" spans="1:2" x14ac:dyDescent="0.25">
      <c r="A145" s="8" t="s">
        <v>492</v>
      </c>
      <c r="B145" s="5">
        <v>10.17910447761194</v>
      </c>
    </row>
    <row r="146" spans="1:2" x14ac:dyDescent="0.25">
      <c r="A146" s="8" t="s">
        <v>96</v>
      </c>
      <c r="B146" s="5">
        <v>49.53088592741598</v>
      </c>
    </row>
    <row r="147" spans="1:2" x14ac:dyDescent="0.25">
      <c r="A147" s="8" t="s">
        <v>97</v>
      </c>
      <c r="B147" s="5">
        <v>10.025052563013981</v>
      </c>
    </row>
    <row r="148" spans="1:2" x14ac:dyDescent="0.25">
      <c r="A148" s="8" t="s">
        <v>98</v>
      </c>
      <c r="B148" s="5">
        <v>3933.5625</v>
      </c>
    </row>
    <row r="149" spans="1:2" x14ac:dyDescent="0.25">
      <c r="A149" s="8" t="s">
        <v>99</v>
      </c>
      <c r="B149" s="5">
        <v>3.366303436714166</v>
      </c>
    </row>
    <row r="150" spans="1:2" x14ac:dyDescent="0.25">
      <c r="A150" s="8" t="s">
        <v>100</v>
      </c>
      <c r="B150" s="5">
        <v>6.5727835342577494</v>
      </c>
    </row>
    <row r="151" spans="1:2" x14ac:dyDescent="0.25">
      <c r="A151" s="8" t="s">
        <v>493</v>
      </c>
      <c r="B151" s="5">
        <v>15.165742185852281</v>
      </c>
    </row>
    <row r="152" spans="1:2" x14ac:dyDescent="0.25">
      <c r="A152" s="8" t="s">
        <v>101</v>
      </c>
      <c r="B152" s="5">
        <v>8.7775590551181111</v>
      </c>
    </row>
    <row r="153" spans="1:2" x14ac:dyDescent="0.25">
      <c r="A153" s="8" t="s">
        <v>102</v>
      </c>
      <c r="B153" s="5">
        <v>13.405732694425506</v>
      </c>
    </row>
    <row r="154" spans="1:2" x14ac:dyDescent="0.25">
      <c r="A154" s="8" t="s">
        <v>103</v>
      </c>
      <c r="B154" s="5">
        <v>4.0448548812664908</v>
      </c>
    </row>
    <row r="155" spans="1:2" x14ac:dyDescent="0.25">
      <c r="A155" s="8" t="s">
        <v>104</v>
      </c>
      <c r="B155" s="5">
        <v>19.924005349690709</v>
      </c>
    </row>
    <row r="156" spans="1:2" x14ac:dyDescent="0.25">
      <c r="A156" s="8" t="s">
        <v>105</v>
      </c>
      <c r="B156" s="5">
        <v>11.25920782074135</v>
      </c>
    </row>
    <row r="157" spans="1:2" x14ac:dyDescent="0.25">
      <c r="A157" s="8" t="s">
        <v>106</v>
      </c>
      <c r="B157" s="5">
        <v>4.273708298877259</v>
      </c>
    </row>
    <row r="158" spans="1:2" x14ac:dyDescent="0.25">
      <c r="A158" s="8" t="s">
        <v>107</v>
      </c>
      <c r="B158" s="5">
        <v>10.659668375423642</v>
      </c>
    </row>
    <row r="159" spans="1:2" x14ac:dyDescent="0.25">
      <c r="A159" s="8" t="s">
        <v>108</v>
      </c>
      <c r="B159" s="5">
        <v>4.7684729064039413</v>
      </c>
    </row>
    <row r="160" spans="1:2" x14ac:dyDescent="0.25">
      <c r="A160" s="8" t="s">
        <v>109</v>
      </c>
      <c r="B160" s="5">
        <v>14.674676198413444</v>
      </c>
    </row>
    <row r="161" spans="1:2" x14ac:dyDescent="0.25">
      <c r="A161" s="8" t="s">
        <v>110</v>
      </c>
      <c r="B161" s="5">
        <v>49.614525412154912</v>
      </c>
    </row>
    <row r="162" spans="1:2" x14ac:dyDescent="0.25">
      <c r="A162" s="8" t="s">
        <v>111</v>
      </c>
      <c r="B162" s="5">
        <v>57.949250663887938</v>
      </c>
    </row>
    <row r="163" spans="1:2" x14ac:dyDescent="0.25">
      <c r="A163" s="8" t="s">
        <v>112</v>
      </c>
      <c r="B163" s="5">
        <v>4.715622612681436</v>
      </c>
    </row>
    <row r="164" spans="1:2" x14ac:dyDescent="0.25">
      <c r="A164" s="8" t="s">
        <v>113</v>
      </c>
      <c r="B164" s="5">
        <v>13.396250254556936</v>
      </c>
    </row>
    <row r="165" spans="1:2" x14ac:dyDescent="0.25">
      <c r="A165" s="8" t="s">
        <v>114</v>
      </c>
      <c r="B165" s="5">
        <v>18.41350422614947</v>
      </c>
    </row>
    <row r="166" spans="1:2" x14ac:dyDescent="0.25">
      <c r="A166" s="8" t="s">
        <v>115</v>
      </c>
      <c r="B166" s="5">
        <v>40.964159871136616</v>
      </c>
    </row>
    <row r="167" spans="1:2" x14ac:dyDescent="0.25">
      <c r="A167" s="8" t="s">
        <v>116</v>
      </c>
      <c r="B167" s="5">
        <v>6.5993661515684279</v>
      </c>
    </row>
    <row r="168" spans="1:2" x14ac:dyDescent="0.25">
      <c r="A168" s="8" t="s">
        <v>117</v>
      </c>
      <c r="B168" s="5">
        <v>15.429601668260432</v>
      </c>
    </row>
    <row r="169" spans="1:2" x14ac:dyDescent="0.25">
      <c r="A169" s="8" t="s">
        <v>118</v>
      </c>
      <c r="B169" s="5">
        <v>14.94377379530631</v>
      </c>
    </row>
    <row r="170" spans="1:2" x14ac:dyDescent="0.25">
      <c r="A170" s="8" t="s">
        <v>119</v>
      </c>
      <c r="B170" s="5">
        <v>14.665318838906483</v>
      </c>
    </row>
    <row r="171" spans="1:2" x14ac:dyDescent="0.25">
      <c r="A171" s="8" t="s">
        <v>120</v>
      </c>
      <c r="B171" s="5">
        <v>17.123137108687608</v>
      </c>
    </row>
    <row r="172" spans="1:2" x14ac:dyDescent="0.25">
      <c r="A172" s="8" t="s">
        <v>121</v>
      </c>
      <c r="B172" s="5">
        <v>57.085522050912367</v>
      </c>
    </row>
    <row r="173" spans="1:2" x14ac:dyDescent="0.25">
      <c r="A173" s="8" t="s">
        <v>122</v>
      </c>
      <c r="B173" s="5">
        <v>31.898669555953706</v>
      </c>
    </row>
    <row r="174" spans="1:2" x14ac:dyDescent="0.25">
      <c r="A174" s="8" t="s">
        <v>123</v>
      </c>
      <c r="B174" s="5">
        <v>239.32589285714286</v>
      </c>
    </row>
    <row r="175" spans="1:2" x14ac:dyDescent="0.25">
      <c r="A175" s="8" t="s">
        <v>124</v>
      </c>
      <c r="B175" s="5">
        <v>24.653033085972318</v>
      </c>
    </row>
    <row r="176" spans="1:2" x14ac:dyDescent="0.25">
      <c r="A176" s="8" t="s">
        <v>530</v>
      </c>
      <c r="B176" s="5">
        <v>14.064220183486238</v>
      </c>
    </row>
    <row r="177" spans="1:2" x14ac:dyDescent="0.25">
      <c r="A177" s="8" t="s">
        <v>125</v>
      </c>
      <c r="B177" s="5">
        <v>12.423728813559322</v>
      </c>
    </row>
    <row r="178" spans="1:2" x14ac:dyDescent="0.25">
      <c r="A178" s="8" t="s">
        <v>494</v>
      </c>
      <c r="B178" s="5">
        <v>11.634655532359082</v>
      </c>
    </row>
    <row r="179" spans="1:2" x14ac:dyDescent="0.25">
      <c r="A179" s="8" t="s">
        <v>495</v>
      </c>
      <c r="B179" s="5">
        <v>15.224852071005918</v>
      </c>
    </row>
    <row r="180" spans="1:2" x14ac:dyDescent="0.25">
      <c r="A180" s="8" t="s">
        <v>496</v>
      </c>
      <c r="B180" s="5">
        <v>11.329032258064515</v>
      </c>
    </row>
    <row r="181" spans="1:2" x14ac:dyDescent="0.25">
      <c r="A181" s="8" t="s">
        <v>126</v>
      </c>
      <c r="B181" s="5">
        <v>10.730337078651685</v>
      </c>
    </row>
    <row r="182" spans="1:2" x14ac:dyDescent="0.25">
      <c r="A182" s="8" t="s">
        <v>127</v>
      </c>
      <c r="B182" s="5">
        <v>17.195268936978763</v>
      </c>
    </row>
    <row r="183" spans="1:2" x14ac:dyDescent="0.25">
      <c r="A183" s="8" t="s">
        <v>497</v>
      </c>
      <c r="B183" s="5">
        <v>9.14950556216988</v>
      </c>
    </row>
    <row r="184" spans="1:2" x14ac:dyDescent="0.25">
      <c r="A184" s="8" t="s">
        <v>128</v>
      </c>
      <c r="B184" s="5">
        <v>4.6371941272430668</v>
      </c>
    </row>
    <row r="185" spans="1:2" x14ac:dyDescent="0.25">
      <c r="A185" s="8" t="s">
        <v>129</v>
      </c>
      <c r="B185" s="5">
        <v>31.356344027874062</v>
      </c>
    </row>
    <row r="186" spans="1:2" x14ac:dyDescent="0.25">
      <c r="A186" s="8" t="s">
        <v>130</v>
      </c>
      <c r="B186" s="5">
        <v>47.462627892823789</v>
      </c>
    </row>
    <row r="187" spans="1:2" x14ac:dyDescent="0.25">
      <c r="A187" s="8" t="s">
        <v>131</v>
      </c>
      <c r="B187" s="5">
        <v>24.51561804125096</v>
      </c>
    </row>
    <row r="188" spans="1:2" x14ac:dyDescent="0.25">
      <c r="A188" s="8" t="s">
        <v>132</v>
      </c>
      <c r="B188" s="5">
        <v>11.764717947882312</v>
      </c>
    </row>
    <row r="189" spans="1:2" x14ac:dyDescent="0.25">
      <c r="A189" s="8" t="s">
        <v>133</v>
      </c>
      <c r="B189" s="5">
        <v>5.855209524710415</v>
      </c>
    </row>
    <row r="190" spans="1:2" x14ac:dyDescent="0.25">
      <c r="A190" s="8" t="s">
        <v>134</v>
      </c>
      <c r="B190" s="5">
        <v>19.568988150946872</v>
      </c>
    </row>
    <row r="191" spans="1:2" x14ac:dyDescent="0.25">
      <c r="A191" s="8" t="s">
        <v>135</v>
      </c>
      <c r="B191" s="5">
        <v>18.676102757614167</v>
      </c>
    </row>
    <row r="192" spans="1:2" x14ac:dyDescent="0.25">
      <c r="A192" s="8" t="s">
        <v>136</v>
      </c>
      <c r="B192" s="5">
        <v>12.940689009756099</v>
      </c>
    </row>
    <row r="193" spans="1:2" x14ac:dyDescent="0.25">
      <c r="A193" s="8" t="s">
        <v>137</v>
      </c>
      <c r="B193" s="5">
        <v>240.07062937062938</v>
      </c>
    </row>
    <row r="194" spans="1:2" x14ac:dyDescent="0.25">
      <c r="A194" s="8" t="s">
        <v>138</v>
      </c>
      <c r="B194" s="5">
        <v>231.35027532853618</v>
      </c>
    </row>
    <row r="195" spans="1:2" x14ac:dyDescent="0.25">
      <c r="A195" s="8" t="s">
        <v>139</v>
      </c>
      <c r="B195" s="5">
        <v>99.601348039215679</v>
      </c>
    </row>
    <row r="196" spans="1:2" x14ac:dyDescent="0.25">
      <c r="A196" s="8" t="s">
        <v>140</v>
      </c>
      <c r="B196" s="5">
        <v>8.2457835801049022</v>
      </c>
    </row>
    <row r="197" spans="1:2" x14ac:dyDescent="0.25">
      <c r="A197" s="8" t="s">
        <v>141</v>
      </c>
      <c r="B197" s="5">
        <v>17.393155455417222</v>
      </c>
    </row>
    <row r="198" spans="1:2" x14ac:dyDescent="0.25">
      <c r="A198" s="8" t="s">
        <v>142</v>
      </c>
      <c r="B198" s="5">
        <v>13.633075863663777</v>
      </c>
    </row>
    <row r="199" spans="1:2" x14ac:dyDescent="0.25">
      <c r="A199" s="8" t="s">
        <v>143</v>
      </c>
      <c r="B199" s="5">
        <v>15.166342650420493</v>
      </c>
    </row>
    <row r="200" spans="1:2" x14ac:dyDescent="0.25">
      <c r="A200" s="8" t="s">
        <v>144</v>
      </c>
      <c r="B200" s="5">
        <v>698.63568283496318</v>
      </c>
    </row>
    <row r="201" spans="1:2" x14ac:dyDescent="0.25">
      <c r="A201" s="8" t="s">
        <v>145</v>
      </c>
      <c r="B201" s="5">
        <v>8.4025528495690622</v>
      </c>
    </row>
    <row r="202" spans="1:2" x14ac:dyDescent="0.25">
      <c r="A202" s="8" t="s">
        <v>146</v>
      </c>
      <c r="B202" s="5">
        <v>9.0522545981361446</v>
      </c>
    </row>
    <row r="203" spans="1:2" x14ac:dyDescent="0.25">
      <c r="A203" s="8" t="s">
        <v>147</v>
      </c>
      <c r="B203" s="5">
        <v>11.004104691630783</v>
      </c>
    </row>
    <row r="204" spans="1:2" x14ac:dyDescent="0.25">
      <c r="A204" s="8" t="s">
        <v>148</v>
      </c>
      <c r="B204" s="5">
        <v>10.930492567113582</v>
      </c>
    </row>
    <row r="205" spans="1:2" x14ac:dyDescent="0.25">
      <c r="A205" s="8" t="s">
        <v>149</v>
      </c>
      <c r="B205" s="5">
        <v>10.28315395834316</v>
      </c>
    </row>
    <row r="206" spans="1:2" x14ac:dyDescent="0.25">
      <c r="A206" s="8" t="s">
        <v>150</v>
      </c>
      <c r="B206" s="5">
        <v>9.8328211877251306</v>
      </c>
    </row>
    <row r="207" spans="1:2" x14ac:dyDescent="0.25">
      <c r="A207" s="8" t="s">
        <v>151</v>
      </c>
      <c r="B207" s="5">
        <v>13.496457798705134</v>
      </c>
    </row>
    <row r="208" spans="1:2" x14ac:dyDescent="0.25">
      <c r="A208" s="8" t="s">
        <v>152</v>
      </c>
      <c r="B208" s="5">
        <v>9.3110204592028509</v>
      </c>
    </row>
    <row r="209" spans="1:2" x14ac:dyDescent="0.25">
      <c r="A209" s="8" t="s">
        <v>153</v>
      </c>
      <c r="B209" s="5">
        <v>8.8506804796072522</v>
      </c>
    </row>
    <row r="210" spans="1:2" x14ac:dyDescent="0.25">
      <c r="A210" s="8" t="s">
        <v>154</v>
      </c>
      <c r="B210" s="5">
        <v>11.246504247443026</v>
      </c>
    </row>
    <row r="211" spans="1:2" x14ac:dyDescent="0.25">
      <c r="A211" s="8" t="s">
        <v>155</v>
      </c>
      <c r="B211" s="5">
        <v>10.050539365564887</v>
      </c>
    </row>
    <row r="212" spans="1:2" x14ac:dyDescent="0.25">
      <c r="A212" s="8" t="s">
        <v>156</v>
      </c>
      <c r="B212" s="5">
        <v>8.9324565247961782</v>
      </c>
    </row>
    <row r="213" spans="1:2" x14ac:dyDescent="0.25">
      <c r="A213" s="8" t="s">
        <v>157</v>
      </c>
      <c r="B213" s="5">
        <v>9.1680505340691809</v>
      </c>
    </row>
    <row r="214" spans="1:2" x14ac:dyDescent="0.25">
      <c r="A214" s="8" t="s">
        <v>158</v>
      </c>
      <c r="B214" s="5">
        <v>4.4558659217877095</v>
      </c>
    </row>
    <row r="215" spans="1:2" x14ac:dyDescent="0.25">
      <c r="A215" s="8" t="s">
        <v>159</v>
      </c>
      <c r="B215" s="5">
        <v>11.078923277100111</v>
      </c>
    </row>
    <row r="216" spans="1:2" x14ac:dyDescent="0.25">
      <c r="A216" s="8" t="s">
        <v>160</v>
      </c>
      <c r="B216" s="5">
        <v>10.013053539402712</v>
      </c>
    </row>
    <row r="217" spans="1:2" x14ac:dyDescent="0.25">
      <c r="A217" s="8" t="s">
        <v>161</v>
      </c>
      <c r="B217" s="5">
        <v>11.378041106849512</v>
      </c>
    </row>
    <row r="218" spans="1:2" x14ac:dyDescent="0.25">
      <c r="A218" s="8" t="s">
        <v>162</v>
      </c>
      <c r="B218" s="5">
        <v>10.590948116835287</v>
      </c>
    </row>
    <row r="219" spans="1:2" x14ac:dyDescent="0.25">
      <c r="A219" s="8" t="s">
        <v>163</v>
      </c>
      <c r="B219" s="5">
        <v>12.352737859639637</v>
      </c>
    </row>
    <row r="220" spans="1:2" x14ac:dyDescent="0.25">
      <c r="A220" s="8" t="s">
        <v>164</v>
      </c>
      <c r="B220" s="5">
        <v>9.2369119319647695</v>
      </c>
    </row>
    <row r="221" spans="1:2" x14ac:dyDescent="0.25">
      <c r="A221" s="8" t="s">
        <v>165</v>
      </c>
      <c r="B221" s="5">
        <v>9.0476880268425095</v>
      </c>
    </row>
    <row r="222" spans="1:2" x14ac:dyDescent="0.25">
      <c r="A222" s="8" t="s">
        <v>166</v>
      </c>
      <c r="B222" s="5">
        <v>9.7883624703920109</v>
      </c>
    </row>
    <row r="223" spans="1:2" x14ac:dyDescent="0.25">
      <c r="A223" s="8" t="s">
        <v>167</v>
      </c>
      <c r="B223" s="5">
        <v>11.003949947312515</v>
      </c>
    </row>
    <row r="224" spans="1:2" x14ac:dyDescent="0.25">
      <c r="A224" s="8" t="s">
        <v>168</v>
      </c>
      <c r="B224" s="5">
        <v>9.6161063274955865</v>
      </c>
    </row>
    <row r="225" spans="1:2" x14ac:dyDescent="0.25">
      <c r="A225" s="8" t="s">
        <v>169</v>
      </c>
      <c r="B225" s="5">
        <v>9.5104143737678122</v>
      </c>
    </row>
    <row r="226" spans="1:2" x14ac:dyDescent="0.25">
      <c r="A226" s="8" t="s">
        <v>170</v>
      </c>
      <c r="B226" s="5">
        <v>9.683761287387</v>
      </c>
    </row>
    <row r="227" spans="1:2" x14ac:dyDescent="0.25">
      <c r="A227" s="8" t="s">
        <v>171</v>
      </c>
      <c r="B227" s="5">
        <v>9.995584293581075</v>
      </c>
    </row>
    <row r="228" spans="1:2" x14ac:dyDescent="0.25">
      <c r="A228" s="8" t="s">
        <v>172</v>
      </c>
      <c r="B228" s="5">
        <v>10.370799620377371</v>
      </c>
    </row>
    <row r="229" spans="1:2" x14ac:dyDescent="0.25">
      <c r="A229" s="8" t="s">
        <v>531</v>
      </c>
      <c r="B229" s="5">
        <v>4.7249895353704483</v>
      </c>
    </row>
    <row r="230" spans="1:2" x14ac:dyDescent="0.25">
      <c r="A230" s="8" t="s">
        <v>173</v>
      </c>
      <c r="B230" s="5">
        <v>10.526170874499142</v>
      </c>
    </row>
    <row r="231" spans="1:2" x14ac:dyDescent="0.25">
      <c r="A231" s="8" t="s">
        <v>174</v>
      </c>
      <c r="B231" s="5">
        <v>9.0128442471546961</v>
      </c>
    </row>
    <row r="232" spans="1:2" x14ac:dyDescent="0.25">
      <c r="A232" s="8" t="s">
        <v>175</v>
      </c>
      <c r="B232" s="5">
        <v>9.9626952513195395</v>
      </c>
    </row>
    <row r="233" spans="1:2" x14ac:dyDescent="0.25">
      <c r="A233" s="8" t="s">
        <v>498</v>
      </c>
      <c r="B233" s="5">
        <v>4.7633495145631066</v>
      </c>
    </row>
    <row r="234" spans="1:2" x14ac:dyDescent="0.25">
      <c r="A234" s="8" t="s">
        <v>176</v>
      </c>
      <c r="B234" s="5">
        <v>7.0107662871829453</v>
      </c>
    </row>
    <row r="235" spans="1:2" x14ac:dyDescent="0.25">
      <c r="A235" s="8" t="s">
        <v>177</v>
      </c>
      <c r="B235" s="5">
        <v>7.1498675719764471</v>
      </c>
    </row>
    <row r="236" spans="1:2" x14ac:dyDescent="0.25">
      <c r="A236" s="8" t="s">
        <v>178</v>
      </c>
      <c r="B236" s="5">
        <v>4.9557823129251704</v>
      </c>
    </row>
    <row r="237" spans="1:2" x14ac:dyDescent="0.25">
      <c r="A237" s="8" t="s">
        <v>499</v>
      </c>
      <c r="B237" s="5">
        <v>12.014010484219629</v>
      </c>
    </row>
    <row r="238" spans="1:2" x14ac:dyDescent="0.25">
      <c r="A238" s="8" t="s">
        <v>179</v>
      </c>
      <c r="B238" s="5">
        <v>16.87791218674791</v>
      </c>
    </row>
    <row r="239" spans="1:2" x14ac:dyDescent="0.25">
      <c r="A239" s="8" t="s">
        <v>180</v>
      </c>
      <c r="B239" s="5">
        <v>20.22699660969203</v>
      </c>
    </row>
    <row r="240" spans="1:2" x14ac:dyDescent="0.25">
      <c r="A240" s="8" t="s">
        <v>181</v>
      </c>
      <c r="B240" s="5">
        <v>37.758893472241638</v>
      </c>
    </row>
    <row r="241" spans="1:2" x14ac:dyDescent="0.25">
      <c r="A241" s="8" t="s">
        <v>500</v>
      </c>
      <c r="B241" s="5">
        <v>113.1869918699187</v>
      </c>
    </row>
    <row r="242" spans="1:2" x14ac:dyDescent="0.25">
      <c r="A242" s="8" t="s">
        <v>182</v>
      </c>
      <c r="B242" s="5">
        <v>50.971014492753625</v>
      </c>
    </row>
    <row r="243" spans="1:2" x14ac:dyDescent="0.25">
      <c r="A243" s="8" t="s">
        <v>183</v>
      </c>
      <c r="B243" s="5">
        <v>15.237015870344205</v>
      </c>
    </row>
    <row r="244" spans="1:2" x14ac:dyDescent="0.25">
      <c r="A244" s="8" t="s">
        <v>184</v>
      </c>
      <c r="B244" s="5">
        <v>122.62614061355899</v>
      </c>
    </row>
    <row r="245" spans="1:2" x14ac:dyDescent="0.25">
      <c r="A245" s="8" t="s">
        <v>185</v>
      </c>
      <c r="B245" s="5">
        <v>81.486919277666303</v>
      </c>
    </row>
    <row r="246" spans="1:2" x14ac:dyDescent="0.25">
      <c r="A246" s="8" t="s">
        <v>186</v>
      </c>
      <c r="B246" s="5">
        <v>115.42515864523853</v>
      </c>
    </row>
    <row r="247" spans="1:2" x14ac:dyDescent="0.25">
      <c r="A247" s="8" t="s">
        <v>187</v>
      </c>
      <c r="B247" s="5">
        <v>87.972108245139509</v>
      </c>
    </row>
    <row r="248" spans="1:2" x14ac:dyDescent="0.25">
      <c r="A248" s="8" t="s">
        <v>188</v>
      </c>
      <c r="B248" s="5">
        <v>160.88686329736592</v>
      </c>
    </row>
    <row r="249" spans="1:2" x14ac:dyDescent="0.25">
      <c r="A249" s="8" t="s">
        <v>189</v>
      </c>
      <c r="B249" s="5">
        <v>133.84325618144635</v>
      </c>
    </row>
    <row r="250" spans="1:2" x14ac:dyDescent="0.25">
      <c r="A250" s="8" t="s">
        <v>190</v>
      </c>
      <c r="B250" s="5">
        <v>89.625099561482017</v>
      </c>
    </row>
    <row r="251" spans="1:2" x14ac:dyDescent="0.25">
      <c r="A251" s="8" t="s">
        <v>191</v>
      </c>
      <c r="B251" s="5">
        <v>93.28125</v>
      </c>
    </row>
    <row r="252" spans="1:2" x14ac:dyDescent="0.25">
      <c r="A252" s="8" t="s">
        <v>192</v>
      </c>
      <c r="B252" s="5">
        <v>100.92314246873657</v>
      </c>
    </row>
    <row r="253" spans="1:2" x14ac:dyDescent="0.25">
      <c r="A253" s="8" t="s">
        <v>193</v>
      </c>
      <c r="B253" s="5">
        <v>179.58871860822347</v>
      </c>
    </row>
    <row r="254" spans="1:2" x14ac:dyDescent="0.25">
      <c r="A254" s="8" t="s">
        <v>194</v>
      </c>
      <c r="B254" s="5">
        <v>104.49019239274656</v>
      </c>
    </row>
    <row r="255" spans="1:2" x14ac:dyDescent="0.25">
      <c r="A255" s="8" t="s">
        <v>195</v>
      </c>
      <c r="B255" s="5">
        <v>106.69559403022473</v>
      </c>
    </row>
    <row r="256" spans="1:2" x14ac:dyDescent="0.25">
      <c r="A256" s="8" t="s">
        <v>196</v>
      </c>
      <c r="B256" s="5">
        <v>191.25925925925924</v>
      </c>
    </row>
    <row r="257" spans="1:2" x14ac:dyDescent="0.25">
      <c r="A257" s="8" t="s">
        <v>197</v>
      </c>
      <c r="B257" s="5">
        <v>14.667801151549234</v>
      </c>
    </row>
    <row r="258" spans="1:2" x14ac:dyDescent="0.25">
      <c r="A258" s="8" t="s">
        <v>198</v>
      </c>
      <c r="B258" s="5">
        <v>18.540383748148496</v>
      </c>
    </row>
    <row r="259" spans="1:2" x14ac:dyDescent="0.25">
      <c r="A259" s="8" t="s">
        <v>199</v>
      </c>
      <c r="B259" s="5">
        <v>17.534637804352695</v>
      </c>
    </row>
    <row r="260" spans="1:2" x14ac:dyDescent="0.25">
      <c r="A260" s="8" t="s">
        <v>200</v>
      </c>
      <c r="B260" s="5">
        <v>14.387533875338754</v>
      </c>
    </row>
    <row r="261" spans="1:2" x14ac:dyDescent="0.25">
      <c r="A261" s="8" t="s">
        <v>501</v>
      </c>
      <c r="B261" s="5">
        <v>26.050077028867641</v>
      </c>
    </row>
    <row r="262" spans="1:2" x14ac:dyDescent="0.25">
      <c r="A262" s="8" t="s">
        <v>201</v>
      </c>
      <c r="B262" s="5">
        <v>20.215547392929075</v>
      </c>
    </row>
    <row r="263" spans="1:2" x14ac:dyDescent="0.25">
      <c r="A263" s="8" t="s">
        <v>202</v>
      </c>
      <c r="B263" s="5">
        <v>302.969696969697</v>
      </c>
    </row>
    <row r="264" spans="1:2" x14ac:dyDescent="0.25">
      <c r="A264" s="8" t="s">
        <v>502</v>
      </c>
      <c r="B264" s="5">
        <v>684.2815803319462</v>
      </c>
    </row>
    <row r="265" spans="1:2" x14ac:dyDescent="0.25">
      <c r="A265" s="8" t="s">
        <v>203</v>
      </c>
      <c r="B265" s="5">
        <v>61.081095445978292</v>
      </c>
    </row>
    <row r="266" spans="1:2" x14ac:dyDescent="0.25">
      <c r="A266" s="8" t="s">
        <v>204</v>
      </c>
      <c r="B266" s="5">
        <v>13.645576055933574</v>
      </c>
    </row>
    <row r="267" spans="1:2" x14ac:dyDescent="0.25">
      <c r="A267" s="8" t="s">
        <v>205</v>
      </c>
      <c r="B267" s="5">
        <v>26.372682514825122</v>
      </c>
    </row>
    <row r="268" spans="1:2" x14ac:dyDescent="0.25">
      <c r="A268" s="8" t="s">
        <v>206</v>
      </c>
      <c r="B268" s="5">
        <v>4.4097393015248398</v>
      </c>
    </row>
    <row r="269" spans="1:2" x14ac:dyDescent="0.25">
      <c r="A269" s="8" t="s">
        <v>207</v>
      </c>
      <c r="B269" s="5">
        <v>17.109532110214111</v>
      </c>
    </row>
    <row r="270" spans="1:2" x14ac:dyDescent="0.25">
      <c r="A270" s="8" t="s">
        <v>208</v>
      </c>
      <c r="B270" s="5">
        <v>16.955062312750009</v>
      </c>
    </row>
    <row r="271" spans="1:2" x14ac:dyDescent="0.25">
      <c r="A271" s="8" t="s">
        <v>209</v>
      </c>
      <c r="B271" s="5">
        <v>17.299654520669783</v>
      </c>
    </row>
    <row r="272" spans="1:2" x14ac:dyDescent="0.25">
      <c r="A272" s="8" t="s">
        <v>210</v>
      </c>
      <c r="B272" s="5">
        <v>11.059781463835083</v>
      </c>
    </row>
    <row r="273" spans="1:2" x14ac:dyDescent="0.25">
      <c r="A273" s="8" t="s">
        <v>211</v>
      </c>
      <c r="B273" s="5">
        <v>50.301510239092799</v>
      </c>
    </row>
    <row r="274" spans="1:2" x14ac:dyDescent="0.25">
      <c r="A274" s="8" t="s">
        <v>212</v>
      </c>
      <c r="B274" s="5">
        <v>9.9958497374259494</v>
      </c>
    </row>
    <row r="275" spans="1:2" x14ac:dyDescent="0.25">
      <c r="A275" s="8" t="s">
        <v>213</v>
      </c>
      <c r="B275" s="5">
        <v>13.910607114893086</v>
      </c>
    </row>
    <row r="276" spans="1:2" x14ac:dyDescent="0.25">
      <c r="A276" s="8" t="s">
        <v>214</v>
      </c>
      <c r="B276" s="5">
        <v>18.487685952024577</v>
      </c>
    </row>
    <row r="277" spans="1:2" x14ac:dyDescent="0.25">
      <c r="A277" s="8" t="s">
        <v>215</v>
      </c>
      <c r="B277" s="5">
        <v>14.450354503047269</v>
      </c>
    </row>
    <row r="278" spans="1:2" x14ac:dyDescent="0.25">
      <c r="A278" s="8" t="s">
        <v>216</v>
      </c>
      <c r="B278" s="5">
        <v>19.182667353734036</v>
      </c>
    </row>
    <row r="279" spans="1:2" x14ac:dyDescent="0.25">
      <c r="A279" s="8" t="s">
        <v>217</v>
      </c>
      <c r="B279" s="5">
        <v>11.827999802887696</v>
      </c>
    </row>
    <row r="280" spans="1:2" x14ac:dyDescent="0.25">
      <c r="A280" s="8" t="s">
        <v>218</v>
      </c>
      <c r="B280" s="5">
        <v>11.466775931669151</v>
      </c>
    </row>
    <row r="281" spans="1:2" x14ac:dyDescent="0.25">
      <c r="A281" s="8" t="s">
        <v>219</v>
      </c>
      <c r="B281" s="5">
        <v>6.7117539189588875</v>
      </c>
    </row>
    <row r="282" spans="1:2" x14ac:dyDescent="0.25">
      <c r="A282" s="8" t="s">
        <v>220</v>
      </c>
      <c r="B282" s="5">
        <v>17.623554491355062</v>
      </c>
    </row>
    <row r="283" spans="1:2" x14ac:dyDescent="0.25">
      <c r="A283" s="8" t="s">
        <v>221</v>
      </c>
      <c r="B283" s="5">
        <v>20.439841156946422</v>
      </c>
    </row>
    <row r="284" spans="1:2" x14ac:dyDescent="0.25">
      <c r="A284" s="8" t="s">
        <v>222</v>
      </c>
      <c r="B284" s="5">
        <v>13.833186906066294</v>
      </c>
    </row>
    <row r="285" spans="1:2" x14ac:dyDescent="0.25">
      <c r="A285" s="8" t="s">
        <v>223</v>
      </c>
      <c r="B285" s="5">
        <v>6.1139552555312076</v>
      </c>
    </row>
    <row r="286" spans="1:2" x14ac:dyDescent="0.25">
      <c r="A286" s="8" t="s">
        <v>224</v>
      </c>
      <c r="B286" s="5">
        <v>10.682705340200597</v>
      </c>
    </row>
    <row r="287" spans="1:2" x14ac:dyDescent="0.25">
      <c r="A287" s="8" t="s">
        <v>225</v>
      </c>
      <c r="B287" s="5">
        <v>12.806325358621198</v>
      </c>
    </row>
    <row r="288" spans="1:2" x14ac:dyDescent="0.25">
      <c r="A288" s="8" t="s">
        <v>226</v>
      </c>
      <c r="B288" s="5">
        <v>11.433916288823763</v>
      </c>
    </row>
    <row r="289" spans="1:2" x14ac:dyDescent="0.25">
      <c r="A289" s="8" t="s">
        <v>227</v>
      </c>
      <c r="B289" s="5">
        <v>228.12114845938373</v>
      </c>
    </row>
    <row r="290" spans="1:2" x14ac:dyDescent="0.25">
      <c r="A290" s="8" t="s">
        <v>228</v>
      </c>
      <c r="B290" s="5">
        <v>7.0255808349027555</v>
      </c>
    </row>
    <row r="291" spans="1:2" x14ac:dyDescent="0.25">
      <c r="A291" s="8" t="s">
        <v>229</v>
      </c>
      <c r="B291" s="5">
        <v>4.3724721761780732</v>
      </c>
    </row>
    <row r="292" spans="1:2" x14ac:dyDescent="0.25">
      <c r="A292" s="8" t="s">
        <v>230</v>
      </c>
      <c r="B292" s="5">
        <v>8.9904246474055114</v>
      </c>
    </row>
    <row r="293" spans="1:2" x14ac:dyDescent="0.25">
      <c r="A293" s="8" t="s">
        <v>505</v>
      </c>
      <c r="B293" s="5">
        <v>3.4745862884160759</v>
      </c>
    </row>
    <row r="294" spans="1:2" x14ac:dyDescent="0.25">
      <c r="A294" s="8" t="s">
        <v>503</v>
      </c>
      <c r="B294" s="5">
        <v>2.2953488372093025</v>
      </c>
    </row>
    <row r="295" spans="1:2" x14ac:dyDescent="0.25">
      <c r="A295" s="8" t="s">
        <v>504</v>
      </c>
      <c r="B295" s="5">
        <v>4.2829832428605146</v>
      </c>
    </row>
    <row r="296" spans="1:2" x14ac:dyDescent="0.25">
      <c r="A296" s="8" t="s">
        <v>532</v>
      </c>
      <c r="B296" s="5">
        <v>4.8536402769979414</v>
      </c>
    </row>
    <row r="297" spans="1:2" x14ac:dyDescent="0.25">
      <c r="A297" s="8" t="s">
        <v>533</v>
      </c>
      <c r="B297" s="5">
        <v>3.5049169209901661</v>
      </c>
    </row>
    <row r="298" spans="1:2" x14ac:dyDescent="0.25">
      <c r="A298" s="8" t="s">
        <v>534</v>
      </c>
      <c r="B298" s="5">
        <v>3.5235131396957122</v>
      </c>
    </row>
    <row r="299" spans="1:2" x14ac:dyDescent="0.25">
      <c r="A299" s="8" t="s">
        <v>231</v>
      </c>
      <c r="B299" s="5">
        <v>9.9343187839910758</v>
      </c>
    </row>
    <row r="300" spans="1:2" x14ac:dyDescent="0.25">
      <c r="A300" s="8" t="s">
        <v>232</v>
      </c>
      <c r="B300" s="5">
        <v>12.638405813077917</v>
      </c>
    </row>
    <row r="301" spans="1:2" x14ac:dyDescent="0.25">
      <c r="A301" s="8" t="s">
        <v>233</v>
      </c>
      <c r="B301" s="5">
        <v>4.4249989830370584</v>
      </c>
    </row>
    <row r="302" spans="1:2" x14ac:dyDescent="0.25">
      <c r="A302" s="8" t="s">
        <v>234</v>
      </c>
      <c r="B302" s="5">
        <v>13.580139468584191</v>
      </c>
    </row>
    <row r="303" spans="1:2" x14ac:dyDescent="0.25">
      <c r="A303" s="8" t="s">
        <v>235</v>
      </c>
      <c r="B303" s="5">
        <v>10.883517124652009</v>
      </c>
    </row>
    <row r="304" spans="1:2" x14ac:dyDescent="0.25">
      <c r="A304" s="8" t="s">
        <v>236</v>
      </c>
      <c r="B304" s="5">
        <v>10.72587355315693</v>
      </c>
    </row>
    <row r="305" spans="1:2" x14ac:dyDescent="0.25">
      <c r="A305" s="8" t="s">
        <v>237</v>
      </c>
      <c r="B305" s="5">
        <v>11.328784864476102</v>
      </c>
    </row>
    <row r="306" spans="1:2" x14ac:dyDescent="0.25">
      <c r="A306" s="8" t="s">
        <v>238</v>
      </c>
      <c r="B306" s="5">
        <v>8.3577154504357569</v>
      </c>
    </row>
    <row r="307" spans="1:2" x14ac:dyDescent="0.25">
      <c r="A307" s="8" t="s">
        <v>239</v>
      </c>
      <c r="B307" s="5">
        <v>13.45781549021245</v>
      </c>
    </row>
    <row r="308" spans="1:2" x14ac:dyDescent="0.25">
      <c r="A308" s="8" t="s">
        <v>240</v>
      </c>
      <c r="B308" s="5">
        <v>15.031904469245646</v>
      </c>
    </row>
    <row r="309" spans="1:2" x14ac:dyDescent="0.25">
      <c r="A309" s="8" t="s">
        <v>241</v>
      </c>
      <c r="B309" s="5">
        <v>49.550877192982455</v>
      </c>
    </row>
    <row r="310" spans="1:2" x14ac:dyDescent="0.25">
      <c r="A310" s="8" t="s">
        <v>242</v>
      </c>
      <c r="B310" s="5">
        <v>25.242976498300933</v>
      </c>
    </row>
    <row r="311" spans="1:2" x14ac:dyDescent="0.25">
      <c r="A311" s="8" t="s">
        <v>506</v>
      </c>
      <c r="B311" s="5">
        <v>4.5722646310432573</v>
      </c>
    </row>
    <row r="312" spans="1:2" x14ac:dyDescent="0.25">
      <c r="A312" s="8" t="s">
        <v>243</v>
      </c>
      <c r="B312" s="5">
        <v>9.1592575352176731</v>
      </c>
    </row>
    <row r="313" spans="1:2" x14ac:dyDescent="0.25">
      <c r="A313" s="8" t="s">
        <v>244</v>
      </c>
      <c r="B313" s="5">
        <v>1037.3714316132073</v>
      </c>
    </row>
    <row r="314" spans="1:2" x14ac:dyDescent="0.25">
      <c r="A314" s="8" t="s">
        <v>245</v>
      </c>
      <c r="B314" s="5">
        <v>13.192472902842541</v>
      </c>
    </row>
    <row r="315" spans="1:2" x14ac:dyDescent="0.25">
      <c r="A315" s="8" t="s">
        <v>246</v>
      </c>
      <c r="B315" s="5">
        <v>5.875</v>
      </c>
    </row>
    <row r="316" spans="1:2" x14ac:dyDescent="0.25">
      <c r="A316" s="8" t="s">
        <v>247</v>
      </c>
      <c r="B316" s="5">
        <v>16.172456102725938</v>
      </c>
    </row>
    <row r="317" spans="1:2" x14ac:dyDescent="0.25">
      <c r="A317" s="8" t="s">
        <v>248</v>
      </c>
      <c r="B317" s="5">
        <v>12.408470383545858</v>
      </c>
    </row>
    <row r="318" spans="1:2" x14ac:dyDescent="0.25">
      <c r="A318" s="8" t="s">
        <v>249</v>
      </c>
      <c r="B318" s="5">
        <v>168.70449593979004</v>
      </c>
    </row>
    <row r="319" spans="1:2" x14ac:dyDescent="0.25">
      <c r="A319" s="8" t="s">
        <v>250</v>
      </c>
      <c r="B319" s="5">
        <v>65.929723825869871</v>
      </c>
    </row>
    <row r="320" spans="1:2" x14ac:dyDescent="0.25">
      <c r="A320" s="8" t="s">
        <v>251</v>
      </c>
      <c r="B320" s="5">
        <v>8.5139119826763654</v>
      </c>
    </row>
    <row r="321" spans="1:2" x14ac:dyDescent="0.25">
      <c r="A321" s="8" t="s">
        <v>252</v>
      </c>
      <c r="B321" s="5">
        <v>10.626341750464471</v>
      </c>
    </row>
    <row r="322" spans="1:2" x14ac:dyDescent="0.25">
      <c r="A322" s="8" t="s">
        <v>253</v>
      </c>
      <c r="B322" s="5">
        <v>1054.5842592592592</v>
      </c>
    </row>
    <row r="323" spans="1:2" x14ac:dyDescent="0.25">
      <c r="A323" s="8" t="s">
        <v>254</v>
      </c>
      <c r="B323" s="5">
        <v>83.600335148722252</v>
      </c>
    </row>
    <row r="324" spans="1:2" x14ac:dyDescent="0.25">
      <c r="A324" s="8" t="s">
        <v>255</v>
      </c>
      <c r="B324" s="5">
        <v>1576.417840181924</v>
      </c>
    </row>
    <row r="325" spans="1:2" x14ac:dyDescent="0.25">
      <c r="A325" s="8" t="s">
        <v>256</v>
      </c>
      <c r="B325" s="5">
        <v>13.639449524303114</v>
      </c>
    </row>
    <row r="326" spans="1:2" x14ac:dyDescent="0.25">
      <c r="A326" s="8" t="s">
        <v>257</v>
      </c>
      <c r="B326" s="5">
        <v>36.636642511261464</v>
      </c>
    </row>
    <row r="327" spans="1:2" x14ac:dyDescent="0.25">
      <c r="A327" s="8" t="s">
        <v>258</v>
      </c>
      <c r="B327" s="5">
        <v>46.778338001867411</v>
      </c>
    </row>
    <row r="328" spans="1:2" x14ac:dyDescent="0.25">
      <c r="A328" s="8" t="s">
        <v>259</v>
      </c>
      <c r="B328" s="5">
        <v>14.580182520882943</v>
      </c>
    </row>
    <row r="329" spans="1:2" x14ac:dyDescent="0.25">
      <c r="A329" s="8" t="s">
        <v>260</v>
      </c>
      <c r="B329" s="5">
        <v>26.515267175572518</v>
      </c>
    </row>
    <row r="330" spans="1:2" x14ac:dyDescent="0.25">
      <c r="A330" s="8" t="s">
        <v>261</v>
      </c>
      <c r="B330" s="5">
        <v>5.9212413055109678</v>
      </c>
    </row>
    <row r="331" spans="1:2" x14ac:dyDescent="0.25">
      <c r="A331" s="8" t="s">
        <v>262</v>
      </c>
      <c r="B331" s="5">
        <v>13.553645442568673</v>
      </c>
    </row>
    <row r="332" spans="1:2" x14ac:dyDescent="0.25">
      <c r="A332" s="8" t="s">
        <v>263</v>
      </c>
      <c r="B332" s="5">
        <v>9.5065389670085239</v>
      </c>
    </row>
    <row r="333" spans="1:2" x14ac:dyDescent="0.25">
      <c r="A333" s="8" t="s">
        <v>264</v>
      </c>
      <c r="B333" s="5">
        <v>103.39458900679372</v>
      </c>
    </row>
    <row r="334" spans="1:2" x14ac:dyDescent="0.25">
      <c r="A334" s="8" t="s">
        <v>507</v>
      </c>
      <c r="B334" s="5">
        <v>16.239128016905795</v>
      </c>
    </row>
    <row r="335" spans="1:2" x14ac:dyDescent="0.25">
      <c r="A335" s="8" t="s">
        <v>265</v>
      </c>
      <c r="B335" s="5">
        <v>14.509817475892618</v>
      </c>
    </row>
    <row r="336" spans="1:2" x14ac:dyDescent="0.25">
      <c r="A336" s="8" t="s">
        <v>266</v>
      </c>
      <c r="B336" s="5">
        <v>120.38081377867047</v>
      </c>
    </row>
    <row r="337" spans="1:2" x14ac:dyDescent="0.25">
      <c r="A337" s="8" t="s">
        <v>267</v>
      </c>
      <c r="B337" s="5">
        <v>15.059289060486524</v>
      </c>
    </row>
    <row r="338" spans="1:2" x14ac:dyDescent="0.25">
      <c r="A338" s="8" t="s">
        <v>268</v>
      </c>
      <c r="B338" s="5">
        <v>6.8449913948390932</v>
      </c>
    </row>
    <row r="339" spans="1:2" x14ac:dyDescent="0.25">
      <c r="A339" s="8" t="s">
        <v>508</v>
      </c>
      <c r="B339" s="5">
        <v>10.442305220754035</v>
      </c>
    </row>
    <row r="340" spans="1:2" x14ac:dyDescent="0.25">
      <c r="A340" s="8" t="s">
        <v>269</v>
      </c>
      <c r="B340" s="5">
        <v>4.4049549549549551</v>
      </c>
    </row>
    <row r="341" spans="1:2" x14ac:dyDescent="0.25">
      <c r="A341" s="8" t="s">
        <v>270</v>
      </c>
      <c r="B341" s="5">
        <v>92.130001256421707</v>
      </c>
    </row>
    <row r="342" spans="1:2" x14ac:dyDescent="0.25">
      <c r="A342" s="8" t="s">
        <v>271</v>
      </c>
      <c r="B342" s="5">
        <v>10.308103747254149</v>
      </c>
    </row>
    <row r="343" spans="1:2" x14ac:dyDescent="0.25">
      <c r="A343" s="8" t="s">
        <v>272</v>
      </c>
      <c r="B343" s="5">
        <v>6.7894636178688463</v>
      </c>
    </row>
    <row r="344" spans="1:2" x14ac:dyDescent="0.25">
      <c r="A344" s="8" t="s">
        <v>273</v>
      </c>
      <c r="B344" s="5">
        <v>20.376692573953505</v>
      </c>
    </row>
    <row r="345" spans="1:2" x14ac:dyDescent="0.25">
      <c r="A345" s="8" t="s">
        <v>274</v>
      </c>
      <c r="B345" s="5">
        <v>36.353450356178399</v>
      </c>
    </row>
    <row r="346" spans="1:2" x14ac:dyDescent="0.25">
      <c r="A346" s="8" t="s">
        <v>275</v>
      </c>
      <c r="B346" s="5">
        <v>12.610920031217942</v>
      </c>
    </row>
    <row r="347" spans="1:2" x14ac:dyDescent="0.25">
      <c r="A347" s="8" t="s">
        <v>276</v>
      </c>
      <c r="B347" s="5">
        <v>9.9719827586206904</v>
      </c>
    </row>
    <row r="348" spans="1:2" x14ac:dyDescent="0.25">
      <c r="A348" s="8" t="s">
        <v>277</v>
      </c>
      <c r="B348" s="5">
        <v>10.328114794596811</v>
      </c>
    </row>
    <row r="349" spans="1:2" x14ac:dyDescent="0.25">
      <c r="A349" s="8" t="s">
        <v>278</v>
      </c>
      <c r="B349" s="5">
        <v>16.997065832951215</v>
      </c>
    </row>
    <row r="350" spans="1:2" x14ac:dyDescent="0.25">
      <c r="A350" s="8" t="s">
        <v>279</v>
      </c>
      <c r="B350" s="5">
        <v>12.231353510372205</v>
      </c>
    </row>
    <row r="351" spans="1:2" x14ac:dyDescent="0.25">
      <c r="A351" s="8" t="s">
        <v>509</v>
      </c>
      <c r="B351" s="5">
        <v>3.8047619047619046</v>
      </c>
    </row>
    <row r="352" spans="1:2" x14ac:dyDescent="0.25">
      <c r="A352" s="8" t="s">
        <v>280</v>
      </c>
      <c r="B352" s="5">
        <v>1.9047619047619047</v>
      </c>
    </row>
    <row r="353" spans="1:2" x14ac:dyDescent="0.25">
      <c r="A353" s="8" t="s">
        <v>281</v>
      </c>
      <c r="B353" s="5">
        <v>1112.4907455495418</v>
      </c>
    </row>
    <row r="354" spans="1:2" x14ac:dyDescent="0.25">
      <c r="A354" s="8" t="s">
        <v>282</v>
      </c>
      <c r="B354" s="5">
        <v>12.610177043727239</v>
      </c>
    </row>
    <row r="355" spans="1:2" x14ac:dyDescent="0.25">
      <c r="A355" s="8" t="s">
        <v>535</v>
      </c>
      <c r="B355" s="5">
        <v>3.6486761710794298</v>
      </c>
    </row>
    <row r="356" spans="1:2" x14ac:dyDescent="0.25">
      <c r="A356" s="8" t="s">
        <v>283</v>
      </c>
      <c r="B356" s="5">
        <v>10.165047038098423</v>
      </c>
    </row>
    <row r="357" spans="1:2" x14ac:dyDescent="0.25">
      <c r="A357" s="8" t="s">
        <v>284</v>
      </c>
      <c r="B357" s="5">
        <v>9.6554975037733666</v>
      </c>
    </row>
    <row r="358" spans="1:2" x14ac:dyDescent="0.25">
      <c r="A358" s="8" t="s">
        <v>285</v>
      </c>
      <c r="B358" s="5">
        <v>12.196742102781705</v>
      </c>
    </row>
    <row r="359" spans="1:2" x14ac:dyDescent="0.25">
      <c r="A359" s="8" t="s">
        <v>286</v>
      </c>
      <c r="B359" s="5">
        <v>22.55184823091076</v>
      </c>
    </row>
    <row r="360" spans="1:2" x14ac:dyDescent="0.25">
      <c r="A360" s="8" t="s">
        <v>287</v>
      </c>
      <c r="B360" s="5">
        <v>12.385195280341485</v>
      </c>
    </row>
    <row r="361" spans="1:2" x14ac:dyDescent="0.25">
      <c r="A361" s="8" t="s">
        <v>288</v>
      </c>
      <c r="B361" s="5">
        <v>2058.3487193920628</v>
      </c>
    </row>
    <row r="362" spans="1:2" x14ac:dyDescent="0.25">
      <c r="A362" s="8" t="s">
        <v>289</v>
      </c>
      <c r="B362" s="5">
        <v>12.943973990522434</v>
      </c>
    </row>
    <row r="363" spans="1:2" x14ac:dyDescent="0.25">
      <c r="A363" s="8" t="s">
        <v>290</v>
      </c>
      <c r="B363" s="5">
        <v>6.6507510729613735</v>
      </c>
    </row>
    <row r="364" spans="1:2" x14ac:dyDescent="0.25">
      <c r="A364" s="8" t="s">
        <v>291</v>
      </c>
      <c r="B364" s="5">
        <v>75.164823348694313</v>
      </c>
    </row>
    <row r="365" spans="1:2" x14ac:dyDescent="0.25">
      <c r="A365" s="8" t="s">
        <v>510</v>
      </c>
      <c r="B365" s="5">
        <v>134.98825115562403</v>
      </c>
    </row>
    <row r="366" spans="1:2" x14ac:dyDescent="0.25">
      <c r="A366" s="8" t="s">
        <v>292</v>
      </c>
      <c r="B366" s="5">
        <v>17.161073825503355</v>
      </c>
    </row>
    <row r="367" spans="1:2" x14ac:dyDescent="0.25">
      <c r="A367" s="8" t="s">
        <v>293</v>
      </c>
      <c r="B367" s="5">
        <v>15.704281045735328</v>
      </c>
    </row>
    <row r="368" spans="1:2" x14ac:dyDescent="0.25">
      <c r="A368" s="8" t="s">
        <v>294</v>
      </c>
      <c r="B368" s="5">
        <v>20.245263170898937</v>
      </c>
    </row>
    <row r="369" spans="1:2" x14ac:dyDescent="0.25">
      <c r="A369" s="8" t="s">
        <v>295</v>
      </c>
      <c r="B369" s="5">
        <v>9.1787330491744825</v>
      </c>
    </row>
    <row r="370" spans="1:2" x14ac:dyDescent="0.25">
      <c r="A370" s="8" t="s">
        <v>536</v>
      </c>
      <c r="B370" s="5">
        <v>10.318711826762909</v>
      </c>
    </row>
    <row r="371" spans="1:2" x14ac:dyDescent="0.25">
      <c r="A371" s="8" t="s">
        <v>537</v>
      </c>
      <c r="B371" s="5">
        <v>4.6059766475361172</v>
      </c>
    </row>
    <row r="372" spans="1:2" x14ac:dyDescent="0.25">
      <c r="A372" s="8" t="s">
        <v>296</v>
      </c>
      <c r="B372" s="5">
        <v>13.254310438053396</v>
      </c>
    </row>
    <row r="373" spans="1:2" x14ac:dyDescent="0.25">
      <c r="A373" s="8" t="s">
        <v>297</v>
      </c>
      <c r="B373" s="5">
        <v>13.593546073831112</v>
      </c>
    </row>
    <row r="374" spans="1:2" x14ac:dyDescent="0.25">
      <c r="A374" s="8" t="s">
        <v>298</v>
      </c>
      <c r="B374" s="5">
        <v>11.275342812947692</v>
      </c>
    </row>
    <row r="375" spans="1:2" x14ac:dyDescent="0.25">
      <c r="A375" s="8" t="s">
        <v>299</v>
      </c>
      <c r="B375" s="5">
        <v>14.423466254889554</v>
      </c>
    </row>
    <row r="376" spans="1:2" x14ac:dyDescent="0.25">
      <c r="A376" s="8" t="s">
        <v>300</v>
      </c>
      <c r="B376" s="5">
        <v>14.572046830839721</v>
      </c>
    </row>
    <row r="377" spans="1:2" x14ac:dyDescent="0.25">
      <c r="A377" s="8" t="s">
        <v>301</v>
      </c>
      <c r="B377" s="5">
        <v>11.919622745815023</v>
      </c>
    </row>
    <row r="378" spans="1:2" x14ac:dyDescent="0.25">
      <c r="A378" s="8" t="s">
        <v>302</v>
      </c>
      <c r="B378" s="5">
        <v>11.471893418000684</v>
      </c>
    </row>
    <row r="379" spans="1:2" x14ac:dyDescent="0.25">
      <c r="A379" s="8" t="s">
        <v>303</v>
      </c>
      <c r="B379" s="5">
        <v>16.003071306545383</v>
      </c>
    </row>
    <row r="380" spans="1:2" x14ac:dyDescent="0.25">
      <c r="A380" s="8" t="s">
        <v>304</v>
      </c>
      <c r="B380" s="5">
        <v>40.301713351257163</v>
      </c>
    </row>
    <row r="381" spans="1:2" x14ac:dyDescent="0.25">
      <c r="A381" s="8" t="s">
        <v>305</v>
      </c>
      <c r="B381" s="5">
        <v>24.839671044869405</v>
      </c>
    </row>
    <row r="382" spans="1:2" x14ac:dyDescent="0.25">
      <c r="A382" s="8" t="s">
        <v>511</v>
      </c>
      <c r="B382" s="5">
        <v>12.434813925570229</v>
      </c>
    </row>
    <row r="383" spans="1:2" x14ac:dyDescent="0.25">
      <c r="A383" s="8" t="s">
        <v>306</v>
      </c>
      <c r="B383" s="5">
        <v>9.5476082567078677</v>
      </c>
    </row>
    <row r="384" spans="1:2" x14ac:dyDescent="0.25">
      <c r="A384" s="8" t="s">
        <v>307</v>
      </c>
      <c r="B384" s="5">
        <v>13.606387419103232</v>
      </c>
    </row>
    <row r="385" spans="1:2" x14ac:dyDescent="0.25">
      <c r="A385" s="8" t="s">
        <v>308</v>
      </c>
      <c r="B385" s="5">
        <v>13.563597499376224</v>
      </c>
    </row>
    <row r="386" spans="1:2" x14ac:dyDescent="0.25">
      <c r="A386" s="8" t="s">
        <v>309</v>
      </c>
      <c r="B386" s="5">
        <v>17.882403698676278</v>
      </c>
    </row>
    <row r="387" spans="1:2" x14ac:dyDescent="0.25">
      <c r="A387" s="8" t="s">
        <v>310</v>
      </c>
      <c r="B387" s="5">
        <v>21.846352087141412</v>
      </c>
    </row>
    <row r="388" spans="1:2" x14ac:dyDescent="0.25">
      <c r="A388" s="8" t="s">
        <v>311</v>
      </c>
      <c r="B388" s="5">
        <v>93.527785384302049</v>
      </c>
    </row>
    <row r="389" spans="1:2" x14ac:dyDescent="0.25">
      <c r="A389" s="8" t="s">
        <v>312</v>
      </c>
      <c r="B389" s="5">
        <v>6.9831167887476724</v>
      </c>
    </row>
    <row r="390" spans="1:2" x14ac:dyDescent="0.25">
      <c r="A390" s="8" t="s">
        <v>313</v>
      </c>
      <c r="B390" s="5">
        <v>12.770944145683792</v>
      </c>
    </row>
    <row r="391" spans="1:2" x14ac:dyDescent="0.25">
      <c r="A391" s="8" t="s">
        <v>314</v>
      </c>
      <c r="B391" s="5">
        <v>3.53154533844189</v>
      </c>
    </row>
    <row r="392" spans="1:2" x14ac:dyDescent="0.25">
      <c r="A392" s="8" t="s">
        <v>512</v>
      </c>
      <c r="B392" s="5">
        <v>7.4981668802340184</v>
      </c>
    </row>
    <row r="393" spans="1:2" x14ac:dyDescent="0.25">
      <c r="A393" s="8" t="s">
        <v>315</v>
      </c>
      <c r="B393" s="5">
        <v>153.22838975253862</v>
      </c>
    </row>
    <row r="394" spans="1:2" x14ac:dyDescent="0.25">
      <c r="A394" s="8" t="s">
        <v>316</v>
      </c>
      <c r="B394" s="5">
        <v>10.314136058728263</v>
      </c>
    </row>
    <row r="395" spans="1:2" x14ac:dyDescent="0.25">
      <c r="A395" s="8" t="s">
        <v>317</v>
      </c>
      <c r="B395" s="5">
        <v>19.303149571837245</v>
      </c>
    </row>
    <row r="396" spans="1:2" x14ac:dyDescent="0.25">
      <c r="A396" s="8" t="s">
        <v>318</v>
      </c>
      <c r="B396" s="5">
        <v>10.782995246916919</v>
      </c>
    </row>
    <row r="397" spans="1:2" x14ac:dyDescent="0.25">
      <c r="A397" s="8" t="s">
        <v>319</v>
      </c>
      <c r="B397" s="5">
        <v>46.377237298585612</v>
      </c>
    </row>
    <row r="398" spans="1:2" x14ac:dyDescent="0.25">
      <c r="A398" s="8" t="s">
        <v>320</v>
      </c>
      <c r="B398" s="5">
        <v>3.8023611718408397</v>
      </c>
    </row>
    <row r="399" spans="1:2" x14ac:dyDescent="0.25">
      <c r="A399" s="8" t="s">
        <v>321</v>
      </c>
      <c r="B399" s="5">
        <v>13.40762681259967</v>
      </c>
    </row>
    <row r="400" spans="1:2" x14ac:dyDescent="0.25">
      <c r="A400" s="8" t="s">
        <v>322</v>
      </c>
      <c r="B400" s="5">
        <v>11.090261282660332</v>
      </c>
    </row>
    <row r="401" spans="1:2" x14ac:dyDescent="0.25">
      <c r="A401" s="8" t="s">
        <v>513</v>
      </c>
      <c r="B401" s="5">
        <v>23.759038944139789</v>
      </c>
    </row>
    <row r="402" spans="1:2" x14ac:dyDescent="0.25">
      <c r="A402" s="8" t="s">
        <v>323</v>
      </c>
      <c r="B402" s="5">
        <v>30.740222175923257</v>
      </c>
    </row>
    <row r="403" spans="1:2" x14ac:dyDescent="0.25">
      <c r="A403" s="8" t="s">
        <v>324</v>
      </c>
      <c r="B403" s="5">
        <v>11.23282220494923</v>
      </c>
    </row>
    <row r="404" spans="1:2" x14ac:dyDescent="0.25">
      <c r="A404" s="8" t="s">
        <v>325</v>
      </c>
      <c r="B404" s="5">
        <v>30.681286860108514</v>
      </c>
    </row>
    <row r="405" spans="1:2" x14ac:dyDescent="0.25">
      <c r="A405" s="8" t="s">
        <v>326</v>
      </c>
      <c r="B405" s="5">
        <v>120.68366608586686</v>
      </c>
    </row>
    <row r="406" spans="1:2" x14ac:dyDescent="0.25">
      <c r="A406" s="8" t="s">
        <v>327</v>
      </c>
      <c r="B406" s="5">
        <v>11.727402766268131</v>
      </c>
    </row>
    <row r="407" spans="1:2" x14ac:dyDescent="0.25">
      <c r="A407" s="8" t="s">
        <v>328</v>
      </c>
      <c r="B407" s="5">
        <v>42.912348008385742</v>
      </c>
    </row>
    <row r="408" spans="1:2" x14ac:dyDescent="0.25">
      <c r="A408" s="8" t="s">
        <v>329</v>
      </c>
      <c r="B408" s="5">
        <v>14.371491149242777</v>
      </c>
    </row>
    <row r="409" spans="1:2" x14ac:dyDescent="0.25">
      <c r="A409" s="8" t="s">
        <v>330</v>
      </c>
      <c r="B409" s="5">
        <v>18.08759081536013</v>
      </c>
    </row>
    <row r="410" spans="1:2" x14ac:dyDescent="0.25">
      <c r="A410" s="8" t="s">
        <v>331</v>
      </c>
      <c r="B410" s="5">
        <v>5.0205680705190989</v>
      </c>
    </row>
    <row r="411" spans="1:2" x14ac:dyDescent="0.25">
      <c r="A411" s="8" t="s">
        <v>514</v>
      </c>
      <c r="B411" s="5">
        <v>9.7213181901569357</v>
      </c>
    </row>
    <row r="412" spans="1:2" x14ac:dyDescent="0.25">
      <c r="A412" s="8" t="s">
        <v>332</v>
      </c>
      <c r="B412" s="5">
        <v>17.233139107162877</v>
      </c>
    </row>
    <row r="413" spans="1:2" x14ac:dyDescent="0.25">
      <c r="A413" s="8" t="s">
        <v>333</v>
      </c>
      <c r="B413" s="5">
        <v>9.0827868852459019</v>
      </c>
    </row>
    <row r="414" spans="1:2" x14ac:dyDescent="0.25">
      <c r="A414" s="8" t="s">
        <v>334</v>
      </c>
      <c r="B414" s="5">
        <v>10.882718397366613</v>
      </c>
    </row>
    <row r="415" spans="1:2" x14ac:dyDescent="0.25">
      <c r="A415" s="8" t="s">
        <v>335</v>
      </c>
      <c r="B415" s="5">
        <v>12.43137352282989</v>
      </c>
    </row>
    <row r="416" spans="1:2" x14ac:dyDescent="0.25">
      <c r="A416" s="8" t="s">
        <v>336</v>
      </c>
      <c r="B416" s="5">
        <v>13.508981043960702</v>
      </c>
    </row>
    <row r="417" spans="1:2" x14ac:dyDescent="0.25">
      <c r="A417" s="8" t="s">
        <v>337</v>
      </c>
      <c r="B417" s="5">
        <v>13.84210215327332</v>
      </c>
    </row>
    <row r="418" spans="1:2" x14ac:dyDescent="0.25">
      <c r="A418" s="8" t="s">
        <v>338</v>
      </c>
      <c r="B418" s="5">
        <v>25.947989689699611</v>
      </c>
    </row>
    <row r="419" spans="1:2" x14ac:dyDescent="0.25">
      <c r="A419" s="8" t="s">
        <v>339</v>
      </c>
      <c r="B419" s="5">
        <v>119.50472334682861</v>
      </c>
    </row>
    <row r="420" spans="1:2" x14ac:dyDescent="0.25">
      <c r="A420" s="8" t="s">
        <v>340</v>
      </c>
      <c r="B420" s="5">
        <v>10.747607697231299</v>
      </c>
    </row>
    <row r="421" spans="1:2" x14ac:dyDescent="0.25">
      <c r="A421" s="8" t="s">
        <v>341</v>
      </c>
      <c r="B421" s="5">
        <v>48.552968136089149</v>
      </c>
    </row>
    <row r="422" spans="1:2" x14ac:dyDescent="0.25">
      <c r="A422" s="8" t="s">
        <v>342</v>
      </c>
      <c r="B422" s="5">
        <v>18.54511273453187</v>
      </c>
    </row>
    <row r="423" spans="1:2" x14ac:dyDescent="0.25">
      <c r="A423" s="8" t="s">
        <v>343</v>
      </c>
      <c r="B423" s="5">
        <v>56.195287436324818</v>
      </c>
    </row>
    <row r="424" spans="1:2" x14ac:dyDescent="0.25">
      <c r="A424" s="8" t="s">
        <v>344</v>
      </c>
      <c r="B424" s="5">
        <v>13.971787967133562</v>
      </c>
    </row>
    <row r="425" spans="1:2" x14ac:dyDescent="0.25">
      <c r="A425" s="8" t="s">
        <v>345</v>
      </c>
      <c r="B425" s="5">
        <v>44.239985626486913</v>
      </c>
    </row>
    <row r="426" spans="1:2" x14ac:dyDescent="0.25">
      <c r="A426" s="8" t="s">
        <v>346</v>
      </c>
      <c r="B426" s="5">
        <v>14.606521111762799</v>
      </c>
    </row>
    <row r="427" spans="1:2" x14ac:dyDescent="0.25">
      <c r="A427" s="8" t="s">
        <v>347</v>
      </c>
      <c r="B427" s="5">
        <v>26.363698798727707</v>
      </c>
    </row>
    <row r="428" spans="1:2" x14ac:dyDescent="0.25">
      <c r="A428" s="8" t="s">
        <v>348</v>
      </c>
      <c r="B428" s="5">
        <v>13.971950165881982</v>
      </c>
    </row>
    <row r="429" spans="1:2" x14ac:dyDescent="0.25">
      <c r="A429" s="8" t="s">
        <v>349</v>
      </c>
      <c r="B429" s="5">
        <v>17.20261744100014</v>
      </c>
    </row>
    <row r="430" spans="1:2" x14ac:dyDescent="0.25">
      <c r="A430" s="8" t="s">
        <v>350</v>
      </c>
      <c r="B430" s="5">
        <v>1</v>
      </c>
    </row>
    <row r="431" spans="1:2" x14ac:dyDescent="0.25">
      <c r="A431" s="8" t="s">
        <v>351</v>
      </c>
      <c r="B431" s="5">
        <v>17.574094720457452</v>
      </c>
    </row>
    <row r="432" spans="1:2" x14ac:dyDescent="0.25">
      <c r="A432" s="8" t="s">
        <v>352</v>
      </c>
      <c r="B432" s="5">
        <v>11.240133197444463</v>
      </c>
    </row>
    <row r="433" spans="1:2" x14ac:dyDescent="0.25">
      <c r="A433" s="8" t="s">
        <v>353</v>
      </c>
      <c r="B433" s="5">
        <v>17.838734165102984</v>
      </c>
    </row>
    <row r="434" spans="1:2" x14ac:dyDescent="0.25">
      <c r="A434" s="8" t="s">
        <v>354</v>
      </c>
      <c r="B434" s="5">
        <v>30.082771814333015</v>
      </c>
    </row>
    <row r="435" spans="1:2" x14ac:dyDescent="0.25">
      <c r="A435" s="8" t="s">
        <v>355</v>
      </c>
      <c r="B435" s="5">
        <v>12.888400371942687</v>
      </c>
    </row>
    <row r="436" spans="1:2" x14ac:dyDescent="0.25">
      <c r="A436" s="8" t="s">
        <v>356</v>
      </c>
      <c r="B436" s="5">
        <v>25.307649933473577</v>
      </c>
    </row>
    <row r="437" spans="1:2" x14ac:dyDescent="0.25">
      <c r="A437" s="8" t="s">
        <v>357</v>
      </c>
      <c r="B437" s="5">
        <v>2.9713013359722908</v>
      </c>
    </row>
    <row r="438" spans="1:2" x14ac:dyDescent="0.25">
      <c r="A438" s="8" t="s">
        <v>358</v>
      </c>
      <c r="B438" s="5">
        <v>2726.4529986522912</v>
      </c>
    </row>
    <row r="439" spans="1:2" x14ac:dyDescent="0.25">
      <c r="A439" s="8" t="s">
        <v>359</v>
      </c>
      <c r="B439" s="5">
        <v>20.069417675183026</v>
      </c>
    </row>
    <row r="440" spans="1:2" x14ac:dyDescent="0.25">
      <c r="A440" s="8" t="s">
        <v>360</v>
      </c>
      <c r="B440" s="5">
        <v>4.2519685039370083</v>
      </c>
    </row>
    <row r="441" spans="1:2" x14ac:dyDescent="0.25">
      <c r="A441" s="8" t="s">
        <v>361</v>
      </c>
      <c r="B441" s="5">
        <v>8.9440329218106989</v>
      </c>
    </row>
    <row r="442" spans="1:2" x14ac:dyDescent="0.25">
      <c r="A442" s="8" t="s">
        <v>515</v>
      </c>
      <c r="B442" s="5">
        <v>17.402613146551722</v>
      </c>
    </row>
    <row r="443" spans="1:2" x14ac:dyDescent="0.25">
      <c r="A443" s="8" t="s">
        <v>362</v>
      </c>
      <c r="B443" s="5">
        <v>9.6972477064220186</v>
      </c>
    </row>
    <row r="444" spans="1:2" x14ac:dyDescent="0.25">
      <c r="A444" s="8" t="s">
        <v>363</v>
      </c>
      <c r="B444" s="5">
        <v>18.356364417582306</v>
      </c>
    </row>
    <row r="445" spans="1:2" x14ac:dyDescent="0.25">
      <c r="A445" s="8" t="s">
        <v>364</v>
      </c>
      <c r="B445" s="5">
        <v>271.55909943714823</v>
      </c>
    </row>
    <row r="446" spans="1:2" x14ac:dyDescent="0.25">
      <c r="A446" s="8" t="s">
        <v>365</v>
      </c>
      <c r="B446" s="5">
        <v>10.39056695917137</v>
      </c>
    </row>
    <row r="447" spans="1:2" x14ac:dyDescent="0.25">
      <c r="A447" s="8" t="s">
        <v>366</v>
      </c>
      <c r="B447" s="5">
        <v>13.287075374251266</v>
      </c>
    </row>
    <row r="448" spans="1:2" x14ac:dyDescent="0.25">
      <c r="A448" s="8" t="s">
        <v>367</v>
      </c>
      <c r="B448" s="5">
        <v>12.771682735276817</v>
      </c>
    </row>
    <row r="449" spans="1:2" x14ac:dyDescent="0.25">
      <c r="A449" s="8" t="s">
        <v>368</v>
      </c>
      <c r="B449" s="5">
        <v>8.749003355589819</v>
      </c>
    </row>
    <row r="450" spans="1:2" x14ac:dyDescent="0.25">
      <c r="A450" s="8" t="s">
        <v>369</v>
      </c>
      <c r="B450" s="5">
        <v>14.667397542137163</v>
      </c>
    </row>
    <row r="451" spans="1:2" x14ac:dyDescent="0.25">
      <c r="A451" s="8" t="s">
        <v>370</v>
      </c>
      <c r="B451" s="5">
        <v>17.986493450613764</v>
      </c>
    </row>
    <row r="452" spans="1:2" x14ac:dyDescent="0.25">
      <c r="A452" s="8" t="s">
        <v>371</v>
      </c>
      <c r="B452" s="5">
        <v>4.9763513513513518</v>
      </c>
    </row>
    <row r="453" spans="1:2" x14ac:dyDescent="0.25">
      <c r="A453" s="8" t="s">
        <v>372</v>
      </c>
      <c r="B453" s="5">
        <v>4.0085714285714289</v>
      </c>
    </row>
    <row r="454" spans="1:2" x14ac:dyDescent="0.25">
      <c r="A454" s="8" t="s">
        <v>373</v>
      </c>
      <c r="B454" s="5">
        <v>8.651085141903172</v>
      </c>
    </row>
    <row r="455" spans="1:2" x14ac:dyDescent="0.25">
      <c r="A455" s="8" t="s">
        <v>374</v>
      </c>
      <c r="B455" s="5">
        <v>31.814968374034748</v>
      </c>
    </row>
    <row r="456" spans="1:2" x14ac:dyDescent="0.25">
      <c r="A456" s="8" t="s">
        <v>375</v>
      </c>
      <c r="B456" s="5">
        <v>14.12178270836036</v>
      </c>
    </row>
    <row r="457" spans="1:2" x14ac:dyDescent="0.25">
      <c r="A457" s="8" t="s">
        <v>376</v>
      </c>
      <c r="B457" s="5">
        <v>15.061133270897068</v>
      </c>
    </row>
    <row r="458" spans="1:2" x14ac:dyDescent="0.25">
      <c r="A458" s="8" t="s">
        <v>377</v>
      </c>
      <c r="B458" s="5">
        <v>11.58459881596537</v>
      </c>
    </row>
    <row r="459" spans="1:2" x14ac:dyDescent="0.25">
      <c r="A459" s="8" t="s">
        <v>378</v>
      </c>
      <c r="B459" s="5">
        <v>19.069265770489057</v>
      </c>
    </row>
    <row r="460" spans="1:2" x14ac:dyDescent="0.25">
      <c r="A460" s="8" t="s">
        <v>379</v>
      </c>
      <c r="B460" s="5">
        <v>13.272436241814901</v>
      </c>
    </row>
    <row r="461" spans="1:2" x14ac:dyDescent="0.25">
      <c r="A461" s="8" t="s">
        <v>380</v>
      </c>
      <c r="B461" s="5">
        <v>13.245206968944007</v>
      </c>
    </row>
    <row r="462" spans="1:2" x14ac:dyDescent="0.25">
      <c r="A462" s="8" t="s">
        <v>381</v>
      </c>
      <c r="B462" s="5">
        <v>10.561571912527542</v>
      </c>
    </row>
    <row r="463" spans="1:2" x14ac:dyDescent="0.25">
      <c r="A463" s="8" t="s">
        <v>382</v>
      </c>
      <c r="B463" s="5">
        <v>12.807304937187915</v>
      </c>
    </row>
    <row r="464" spans="1:2" x14ac:dyDescent="0.25">
      <c r="A464" s="8" t="s">
        <v>383</v>
      </c>
      <c r="B464" s="5">
        <v>13.88518912626391</v>
      </c>
    </row>
    <row r="465" spans="1:2" x14ac:dyDescent="0.25">
      <c r="A465" s="8" t="s">
        <v>384</v>
      </c>
      <c r="B465" s="5">
        <v>17.301925145096263</v>
      </c>
    </row>
    <row r="466" spans="1:2" x14ac:dyDescent="0.25">
      <c r="A466" s="8" t="s">
        <v>385</v>
      </c>
      <c r="B466" s="5">
        <v>12.677523666144356</v>
      </c>
    </row>
    <row r="467" spans="1:2" x14ac:dyDescent="0.25">
      <c r="A467" s="8" t="s">
        <v>386</v>
      </c>
      <c r="B467" s="5">
        <v>14.899710185242803</v>
      </c>
    </row>
    <row r="468" spans="1:2" x14ac:dyDescent="0.25">
      <c r="A468" s="8" t="s">
        <v>387</v>
      </c>
      <c r="B468" s="5">
        <v>17.476277322791027</v>
      </c>
    </row>
    <row r="469" spans="1:2" x14ac:dyDescent="0.25">
      <c r="A469" s="8" t="s">
        <v>388</v>
      </c>
      <c r="B469" s="5">
        <v>5.7300470510996826</v>
      </c>
    </row>
    <row r="470" spans="1:2" x14ac:dyDescent="0.25">
      <c r="A470" s="8" t="s">
        <v>389</v>
      </c>
      <c r="B470" s="5">
        <v>289.48872180451127</v>
      </c>
    </row>
    <row r="471" spans="1:2" x14ac:dyDescent="0.25">
      <c r="A471" s="8" t="s">
        <v>390</v>
      </c>
      <c r="B471" s="5">
        <v>215.88333333333333</v>
      </c>
    </row>
    <row r="472" spans="1:2" x14ac:dyDescent="0.25">
      <c r="A472" s="8" t="s">
        <v>391</v>
      </c>
      <c r="B472" s="5">
        <v>29.569509772119048</v>
      </c>
    </row>
    <row r="473" spans="1:2" x14ac:dyDescent="0.25">
      <c r="A473" s="8" t="s">
        <v>392</v>
      </c>
      <c r="B473" s="5">
        <v>10.783577642707407</v>
      </c>
    </row>
    <row r="474" spans="1:2" x14ac:dyDescent="0.25">
      <c r="A474" s="8" t="s">
        <v>393</v>
      </c>
      <c r="B474" s="5">
        <v>10.211734982209268</v>
      </c>
    </row>
    <row r="475" spans="1:2" x14ac:dyDescent="0.25">
      <c r="A475" s="8" t="s">
        <v>394</v>
      </c>
      <c r="B475" s="5">
        <v>21.322430823025726</v>
      </c>
    </row>
    <row r="476" spans="1:2" x14ac:dyDescent="0.25">
      <c r="A476" s="8" t="s">
        <v>395</v>
      </c>
      <c r="B476" s="5">
        <v>12.096597185875153</v>
      </c>
    </row>
    <row r="477" spans="1:2" x14ac:dyDescent="0.25">
      <c r="A477" s="8" t="s">
        <v>396</v>
      </c>
      <c r="B477" s="5">
        <v>8.380320505264752</v>
      </c>
    </row>
    <row r="478" spans="1:2" x14ac:dyDescent="0.25">
      <c r="A478" s="8" t="s">
        <v>397</v>
      </c>
      <c r="B478" s="5">
        <v>7.5376747409553762</v>
      </c>
    </row>
    <row r="479" spans="1:2" x14ac:dyDescent="0.25">
      <c r="A479" s="8" t="s">
        <v>398</v>
      </c>
      <c r="B479" s="5">
        <v>10.478459121197192</v>
      </c>
    </row>
    <row r="480" spans="1:2" x14ac:dyDescent="0.25">
      <c r="A480" s="8" t="s">
        <v>399</v>
      </c>
      <c r="B480" s="5">
        <v>7.6019759003458951</v>
      </c>
    </row>
    <row r="481" spans="1:2" x14ac:dyDescent="0.25">
      <c r="A481" s="8" t="s">
        <v>516</v>
      </c>
      <c r="B481" s="5">
        <v>3.7347357619291945</v>
      </c>
    </row>
    <row r="482" spans="1:2" x14ac:dyDescent="0.25">
      <c r="A482" s="8" t="s">
        <v>400</v>
      </c>
      <c r="B482" s="5">
        <v>13.45156014064446</v>
      </c>
    </row>
    <row r="483" spans="1:2" x14ac:dyDescent="0.25">
      <c r="A483" s="8" t="s">
        <v>401</v>
      </c>
      <c r="B483" s="5">
        <v>13.644279481423951</v>
      </c>
    </row>
    <row r="484" spans="1:2" x14ac:dyDescent="0.25">
      <c r="A484" s="8" t="s">
        <v>402</v>
      </c>
      <c r="B484" s="5">
        <v>8.4634808520030909</v>
      </c>
    </row>
    <row r="485" spans="1:2" x14ac:dyDescent="0.25">
      <c r="A485" s="8" t="s">
        <v>538</v>
      </c>
      <c r="B485" s="5">
        <v>4.2812182741116755</v>
      </c>
    </row>
    <row r="486" spans="1:2" x14ac:dyDescent="0.25">
      <c r="A486" s="8" t="s">
        <v>403</v>
      </c>
      <c r="B486" s="5">
        <v>11.185745755982481</v>
      </c>
    </row>
    <row r="487" spans="1:2" x14ac:dyDescent="0.25">
      <c r="A487" s="8" t="s">
        <v>404</v>
      </c>
      <c r="B487" s="5">
        <v>6.8426339285714288</v>
      </c>
    </row>
    <row r="488" spans="1:2" x14ac:dyDescent="0.25">
      <c r="A488" s="8" t="s">
        <v>405</v>
      </c>
      <c r="B488" s="5">
        <v>9.2701420641974757</v>
      </c>
    </row>
    <row r="489" spans="1:2" x14ac:dyDescent="0.25">
      <c r="A489" s="8" t="s">
        <v>406</v>
      </c>
      <c r="B489" s="5">
        <v>17.600629738396243</v>
      </c>
    </row>
    <row r="490" spans="1:2" x14ac:dyDescent="0.25">
      <c r="A490" s="8" t="s">
        <v>407</v>
      </c>
      <c r="B490" s="5">
        <v>17.10961334327753</v>
      </c>
    </row>
    <row r="491" spans="1:2" x14ac:dyDescent="0.25">
      <c r="A491" s="8" t="s">
        <v>408</v>
      </c>
      <c r="B491" s="5">
        <v>16.462175185641819</v>
      </c>
    </row>
    <row r="492" spans="1:2" x14ac:dyDescent="0.25">
      <c r="A492" s="8" t="s">
        <v>409</v>
      </c>
      <c r="B492" s="5">
        <v>52.937308158773419</v>
      </c>
    </row>
    <row r="493" spans="1:2" x14ac:dyDescent="0.25">
      <c r="A493" s="8" t="s">
        <v>410</v>
      </c>
      <c r="B493" s="5">
        <v>29.694258180596979</v>
      </c>
    </row>
    <row r="494" spans="1:2" x14ac:dyDescent="0.25">
      <c r="A494" s="8" t="s">
        <v>411</v>
      </c>
      <c r="B494" s="5">
        <v>32.720045065665659</v>
      </c>
    </row>
    <row r="495" spans="1:2" x14ac:dyDescent="0.25">
      <c r="A495" s="8" t="s">
        <v>412</v>
      </c>
      <c r="B495" s="5">
        <v>14.449871024467502</v>
      </c>
    </row>
    <row r="496" spans="1:2" x14ac:dyDescent="0.25">
      <c r="A496" s="8" t="s">
        <v>413</v>
      </c>
      <c r="B496" s="5">
        <v>21.004851769161494</v>
      </c>
    </row>
    <row r="497" spans="1:2" x14ac:dyDescent="0.25">
      <c r="A497" s="8" t="s">
        <v>414</v>
      </c>
      <c r="B497" s="5">
        <v>11.286292318848488</v>
      </c>
    </row>
    <row r="498" spans="1:2" x14ac:dyDescent="0.25">
      <c r="A498" s="8" t="s">
        <v>415</v>
      </c>
      <c r="B498" s="5">
        <v>48.973335920865615</v>
      </c>
    </row>
    <row r="499" spans="1:2" x14ac:dyDescent="0.25">
      <c r="A499" s="8" t="s">
        <v>416</v>
      </c>
      <c r="B499" s="5">
        <v>6.6901408450704229</v>
      </c>
    </row>
    <row r="500" spans="1:2" x14ac:dyDescent="0.25">
      <c r="A500" s="8" t="s">
        <v>417</v>
      </c>
      <c r="B500" s="5">
        <v>40.18181818181818</v>
      </c>
    </row>
    <row r="501" spans="1:2" x14ac:dyDescent="0.25">
      <c r="A501" s="8" t="s">
        <v>418</v>
      </c>
      <c r="B501" s="5">
        <v>63.222828426047485</v>
      </c>
    </row>
    <row r="502" spans="1:2" x14ac:dyDescent="0.25">
      <c r="A502" s="8" t="s">
        <v>419</v>
      </c>
      <c r="B502" s="5">
        <v>12.569255555933218</v>
      </c>
    </row>
    <row r="503" spans="1:2" x14ac:dyDescent="0.25">
      <c r="A503" s="8" t="s">
        <v>420</v>
      </c>
      <c r="B503" s="5">
        <v>638.50306513409964</v>
      </c>
    </row>
    <row r="504" spans="1:2" x14ac:dyDescent="0.25">
      <c r="A504" s="8" t="s">
        <v>421</v>
      </c>
      <c r="B504" s="5">
        <v>13.879548856613075</v>
      </c>
    </row>
    <row r="505" spans="1:2" x14ac:dyDescent="0.25">
      <c r="A505" s="8" t="s">
        <v>422</v>
      </c>
      <c r="B505" s="5">
        <v>41.786858974358978</v>
      </c>
    </row>
    <row r="506" spans="1:2" x14ac:dyDescent="0.25">
      <c r="A506" s="8" t="s">
        <v>423</v>
      </c>
      <c r="B506" s="5">
        <v>11.097585652896605</v>
      </c>
    </row>
    <row r="507" spans="1:2" x14ac:dyDescent="0.25">
      <c r="A507" s="8" t="s">
        <v>424</v>
      </c>
      <c r="B507" s="5">
        <v>10.998401400124209</v>
      </c>
    </row>
    <row r="508" spans="1:2" x14ac:dyDescent="0.25">
      <c r="A508" s="8" t="s">
        <v>539</v>
      </c>
      <c r="B508" s="5">
        <v>5.0101410934744264</v>
      </c>
    </row>
    <row r="509" spans="1:2" x14ac:dyDescent="0.25">
      <c r="A509" s="8" t="s">
        <v>425</v>
      </c>
      <c r="B509" s="5">
        <v>19.073543732388856</v>
      </c>
    </row>
    <row r="510" spans="1:2" x14ac:dyDescent="0.25">
      <c r="A510" s="8" t="s">
        <v>426</v>
      </c>
      <c r="B510" s="5">
        <v>3.627700127064803</v>
      </c>
    </row>
    <row r="511" spans="1:2" x14ac:dyDescent="0.25">
      <c r="A511" s="8" t="s">
        <v>427</v>
      </c>
      <c r="B511" s="5">
        <v>5.9344879518072293</v>
      </c>
    </row>
    <row r="512" spans="1:2" x14ac:dyDescent="0.25">
      <c r="A512" s="8" t="s">
        <v>428</v>
      </c>
      <c r="B512" s="5">
        <v>5.853857566765579</v>
      </c>
    </row>
    <row r="513" spans="1:2" x14ac:dyDescent="0.25">
      <c r="A513" s="8" t="s">
        <v>429</v>
      </c>
      <c r="B513" s="5">
        <v>6.2141360525213019</v>
      </c>
    </row>
    <row r="514" spans="1:2" x14ac:dyDescent="0.25">
      <c r="A514" s="8" t="s">
        <v>517</v>
      </c>
      <c r="B514" s="5">
        <v>12.09149742247272</v>
      </c>
    </row>
    <row r="515" spans="1:2" x14ac:dyDescent="0.25">
      <c r="A515" s="8" t="s">
        <v>518</v>
      </c>
      <c r="B515" s="5">
        <v>11.865272510923401</v>
      </c>
    </row>
    <row r="516" spans="1:2" x14ac:dyDescent="0.25">
      <c r="A516" s="8" t="s">
        <v>519</v>
      </c>
      <c r="B516" s="5">
        <v>12.392417062519696</v>
      </c>
    </row>
    <row r="517" spans="1:2" x14ac:dyDescent="0.25">
      <c r="A517" s="8" t="s">
        <v>430</v>
      </c>
      <c r="B517" s="5">
        <v>25.155824620240679</v>
      </c>
    </row>
    <row r="518" spans="1:2" x14ac:dyDescent="0.25">
      <c r="A518" s="8" t="s">
        <v>431</v>
      </c>
      <c r="B518" s="5">
        <v>14.424063533127551</v>
      </c>
    </row>
    <row r="519" spans="1:2" x14ac:dyDescent="0.25">
      <c r="A519" s="8" t="s">
        <v>432</v>
      </c>
      <c r="B519" s="5">
        <v>18.47845693192674</v>
      </c>
    </row>
    <row r="520" spans="1:2" x14ac:dyDescent="0.25">
      <c r="A520" s="8" t="s">
        <v>433</v>
      </c>
      <c r="B520" s="5">
        <v>15.203530081096297</v>
      </c>
    </row>
    <row r="521" spans="1:2" x14ac:dyDescent="0.25">
      <c r="A521" s="8" t="s">
        <v>434</v>
      </c>
      <c r="B521" s="5">
        <v>13.848079068756764</v>
      </c>
    </row>
    <row r="522" spans="1:2" x14ac:dyDescent="0.25">
      <c r="A522" s="8" t="s">
        <v>435</v>
      </c>
      <c r="B522" s="5">
        <v>11.182543043962877</v>
      </c>
    </row>
    <row r="523" spans="1:2" x14ac:dyDescent="0.25">
      <c r="A523" s="8" t="s">
        <v>520</v>
      </c>
      <c r="B523" s="5">
        <v>52.265520446096659</v>
      </c>
    </row>
    <row r="524" spans="1:2" x14ac:dyDescent="0.25">
      <c r="A524" s="8" t="s">
        <v>436</v>
      </c>
      <c r="B524" s="5">
        <v>135.10724094881397</v>
      </c>
    </row>
    <row r="525" spans="1:2" x14ac:dyDescent="0.25">
      <c r="A525" s="8" t="s">
        <v>437</v>
      </c>
      <c r="B525" s="5">
        <v>104.8681680818195</v>
      </c>
    </row>
    <row r="526" spans="1:2" x14ac:dyDescent="0.25">
      <c r="A526" s="8" t="s">
        <v>540</v>
      </c>
      <c r="B526" s="5">
        <v>11.24468085106383</v>
      </c>
    </row>
    <row r="527" spans="1:2" x14ac:dyDescent="0.25">
      <c r="A527" s="8" t="s">
        <v>438</v>
      </c>
      <c r="B527" s="5">
        <v>11.618985790612243</v>
      </c>
    </row>
    <row r="528" spans="1:2" x14ac:dyDescent="0.25">
      <c r="A528" s="8" t="s">
        <v>439</v>
      </c>
      <c r="B528" s="5">
        <v>14.007631230964037</v>
      </c>
    </row>
    <row r="529" spans="1:2" x14ac:dyDescent="0.25">
      <c r="A529" s="8" t="s">
        <v>440</v>
      </c>
      <c r="B529" s="5">
        <v>11.911885942109976</v>
      </c>
    </row>
    <row r="530" spans="1:2" x14ac:dyDescent="0.25">
      <c r="A530" s="8" t="s">
        <v>441</v>
      </c>
      <c r="B530" s="5">
        <v>17.260033795968209</v>
      </c>
    </row>
    <row r="531" spans="1:2" x14ac:dyDescent="0.25">
      <c r="A531" s="8" t="s">
        <v>442</v>
      </c>
      <c r="B531" s="5">
        <v>38.507536166022874</v>
      </c>
    </row>
    <row r="532" spans="1:2" x14ac:dyDescent="0.25">
      <c r="A532" s="8" t="s">
        <v>443</v>
      </c>
      <c r="B532" s="5">
        <v>13.922526594713009</v>
      </c>
    </row>
    <row r="533" spans="1:2" x14ac:dyDescent="0.25">
      <c r="A533" s="8" t="s">
        <v>444</v>
      </c>
      <c r="B533" s="5">
        <v>4.1826883910386963</v>
      </c>
    </row>
    <row r="534" spans="1:2" x14ac:dyDescent="0.25">
      <c r="A534" s="8" t="s">
        <v>445</v>
      </c>
      <c r="B534" s="5">
        <v>13.346334387943596</v>
      </c>
    </row>
    <row r="535" spans="1:2" x14ac:dyDescent="0.25">
      <c r="A535" s="8" t="s">
        <v>446</v>
      </c>
      <c r="B535" s="5">
        <v>13.033925110746683</v>
      </c>
    </row>
    <row r="536" spans="1:2" x14ac:dyDescent="0.25">
      <c r="A536" s="8" t="s">
        <v>521</v>
      </c>
      <c r="B536" s="5">
        <v>12.83277897768823</v>
      </c>
    </row>
    <row r="537" spans="1:2" x14ac:dyDescent="0.25">
      <c r="A537" s="8" t="s">
        <v>542</v>
      </c>
      <c r="B537" s="5">
        <v>39949.023629603653</v>
      </c>
    </row>
  </sheetData>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O27"/>
  <sheetViews>
    <sheetView tabSelected="1" topLeftCell="A2" workbookViewId="0">
      <selection activeCell="E34" sqref="E34"/>
    </sheetView>
  </sheetViews>
  <sheetFormatPr defaultRowHeight="15" x14ac:dyDescent="0.25"/>
  <cols>
    <col min="1" max="16384" width="9.140625" style="6"/>
  </cols>
  <sheetData>
    <row r="1" spans="5:9" customFormat="1" x14ac:dyDescent="0.25"/>
    <row r="2" spans="5:9" customFormat="1" x14ac:dyDescent="0.25"/>
    <row r="6" spans="5:9" x14ac:dyDescent="0.25">
      <c r="F6"/>
      <c r="H6"/>
    </row>
    <row r="7" spans="5:9" x14ac:dyDescent="0.25">
      <c r="E7"/>
    </row>
    <row r="12" spans="5:9" x14ac:dyDescent="0.25">
      <c r="I12"/>
    </row>
    <row r="16" spans="5:9" x14ac:dyDescent="0.25">
      <c r="H16"/>
    </row>
    <row r="27" spans="15:15" x14ac:dyDescent="0.25">
      <c r="O27"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30"/>
  <sheetViews>
    <sheetView topLeftCell="I2" workbookViewId="0">
      <selection activeCell="O2" sqref="O2"/>
    </sheetView>
  </sheetViews>
  <sheetFormatPr defaultRowHeight="15" x14ac:dyDescent="0.25"/>
  <cols>
    <col min="1" max="1" width="86.28515625" bestFit="1" customWidth="1"/>
    <col min="2" max="2" width="8" customWidth="1"/>
    <col min="3" max="3" width="12.140625" bestFit="1" customWidth="1"/>
    <col min="4" max="4" width="10.5703125" bestFit="1" customWidth="1"/>
    <col min="5" max="5" width="11.28515625" bestFit="1" customWidth="1"/>
    <col min="6" max="6" width="23.85546875" bestFit="1" customWidth="1"/>
    <col min="7" max="7" width="12.28515625" bestFit="1" customWidth="1"/>
    <col min="8" max="8" width="12.5703125" bestFit="1" customWidth="1"/>
    <col min="9" max="9" width="22.5703125" bestFit="1" customWidth="1"/>
    <col min="10" max="10" width="30.28515625" bestFit="1" customWidth="1"/>
    <col min="11" max="11" width="11.28515625" bestFit="1" customWidth="1"/>
    <col min="12" max="12" width="30.5703125" bestFit="1" customWidth="1"/>
    <col min="13" max="13" width="16.42578125" bestFit="1" customWidth="1"/>
    <col min="14" max="14" width="13.42578125" bestFit="1" customWidth="1"/>
    <col min="15" max="15" width="10.5703125" bestFit="1" customWidth="1"/>
    <col min="16" max="16" width="35.140625" customWidth="1"/>
    <col min="17" max="18" width="13.42578125" bestFit="1" customWidth="1"/>
    <col min="19" max="19" width="25.42578125" bestFit="1" customWidth="1"/>
    <col min="20" max="20" width="14.5703125" bestFit="1" customWidth="1"/>
    <col min="21" max="21" width="31.5703125" bestFit="1" customWidth="1"/>
    <col min="22" max="22" width="23" bestFit="1" customWidth="1"/>
  </cols>
  <sheetData>
    <row r="1" spans="1:22" x14ac:dyDescent="0.25">
      <c r="A1" s="14" t="s">
        <v>468</v>
      </c>
      <c r="B1" s="14"/>
      <c r="C1" s="14"/>
      <c r="D1" s="14"/>
      <c r="E1" s="14"/>
      <c r="F1" s="14"/>
      <c r="G1" s="14"/>
      <c r="H1" s="14"/>
      <c r="I1" s="14"/>
      <c r="J1" s="14"/>
      <c r="K1" s="14"/>
      <c r="L1" s="14"/>
      <c r="M1" s="14"/>
      <c r="N1" s="14"/>
      <c r="O1" s="14"/>
      <c r="P1" s="14"/>
      <c r="Q1" s="14"/>
      <c r="R1" s="14"/>
      <c r="S1" s="14"/>
      <c r="T1" s="14"/>
      <c r="U1" s="14"/>
      <c r="V1" s="14"/>
    </row>
    <row r="2" spans="1:22" x14ac:dyDescent="0.25">
      <c r="A2" t="s">
        <v>0</v>
      </c>
      <c r="B2" t="s">
        <v>467</v>
      </c>
      <c r="C2" t="s">
        <v>447</v>
      </c>
      <c r="D2" t="s">
        <v>448</v>
      </c>
      <c r="E2" t="s">
        <v>449</v>
      </c>
      <c r="F2" t="s">
        <v>450</v>
      </c>
      <c r="G2" t="s">
        <v>451</v>
      </c>
      <c r="H2" t="s">
        <v>452</v>
      </c>
      <c r="I2" t="s">
        <v>453</v>
      </c>
      <c r="J2" t="s">
        <v>454</v>
      </c>
      <c r="K2" t="s">
        <v>455</v>
      </c>
      <c r="L2" t="s">
        <v>456</v>
      </c>
      <c r="M2" t="s">
        <v>457</v>
      </c>
      <c r="N2" t="s">
        <v>459</v>
      </c>
      <c r="O2" t="s">
        <v>460</v>
      </c>
      <c r="P2" t="s">
        <v>458</v>
      </c>
      <c r="Q2" t="s">
        <v>462</v>
      </c>
      <c r="R2" t="s">
        <v>463</v>
      </c>
      <c r="S2" t="s">
        <v>461</v>
      </c>
      <c r="T2" t="s">
        <v>464</v>
      </c>
      <c r="U2" t="s">
        <v>465</v>
      </c>
      <c r="V2" t="s">
        <v>466</v>
      </c>
    </row>
    <row r="3" spans="1:22" x14ac:dyDescent="0.25">
      <c r="A3" t="s">
        <v>1</v>
      </c>
      <c r="B3">
        <v>2016</v>
      </c>
      <c r="C3">
        <v>24</v>
      </c>
      <c r="D3">
        <v>22</v>
      </c>
      <c r="E3">
        <v>56</v>
      </c>
      <c r="F3" s="5">
        <f>E3/D3</f>
        <v>2.5454545454545454</v>
      </c>
      <c r="G3" s="3">
        <v>42644</v>
      </c>
      <c r="H3" s="3">
        <v>42735</v>
      </c>
      <c r="I3" s="4">
        <f>H3-G3+1</f>
        <v>92</v>
      </c>
      <c r="J3" s="2">
        <f t="shared" ref="J3:J34" si="0">E3/(C3*I3)</f>
        <v>2.5362318840579712E-2</v>
      </c>
      <c r="K3">
        <v>25</v>
      </c>
      <c r="L3" s="2">
        <f t="shared" ref="L3:L34" si="1">E3/(K3*I3)</f>
        <v>2.4347826086956521E-2</v>
      </c>
      <c r="M3" s="5">
        <f>K3*L3</f>
        <v>0.60869565217391308</v>
      </c>
      <c r="N3" s="1">
        <v>17076765</v>
      </c>
      <c r="O3" s="1">
        <v>7088</v>
      </c>
      <c r="P3" s="2">
        <f>N3/O3</f>
        <v>2409.2501410835216</v>
      </c>
      <c r="Q3" s="1">
        <v>974133</v>
      </c>
      <c r="R3" s="1">
        <v>5678559</v>
      </c>
      <c r="S3" s="2">
        <f>(N3/(Q3+N3))*R3</f>
        <v>5372110.4391390942</v>
      </c>
      <c r="T3" s="1">
        <v>6010219</v>
      </c>
      <c r="U3" s="2">
        <f>(N3/(Q3+N3))*T3</f>
        <v>5685872.1079436047</v>
      </c>
      <c r="V3" s="2">
        <f>U3/O3</f>
        <v>802.18285947285619</v>
      </c>
    </row>
    <row r="4" spans="1:22" x14ac:dyDescent="0.25">
      <c r="A4" t="s">
        <v>2</v>
      </c>
      <c r="B4">
        <v>2016</v>
      </c>
      <c r="C4">
        <v>199</v>
      </c>
      <c r="D4" s="1">
        <v>2781</v>
      </c>
      <c r="E4" s="1">
        <v>12178</v>
      </c>
      <c r="F4" s="5">
        <f t="shared" ref="F4:F67" si="2">E4/D4</f>
        <v>4.3790003595828839</v>
      </c>
      <c r="G4" s="3">
        <v>42644</v>
      </c>
      <c r="H4" s="3">
        <v>42735</v>
      </c>
      <c r="I4" s="4">
        <f t="shared" ref="I4:I67" si="3">H4-G4+1</f>
        <v>92</v>
      </c>
      <c r="J4" s="2">
        <f t="shared" si="0"/>
        <v>0.66517369455975528</v>
      </c>
      <c r="K4">
        <v>199</v>
      </c>
      <c r="L4" s="2">
        <f t="shared" si="1"/>
        <v>0.66517369455975528</v>
      </c>
      <c r="M4" s="5">
        <f t="shared" ref="M4:M67" si="4">K4*L4</f>
        <v>132.36956521739131</v>
      </c>
      <c r="N4" s="1">
        <v>161530256</v>
      </c>
      <c r="O4" s="1">
        <v>68719</v>
      </c>
      <c r="P4" s="2">
        <f>N4/O4</f>
        <v>2350.5908991690799</v>
      </c>
      <c r="Q4" s="1">
        <v>95585263</v>
      </c>
      <c r="R4" s="1">
        <v>83734945</v>
      </c>
      <c r="S4" s="2">
        <f t="shared" ref="S4:S67" si="5">(N4/(Q4+N4))*R4</f>
        <v>52605642.609989323</v>
      </c>
      <c r="T4" s="1">
        <v>61479178</v>
      </c>
      <c r="U4" s="2">
        <f t="shared" ref="U4:U67" si="6">(N4/(Q4+N4))*T4</f>
        <v>38623679.347062543</v>
      </c>
      <c r="V4" s="2">
        <f t="shared" ref="V4:V67" si="7">U4/O4</f>
        <v>562.05240686073057</v>
      </c>
    </row>
    <row r="5" spans="1:22" x14ac:dyDescent="0.25">
      <c r="A5" t="s">
        <v>3</v>
      </c>
      <c r="B5">
        <v>2016</v>
      </c>
      <c r="C5">
        <v>49</v>
      </c>
      <c r="D5">
        <v>476</v>
      </c>
      <c r="E5" s="1">
        <v>1679</v>
      </c>
      <c r="F5" s="5">
        <f t="shared" si="2"/>
        <v>3.5273109243697478</v>
      </c>
      <c r="G5" s="3">
        <v>42644</v>
      </c>
      <c r="H5" s="3">
        <v>42735</v>
      </c>
      <c r="I5" s="4">
        <f t="shared" si="3"/>
        <v>92</v>
      </c>
      <c r="J5" s="2">
        <f t="shared" si="0"/>
        <v>0.37244897959183676</v>
      </c>
      <c r="K5">
        <v>49</v>
      </c>
      <c r="L5" s="2">
        <f t="shared" si="1"/>
        <v>0.37244897959183676</v>
      </c>
      <c r="M5" s="5">
        <f t="shared" si="4"/>
        <v>18.25</v>
      </c>
      <c r="N5" s="1">
        <v>61580863</v>
      </c>
      <c r="O5" s="1">
        <v>61488</v>
      </c>
      <c r="P5" s="2">
        <f t="shared" ref="P5:P67" si="8">N5/O5</f>
        <v>1001.5102621649753</v>
      </c>
      <c r="Q5" s="1">
        <v>9448092</v>
      </c>
      <c r="R5" s="1">
        <v>44177057</v>
      </c>
      <c r="S5" s="2">
        <f t="shared" si="5"/>
        <v>38300736.577923626</v>
      </c>
      <c r="T5" s="1">
        <v>37125399</v>
      </c>
      <c r="U5" s="2">
        <f t="shared" si="6"/>
        <v>32187072.295225758</v>
      </c>
      <c r="V5" s="2">
        <f t="shared" si="7"/>
        <v>523.46916951642208</v>
      </c>
    </row>
    <row r="6" spans="1:22" x14ac:dyDescent="0.25">
      <c r="A6" t="s">
        <v>4</v>
      </c>
      <c r="B6">
        <v>2016</v>
      </c>
      <c r="C6">
        <v>223</v>
      </c>
      <c r="D6" s="1">
        <v>2596</v>
      </c>
      <c r="E6" s="1">
        <v>11441</v>
      </c>
      <c r="F6" s="5">
        <f t="shared" si="2"/>
        <v>4.407164869029276</v>
      </c>
      <c r="G6" s="3">
        <v>42644</v>
      </c>
      <c r="H6" s="3">
        <v>42735</v>
      </c>
      <c r="I6" s="4">
        <f t="shared" si="3"/>
        <v>92</v>
      </c>
      <c r="J6" s="2">
        <f t="shared" si="0"/>
        <v>0.55766231234158703</v>
      </c>
      <c r="K6">
        <v>223</v>
      </c>
      <c r="L6" s="2">
        <f t="shared" si="1"/>
        <v>0.55766231234158703</v>
      </c>
      <c r="M6" s="5">
        <f t="shared" si="4"/>
        <v>124.35869565217391</v>
      </c>
      <c r="N6" s="1">
        <v>114954835</v>
      </c>
      <c r="O6" s="1">
        <v>14235</v>
      </c>
      <c r="P6" s="2">
        <f t="shared" si="8"/>
        <v>8075.5064980681418</v>
      </c>
      <c r="Q6" s="1">
        <v>209608925</v>
      </c>
      <c r="R6" s="1">
        <v>64980646</v>
      </c>
      <c r="S6" s="2">
        <f t="shared" si="5"/>
        <v>23015013.873155184</v>
      </c>
      <c r="T6" s="1">
        <v>55154394</v>
      </c>
      <c r="U6" s="2">
        <f t="shared" si="6"/>
        <v>19534726.433397833</v>
      </c>
      <c r="V6" s="2">
        <f t="shared" si="7"/>
        <v>1372.3025242991102</v>
      </c>
    </row>
    <row r="7" spans="1:22" x14ac:dyDescent="0.25">
      <c r="A7" t="s">
        <v>5</v>
      </c>
      <c r="B7">
        <v>2016</v>
      </c>
      <c r="C7">
        <v>247</v>
      </c>
      <c r="D7">
        <v>596</v>
      </c>
      <c r="E7" s="1">
        <v>18452</v>
      </c>
      <c r="F7" s="5">
        <f t="shared" si="2"/>
        <v>30.959731543624162</v>
      </c>
      <c r="G7" s="3">
        <v>42644</v>
      </c>
      <c r="H7" s="3">
        <v>42735</v>
      </c>
      <c r="I7" s="4">
        <f t="shared" si="3"/>
        <v>92</v>
      </c>
      <c r="J7" s="2">
        <f t="shared" si="0"/>
        <v>0.81200492870973418</v>
      </c>
      <c r="K7">
        <v>251</v>
      </c>
      <c r="L7" s="2">
        <f t="shared" si="1"/>
        <v>0.79906461112073446</v>
      </c>
      <c r="M7" s="5">
        <f t="shared" si="4"/>
        <v>200.56521739130434</v>
      </c>
      <c r="N7" s="1">
        <v>32540538</v>
      </c>
      <c r="O7" s="1">
        <v>7312</v>
      </c>
      <c r="P7" s="2">
        <f t="shared" si="8"/>
        <v>4450.2923960612688</v>
      </c>
      <c r="Q7" s="1">
        <v>64942302</v>
      </c>
      <c r="R7" s="1">
        <v>22678748</v>
      </c>
      <c r="S7" s="2">
        <f t="shared" si="5"/>
        <v>7570344.2891736031</v>
      </c>
      <c r="T7" s="1">
        <v>18859779</v>
      </c>
      <c r="U7" s="2">
        <f t="shared" si="6"/>
        <v>6295542.4279914498</v>
      </c>
      <c r="V7" s="2">
        <f t="shared" si="7"/>
        <v>860.98774999883062</v>
      </c>
    </row>
    <row r="8" spans="1:22" x14ac:dyDescent="0.25">
      <c r="A8" t="s">
        <v>6</v>
      </c>
      <c r="B8">
        <v>2016</v>
      </c>
      <c r="C8">
        <v>144</v>
      </c>
      <c r="D8" s="1">
        <v>1335</v>
      </c>
      <c r="E8" s="1">
        <v>7918</v>
      </c>
      <c r="F8" s="5">
        <f t="shared" si="2"/>
        <v>5.9310861423220977</v>
      </c>
      <c r="G8" s="3">
        <v>42644</v>
      </c>
      <c r="H8" s="3">
        <v>42735</v>
      </c>
      <c r="I8" s="4">
        <f t="shared" si="3"/>
        <v>92</v>
      </c>
      <c r="J8" s="2">
        <f t="shared" si="0"/>
        <v>0.59767512077294682</v>
      </c>
      <c r="K8">
        <v>144</v>
      </c>
      <c r="L8" s="2">
        <f t="shared" si="1"/>
        <v>0.59767512077294682</v>
      </c>
      <c r="M8" s="5">
        <f t="shared" si="4"/>
        <v>86.065217391304344</v>
      </c>
      <c r="N8" s="1">
        <v>29595621</v>
      </c>
      <c r="O8" s="1">
        <v>6361</v>
      </c>
      <c r="P8" s="2">
        <f t="shared" si="8"/>
        <v>4652.667976733218</v>
      </c>
      <c r="Q8" s="1">
        <v>94077894</v>
      </c>
      <c r="R8" s="1">
        <v>42475908</v>
      </c>
      <c r="S8" s="2">
        <f t="shared" si="5"/>
        <v>10164673.291600615</v>
      </c>
      <c r="T8" s="1">
        <v>43083082</v>
      </c>
      <c r="U8" s="2">
        <f t="shared" si="6"/>
        <v>10309972.72442626</v>
      </c>
      <c r="V8" s="2">
        <f t="shared" si="7"/>
        <v>1620.8100494303192</v>
      </c>
    </row>
    <row r="9" spans="1:22" x14ac:dyDescent="0.25">
      <c r="A9" t="s">
        <v>7</v>
      </c>
      <c r="B9">
        <v>2016</v>
      </c>
      <c r="C9">
        <v>402</v>
      </c>
      <c r="D9" s="1">
        <v>4363</v>
      </c>
      <c r="E9" s="1">
        <v>19059</v>
      </c>
      <c r="F9" s="5">
        <f t="shared" si="2"/>
        <v>4.3683245473298191</v>
      </c>
      <c r="G9" s="3">
        <v>42644</v>
      </c>
      <c r="H9" s="3">
        <v>42735</v>
      </c>
      <c r="I9" s="4">
        <f t="shared" si="3"/>
        <v>92</v>
      </c>
      <c r="J9" s="2">
        <f t="shared" si="0"/>
        <v>0.51533095392602202</v>
      </c>
      <c r="K9">
        <v>402</v>
      </c>
      <c r="L9" s="2">
        <f t="shared" si="1"/>
        <v>0.51533095392602202</v>
      </c>
      <c r="M9" s="5">
        <f t="shared" si="4"/>
        <v>207.16304347826085</v>
      </c>
      <c r="N9" s="1">
        <v>192376893</v>
      </c>
      <c r="O9" s="1">
        <v>58604</v>
      </c>
      <c r="P9" s="2">
        <f t="shared" si="8"/>
        <v>3282.658060883216</v>
      </c>
      <c r="Q9" s="1">
        <v>271395305</v>
      </c>
      <c r="R9" s="1">
        <v>189673345</v>
      </c>
      <c r="S9" s="2">
        <f t="shared" si="5"/>
        <v>78678215.195679069</v>
      </c>
      <c r="T9" s="1">
        <v>185444802</v>
      </c>
      <c r="U9" s="2">
        <f t="shared" si="6"/>
        <v>76924177.399181187</v>
      </c>
      <c r="V9" s="2">
        <f t="shared" si="7"/>
        <v>1312.6096750935292</v>
      </c>
    </row>
    <row r="10" spans="1:22" x14ac:dyDescent="0.25">
      <c r="A10" t="s">
        <v>8</v>
      </c>
      <c r="B10">
        <v>2016</v>
      </c>
      <c r="C10">
        <v>326</v>
      </c>
      <c r="D10" s="1">
        <v>3419</v>
      </c>
      <c r="E10" s="1">
        <v>18825</v>
      </c>
      <c r="F10" s="5">
        <f t="shared" si="2"/>
        <v>5.5059959052354488</v>
      </c>
      <c r="G10" s="3">
        <v>42644</v>
      </c>
      <c r="H10" s="3">
        <v>42735</v>
      </c>
      <c r="I10" s="4">
        <f t="shared" si="3"/>
        <v>92</v>
      </c>
      <c r="J10" s="2">
        <f t="shared" si="0"/>
        <v>0.62766737796745797</v>
      </c>
      <c r="K10">
        <v>326</v>
      </c>
      <c r="L10" s="2">
        <f t="shared" si="1"/>
        <v>0.62766737796745797</v>
      </c>
      <c r="M10" s="5">
        <f t="shared" si="4"/>
        <v>204.61956521739131</v>
      </c>
      <c r="N10" s="1">
        <v>131080071</v>
      </c>
      <c r="O10" s="1">
        <v>32344</v>
      </c>
      <c r="P10" s="2">
        <f t="shared" si="8"/>
        <v>4052.6858459065052</v>
      </c>
      <c r="Q10" s="1">
        <v>298570585</v>
      </c>
      <c r="R10" s="1">
        <v>125916158</v>
      </c>
      <c r="S10" s="2">
        <f t="shared" si="5"/>
        <v>38415160.550080061</v>
      </c>
      <c r="T10" s="1">
        <v>164859308</v>
      </c>
      <c r="U10" s="2">
        <f t="shared" si="6"/>
        <v>50296140.587414503</v>
      </c>
      <c r="V10" s="2">
        <f t="shared" si="7"/>
        <v>1555.0377376766789</v>
      </c>
    </row>
    <row r="11" spans="1:22" x14ac:dyDescent="0.25">
      <c r="A11" t="s">
        <v>9</v>
      </c>
      <c r="B11">
        <v>2016</v>
      </c>
      <c r="C11">
        <v>306</v>
      </c>
      <c r="D11" s="1">
        <v>1271</v>
      </c>
      <c r="E11" s="1">
        <v>6042</v>
      </c>
      <c r="F11" s="5">
        <f t="shared" si="2"/>
        <v>4.7537372147915029</v>
      </c>
      <c r="G11" s="3">
        <v>42644</v>
      </c>
      <c r="H11" s="3">
        <v>42735</v>
      </c>
      <c r="I11" s="4">
        <f t="shared" si="3"/>
        <v>92</v>
      </c>
      <c r="J11" s="2">
        <f t="shared" si="0"/>
        <v>0.21462063086104008</v>
      </c>
      <c r="K11">
        <v>306</v>
      </c>
      <c r="L11" s="2">
        <f t="shared" si="1"/>
        <v>0.21462063086104008</v>
      </c>
      <c r="M11" s="5">
        <f t="shared" si="4"/>
        <v>65.673913043478265</v>
      </c>
      <c r="N11" s="1">
        <v>40108642</v>
      </c>
      <c r="O11" s="1">
        <v>10045</v>
      </c>
      <c r="P11" s="2">
        <f t="shared" si="8"/>
        <v>3992.896167247387</v>
      </c>
      <c r="Q11" s="1">
        <v>90821833</v>
      </c>
      <c r="R11" s="1">
        <v>29568968</v>
      </c>
      <c r="S11" s="2">
        <f t="shared" si="5"/>
        <v>9058022.2199717518</v>
      </c>
      <c r="T11" s="1">
        <v>33486004</v>
      </c>
      <c r="U11" s="2">
        <f t="shared" si="6"/>
        <v>10257949.086693285</v>
      </c>
      <c r="V11" s="2">
        <f t="shared" si="7"/>
        <v>1021.1995108704117</v>
      </c>
    </row>
    <row r="12" spans="1:22" x14ac:dyDescent="0.25">
      <c r="A12" t="s">
        <v>10</v>
      </c>
      <c r="B12">
        <v>2016</v>
      </c>
      <c r="C12">
        <v>66</v>
      </c>
      <c r="D12">
        <v>423</v>
      </c>
      <c r="E12" s="1">
        <v>5420</v>
      </c>
      <c r="F12" s="5">
        <f t="shared" si="2"/>
        <v>12.813238770685579</v>
      </c>
      <c r="G12" s="3">
        <v>42644</v>
      </c>
      <c r="H12" s="3">
        <v>42735</v>
      </c>
      <c r="I12" s="4">
        <f t="shared" si="3"/>
        <v>92</v>
      </c>
      <c r="J12" s="2">
        <f t="shared" si="0"/>
        <v>0.89262187088274048</v>
      </c>
      <c r="K12">
        <v>66</v>
      </c>
      <c r="L12" s="2">
        <f t="shared" si="1"/>
        <v>0.89262187088274048</v>
      </c>
      <c r="M12" s="5">
        <f t="shared" si="4"/>
        <v>58.913043478260875</v>
      </c>
      <c r="N12" s="1">
        <v>7565260</v>
      </c>
      <c r="O12" s="1">
        <v>34008</v>
      </c>
      <c r="P12" s="2">
        <f t="shared" si="8"/>
        <v>222.45530463420371</v>
      </c>
      <c r="Q12" s="1">
        <v>13643427</v>
      </c>
      <c r="R12" s="1">
        <v>7303863</v>
      </c>
      <c r="S12" s="2">
        <f t="shared" si="5"/>
        <v>2605329.7217022441</v>
      </c>
      <c r="T12" s="1">
        <v>6352634</v>
      </c>
      <c r="U12" s="2">
        <f t="shared" si="6"/>
        <v>2266020.8948738789</v>
      </c>
      <c r="V12" s="2">
        <f t="shared" si="7"/>
        <v>66.631995262111232</v>
      </c>
    </row>
    <row r="13" spans="1:22" x14ac:dyDescent="0.25">
      <c r="A13" t="s">
        <v>11</v>
      </c>
      <c r="B13">
        <v>2016</v>
      </c>
      <c r="C13">
        <v>173</v>
      </c>
      <c r="D13">
        <v>424</v>
      </c>
      <c r="E13" s="1">
        <v>9046</v>
      </c>
      <c r="F13" s="5">
        <f t="shared" si="2"/>
        <v>21.334905660377359</v>
      </c>
      <c r="G13" s="3">
        <v>42644</v>
      </c>
      <c r="H13" s="3">
        <v>42735</v>
      </c>
      <c r="I13" s="4">
        <f t="shared" si="3"/>
        <v>92</v>
      </c>
      <c r="J13" s="2">
        <f t="shared" si="0"/>
        <v>0.56835888414174418</v>
      </c>
      <c r="K13">
        <v>173</v>
      </c>
      <c r="L13" s="2">
        <f t="shared" si="1"/>
        <v>0.56835888414174418</v>
      </c>
      <c r="M13" s="5">
        <f t="shared" si="4"/>
        <v>98.326086956521749</v>
      </c>
      <c r="N13" s="1">
        <v>505188</v>
      </c>
      <c r="O13" s="1">
        <v>1701</v>
      </c>
      <c r="P13" s="2">
        <f t="shared" si="8"/>
        <v>296.99470899470901</v>
      </c>
      <c r="Q13" s="1">
        <v>16369270</v>
      </c>
      <c r="R13" s="1">
        <v>1496591</v>
      </c>
      <c r="S13" s="2">
        <f t="shared" si="5"/>
        <v>44804.983609429117</v>
      </c>
      <c r="T13" s="1">
        <v>1419300</v>
      </c>
      <c r="U13" s="2">
        <f t="shared" si="6"/>
        <v>42491.043469366537</v>
      </c>
      <c r="V13" s="2">
        <f t="shared" si="7"/>
        <v>24.980037312972684</v>
      </c>
    </row>
    <row r="14" spans="1:22" x14ac:dyDescent="0.25">
      <c r="A14" t="s">
        <v>12</v>
      </c>
      <c r="B14">
        <v>2016</v>
      </c>
      <c r="C14">
        <v>188</v>
      </c>
      <c r="D14" s="1">
        <v>1141</v>
      </c>
      <c r="E14" s="1">
        <v>10509</v>
      </c>
      <c r="F14" s="5">
        <f t="shared" si="2"/>
        <v>9.2103418054338295</v>
      </c>
      <c r="G14" s="3">
        <v>42644</v>
      </c>
      <c r="H14" s="3">
        <v>42735</v>
      </c>
      <c r="I14" s="4">
        <f t="shared" si="3"/>
        <v>92</v>
      </c>
      <c r="J14" s="2">
        <f t="shared" si="0"/>
        <v>0.6075971322849214</v>
      </c>
      <c r="K14">
        <v>188</v>
      </c>
      <c r="L14" s="2">
        <f t="shared" si="1"/>
        <v>0.6075971322849214</v>
      </c>
      <c r="M14" s="5">
        <f t="shared" si="4"/>
        <v>114.22826086956522</v>
      </c>
      <c r="N14" s="1">
        <v>23808017</v>
      </c>
      <c r="O14" s="1">
        <v>6783</v>
      </c>
      <c r="P14" s="2">
        <f t="shared" si="8"/>
        <v>3509.9538552263011</v>
      </c>
      <c r="Q14" s="1">
        <v>46755694</v>
      </c>
      <c r="R14" s="1">
        <v>18060599</v>
      </c>
      <c r="S14" s="2">
        <f t="shared" si="5"/>
        <v>6093600.2646201951</v>
      </c>
      <c r="T14" s="1">
        <v>17503163</v>
      </c>
      <c r="U14" s="2">
        <f t="shared" si="6"/>
        <v>5905522.772998305</v>
      </c>
      <c r="V14" s="2">
        <f t="shared" si="7"/>
        <v>870.63582087546888</v>
      </c>
    </row>
    <row r="15" spans="1:22" x14ac:dyDescent="0.25">
      <c r="A15" t="s">
        <v>13</v>
      </c>
      <c r="B15">
        <v>2016</v>
      </c>
      <c r="C15">
        <v>393</v>
      </c>
      <c r="D15" s="1">
        <v>4725</v>
      </c>
      <c r="E15" s="1">
        <v>20193</v>
      </c>
      <c r="F15" s="5">
        <f t="shared" si="2"/>
        <v>4.2736507936507939</v>
      </c>
      <c r="G15" s="3">
        <v>42644</v>
      </c>
      <c r="H15" s="3">
        <v>42735</v>
      </c>
      <c r="I15" s="4">
        <f t="shared" si="3"/>
        <v>92</v>
      </c>
      <c r="J15" s="2">
        <f t="shared" si="0"/>
        <v>0.558496515101228</v>
      </c>
      <c r="K15">
        <v>420</v>
      </c>
      <c r="L15" s="2">
        <f t="shared" si="1"/>
        <v>0.52259316770186337</v>
      </c>
      <c r="M15" s="5">
        <f t="shared" si="4"/>
        <v>219.48913043478262</v>
      </c>
      <c r="N15" s="1">
        <v>128808143</v>
      </c>
      <c r="O15" s="1">
        <v>40634</v>
      </c>
      <c r="P15" s="2">
        <f t="shared" si="8"/>
        <v>3169.9597135403851</v>
      </c>
      <c r="Q15" s="1">
        <v>288726224</v>
      </c>
      <c r="R15" s="1">
        <v>119041878</v>
      </c>
      <c r="S15" s="2">
        <f t="shared" si="5"/>
        <v>36724074.606324695</v>
      </c>
      <c r="T15" s="1">
        <v>118592032</v>
      </c>
      <c r="U15" s="2">
        <f t="shared" si="6"/>
        <v>36585298.418121777</v>
      </c>
      <c r="V15" s="2">
        <f t="shared" si="7"/>
        <v>900.36172707884475</v>
      </c>
    </row>
    <row r="16" spans="1:22" x14ac:dyDescent="0.25">
      <c r="A16" t="s">
        <v>14</v>
      </c>
      <c r="B16">
        <v>2016</v>
      </c>
      <c r="C16">
        <v>436</v>
      </c>
      <c r="D16" s="1">
        <v>5533</v>
      </c>
      <c r="E16" s="1">
        <v>28769</v>
      </c>
      <c r="F16" s="5">
        <f t="shared" si="2"/>
        <v>5.1995300921742276</v>
      </c>
      <c r="G16" s="3">
        <v>42644</v>
      </c>
      <c r="H16" s="3">
        <v>42735</v>
      </c>
      <c r="I16" s="4">
        <f t="shared" si="3"/>
        <v>92</v>
      </c>
      <c r="J16" s="2">
        <f t="shared" si="0"/>
        <v>0.71721679297965701</v>
      </c>
      <c r="K16">
        <v>456</v>
      </c>
      <c r="L16" s="2">
        <f t="shared" si="1"/>
        <v>0.68575991609458431</v>
      </c>
      <c r="M16" s="5">
        <f t="shared" si="4"/>
        <v>312.70652173913044</v>
      </c>
      <c r="N16" s="1">
        <v>119980759</v>
      </c>
      <c r="O16" s="1">
        <v>83616</v>
      </c>
      <c r="P16" s="2">
        <f t="shared" si="8"/>
        <v>1434.9019206850364</v>
      </c>
      <c r="Q16" s="1">
        <v>217601794</v>
      </c>
      <c r="R16" s="1">
        <v>101932915</v>
      </c>
      <c r="S16" s="2">
        <f t="shared" si="5"/>
        <v>36228141.531895116</v>
      </c>
      <c r="T16" s="1">
        <v>130329827</v>
      </c>
      <c r="U16" s="2">
        <f t="shared" si="6"/>
        <v>46320733.77263277</v>
      </c>
      <c r="V16" s="2">
        <f t="shared" si="7"/>
        <v>553.9697399138056</v>
      </c>
    </row>
    <row r="17" spans="1:22" x14ac:dyDescent="0.25">
      <c r="A17" t="s">
        <v>15</v>
      </c>
      <c r="B17">
        <v>2016</v>
      </c>
      <c r="C17" s="1">
        <v>1184</v>
      </c>
      <c r="D17">
        <v>313</v>
      </c>
      <c r="E17" s="1">
        <v>103262</v>
      </c>
      <c r="F17" s="5">
        <f t="shared" si="2"/>
        <v>329.91054313099039</v>
      </c>
      <c r="G17" s="3">
        <v>42644</v>
      </c>
      <c r="H17" s="3">
        <v>42735</v>
      </c>
      <c r="I17" s="4">
        <f t="shared" si="3"/>
        <v>92</v>
      </c>
      <c r="J17" s="2">
        <f t="shared" si="0"/>
        <v>0.94798398942420681</v>
      </c>
      <c r="K17" s="1">
        <v>1275</v>
      </c>
      <c r="L17" s="2">
        <f t="shared" si="1"/>
        <v>0.88032395566922417</v>
      </c>
      <c r="M17" s="5">
        <f t="shared" si="4"/>
        <v>1122.4130434782608</v>
      </c>
      <c r="N17">
        <v>0</v>
      </c>
      <c r="O17">
        <v>0</v>
      </c>
      <c r="P17" s="2">
        <v>0</v>
      </c>
      <c r="Q17" s="1">
        <v>53694847</v>
      </c>
      <c r="R17" s="1">
        <v>53694804</v>
      </c>
      <c r="S17" s="2">
        <f t="shared" si="5"/>
        <v>0</v>
      </c>
      <c r="T17" s="1">
        <v>111942429</v>
      </c>
      <c r="U17" s="2">
        <f t="shared" si="6"/>
        <v>0</v>
      </c>
      <c r="V17" s="2">
        <v>0</v>
      </c>
    </row>
    <row r="18" spans="1:22" x14ac:dyDescent="0.25">
      <c r="A18" t="s">
        <v>16</v>
      </c>
      <c r="B18">
        <v>2016</v>
      </c>
      <c r="C18">
        <v>95</v>
      </c>
      <c r="D18">
        <v>563</v>
      </c>
      <c r="E18" s="1">
        <v>4619</v>
      </c>
      <c r="F18" s="5">
        <f t="shared" si="2"/>
        <v>8.2042628774422734</v>
      </c>
      <c r="G18" s="3">
        <v>42644</v>
      </c>
      <c r="H18" s="3">
        <v>42735</v>
      </c>
      <c r="I18" s="4">
        <f t="shared" si="3"/>
        <v>92</v>
      </c>
      <c r="J18" s="2">
        <f t="shared" si="0"/>
        <v>0.52848970251716243</v>
      </c>
      <c r="K18">
        <v>95</v>
      </c>
      <c r="L18" s="2">
        <f t="shared" si="1"/>
        <v>0.52848970251716243</v>
      </c>
      <c r="M18" s="5">
        <f t="shared" si="4"/>
        <v>50.20652173913043</v>
      </c>
      <c r="N18" s="1">
        <v>416850</v>
      </c>
      <c r="O18">
        <v>630</v>
      </c>
      <c r="P18" s="2">
        <f t="shared" si="8"/>
        <v>661.66666666666663</v>
      </c>
      <c r="Q18" s="1">
        <v>9268850</v>
      </c>
      <c r="R18" s="1">
        <v>5847391</v>
      </c>
      <c r="S18" s="2">
        <f t="shared" si="5"/>
        <v>251658.10817493833</v>
      </c>
      <c r="T18" s="1">
        <v>5823646</v>
      </c>
      <c r="U18" s="2">
        <f t="shared" si="6"/>
        <v>250636.17860350828</v>
      </c>
      <c r="V18" s="2">
        <f t="shared" si="7"/>
        <v>397.8352041325528</v>
      </c>
    </row>
    <row r="19" spans="1:22" x14ac:dyDescent="0.25">
      <c r="A19" t="s">
        <v>17</v>
      </c>
      <c r="B19">
        <v>2016</v>
      </c>
      <c r="C19">
        <v>134</v>
      </c>
      <c r="D19" s="1">
        <v>1424</v>
      </c>
      <c r="E19" s="1">
        <v>11871</v>
      </c>
      <c r="F19" s="5">
        <f t="shared" si="2"/>
        <v>8.3363764044943824</v>
      </c>
      <c r="G19" s="3">
        <v>42644</v>
      </c>
      <c r="H19" s="3">
        <v>42735</v>
      </c>
      <c r="I19" s="4">
        <f t="shared" si="3"/>
        <v>92</v>
      </c>
      <c r="J19" s="2">
        <f t="shared" si="0"/>
        <v>0.96292991563919528</v>
      </c>
      <c r="K19">
        <v>134</v>
      </c>
      <c r="L19" s="2">
        <f t="shared" si="1"/>
        <v>0.96292991563919528</v>
      </c>
      <c r="M19" s="5">
        <f t="shared" si="4"/>
        <v>129.03260869565216</v>
      </c>
      <c r="N19" s="1">
        <v>1842240</v>
      </c>
      <c r="O19" s="1">
        <v>3836</v>
      </c>
      <c r="P19" s="2">
        <f t="shared" si="8"/>
        <v>480.25026068821688</v>
      </c>
      <c r="Q19" s="1">
        <v>17885150</v>
      </c>
      <c r="R19" s="1">
        <v>9926249</v>
      </c>
      <c r="S19" s="2">
        <f t="shared" si="5"/>
        <v>926961.59794884175</v>
      </c>
      <c r="T19" s="1">
        <v>8043505</v>
      </c>
      <c r="U19" s="2">
        <f t="shared" si="6"/>
        <v>751141.77046228619</v>
      </c>
      <c r="V19" s="2">
        <f t="shared" si="7"/>
        <v>195.81380877536137</v>
      </c>
    </row>
    <row r="20" spans="1:22" x14ac:dyDescent="0.25">
      <c r="A20" t="s">
        <v>18</v>
      </c>
      <c r="B20">
        <v>2016</v>
      </c>
      <c r="C20">
        <v>118</v>
      </c>
      <c r="D20" s="1">
        <v>1365</v>
      </c>
      <c r="E20" s="1">
        <v>7037</v>
      </c>
      <c r="F20" s="5">
        <f t="shared" si="2"/>
        <v>5.1553113553113556</v>
      </c>
      <c r="G20" s="3">
        <v>42644</v>
      </c>
      <c r="H20" s="3">
        <v>42735</v>
      </c>
      <c r="I20" s="4">
        <f t="shared" si="3"/>
        <v>92</v>
      </c>
      <c r="J20" s="2">
        <f t="shared" si="0"/>
        <v>0.64821296978629328</v>
      </c>
      <c r="K20">
        <v>118</v>
      </c>
      <c r="L20" s="2">
        <f t="shared" si="1"/>
        <v>0.64821296978629328</v>
      </c>
      <c r="M20" s="5">
        <f t="shared" si="4"/>
        <v>76.489130434782609</v>
      </c>
      <c r="N20" s="1">
        <v>1337920</v>
      </c>
      <c r="O20" s="1">
        <v>2756</v>
      </c>
      <c r="P20" s="2">
        <f t="shared" si="8"/>
        <v>485.45718432510887</v>
      </c>
      <c r="Q20" s="1">
        <v>10640325</v>
      </c>
      <c r="R20" s="1">
        <v>6986266</v>
      </c>
      <c r="S20" s="2">
        <f t="shared" si="5"/>
        <v>780336.76942824258</v>
      </c>
      <c r="T20" s="1">
        <v>6472181</v>
      </c>
      <c r="U20" s="2">
        <f t="shared" si="6"/>
        <v>722915.61940167367</v>
      </c>
      <c r="V20" s="2">
        <f t="shared" si="7"/>
        <v>262.30610283079596</v>
      </c>
    </row>
    <row r="21" spans="1:22" x14ac:dyDescent="0.25">
      <c r="A21" t="s">
        <v>19</v>
      </c>
      <c r="B21">
        <v>2016</v>
      </c>
      <c r="C21">
        <v>80</v>
      </c>
      <c r="D21">
        <v>874</v>
      </c>
      <c r="E21" s="1">
        <v>6247</v>
      </c>
      <c r="F21" s="5">
        <f t="shared" si="2"/>
        <v>7.1475972540045767</v>
      </c>
      <c r="G21" s="3">
        <v>42644</v>
      </c>
      <c r="H21" s="3">
        <v>42735</v>
      </c>
      <c r="I21" s="4">
        <f t="shared" si="3"/>
        <v>92</v>
      </c>
      <c r="J21" s="2">
        <f t="shared" si="0"/>
        <v>0.84877717391304353</v>
      </c>
      <c r="K21">
        <v>80</v>
      </c>
      <c r="L21" s="2">
        <f t="shared" si="1"/>
        <v>0.84877717391304353</v>
      </c>
      <c r="M21" s="5">
        <f t="shared" si="4"/>
        <v>67.902173913043484</v>
      </c>
      <c r="N21" s="1">
        <v>1959040</v>
      </c>
      <c r="O21" s="1">
        <v>3673</v>
      </c>
      <c r="P21" s="2">
        <f t="shared" si="8"/>
        <v>533.36237408113254</v>
      </c>
      <c r="Q21" s="1">
        <v>9423950</v>
      </c>
      <c r="R21" s="1">
        <v>6603745</v>
      </c>
      <c r="S21" s="2">
        <f t="shared" si="5"/>
        <v>1136520.4225603291</v>
      </c>
      <c r="T21" s="1">
        <v>5816080</v>
      </c>
      <c r="U21" s="2">
        <f t="shared" si="6"/>
        <v>1000961.3786184473</v>
      </c>
      <c r="V21" s="2">
        <f t="shared" si="7"/>
        <v>272.518752686754</v>
      </c>
    </row>
    <row r="22" spans="1:22" x14ac:dyDescent="0.25">
      <c r="A22" t="s">
        <v>20</v>
      </c>
      <c r="B22">
        <v>2016</v>
      </c>
      <c r="C22">
        <v>87</v>
      </c>
      <c r="D22">
        <v>898</v>
      </c>
      <c r="E22" s="1">
        <v>5753</v>
      </c>
      <c r="F22" s="5">
        <f t="shared" si="2"/>
        <v>6.4064587973273941</v>
      </c>
      <c r="G22" s="3">
        <v>42644</v>
      </c>
      <c r="H22" s="3">
        <v>42735</v>
      </c>
      <c r="I22" s="4">
        <f t="shared" si="3"/>
        <v>92</v>
      </c>
      <c r="J22" s="2">
        <f t="shared" si="0"/>
        <v>0.7187656171914043</v>
      </c>
      <c r="K22">
        <v>87</v>
      </c>
      <c r="L22" s="2">
        <f t="shared" si="1"/>
        <v>0.7187656171914043</v>
      </c>
      <c r="M22" s="5">
        <f t="shared" si="4"/>
        <v>62.532608695652172</v>
      </c>
      <c r="N22" s="1">
        <v>328000</v>
      </c>
      <c r="O22">
        <v>450</v>
      </c>
      <c r="P22" s="2">
        <f t="shared" si="8"/>
        <v>728.88888888888891</v>
      </c>
      <c r="Q22" s="1">
        <v>9237225</v>
      </c>
      <c r="R22" s="1">
        <v>5080221</v>
      </c>
      <c r="S22" s="2">
        <f t="shared" si="5"/>
        <v>174205.25790036304</v>
      </c>
      <c r="T22" s="1">
        <v>4388046</v>
      </c>
      <c r="U22" s="2">
        <f t="shared" si="6"/>
        <v>150469.96678070826</v>
      </c>
      <c r="V22" s="2">
        <f t="shared" si="7"/>
        <v>334.37770395712948</v>
      </c>
    </row>
    <row r="23" spans="1:22" x14ac:dyDescent="0.25">
      <c r="A23" t="s">
        <v>21</v>
      </c>
      <c r="B23">
        <v>2016</v>
      </c>
      <c r="C23">
        <v>90</v>
      </c>
      <c r="D23">
        <v>597</v>
      </c>
      <c r="E23" s="1">
        <v>3623</v>
      </c>
      <c r="F23" s="5">
        <f t="shared" si="2"/>
        <v>6.0686767169179232</v>
      </c>
      <c r="G23" s="3">
        <v>42644</v>
      </c>
      <c r="H23" s="3">
        <v>42735</v>
      </c>
      <c r="I23" s="4">
        <f t="shared" si="3"/>
        <v>92</v>
      </c>
      <c r="J23" s="2">
        <f t="shared" si="0"/>
        <v>0.43756038647342993</v>
      </c>
      <c r="K23">
        <v>90</v>
      </c>
      <c r="L23" s="2">
        <f t="shared" si="1"/>
        <v>0.43756038647342993</v>
      </c>
      <c r="M23" s="5">
        <f t="shared" si="4"/>
        <v>39.380434782608695</v>
      </c>
      <c r="N23" s="1">
        <v>1056300</v>
      </c>
      <c r="O23" s="1">
        <v>1917</v>
      </c>
      <c r="P23" s="2">
        <f t="shared" si="8"/>
        <v>551.0172143974961</v>
      </c>
      <c r="Q23" s="1">
        <v>7895815</v>
      </c>
      <c r="R23" s="1">
        <v>2561997</v>
      </c>
      <c r="S23" s="2">
        <f t="shared" si="5"/>
        <v>302301.45961038256</v>
      </c>
      <c r="T23" s="1">
        <v>4368173</v>
      </c>
      <c r="U23" s="2">
        <f t="shared" si="6"/>
        <v>515420.22638225718</v>
      </c>
      <c r="V23" s="2">
        <f t="shared" si="7"/>
        <v>268.86814104447427</v>
      </c>
    </row>
    <row r="24" spans="1:22" x14ac:dyDescent="0.25">
      <c r="A24" t="s">
        <v>22</v>
      </c>
      <c r="B24">
        <v>2016</v>
      </c>
      <c r="C24">
        <v>47</v>
      </c>
      <c r="D24">
        <v>795</v>
      </c>
      <c r="E24" s="1">
        <v>3146</v>
      </c>
      <c r="F24" s="5">
        <f t="shared" si="2"/>
        <v>3.9572327044025157</v>
      </c>
      <c r="G24" s="3">
        <v>42644</v>
      </c>
      <c r="H24" s="3">
        <v>42735</v>
      </c>
      <c r="I24" s="4">
        <f t="shared" si="3"/>
        <v>92</v>
      </c>
      <c r="J24" s="2">
        <f t="shared" si="0"/>
        <v>0.72756706753006473</v>
      </c>
      <c r="K24">
        <v>47</v>
      </c>
      <c r="L24" s="2">
        <f t="shared" si="1"/>
        <v>0.72756706753006473</v>
      </c>
      <c r="M24" s="5">
        <f t="shared" si="4"/>
        <v>34.195652173913039</v>
      </c>
      <c r="N24" s="1">
        <v>37759921</v>
      </c>
      <c r="O24" s="1">
        <v>4312</v>
      </c>
      <c r="P24" s="2">
        <f t="shared" si="8"/>
        <v>8756.9390074211497</v>
      </c>
      <c r="Q24" s="1">
        <v>56973824</v>
      </c>
      <c r="R24" s="1">
        <v>16859978</v>
      </c>
      <c r="S24" s="2">
        <f t="shared" si="5"/>
        <v>6720218.2004072359</v>
      </c>
      <c r="T24" s="1">
        <v>16912459</v>
      </c>
      <c r="U24" s="2">
        <f t="shared" si="6"/>
        <v>6741136.6008568434</v>
      </c>
      <c r="V24" s="2">
        <f t="shared" si="7"/>
        <v>1563.3433675456502</v>
      </c>
    </row>
    <row r="25" spans="1:22" x14ac:dyDescent="0.25">
      <c r="A25" t="s">
        <v>23</v>
      </c>
      <c r="B25">
        <v>2016</v>
      </c>
      <c r="C25">
        <v>398</v>
      </c>
      <c r="D25" s="1">
        <v>3858</v>
      </c>
      <c r="E25" s="1">
        <v>17432</v>
      </c>
      <c r="F25" s="5">
        <f t="shared" si="2"/>
        <v>4.5184033177812335</v>
      </c>
      <c r="G25" s="3">
        <v>42644</v>
      </c>
      <c r="H25" s="3">
        <v>42735</v>
      </c>
      <c r="I25" s="4">
        <f t="shared" si="3"/>
        <v>92</v>
      </c>
      <c r="J25" s="2">
        <f t="shared" si="0"/>
        <v>0.47607603233559098</v>
      </c>
      <c r="K25">
        <v>421</v>
      </c>
      <c r="L25" s="2">
        <f t="shared" si="1"/>
        <v>0.4500671279562119</v>
      </c>
      <c r="M25" s="5">
        <f t="shared" si="4"/>
        <v>189.47826086956522</v>
      </c>
      <c r="N25" s="1">
        <v>167889616</v>
      </c>
      <c r="O25" s="1">
        <v>24310</v>
      </c>
      <c r="P25" s="2">
        <f t="shared" si="8"/>
        <v>6906.1956396544629</v>
      </c>
      <c r="Q25" s="1">
        <v>252937798</v>
      </c>
      <c r="R25" s="1">
        <v>95296261</v>
      </c>
      <c r="S25" s="2">
        <f t="shared" si="5"/>
        <v>38018560.895193428</v>
      </c>
      <c r="T25" s="1">
        <v>85484060</v>
      </c>
      <c r="U25" s="2">
        <f t="shared" si="6"/>
        <v>34103971.200699769</v>
      </c>
      <c r="V25" s="2">
        <f t="shared" si="7"/>
        <v>1402.8782887988386</v>
      </c>
    </row>
    <row r="26" spans="1:22" x14ac:dyDescent="0.25">
      <c r="A26" t="s">
        <v>24</v>
      </c>
      <c r="B26">
        <v>2016</v>
      </c>
      <c r="C26">
        <v>60</v>
      </c>
      <c r="D26">
        <v>265</v>
      </c>
      <c r="E26" s="1">
        <v>3658</v>
      </c>
      <c r="F26" s="5">
        <f t="shared" si="2"/>
        <v>13.80377358490566</v>
      </c>
      <c r="G26" s="3">
        <v>42644</v>
      </c>
      <c r="H26" s="3">
        <v>42735</v>
      </c>
      <c r="I26" s="4">
        <f t="shared" si="3"/>
        <v>92</v>
      </c>
      <c r="J26" s="2">
        <f t="shared" si="0"/>
        <v>0.66268115942028982</v>
      </c>
      <c r="K26">
        <v>60</v>
      </c>
      <c r="L26" s="2">
        <f t="shared" si="1"/>
        <v>0.66268115942028982</v>
      </c>
      <c r="M26" s="5">
        <f t="shared" si="4"/>
        <v>39.760869565217391</v>
      </c>
      <c r="N26" s="1">
        <v>764207</v>
      </c>
      <c r="O26" s="1">
        <v>2516</v>
      </c>
      <c r="P26" s="2">
        <f t="shared" si="8"/>
        <v>303.73887122416534</v>
      </c>
      <c r="Q26" s="1">
        <v>10027443</v>
      </c>
      <c r="R26" s="1">
        <v>7377810</v>
      </c>
      <c r="S26" s="2">
        <f t="shared" si="5"/>
        <v>522457.08920044661</v>
      </c>
      <c r="T26" s="1">
        <v>4289183</v>
      </c>
      <c r="U26" s="2">
        <f t="shared" si="6"/>
        <v>303737.02565233305</v>
      </c>
      <c r="V26" s="2">
        <f t="shared" si="7"/>
        <v>120.72218825609421</v>
      </c>
    </row>
    <row r="27" spans="1:22" x14ac:dyDescent="0.25">
      <c r="A27" t="s">
        <v>25</v>
      </c>
      <c r="B27">
        <v>2016</v>
      </c>
      <c r="C27">
        <v>25</v>
      </c>
      <c r="D27">
        <v>414</v>
      </c>
      <c r="E27" s="1">
        <v>1215</v>
      </c>
      <c r="F27" s="5">
        <f t="shared" si="2"/>
        <v>2.9347826086956523</v>
      </c>
      <c r="G27" s="3">
        <v>42644</v>
      </c>
      <c r="H27" s="3">
        <v>42735</v>
      </c>
      <c r="I27" s="4">
        <f t="shared" si="3"/>
        <v>92</v>
      </c>
      <c r="J27" s="2">
        <f t="shared" si="0"/>
        <v>0.52826086956521734</v>
      </c>
      <c r="K27">
        <v>25</v>
      </c>
      <c r="L27" s="2">
        <f t="shared" si="1"/>
        <v>0.52826086956521734</v>
      </c>
      <c r="M27" s="5">
        <f t="shared" si="4"/>
        <v>13.206521739130434</v>
      </c>
      <c r="N27" s="1">
        <v>14753271</v>
      </c>
      <c r="O27" s="1">
        <v>13151</v>
      </c>
      <c r="P27" s="2">
        <f t="shared" si="8"/>
        <v>1121.8364382936659</v>
      </c>
      <c r="Q27" s="1">
        <v>5005635</v>
      </c>
      <c r="R27" s="1">
        <v>9336870</v>
      </c>
      <c r="S27" s="2">
        <f t="shared" si="5"/>
        <v>6971508.1088887211</v>
      </c>
      <c r="T27" s="1">
        <v>7486388</v>
      </c>
      <c r="U27" s="2">
        <f t="shared" si="6"/>
        <v>5589819.1415632023</v>
      </c>
      <c r="V27" s="2">
        <f t="shared" si="7"/>
        <v>425.04898042454585</v>
      </c>
    </row>
    <row r="28" spans="1:22" x14ac:dyDescent="0.25">
      <c r="A28" t="s">
        <v>26</v>
      </c>
      <c r="B28">
        <v>2016</v>
      </c>
      <c r="C28">
        <v>105</v>
      </c>
      <c r="D28">
        <v>269</v>
      </c>
      <c r="E28" s="1">
        <v>6319</v>
      </c>
      <c r="F28" s="5">
        <f t="shared" si="2"/>
        <v>23.490706319702603</v>
      </c>
      <c r="G28" s="3">
        <v>42644</v>
      </c>
      <c r="H28" s="3">
        <v>42735</v>
      </c>
      <c r="I28" s="4">
        <f t="shared" si="3"/>
        <v>92</v>
      </c>
      <c r="J28" s="2">
        <f t="shared" si="0"/>
        <v>0.65414078674948239</v>
      </c>
      <c r="K28">
        <v>105</v>
      </c>
      <c r="L28" s="2">
        <f t="shared" si="1"/>
        <v>0.65414078674948239</v>
      </c>
      <c r="M28" s="5">
        <f t="shared" si="4"/>
        <v>68.684782608695656</v>
      </c>
      <c r="N28">
        <v>0</v>
      </c>
      <c r="O28">
        <v>0</v>
      </c>
      <c r="P28" s="2">
        <v>0</v>
      </c>
      <c r="Q28" s="1">
        <v>92009345</v>
      </c>
      <c r="R28" s="1">
        <v>14857527</v>
      </c>
      <c r="S28" s="2">
        <f t="shared" si="5"/>
        <v>0</v>
      </c>
      <c r="T28" s="1">
        <v>13702855</v>
      </c>
      <c r="U28" s="2">
        <f t="shared" si="6"/>
        <v>0</v>
      </c>
      <c r="V28" s="2">
        <v>0</v>
      </c>
    </row>
    <row r="29" spans="1:22" x14ac:dyDescent="0.25">
      <c r="A29" t="s">
        <v>27</v>
      </c>
      <c r="B29">
        <v>2016</v>
      </c>
      <c r="C29">
        <v>30</v>
      </c>
      <c r="D29">
        <v>573</v>
      </c>
      <c r="E29" s="1">
        <v>1819</v>
      </c>
      <c r="F29" s="5">
        <f t="shared" si="2"/>
        <v>3.174520069808028</v>
      </c>
      <c r="G29" s="3">
        <v>42644</v>
      </c>
      <c r="H29" s="3">
        <v>42735</v>
      </c>
      <c r="I29" s="4">
        <f t="shared" si="3"/>
        <v>92</v>
      </c>
      <c r="J29" s="2">
        <f t="shared" si="0"/>
        <v>0.65905797101449271</v>
      </c>
      <c r="K29">
        <v>30</v>
      </c>
      <c r="L29" s="2">
        <f t="shared" si="1"/>
        <v>0.65905797101449271</v>
      </c>
      <c r="M29" s="5">
        <f t="shared" si="4"/>
        <v>19.771739130434781</v>
      </c>
      <c r="N29" s="1">
        <v>65399801</v>
      </c>
      <c r="O29" s="1">
        <v>17258</v>
      </c>
      <c r="P29" s="2">
        <f t="shared" si="8"/>
        <v>3789.535345926527</v>
      </c>
      <c r="Q29" s="1">
        <v>46245251</v>
      </c>
      <c r="R29" s="1">
        <v>13453963</v>
      </c>
      <c r="S29" s="2">
        <f t="shared" si="5"/>
        <v>7881106.1224761037</v>
      </c>
      <c r="T29" s="1">
        <v>9305043</v>
      </c>
      <c r="U29" s="2">
        <f t="shared" si="6"/>
        <v>5450738.2960101357</v>
      </c>
      <c r="V29" s="2">
        <f t="shared" si="7"/>
        <v>315.83835299629942</v>
      </c>
    </row>
    <row r="30" spans="1:22" x14ac:dyDescent="0.25">
      <c r="A30" t="s">
        <v>28</v>
      </c>
      <c r="B30">
        <v>2016</v>
      </c>
      <c r="C30">
        <v>111</v>
      </c>
      <c r="D30">
        <v>444</v>
      </c>
      <c r="E30" s="1">
        <v>1908</v>
      </c>
      <c r="F30" s="5">
        <f t="shared" si="2"/>
        <v>4.2972972972972974</v>
      </c>
      <c r="G30" s="3">
        <v>42644</v>
      </c>
      <c r="H30" s="3">
        <v>42735</v>
      </c>
      <c r="I30" s="4">
        <f t="shared" si="3"/>
        <v>92</v>
      </c>
      <c r="J30" s="2">
        <f t="shared" si="0"/>
        <v>0.18683901292596944</v>
      </c>
      <c r="K30">
        <v>111</v>
      </c>
      <c r="L30" s="2">
        <f t="shared" si="1"/>
        <v>0.18683901292596944</v>
      </c>
      <c r="M30" s="5">
        <f t="shared" si="4"/>
        <v>20.739130434782609</v>
      </c>
      <c r="N30" s="1">
        <v>60697205</v>
      </c>
      <c r="O30" s="1">
        <v>16911</v>
      </c>
      <c r="P30" s="2">
        <f t="shared" si="8"/>
        <v>3589.2144166518833</v>
      </c>
      <c r="Q30" s="1">
        <v>30663563</v>
      </c>
      <c r="R30" s="1">
        <v>32463206</v>
      </c>
      <c r="S30" s="2">
        <f t="shared" si="5"/>
        <v>21567527.426424768</v>
      </c>
      <c r="T30" s="1">
        <v>38692314</v>
      </c>
      <c r="U30" s="2">
        <f t="shared" si="6"/>
        <v>25705949.787794802</v>
      </c>
      <c r="V30" s="2">
        <f t="shared" si="7"/>
        <v>1520.0727211752589</v>
      </c>
    </row>
    <row r="31" spans="1:22" x14ac:dyDescent="0.25">
      <c r="A31" t="s">
        <v>29</v>
      </c>
      <c r="B31">
        <v>2016</v>
      </c>
      <c r="C31">
        <v>30</v>
      </c>
      <c r="D31">
        <v>43</v>
      </c>
      <c r="E31" s="1">
        <v>1913</v>
      </c>
      <c r="F31" s="5">
        <f t="shared" si="2"/>
        <v>44.488372093023258</v>
      </c>
      <c r="G31" s="3">
        <v>42644</v>
      </c>
      <c r="H31" s="3">
        <v>42735</v>
      </c>
      <c r="I31" s="4">
        <f t="shared" si="3"/>
        <v>92</v>
      </c>
      <c r="J31" s="2">
        <f t="shared" si="0"/>
        <v>0.69311594202898552</v>
      </c>
      <c r="K31">
        <v>30</v>
      </c>
      <c r="L31" s="2">
        <f t="shared" si="1"/>
        <v>0.69311594202898552</v>
      </c>
      <c r="M31" s="5">
        <f t="shared" si="4"/>
        <v>20.793478260869566</v>
      </c>
      <c r="N31" s="1">
        <v>9894251</v>
      </c>
      <c r="O31" s="1">
        <v>12000</v>
      </c>
      <c r="P31" s="2">
        <f t="shared" si="8"/>
        <v>824.52091666666672</v>
      </c>
      <c r="Q31" s="1">
        <v>1488264</v>
      </c>
      <c r="R31" s="1">
        <v>5006929</v>
      </c>
      <c r="S31" s="2">
        <f t="shared" si="5"/>
        <v>4352272.9612198183</v>
      </c>
      <c r="T31" s="1">
        <v>5528021</v>
      </c>
      <c r="U31" s="2">
        <f t="shared" si="6"/>
        <v>4805232.1747233365</v>
      </c>
      <c r="V31" s="2">
        <f t="shared" si="7"/>
        <v>400.43601456027807</v>
      </c>
    </row>
    <row r="32" spans="1:22" x14ac:dyDescent="0.25">
      <c r="A32" t="s">
        <v>30</v>
      </c>
      <c r="B32">
        <v>2016</v>
      </c>
      <c r="C32">
        <v>157</v>
      </c>
      <c r="D32" s="1">
        <v>2177</v>
      </c>
      <c r="E32" s="1">
        <v>8379</v>
      </c>
      <c r="F32" s="5">
        <f t="shared" si="2"/>
        <v>3.8488745980707395</v>
      </c>
      <c r="G32" s="3">
        <v>42644</v>
      </c>
      <c r="H32" s="3">
        <v>42735</v>
      </c>
      <c r="I32" s="4">
        <f t="shared" si="3"/>
        <v>92</v>
      </c>
      <c r="J32" s="2">
        <f t="shared" si="0"/>
        <v>0.58010246469122129</v>
      </c>
      <c r="K32">
        <v>224</v>
      </c>
      <c r="L32" s="2">
        <f t="shared" si="1"/>
        <v>0.40658967391304346</v>
      </c>
      <c r="M32" s="5">
        <f t="shared" si="4"/>
        <v>91.076086956521735</v>
      </c>
      <c r="N32" s="1">
        <v>38003854</v>
      </c>
      <c r="O32" s="1">
        <v>11906</v>
      </c>
      <c r="P32" s="2">
        <f t="shared" si="8"/>
        <v>3191.991768856039</v>
      </c>
      <c r="Q32" s="1">
        <v>62063947</v>
      </c>
      <c r="R32" s="1">
        <v>53096465</v>
      </c>
      <c r="S32" s="2">
        <f t="shared" si="5"/>
        <v>20165030.945129994</v>
      </c>
      <c r="T32" s="1">
        <v>49830562</v>
      </c>
      <c r="U32" s="2">
        <f t="shared" si="6"/>
        <v>18924702.892051641</v>
      </c>
      <c r="V32" s="2">
        <f t="shared" si="7"/>
        <v>1589.5097339200101</v>
      </c>
    </row>
    <row r="33" spans="1:22" x14ac:dyDescent="0.25">
      <c r="A33" t="s">
        <v>31</v>
      </c>
      <c r="B33">
        <v>2016</v>
      </c>
      <c r="C33">
        <v>97</v>
      </c>
      <c r="D33" s="1">
        <v>1215</v>
      </c>
      <c r="E33" s="1">
        <v>8020</v>
      </c>
      <c r="F33" s="5">
        <f t="shared" si="2"/>
        <v>6.6008230452674894</v>
      </c>
      <c r="G33" s="3">
        <v>42644</v>
      </c>
      <c r="H33" s="3">
        <v>42735</v>
      </c>
      <c r="I33" s="4">
        <f t="shared" si="3"/>
        <v>92</v>
      </c>
      <c r="J33" s="2">
        <f t="shared" si="0"/>
        <v>0.898700134468848</v>
      </c>
      <c r="K33">
        <v>97</v>
      </c>
      <c r="L33" s="2">
        <f t="shared" si="1"/>
        <v>0.898700134468848</v>
      </c>
      <c r="M33" s="5">
        <f t="shared" si="4"/>
        <v>87.173913043478251</v>
      </c>
      <c r="N33" s="1">
        <v>1890725</v>
      </c>
      <c r="O33" s="1">
        <v>3513</v>
      </c>
      <c r="P33" s="2">
        <f t="shared" si="8"/>
        <v>538.20808425846849</v>
      </c>
      <c r="Q33" s="1">
        <v>12844022</v>
      </c>
      <c r="R33" s="1">
        <v>8313799</v>
      </c>
      <c r="S33" s="2">
        <f t="shared" si="5"/>
        <v>1066805.3964058561</v>
      </c>
      <c r="T33" s="1">
        <v>5609464</v>
      </c>
      <c r="U33" s="2">
        <f t="shared" si="6"/>
        <v>719792.05488903192</v>
      </c>
      <c r="V33" s="2">
        <f t="shared" si="7"/>
        <v>204.89383856789979</v>
      </c>
    </row>
    <row r="34" spans="1:22" x14ac:dyDescent="0.25">
      <c r="A34" t="s">
        <v>32</v>
      </c>
      <c r="B34">
        <v>2016</v>
      </c>
      <c r="C34">
        <v>16</v>
      </c>
      <c r="D34">
        <v>99</v>
      </c>
      <c r="E34" s="1">
        <v>1276</v>
      </c>
      <c r="F34" s="5">
        <f t="shared" si="2"/>
        <v>12.888888888888889</v>
      </c>
      <c r="G34" s="3">
        <v>42644</v>
      </c>
      <c r="H34" s="3">
        <v>42735</v>
      </c>
      <c r="I34" s="4">
        <f t="shared" si="3"/>
        <v>92</v>
      </c>
      <c r="J34" s="2">
        <f t="shared" si="0"/>
        <v>0.86684782608695654</v>
      </c>
      <c r="K34">
        <v>16</v>
      </c>
      <c r="L34" s="2">
        <f t="shared" si="1"/>
        <v>0.86684782608695654</v>
      </c>
      <c r="M34" s="5">
        <f t="shared" si="4"/>
        <v>13.869565217391305</v>
      </c>
      <c r="N34">
        <v>0</v>
      </c>
      <c r="O34">
        <v>0</v>
      </c>
      <c r="P34" s="2">
        <v>0</v>
      </c>
      <c r="Q34" s="1">
        <v>330742</v>
      </c>
      <c r="R34" s="1">
        <v>330796</v>
      </c>
      <c r="S34" s="2">
        <f t="shared" si="5"/>
        <v>0</v>
      </c>
      <c r="T34" s="1">
        <v>841948</v>
      </c>
      <c r="U34" s="2">
        <f t="shared" si="6"/>
        <v>0</v>
      </c>
      <c r="V34" s="2">
        <v>0</v>
      </c>
    </row>
    <row r="35" spans="1:22" x14ac:dyDescent="0.25">
      <c r="A35" t="s">
        <v>33</v>
      </c>
      <c r="B35">
        <v>2016</v>
      </c>
      <c r="C35">
        <v>243</v>
      </c>
      <c r="D35" s="1">
        <v>4365</v>
      </c>
      <c r="E35" s="1">
        <v>18822</v>
      </c>
      <c r="F35" s="5">
        <f t="shared" si="2"/>
        <v>4.3120274914089345</v>
      </c>
      <c r="G35" s="3">
        <v>42644</v>
      </c>
      <c r="H35" s="3">
        <v>42735</v>
      </c>
      <c r="I35" s="4">
        <f t="shared" si="3"/>
        <v>92</v>
      </c>
      <c r="J35" s="2">
        <f t="shared" ref="J35:J66" si="9">E35/(C35*I35)</f>
        <v>0.8419216317767042</v>
      </c>
      <c r="K35">
        <v>318</v>
      </c>
      <c r="L35" s="2">
        <f t="shared" ref="L35:L66" si="10">E35/(K35*I35)</f>
        <v>0.64335520918785893</v>
      </c>
      <c r="M35" s="5">
        <f t="shared" si="4"/>
        <v>204.58695652173915</v>
      </c>
      <c r="N35" s="1">
        <v>124467800</v>
      </c>
      <c r="O35" s="1">
        <v>24991</v>
      </c>
      <c r="P35" s="2">
        <f t="shared" si="8"/>
        <v>4980.5049817934459</v>
      </c>
      <c r="Q35" s="1">
        <v>232840553</v>
      </c>
      <c r="R35" s="1">
        <v>118816636</v>
      </c>
      <c r="S35" s="2">
        <f t="shared" si="5"/>
        <v>41389587.347040839</v>
      </c>
      <c r="T35" s="1">
        <v>113274703</v>
      </c>
      <c r="U35" s="2">
        <f t="shared" si="6"/>
        <v>39459063.74616269</v>
      </c>
      <c r="V35" s="2">
        <f t="shared" si="7"/>
        <v>1578.9309649939055</v>
      </c>
    </row>
    <row r="36" spans="1:22" x14ac:dyDescent="0.25">
      <c r="A36" t="s">
        <v>34</v>
      </c>
      <c r="B36">
        <v>2016</v>
      </c>
      <c r="C36">
        <v>643</v>
      </c>
      <c r="D36" s="1">
        <v>6321</v>
      </c>
      <c r="E36" s="1">
        <v>35688</v>
      </c>
      <c r="F36" s="5">
        <f t="shared" si="2"/>
        <v>5.64594209776934</v>
      </c>
      <c r="G36" s="3">
        <v>42644</v>
      </c>
      <c r="H36" s="3">
        <v>42735</v>
      </c>
      <c r="I36" s="4">
        <f t="shared" si="3"/>
        <v>92</v>
      </c>
      <c r="J36" s="2">
        <f t="shared" si="9"/>
        <v>0.60328622624923933</v>
      </c>
      <c r="K36">
        <v>643</v>
      </c>
      <c r="L36" s="2">
        <f t="shared" si="10"/>
        <v>0.60328622624923933</v>
      </c>
      <c r="M36" s="5">
        <f t="shared" si="4"/>
        <v>387.91304347826087</v>
      </c>
      <c r="N36" s="1">
        <v>286825870</v>
      </c>
      <c r="O36" s="1">
        <v>129006</v>
      </c>
      <c r="P36" s="2">
        <f t="shared" si="8"/>
        <v>2223.3529448242716</v>
      </c>
      <c r="Q36" s="1">
        <v>596288800</v>
      </c>
      <c r="R36" s="1">
        <v>311585607</v>
      </c>
      <c r="S36" s="2">
        <f t="shared" si="5"/>
        <v>101199556.34668948</v>
      </c>
      <c r="T36" s="1">
        <v>213576701</v>
      </c>
      <c r="U36" s="2">
        <f t="shared" si="6"/>
        <v>69367348.496265918</v>
      </c>
      <c r="V36" s="2">
        <f t="shared" si="7"/>
        <v>537.70637409318886</v>
      </c>
    </row>
    <row r="37" spans="1:22" x14ac:dyDescent="0.25">
      <c r="A37" t="s">
        <v>35</v>
      </c>
      <c r="B37">
        <v>2016</v>
      </c>
      <c r="C37">
        <v>174</v>
      </c>
      <c r="D37" s="1">
        <v>1086</v>
      </c>
      <c r="E37" s="1">
        <v>9250</v>
      </c>
      <c r="F37" s="5">
        <f t="shared" si="2"/>
        <v>8.5174953959484352</v>
      </c>
      <c r="G37" s="3">
        <v>42644</v>
      </c>
      <c r="H37" s="3">
        <v>42735</v>
      </c>
      <c r="I37" s="4">
        <f t="shared" si="3"/>
        <v>92</v>
      </c>
      <c r="J37" s="2">
        <f t="shared" si="9"/>
        <v>0.57783608195902048</v>
      </c>
      <c r="K37">
        <v>174</v>
      </c>
      <c r="L37" s="2">
        <f t="shared" si="10"/>
        <v>0.57783608195902048</v>
      </c>
      <c r="M37" s="5">
        <f t="shared" si="4"/>
        <v>100.54347826086956</v>
      </c>
      <c r="N37" s="1">
        <v>37755718</v>
      </c>
      <c r="O37" s="1">
        <v>17222</v>
      </c>
      <c r="P37" s="2">
        <f t="shared" si="8"/>
        <v>2192.2957844617349</v>
      </c>
      <c r="Q37" s="1">
        <v>98780175</v>
      </c>
      <c r="R37" s="1">
        <v>39731827</v>
      </c>
      <c r="S37" s="2">
        <f t="shared" si="5"/>
        <v>10986881.345821541</v>
      </c>
      <c r="T37" s="1">
        <v>44900153</v>
      </c>
      <c r="U37" s="2">
        <f t="shared" si="6"/>
        <v>12416057.621015845</v>
      </c>
      <c r="V37" s="2">
        <f t="shared" si="7"/>
        <v>720.94168046776474</v>
      </c>
    </row>
    <row r="38" spans="1:22" x14ac:dyDescent="0.25">
      <c r="A38" t="s">
        <v>36</v>
      </c>
      <c r="B38">
        <v>2016</v>
      </c>
      <c r="C38">
        <v>138</v>
      </c>
      <c r="D38">
        <v>294</v>
      </c>
      <c r="E38" s="1">
        <v>3661</v>
      </c>
      <c r="F38" s="5">
        <f t="shared" si="2"/>
        <v>12.452380952380953</v>
      </c>
      <c r="G38" s="3">
        <v>42644</v>
      </c>
      <c r="H38" s="3">
        <v>42735</v>
      </c>
      <c r="I38" s="4">
        <f t="shared" si="3"/>
        <v>92</v>
      </c>
      <c r="J38" s="2">
        <f t="shared" si="9"/>
        <v>0.28835853812224321</v>
      </c>
      <c r="K38">
        <v>138</v>
      </c>
      <c r="L38" s="2">
        <f t="shared" si="10"/>
        <v>0.28835853812224321</v>
      </c>
      <c r="M38" s="5">
        <f t="shared" si="4"/>
        <v>39.793478260869563</v>
      </c>
      <c r="N38">
        <v>0</v>
      </c>
      <c r="O38">
        <v>0</v>
      </c>
      <c r="P38" s="2">
        <v>0</v>
      </c>
      <c r="Q38" s="1">
        <v>18678202</v>
      </c>
      <c r="R38" s="1">
        <v>9820145</v>
      </c>
      <c r="S38" s="2">
        <f t="shared" si="5"/>
        <v>0</v>
      </c>
      <c r="T38" s="1">
        <v>11651424</v>
      </c>
      <c r="U38" s="2">
        <f t="shared" si="6"/>
        <v>0</v>
      </c>
      <c r="V38" s="2">
        <v>0</v>
      </c>
    </row>
    <row r="39" spans="1:22" x14ac:dyDescent="0.25">
      <c r="A39" t="s">
        <v>37</v>
      </c>
      <c r="B39">
        <v>2016</v>
      </c>
      <c r="C39">
        <v>106</v>
      </c>
      <c r="D39" s="1">
        <v>1432</v>
      </c>
      <c r="E39" s="1">
        <v>8087</v>
      </c>
      <c r="F39" s="5">
        <f t="shared" si="2"/>
        <v>5.647346368715084</v>
      </c>
      <c r="G39" s="3">
        <v>42644</v>
      </c>
      <c r="H39" s="3">
        <v>42735</v>
      </c>
      <c r="I39" s="4">
        <f t="shared" si="3"/>
        <v>92</v>
      </c>
      <c r="J39" s="2">
        <f t="shared" si="9"/>
        <v>0.82926579163248559</v>
      </c>
      <c r="K39">
        <v>106</v>
      </c>
      <c r="L39" s="2">
        <f t="shared" si="10"/>
        <v>0.82926579163248559</v>
      </c>
      <c r="M39" s="5">
        <f t="shared" si="4"/>
        <v>87.90217391304347</v>
      </c>
      <c r="N39" s="1">
        <v>2080100</v>
      </c>
      <c r="O39" s="1">
        <v>3339</v>
      </c>
      <c r="P39" s="2">
        <f t="shared" si="8"/>
        <v>622.97094938604369</v>
      </c>
      <c r="Q39" s="1">
        <v>12144939</v>
      </c>
      <c r="R39" s="1">
        <v>6935421</v>
      </c>
      <c r="S39" s="2">
        <f t="shared" si="5"/>
        <v>1014153.2281282322</v>
      </c>
      <c r="T39" s="1">
        <v>4716055</v>
      </c>
      <c r="U39" s="2">
        <f t="shared" si="6"/>
        <v>689619.62111316528</v>
      </c>
      <c r="V39" s="2">
        <f t="shared" si="7"/>
        <v>206.53477721268803</v>
      </c>
    </row>
    <row r="40" spans="1:22" x14ac:dyDescent="0.25">
      <c r="A40" t="s">
        <v>38</v>
      </c>
      <c r="B40">
        <v>2016</v>
      </c>
      <c r="C40">
        <v>99</v>
      </c>
      <c r="D40">
        <v>682</v>
      </c>
      <c r="E40" s="1">
        <v>6936</v>
      </c>
      <c r="F40" s="5">
        <f t="shared" si="2"/>
        <v>10.170087976539589</v>
      </c>
      <c r="G40" s="3">
        <v>42644</v>
      </c>
      <c r="H40" s="3">
        <v>42735</v>
      </c>
      <c r="I40" s="4">
        <f t="shared" si="3"/>
        <v>92</v>
      </c>
      <c r="J40" s="2">
        <f t="shared" si="9"/>
        <v>0.76152832674571802</v>
      </c>
      <c r="K40">
        <v>99</v>
      </c>
      <c r="L40" s="2">
        <f t="shared" si="10"/>
        <v>0.76152832674571802</v>
      </c>
      <c r="M40" s="5">
        <f t="shared" si="4"/>
        <v>75.391304347826079</v>
      </c>
      <c r="N40" s="1">
        <v>7578194</v>
      </c>
      <c r="O40" s="1">
        <v>23902</v>
      </c>
      <c r="P40" s="2">
        <f t="shared" si="8"/>
        <v>317.05271525395364</v>
      </c>
      <c r="Q40" s="1">
        <v>41753799</v>
      </c>
      <c r="R40" s="1">
        <v>14957733</v>
      </c>
      <c r="S40" s="2">
        <f t="shared" si="5"/>
        <v>2297750.3153825956</v>
      </c>
      <c r="T40" s="1">
        <v>17606081</v>
      </c>
      <c r="U40" s="2">
        <f t="shared" si="6"/>
        <v>2704579.5088334261</v>
      </c>
      <c r="V40" s="2">
        <f t="shared" si="7"/>
        <v>113.15285368728249</v>
      </c>
    </row>
    <row r="41" spans="1:22" x14ac:dyDescent="0.25">
      <c r="A41" t="s">
        <v>39</v>
      </c>
      <c r="B41">
        <v>2016</v>
      </c>
      <c r="C41">
        <v>12</v>
      </c>
      <c r="D41">
        <v>5</v>
      </c>
      <c r="E41">
        <v>540</v>
      </c>
      <c r="F41" s="5">
        <f t="shared" si="2"/>
        <v>108</v>
      </c>
      <c r="G41" s="3">
        <v>42644</v>
      </c>
      <c r="H41" s="3">
        <v>42735</v>
      </c>
      <c r="I41" s="4">
        <f t="shared" si="3"/>
        <v>92</v>
      </c>
      <c r="J41" s="2">
        <f t="shared" si="9"/>
        <v>0.4891304347826087</v>
      </c>
      <c r="K41">
        <v>12</v>
      </c>
      <c r="L41" s="2">
        <f t="shared" si="10"/>
        <v>0.4891304347826087</v>
      </c>
      <c r="M41" s="5">
        <f t="shared" si="4"/>
        <v>5.8695652173913047</v>
      </c>
      <c r="N41" s="1">
        <v>3293725</v>
      </c>
      <c r="O41" s="1">
        <v>3956</v>
      </c>
      <c r="P41" s="2">
        <f t="shared" si="8"/>
        <v>832.58973710819009</v>
      </c>
      <c r="Q41" s="1">
        <v>651123</v>
      </c>
      <c r="R41" s="1">
        <v>1908839</v>
      </c>
      <c r="S41" s="2">
        <f t="shared" si="5"/>
        <v>1593772.6207131427</v>
      </c>
      <c r="T41" s="1">
        <v>2300150</v>
      </c>
      <c r="U41" s="2">
        <f t="shared" si="6"/>
        <v>1920495.1771906039</v>
      </c>
      <c r="V41" s="2">
        <f t="shared" si="7"/>
        <v>485.4638971664823</v>
      </c>
    </row>
    <row r="42" spans="1:22" x14ac:dyDescent="0.25">
      <c r="A42" t="s">
        <v>40</v>
      </c>
      <c r="B42">
        <v>2016</v>
      </c>
      <c r="C42">
        <v>885</v>
      </c>
      <c r="D42" s="1">
        <v>12271</v>
      </c>
      <c r="E42" s="1">
        <v>64186</v>
      </c>
      <c r="F42" s="5">
        <f t="shared" si="2"/>
        <v>5.2307065438839544</v>
      </c>
      <c r="G42" s="3">
        <v>42644</v>
      </c>
      <c r="H42" s="3">
        <v>42735</v>
      </c>
      <c r="I42" s="4">
        <f t="shared" si="3"/>
        <v>92</v>
      </c>
      <c r="J42" s="2">
        <f t="shared" si="9"/>
        <v>0.78833210513387375</v>
      </c>
      <c r="K42">
        <v>886</v>
      </c>
      <c r="L42" s="2">
        <f t="shared" si="10"/>
        <v>0.78744233977819211</v>
      </c>
      <c r="M42" s="5">
        <f t="shared" si="4"/>
        <v>697.67391304347825</v>
      </c>
      <c r="N42" s="1">
        <v>1366744607</v>
      </c>
      <c r="O42" s="1">
        <v>208524</v>
      </c>
      <c r="P42" s="2">
        <f t="shared" si="8"/>
        <v>6554.3755490974663</v>
      </c>
      <c r="Q42" s="1">
        <v>2471848615</v>
      </c>
      <c r="R42" s="1">
        <v>749246024</v>
      </c>
      <c r="S42" s="2">
        <f t="shared" si="5"/>
        <v>266771679.98661998</v>
      </c>
      <c r="T42" s="1">
        <v>775625667</v>
      </c>
      <c r="U42" s="2">
        <f t="shared" si="6"/>
        <v>276164244.58507729</v>
      </c>
      <c r="V42" s="2">
        <f t="shared" si="7"/>
        <v>1324.376304814205</v>
      </c>
    </row>
    <row r="43" spans="1:22" x14ac:dyDescent="0.25">
      <c r="A43" t="s">
        <v>41</v>
      </c>
      <c r="B43">
        <v>2016</v>
      </c>
      <c r="C43">
        <v>369</v>
      </c>
      <c r="D43" s="1">
        <v>3815</v>
      </c>
      <c r="E43" s="1">
        <v>16089</v>
      </c>
      <c r="F43" s="5">
        <f t="shared" si="2"/>
        <v>4.2173001310615987</v>
      </c>
      <c r="G43" s="3">
        <v>42644</v>
      </c>
      <c r="H43" s="3">
        <v>42735</v>
      </c>
      <c r="I43" s="4">
        <f t="shared" si="3"/>
        <v>92</v>
      </c>
      <c r="J43" s="2">
        <f t="shared" si="9"/>
        <v>0.47393071756804522</v>
      </c>
      <c r="K43">
        <v>369</v>
      </c>
      <c r="L43" s="2">
        <f t="shared" si="10"/>
        <v>0.47393071756804522</v>
      </c>
      <c r="M43" s="5">
        <f t="shared" si="4"/>
        <v>174.88043478260869</v>
      </c>
      <c r="N43" s="1">
        <v>51951713</v>
      </c>
      <c r="O43" s="1">
        <v>16282</v>
      </c>
      <c r="P43" s="2">
        <f t="shared" si="8"/>
        <v>3190.7451787249724</v>
      </c>
      <c r="Q43" s="1">
        <v>235979214</v>
      </c>
      <c r="R43" s="1">
        <v>59378395</v>
      </c>
      <c r="S43" s="2">
        <f t="shared" si="5"/>
        <v>10713713.068553539</v>
      </c>
      <c r="T43" s="1">
        <v>56166246</v>
      </c>
      <c r="U43" s="2">
        <f t="shared" si="6"/>
        <v>10134141.277846815</v>
      </c>
      <c r="V43" s="2">
        <f t="shared" si="7"/>
        <v>622.41378687181032</v>
      </c>
    </row>
    <row r="44" spans="1:22" x14ac:dyDescent="0.25">
      <c r="A44" t="s">
        <v>42</v>
      </c>
      <c r="B44">
        <v>2016</v>
      </c>
      <c r="C44">
        <v>16</v>
      </c>
      <c r="D44">
        <v>171</v>
      </c>
      <c r="E44">
        <v>846</v>
      </c>
      <c r="F44" s="5">
        <f t="shared" si="2"/>
        <v>4.9473684210526319</v>
      </c>
      <c r="G44" s="3">
        <v>42644</v>
      </c>
      <c r="H44" s="3">
        <v>42735</v>
      </c>
      <c r="I44" s="4">
        <f t="shared" si="3"/>
        <v>92</v>
      </c>
      <c r="J44" s="2">
        <f t="shared" si="9"/>
        <v>0.57472826086956519</v>
      </c>
      <c r="K44">
        <v>16</v>
      </c>
      <c r="L44" s="2">
        <f t="shared" si="10"/>
        <v>0.57472826086956519</v>
      </c>
      <c r="M44" s="5">
        <f t="shared" si="4"/>
        <v>9.195652173913043</v>
      </c>
      <c r="N44">
        <v>0</v>
      </c>
      <c r="O44">
        <v>0</v>
      </c>
      <c r="P44" s="2">
        <v>0</v>
      </c>
      <c r="Q44" s="1">
        <v>943818</v>
      </c>
      <c r="R44" s="1">
        <v>943818</v>
      </c>
      <c r="S44" s="2">
        <f t="shared" si="5"/>
        <v>0</v>
      </c>
      <c r="T44" s="1">
        <v>1711605</v>
      </c>
      <c r="U44" s="2">
        <f t="shared" si="6"/>
        <v>0</v>
      </c>
      <c r="V44" s="2">
        <v>0</v>
      </c>
    </row>
    <row r="45" spans="1:22" x14ac:dyDescent="0.25">
      <c r="A45" t="s">
        <v>43</v>
      </c>
      <c r="B45">
        <v>2016</v>
      </c>
      <c r="C45">
        <v>100</v>
      </c>
      <c r="D45">
        <v>215</v>
      </c>
      <c r="E45" s="1">
        <v>6529</v>
      </c>
      <c r="F45" s="5">
        <f t="shared" si="2"/>
        <v>30.367441860465117</v>
      </c>
      <c r="G45" s="3">
        <v>42644</v>
      </c>
      <c r="H45" s="3">
        <v>42735</v>
      </c>
      <c r="I45" s="4">
        <f t="shared" si="3"/>
        <v>92</v>
      </c>
      <c r="J45" s="2">
        <f t="shared" si="9"/>
        <v>0.70967391304347827</v>
      </c>
      <c r="K45">
        <v>100</v>
      </c>
      <c r="L45" s="2">
        <f t="shared" si="10"/>
        <v>0.70967391304347827</v>
      </c>
      <c r="M45" s="5">
        <f t="shared" si="4"/>
        <v>70.967391304347828</v>
      </c>
      <c r="N45">
        <v>0</v>
      </c>
      <c r="O45">
        <v>0</v>
      </c>
      <c r="P45" s="2">
        <v>0</v>
      </c>
      <c r="Q45" s="1">
        <v>42237440</v>
      </c>
      <c r="R45" s="1">
        <v>12497071</v>
      </c>
      <c r="S45" s="2">
        <f t="shared" si="5"/>
        <v>0</v>
      </c>
      <c r="T45" s="1">
        <v>11407239</v>
      </c>
      <c r="U45" s="2">
        <f t="shared" si="6"/>
        <v>0</v>
      </c>
      <c r="V45" s="2">
        <v>0</v>
      </c>
    </row>
    <row r="46" spans="1:22" x14ac:dyDescent="0.25">
      <c r="A46" t="s">
        <v>44</v>
      </c>
      <c r="B46">
        <v>2016</v>
      </c>
      <c r="C46">
        <v>100</v>
      </c>
      <c r="D46">
        <v>508</v>
      </c>
      <c r="E46" s="1">
        <v>4659</v>
      </c>
      <c r="F46" s="5">
        <f t="shared" si="2"/>
        <v>9.1712598425196852</v>
      </c>
      <c r="G46" s="3">
        <v>42644</v>
      </c>
      <c r="H46" s="3">
        <v>42735</v>
      </c>
      <c r="I46" s="4">
        <f t="shared" si="3"/>
        <v>92</v>
      </c>
      <c r="J46" s="2">
        <f t="shared" si="9"/>
        <v>0.50641304347826088</v>
      </c>
      <c r="K46">
        <v>114</v>
      </c>
      <c r="L46" s="2">
        <f t="shared" si="10"/>
        <v>0.44422196796338675</v>
      </c>
      <c r="M46" s="5">
        <f t="shared" si="4"/>
        <v>50.641304347826093</v>
      </c>
      <c r="N46" s="1">
        <v>12290936</v>
      </c>
      <c r="O46" s="1">
        <v>3117</v>
      </c>
      <c r="P46" s="2">
        <f t="shared" si="8"/>
        <v>3943.1940968880335</v>
      </c>
      <c r="Q46" s="1">
        <v>39926453</v>
      </c>
      <c r="R46" s="1">
        <v>9827965</v>
      </c>
      <c r="S46" s="2">
        <f t="shared" si="5"/>
        <v>2313307.714892447</v>
      </c>
      <c r="T46" s="1">
        <v>10446430</v>
      </c>
      <c r="U46" s="2">
        <f t="shared" si="6"/>
        <v>2458882.0892304666</v>
      </c>
      <c r="V46" s="2">
        <f t="shared" si="7"/>
        <v>788.86175464564212</v>
      </c>
    </row>
    <row r="47" spans="1:22" x14ac:dyDescent="0.25">
      <c r="A47" t="s">
        <v>45</v>
      </c>
      <c r="B47">
        <v>2016</v>
      </c>
      <c r="C47">
        <v>357</v>
      </c>
      <c r="D47" s="1">
        <v>4182</v>
      </c>
      <c r="E47" s="1">
        <v>26689</v>
      </c>
      <c r="F47" s="5">
        <f t="shared" si="2"/>
        <v>6.3818747010999521</v>
      </c>
      <c r="G47" s="3">
        <v>42644</v>
      </c>
      <c r="H47" s="3">
        <v>42735</v>
      </c>
      <c r="I47" s="4">
        <f t="shared" si="3"/>
        <v>92</v>
      </c>
      <c r="J47" s="2">
        <f t="shared" si="9"/>
        <v>0.81259895262452808</v>
      </c>
      <c r="K47">
        <v>495</v>
      </c>
      <c r="L47" s="2">
        <f t="shared" si="10"/>
        <v>0.58605621431708388</v>
      </c>
      <c r="M47" s="5">
        <f t="shared" si="4"/>
        <v>290.0978260869565</v>
      </c>
      <c r="N47" s="1">
        <v>156091185</v>
      </c>
      <c r="O47" s="1">
        <v>96780</v>
      </c>
      <c r="P47" s="2">
        <f t="shared" si="8"/>
        <v>1612.8454742715437</v>
      </c>
      <c r="Q47" s="1">
        <v>450743202</v>
      </c>
      <c r="R47" s="1">
        <v>267728145</v>
      </c>
      <c r="S47" s="2">
        <f t="shared" si="5"/>
        <v>68865582.284317434</v>
      </c>
      <c r="T47" s="1">
        <v>272058473</v>
      </c>
      <c r="U47" s="2">
        <f t="shared" si="6"/>
        <v>69979438.129402682</v>
      </c>
      <c r="V47" s="2">
        <f t="shared" si="7"/>
        <v>723.07747602193308</v>
      </c>
    </row>
    <row r="48" spans="1:22" x14ac:dyDescent="0.25">
      <c r="A48" t="s">
        <v>46</v>
      </c>
      <c r="B48">
        <v>2016</v>
      </c>
      <c r="C48">
        <v>54</v>
      </c>
      <c r="D48">
        <v>470</v>
      </c>
      <c r="E48" s="1">
        <v>1717</v>
      </c>
      <c r="F48" s="5">
        <f t="shared" si="2"/>
        <v>3.6531914893617023</v>
      </c>
      <c r="G48" s="3">
        <v>42644</v>
      </c>
      <c r="H48" s="3">
        <v>42735</v>
      </c>
      <c r="I48" s="4">
        <f t="shared" si="3"/>
        <v>92</v>
      </c>
      <c r="J48" s="2">
        <f t="shared" si="9"/>
        <v>0.34561191626409016</v>
      </c>
      <c r="K48">
        <v>54</v>
      </c>
      <c r="L48" s="2">
        <f t="shared" si="10"/>
        <v>0.34561191626409016</v>
      </c>
      <c r="M48" s="5">
        <f t="shared" si="4"/>
        <v>18.663043478260867</v>
      </c>
      <c r="N48" s="1">
        <v>18667099</v>
      </c>
      <c r="O48" s="1">
        <v>5501</v>
      </c>
      <c r="P48" s="2">
        <f t="shared" si="8"/>
        <v>3393.4010179967277</v>
      </c>
      <c r="Q48" s="1">
        <v>29075637</v>
      </c>
      <c r="R48" s="1">
        <v>19761791</v>
      </c>
      <c r="S48" s="2">
        <f t="shared" si="5"/>
        <v>7726731.6438318277</v>
      </c>
      <c r="T48" s="1">
        <v>14831691</v>
      </c>
      <c r="U48" s="2">
        <f t="shared" si="6"/>
        <v>5799094.6357663497</v>
      </c>
      <c r="V48" s="2">
        <f t="shared" si="7"/>
        <v>1054.189172108044</v>
      </c>
    </row>
    <row r="49" spans="1:22" x14ac:dyDescent="0.25">
      <c r="A49" t="s">
        <v>47</v>
      </c>
      <c r="B49">
        <v>2016</v>
      </c>
      <c r="C49">
        <v>279</v>
      </c>
      <c r="D49" s="1">
        <v>3184</v>
      </c>
      <c r="E49" s="1">
        <v>15236</v>
      </c>
      <c r="F49" s="5">
        <f t="shared" si="2"/>
        <v>4.7851758793969852</v>
      </c>
      <c r="G49" s="3">
        <v>42644</v>
      </c>
      <c r="H49" s="3">
        <v>42735</v>
      </c>
      <c r="I49" s="4">
        <f t="shared" si="3"/>
        <v>92</v>
      </c>
      <c r="J49" s="2">
        <f t="shared" si="9"/>
        <v>0.59357955430886711</v>
      </c>
      <c r="K49">
        <v>279</v>
      </c>
      <c r="L49" s="2">
        <f t="shared" si="10"/>
        <v>0.59357955430886711</v>
      </c>
      <c r="M49" s="5">
        <f t="shared" si="4"/>
        <v>165.60869565217394</v>
      </c>
      <c r="N49" s="1">
        <v>166048060</v>
      </c>
      <c r="O49" s="1">
        <v>44537</v>
      </c>
      <c r="P49" s="2">
        <f t="shared" si="8"/>
        <v>3728.3171295776547</v>
      </c>
      <c r="Q49" s="1">
        <v>325609978</v>
      </c>
      <c r="R49" s="1">
        <v>166730021</v>
      </c>
      <c r="S49" s="2">
        <f t="shared" si="5"/>
        <v>56309862.528494373</v>
      </c>
      <c r="T49" s="1">
        <v>142518995</v>
      </c>
      <c r="U49" s="2">
        <f t="shared" si="6"/>
        <v>48133053.471811034</v>
      </c>
      <c r="V49" s="2">
        <f t="shared" si="7"/>
        <v>1080.7430557022483</v>
      </c>
    </row>
    <row r="50" spans="1:22" x14ac:dyDescent="0.25">
      <c r="A50" t="s">
        <v>48</v>
      </c>
      <c r="B50">
        <v>2016</v>
      </c>
      <c r="C50">
        <v>190</v>
      </c>
      <c r="D50" s="1">
        <v>2328</v>
      </c>
      <c r="E50" s="1">
        <v>11361</v>
      </c>
      <c r="F50" s="5">
        <f t="shared" si="2"/>
        <v>4.8801546391752577</v>
      </c>
      <c r="G50" s="3">
        <v>42644</v>
      </c>
      <c r="H50" s="3">
        <v>42735</v>
      </c>
      <c r="I50" s="4">
        <f t="shared" si="3"/>
        <v>92</v>
      </c>
      <c r="J50" s="2">
        <f t="shared" si="9"/>
        <v>0.64994279176201375</v>
      </c>
      <c r="K50">
        <v>190</v>
      </c>
      <c r="L50" s="2">
        <f t="shared" si="10"/>
        <v>0.64994279176201375</v>
      </c>
      <c r="M50" s="5">
        <f t="shared" si="4"/>
        <v>123.48913043478261</v>
      </c>
      <c r="N50" s="1">
        <v>126518234</v>
      </c>
      <c r="O50" s="1">
        <v>69106</v>
      </c>
      <c r="P50" s="2">
        <f t="shared" si="8"/>
        <v>1830.7850837843314</v>
      </c>
      <c r="Q50" s="1">
        <v>180273166</v>
      </c>
      <c r="R50" s="1">
        <v>139890016</v>
      </c>
      <c r="S50" s="2">
        <f t="shared" si="5"/>
        <v>57689484.707041144</v>
      </c>
      <c r="T50" s="1">
        <v>155775000</v>
      </c>
      <c r="U50" s="2">
        <f t="shared" si="6"/>
        <v>64240320.626164876</v>
      </c>
      <c r="V50" s="2">
        <f t="shared" si="7"/>
        <v>929.59107206559304</v>
      </c>
    </row>
    <row r="51" spans="1:22" x14ac:dyDescent="0.25">
      <c r="A51" t="s">
        <v>49</v>
      </c>
      <c r="B51">
        <v>2016</v>
      </c>
      <c r="C51">
        <v>27</v>
      </c>
      <c r="D51">
        <v>2</v>
      </c>
      <c r="E51" s="1">
        <v>2036</v>
      </c>
      <c r="F51" s="5">
        <f t="shared" si="2"/>
        <v>1018</v>
      </c>
      <c r="G51" s="3">
        <v>42644</v>
      </c>
      <c r="H51" s="3">
        <v>42735</v>
      </c>
      <c r="I51" s="4">
        <f t="shared" si="3"/>
        <v>92</v>
      </c>
      <c r="J51" s="2">
        <f t="shared" si="9"/>
        <v>0.81964573268921093</v>
      </c>
      <c r="K51">
        <v>29</v>
      </c>
      <c r="L51" s="2">
        <f t="shared" si="10"/>
        <v>0.76311844077961022</v>
      </c>
      <c r="M51" s="5">
        <f t="shared" si="4"/>
        <v>22.130434782608695</v>
      </c>
      <c r="N51">
        <v>0</v>
      </c>
      <c r="O51">
        <v>0</v>
      </c>
      <c r="P51" s="2">
        <v>0</v>
      </c>
      <c r="Q51" s="1">
        <v>3937202</v>
      </c>
      <c r="R51" s="1">
        <v>2210170</v>
      </c>
      <c r="S51" s="2">
        <f t="shared" si="5"/>
        <v>0</v>
      </c>
      <c r="T51" s="1">
        <v>2299916</v>
      </c>
      <c r="U51" s="2">
        <f t="shared" si="6"/>
        <v>0</v>
      </c>
      <c r="V51" s="2">
        <v>0</v>
      </c>
    </row>
    <row r="52" spans="1:22" x14ac:dyDescent="0.25">
      <c r="A52" t="s">
        <v>50</v>
      </c>
      <c r="B52">
        <v>2016</v>
      </c>
      <c r="C52">
        <v>60</v>
      </c>
      <c r="D52">
        <v>324</v>
      </c>
      <c r="E52" s="1">
        <v>1482</v>
      </c>
      <c r="F52" s="5">
        <f t="shared" si="2"/>
        <v>4.5740740740740744</v>
      </c>
      <c r="G52" s="3">
        <v>42644</v>
      </c>
      <c r="H52" s="3">
        <v>42735</v>
      </c>
      <c r="I52" s="4">
        <f t="shared" si="3"/>
        <v>92</v>
      </c>
      <c r="J52" s="2">
        <f t="shared" si="9"/>
        <v>0.26847826086956522</v>
      </c>
      <c r="K52">
        <v>65</v>
      </c>
      <c r="L52" s="2">
        <f t="shared" si="10"/>
        <v>0.24782608695652175</v>
      </c>
      <c r="M52" s="5">
        <f t="shared" si="4"/>
        <v>16.108695652173914</v>
      </c>
      <c r="N52" s="1">
        <v>38303016</v>
      </c>
      <c r="O52" s="1">
        <v>16945</v>
      </c>
      <c r="P52" s="2">
        <f t="shared" si="8"/>
        <v>2260.4317497786956</v>
      </c>
      <c r="Q52" s="1">
        <v>14389107</v>
      </c>
      <c r="R52" s="1">
        <v>24278637</v>
      </c>
      <c r="S52" s="2">
        <f t="shared" si="5"/>
        <v>17648653.508783314</v>
      </c>
      <c r="T52" s="1">
        <v>27646499</v>
      </c>
      <c r="U52" s="2">
        <f t="shared" si="6"/>
        <v>20096823.457672868</v>
      </c>
      <c r="V52" s="2">
        <f t="shared" si="7"/>
        <v>1186.0031547756191</v>
      </c>
    </row>
    <row r="53" spans="1:22" x14ac:dyDescent="0.25">
      <c r="A53" t="s">
        <v>51</v>
      </c>
      <c r="B53">
        <v>2016</v>
      </c>
      <c r="C53">
        <v>126</v>
      </c>
      <c r="D53" s="1">
        <v>1388</v>
      </c>
      <c r="E53" s="1">
        <v>4161</v>
      </c>
      <c r="F53" s="5">
        <f t="shared" si="2"/>
        <v>2.9978386167146973</v>
      </c>
      <c r="G53" s="3">
        <v>42644</v>
      </c>
      <c r="H53" s="3">
        <v>42735</v>
      </c>
      <c r="I53" s="4">
        <f t="shared" si="3"/>
        <v>92</v>
      </c>
      <c r="J53" s="2">
        <f t="shared" si="9"/>
        <v>0.35895445134575571</v>
      </c>
      <c r="K53">
        <v>126</v>
      </c>
      <c r="L53" s="2">
        <f t="shared" si="10"/>
        <v>0.35895445134575571</v>
      </c>
      <c r="M53" s="5">
        <f t="shared" si="4"/>
        <v>45.228260869565219</v>
      </c>
      <c r="N53" s="1">
        <v>40685904</v>
      </c>
      <c r="O53" s="1">
        <v>11108</v>
      </c>
      <c r="P53" s="2">
        <f t="shared" si="8"/>
        <v>3662.7569319409436</v>
      </c>
      <c r="Q53" s="1">
        <v>61939216</v>
      </c>
      <c r="R53" s="1">
        <v>22083257</v>
      </c>
      <c r="S53" s="2">
        <f t="shared" si="5"/>
        <v>8754944.9326766003</v>
      </c>
      <c r="T53" s="1">
        <v>22106437</v>
      </c>
      <c r="U53" s="2">
        <f t="shared" si="6"/>
        <v>8764134.6832437124</v>
      </c>
      <c r="V53" s="2">
        <f t="shared" si="7"/>
        <v>788.99303954300615</v>
      </c>
    </row>
    <row r="54" spans="1:22" x14ac:dyDescent="0.25">
      <c r="A54" t="s">
        <v>52</v>
      </c>
      <c r="B54">
        <v>2016</v>
      </c>
      <c r="C54">
        <v>518</v>
      </c>
      <c r="D54" s="1">
        <v>6065</v>
      </c>
      <c r="E54" s="1">
        <v>25796</v>
      </c>
      <c r="F54" s="5">
        <f t="shared" si="2"/>
        <v>4.2532563891178894</v>
      </c>
      <c r="G54" s="3">
        <v>42644</v>
      </c>
      <c r="H54" s="3">
        <v>42735</v>
      </c>
      <c r="I54" s="4">
        <f t="shared" si="3"/>
        <v>92</v>
      </c>
      <c r="J54" s="2">
        <f t="shared" si="9"/>
        <v>0.54129595433943256</v>
      </c>
      <c r="K54">
        <v>518</v>
      </c>
      <c r="L54" s="2">
        <f t="shared" si="10"/>
        <v>0.54129595433943256</v>
      </c>
      <c r="M54" s="5">
        <f t="shared" si="4"/>
        <v>280.39130434782606</v>
      </c>
      <c r="N54" s="1">
        <v>103466410</v>
      </c>
      <c r="O54" s="1">
        <v>43969</v>
      </c>
      <c r="P54" s="2">
        <f t="shared" si="8"/>
        <v>2353.1672314585276</v>
      </c>
      <c r="Q54" s="1">
        <v>210767071</v>
      </c>
      <c r="R54" s="1">
        <v>133766291</v>
      </c>
      <c r="S54" s="2">
        <f t="shared" si="5"/>
        <v>44044695.25252565</v>
      </c>
      <c r="T54" s="1">
        <v>110537290</v>
      </c>
      <c r="U54" s="2">
        <f t="shared" si="6"/>
        <v>36396174.370193541</v>
      </c>
      <c r="V54" s="2">
        <f t="shared" si="7"/>
        <v>827.76898201445431</v>
      </c>
    </row>
    <row r="55" spans="1:22" x14ac:dyDescent="0.25">
      <c r="A55" t="s">
        <v>53</v>
      </c>
      <c r="B55">
        <v>2016</v>
      </c>
      <c r="C55">
        <v>217</v>
      </c>
      <c r="D55" s="1">
        <v>1354</v>
      </c>
      <c r="E55" s="1">
        <v>17956</v>
      </c>
      <c r="F55" s="5">
        <f t="shared" si="2"/>
        <v>13.261447562776958</v>
      </c>
      <c r="G55" s="3">
        <v>42644</v>
      </c>
      <c r="H55" s="3">
        <v>42735</v>
      </c>
      <c r="I55" s="4">
        <f t="shared" si="3"/>
        <v>92</v>
      </c>
      <c r="J55" s="2">
        <f t="shared" si="9"/>
        <v>0.89941895411741135</v>
      </c>
      <c r="K55">
        <v>217</v>
      </c>
      <c r="L55" s="2">
        <f t="shared" si="10"/>
        <v>0.89941895411741135</v>
      </c>
      <c r="M55" s="5">
        <f t="shared" si="4"/>
        <v>195.17391304347825</v>
      </c>
      <c r="N55" s="1">
        <v>450593611</v>
      </c>
      <c r="O55" s="1">
        <v>50908</v>
      </c>
      <c r="P55" s="2">
        <f t="shared" si="8"/>
        <v>8851.1355975485185</v>
      </c>
      <c r="Q55" s="1">
        <v>404222873</v>
      </c>
      <c r="R55" s="1">
        <v>238670271</v>
      </c>
      <c r="S55" s="2">
        <f t="shared" si="5"/>
        <v>125808639.93755014</v>
      </c>
      <c r="T55" s="1">
        <v>245294811</v>
      </c>
      <c r="U55" s="2">
        <f t="shared" si="6"/>
        <v>129300588.74256867</v>
      </c>
      <c r="V55" s="2">
        <f t="shared" si="7"/>
        <v>2539.8874193165843</v>
      </c>
    </row>
    <row r="56" spans="1:22" x14ac:dyDescent="0.25">
      <c r="A56" t="s">
        <v>54</v>
      </c>
      <c r="B56">
        <v>2016</v>
      </c>
      <c r="C56">
        <v>208</v>
      </c>
      <c r="D56" s="1">
        <v>3923</v>
      </c>
      <c r="E56" s="1">
        <v>15084</v>
      </c>
      <c r="F56" s="5">
        <f t="shared" si="2"/>
        <v>3.8450165689523326</v>
      </c>
      <c r="G56" s="3">
        <v>42644</v>
      </c>
      <c r="H56" s="3">
        <v>42735</v>
      </c>
      <c r="I56" s="4">
        <f t="shared" si="3"/>
        <v>92</v>
      </c>
      <c r="J56" s="2">
        <f t="shared" si="9"/>
        <v>0.78825250836120397</v>
      </c>
      <c r="K56">
        <v>208</v>
      </c>
      <c r="L56" s="2">
        <f t="shared" si="10"/>
        <v>0.78825250836120397</v>
      </c>
      <c r="M56" s="5">
        <f t="shared" si="4"/>
        <v>163.95652173913044</v>
      </c>
      <c r="N56" s="1">
        <v>145429199</v>
      </c>
      <c r="O56" s="1">
        <v>23747</v>
      </c>
      <c r="P56" s="2">
        <f t="shared" si="8"/>
        <v>6124.108266307323</v>
      </c>
      <c r="Q56" s="1">
        <v>191449869</v>
      </c>
      <c r="R56" s="1">
        <v>86466056</v>
      </c>
      <c r="S56" s="2">
        <f t="shared" si="5"/>
        <v>37327012.745027967</v>
      </c>
      <c r="T56" s="1">
        <v>74395500</v>
      </c>
      <c r="U56" s="2">
        <f t="shared" si="6"/>
        <v>32116207.27413227</v>
      </c>
      <c r="V56" s="2">
        <f t="shared" si="7"/>
        <v>1352.4321924509316</v>
      </c>
    </row>
    <row r="57" spans="1:22" x14ac:dyDescent="0.25">
      <c r="A57" t="s">
        <v>55</v>
      </c>
      <c r="B57">
        <v>2016</v>
      </c>
      <c r="C57">
        <v>116</v>
      </c>
      <c r="D57">
        <v>30</v>
      </c>
      <c r="E57" s="1">
        <v>7232</v>
      </c>
      <c r="F57" s="5">
        <f t="shared" si="2"/>
        <v>241.06666666666666</v>
      </c>
      <c r="G57" s="3">
        <v>42644</v>
      </c>
      <c r="H57" s="3">
        <v>42735</v>
      </c>
      <c r="I57" s="4">
        <f t="shared" si="3"/>
        <v>92</v>
      </c>
      <c r="J57" s="2">
        <f t="shared" si="9"/>
        <v>0.67766116941529231</v>
      </c>
      <c r="K57">
        <v>123</v>
      </c>
      <c r="L57" s="2">
        <f t="shared" si="10"/>
        <v>0.63909508660303993</v>
      </c>
      <c r="M57" s="5">
        <f t="shared" si="4"/>
        <v>78.608695652173907</v>
      </c>
      <c r="N57" s="1">
        <v>4425817</v>
      </c>
      <c r="O57" s="1">
        <v>6364</v>
      </c>
      <c r="P57" s="2">
        <f t="shared" si="8"/>
        <v>695.44578881206792</v>
      </c>
      <c r="Q57" s="1">
        <v>3327356</v>
      </c>
      <c r="R57" s="1">
        <v>4030146</v>
      </c>
      <c r="S57" s="2">
        <f t="shared" si="5"/>
        <v>2300566.320302926</v>
      </c>
      <c r="T57" s="1">
        <v>5781374</v>
      </c>
      <c r="U57" s="2">
        <f t="shared" si="6"/>
        <v>3300236.3461460229</v>
      </c>
      <c r="V57" s="2">
        <f t="shared" si="7"/>
        <v>518.57893559805518</v>
      </c>
    </row>
    <row r="58" spans="1:22" x14ac:dyDescent="0.25">
      <c r="A58" t="s">
        <v>56</v>
      </c>
      <c r="B58">
        <v>2016</v>
      </c>
      <c r="C58" s="1">
        <v>1311</v>
      </c>
      <c r="D58">
        <v>28</v>
      </c>
      <c r="E58" s="1">
        <v>110368</v>
      </c>
      <c r="F58" s="5">
        <f t="shared" si="2"/>
        <v>3941.7142857142858</v>
      </c>
      <c r="G58" s="3">
        <v>42644</v>
      </c>
      <c r="H58" s="3">
        <v>42735</v>
      </c>
      <c r="I58" s="4">
        <f t="shared" si="3"/>
        <v>92</v>
      </c>
      <c r="J58" s="2">
        <f t="shared" si="9"/>
        <v>0.9150664942128478</v>
      </c>
      <c r="K58" s="1">
        <v>1500</v>
      </c>
      <c r="L58" s="2">
        <f t="shared" si="10"/>
        <v>0.79976811594202901</v>
      </c>
      <c r="M58" s="5">
        <f t="shared" si="4"/>
        <v>1199.6521739130435</v>
      </c>
      <c r="N58">
        <v>0</v>
      </c>
      <c r="O58">
        <v>0</v>
      </c>
      <c r="P58" s="2">
        <v>0</v>
      </c>
      <c r="Q58" s="1">
        <v>62687840</v>
      </c>
      <c r="R58" s="1">
        <v>62687840</v>
      </c>
      <c r="S58" s="2">
        <f t="shared" si="5"/>
        <v>0</v>
      </c>
      <c r="T58" s="1">
        <v>65154215</v>
      </c>
      <c r="U58" s="2">
        <f t="shared" si="6"/>
        <v>0</v>
      </c>
      <c r="V58" s="2">
        <v>0</v>
      </c>
    </row>
    <row r="59" spans="1:22" x14ac:dyDescent="0.25">
      <c r="A59" t="s">
        <v>57</v>
      </c>
      <c r="B59">
        <v>2016</v>
      </c>
      <c r="C59">
        <v>105</v>
      </c>
      <c r="D59">
        <v>736</v>
      </c>
      <c r="E59" s="1">
        <v>3130</v>
      </c>
      <c r="F59" s="5">
        <f t="shared" si="2"/>
        <v>4.2527173913043477</v>
      </c>
      <c r="G59" s="3">
        <v>42644</v>
      </c>
      <c r="H59" s="3">
        <v>42735</v>
      </c>
      <c r="I59" s="4">
        <f t="shared" si="3"/>
        <v>92</v>
      </c>
      <c r="J59" s="2">
        <f t="shared" si="9"/>
        <v>0.32401656314699795</v>
      </c>
      <c r="K59">
        <v>117</v>
      </c>
      <c r="L59" s="2">
        <f t="shared" si="10"/>
        <v>0.29078409513192122</v>
      </c>
      <c r="M59" s="5">
        <f t="shared" si="4"/>
        <v>34.021739130434781</v>
      </c>
      <c r="N59" s="1">
        <v>16093919</v>
      </c>
      <c r="O59" s="1">
        <v>3833</v>
      </c>
      <c r="P59" s="2">
        <f t="shared" si="8"/>
        <v>4198.7787633707276</v>
      </c>
      <c r="Q59" s="1">
        <v>41378455</v>
      </c>
      <c r="R59" s="1">
        <v>8976955</v>
      </c>
      <c r="S59" s="2">
        <f t="shared" si="5"/>
        <v>2513805.7919209148</v>
      </c>
      <c r="T59" s="1">
        <v>9506295</v>
      </c>
      <c r="U59" s="2">
        <f t="shared" si="6"/>
        <v>2662036.2283991436</v>
      </c>
      <c r="V59" s="2">
        <f t="shared" si="7"/>
        <v>694.50462520196811</v>
      </c>
    </row>
    <row r="60" spans="1:22" x14ac:dyDescent="0.25">
      <c r="A60" t="s">
        <v>58</v>
      </c>
      <c r="B60">
        <v>2016</v>
      </c>
      <c r="C60">
        <v>187</v>
      </c>
      <c r="D60" s="1">
        <v>1453</v>
      </c>
      <c r="E60" s="1">
        <v>15739</v>
      </c>
      <c r="F60" s="5">
        <f t="shared" si="2"/>
        <v>10.832071576049552</v>
      </c>
      <c r="G60" s="3">
        <v>42644</v>
      </c>
      <c r="H60" s="3">
        <v>42735</v>
      </c>
      <c r="I60" s="4">
        <f t="shared" si="3"/>
        <v>92</v>
      </c>
      <c r="J60" s="2">
        <f t="shared" si="9"/>
        <v>0.91484538479423394</v>
      </c>
      <c r="K60">
        <v>187</v>
      </c>
      <c r="L60" s="2">
        <f t="shared" si="10"/>
        <v>0.91484538479423394</v>
      </c>
      <c r="M60" s="5">
        <f t="shared" si="4"/>
        <v>171.07608695652175</v>
      </c>
      <c r="N60" s="1">
        <v>5599893</v>
      </c>
      <c r="O60" s="1">
        <v>15228</v>
      </c>
      <c r="P60" s="2">
        <f t="shared" si="8"/>
        <v>367.73660362490148</v>
      </c>
      <c r="Q60" s="1">
        <v>33464403</v>
      </c>
      <c r="R60" s="1">
        <v>18320858</v>
      </c>
      <c r="S60" s="2">
        <f t="shared" si="5"/>
        <v>2626307.2670807634</v>
      </c>
      <c r="T60" s="1">
        <v>14940504</v>
      </c>
      <c r="U60" s="2">
        <f t="shared" si="6"/>
        <v>2141731.2567484127</v>
      </c>
      <c r="V60" s="2">
        <f t="shared" si="7"/>
        <v>140.64429056661496</v>
      </c>
    </row>
    <row r="61" spans="1:22" x14ac:dyDescent="0.25">
      <c r="A61" t="s">
        <v>59</v>
      </c>
      <c r="B61">
        <v>2016</v>
      </c>
      <c r="C61">
        <v>122</v>
      </c>
      <c r="D61">
        <v>856</v>
      </c>
      <c r="E61" s="1">
        <v>10191</v>
      </c>
      <c r="F61" s="5">
        <f t="shared" si="2"/>
        <v>11.905373831775702</v>
      </c>
      <c r="G61" s="3">
        <v>42644</v>
      </c>
      <c r="H61" s="3">
        <v>42735</v>
      </c>
      <c r="I61" s="4">
        <f t="shared" si="3"/>
        <v>92</v>
      </c>
      <c r="J61" s="2">
        <f t="shared" si="9"/>
        <v>0.9079650748396294</v>
      </c>
      <c r="K61">
        <v>122</v>
      </c>
      <c r="L61" s="2">
        <f t="shared" si="10"/>
        <v>0.9079650748396294</v>
      </c>
      <c r="M61" s="5">
        <f t="shared" si="4"/>
        <v>110.77173913043478</v>
      </c>
      <c r="N61" s="1">
        <v>2173472</v>
      </c>
      <c r="O61" s="1">
        <v>4169</v>
      </c>
      <c r="P61" s="2">
        <f t="shared" si="8"/>
        <v>521.34132885584074</v>
      </c>
      <c r="Q61" s="1">
        <v>23720283</v>
      </c>
      <c r="R61" s="1">
        <v>30652545</v>
      </c>
      <c r="S61" s="2">
        <f t="shared" si="5"/>
        <v>2572915.6812613695</v>
      </c>
      <c r="T61" s="1">
        <v>16423050</v>
      </c>
      <c r="U61" s="2">
        <f t="shared" si="6"/>
        <v>1378519.2348348086</v>
      </c>
      <c r="V61" s="2">
        <f t="shared" si="7"/>
        <v>330.65944706999488</v>
      </c>
    </row>
    <row r="62" spans="1:22" x14ac:dyDescent="0.25">
      <c r="A62" t="s">
        <v>60</v>
      </c>
      <c r="B62">
        <v>2016</v>
      </c>
      <c r="C62">
        <v>221</v>
      </c>
      <c r="D62" s="1">
        <v>2284</v>
      </c>
      <c r="E62" s="1">
        <v>14760</v>
      </c>
      <c r="F62" s="5">
        <f t="shared" si="2"/>
        <v>6.4623467600700524</v>
      </c>
      <c r="G62" s="3">
        <v>42644</v>
      </c>
      <c r="H62" s="3">
        <v>42735</v>
      </c>
      <c r="I62" s="4">
        <f t="shared" si="3"/>
        <v>92</v>
      </c>
      <c r="J62" s="2">
        <f t="shared" si="9"/>
        <v>0.72594924257328353</v>
      </c>
      <c r="K62">
        <v>221</v>
      </c>
      <c r="L62" s="2">
        <f t="shared" si="10"/>
        <v>0.72594924257328353</v>
      </c>
      <c r="M62" s="5">
        <f t="shared" si="4"/>
        <v>160.43478260869566</v>
      </c>
      <c r="N62" s="1">
        <v>11999687</v>
      </c>
      <c r="O62" s="1">
        <v>3537</v>
      </c>
      <c r="P62" s="2">
        <f t="shared" si="8"/>
        <v>3392.6171897087929</v>
      </c>
      <c r="Q62" s="1">
        <v>50424415</v>
      </c>
      <c r="R62" s="1">
        <v>22006950</v>
      </c>
      <c r="S62" s="2">
        <f t="shared" si="5"/>
        <v>4230361.404712718</v>
      </c>
      <c r="T62" s="1">
        <v>20641768</v>
      </c>
      <c r="U62" s="2">
        <f t="shared" si="6"/>
        <v>3967934.6148482198</v>
      </c>
      <c r="V62" s="2">
        <f t="shared" si="7"/>
        <v>1121.8361930585863</v>
      </c>
    </row>
    <row r="63" spans="1:22" x14ac:dyDescent="0.25">
      <c r="A63" t="s">
        <v>61</v>
      </c>
      <c r="B63">
        <v>2016</v>
      </c>
      <c r="C63">
        <v>25</v>
      </c>
      <c r="D63">
        <v>127</v>
      </c>
      <c r="E63">
        <v>371</v>
      </c>
      <c r="F63" s="5">
        <f t="shared" si="2"/>
        <v>2.9212598425196852</v>
      </c>
      <c r="G63" s="3">
        <v>42644</v>
      </c>
      <c r="H63" s="3">
        <v>42735</v>
      </c>
      <c r="I63" s="4">
        <f t="shared" si="3"/>
        <v>92</v>
      </c>
      <c r="J63" s="2">
        <f t="shared" si="9"/>
        <v>0.16130434782608696</v>
      </c>
      <c r="K63">
        <v>25</v>
      </c>
      <c r="L63" s="2">
        <f t="shared" si="10"/>
        <v>0.16130434782608696</v>
      </c>
      <c r="M63" s="5">
        <f t="shared" si="4"/>
        <v>4.0326086956521738</v>
      </c>
      <c r="N63" s="1">
        <v>5392832</v>
      </c>
      <c r="O63" s="1">
        <v>2041</v>
      </c>
      <c r="P63" s="2">
        <f t="shared" si="8"/>
        <v>2642.2498775110239</v>
      </c>
      <c r="Q63" s="1">
        <v>1866434</v>
      </c>
      <c r="R63" s="1">
        <v>2474186</v>
      </c>
      <c r="S63" s="2">
        <f t="shared" si="5"/>
        <v>1838046.6337439625</v>
      </c>
      <c r="T63" s="1">
        <v>2344978</v>
      </c>
      <c r="U63" s="2">
        <f t="shared" si="6"/>
        <v>1742059.3759335999</v>
      </c>
      <c r="V63" s="2">
        <f t="shared" si="7"/>
        <v>853.53227630259676</v>
      </c>
    </row>
    <row r="64" spans="1:22" x14ac:dyDescent="0.25">
      <c r="A64" t="s">
        <v>62</v>
      </c>
      <c r="B64">
        <v>2016</v>
      </c>
      <c r="C64">
        <v>81</v>
      </c>
      <c r="D64">
        <v>794</v>
      </c>
      <c r="E64" s="1">
        <v>3561</v>
      </c>
      <c r="F64" s="5">
        <f t="shared" si="2"/>
        <v>4.4848866498740554</v>
      </c>
      <c r="G64" s="3">
        <v>42644</v>
      </c>
      <c r="H64" s="3">
        <v>42735</v>
      </c>
      <c r="I64" s="4">
        <f t="shared" si="3"/>
        <v>92</v>
      </c>
      <c r="J64" s="2">
        <f t="shared" si="9"/>
        <v>0.47785829307568439</v>
      </c>
      <c r="K64">
        <v>81</v>
      </c>
      <c r="L64" s="2">
        <f t="shared" si="10"/>
        <v>0.47785829307568439</v>
      </c>
      <c r="M64" s="5">
        <f t="shared" si="4"/>
        <v>38.706521739130437</v>
      </c>
      <c r="N64" s="1">
        <v>37194621</v>
      </c>
      <c r="O64" s="1">
        <v>10227</v>
      </c>
      <c r="P64" s="2">
        <f t="shared" si="8"/>
        <v>3636.9043707832211</v>
      </c>
      <c r="Q64" s="1">
        <v>51406336</v>
      </c>
      <c r="R64" s="1">
        <v>9957118</v>
      </c>
      <c r="S64" s="2">
        <f t="shared" si="5"/>
        <v>4179991.3093746607</v>
      </c>
      <c r="T64" s="1">
        <v>10011906</v>
      </c>
      <c r="U64" s="2">
        <f t="shared" si="6"/>
        <v>4202991.2742096679</v>
      </c>
      <c r="V64" s="2">
        <f t="shared" si="7"/>
        <v>410.97010601443901</v>
      </c>
    </row>
    <row r="65" spans="1:22" x14ac:dyDescent="0.25">
      <c r="A65" t="s">
        <v>63</v>
      </c>
      <c r="B65">
        <v>2016</v>
      </c>
      <c r="C65">
        <v>158</v>
      </c>
      <c r="D65" s="1">
        <v>1451</v>
      </c>
      <c r="E65" s="1">
        <v>6405</v>
      </c>
      <c r="F65" s="5">
        <f t="shared" si="2"/>
        <v>4.4141971054445213</v>
      </c>
      <c r="G65" s="3">
        <v>42644</v>
      </c>
      <c r="H65" s="3">
        <v>42735</v>
      </c>
      <c r="I65" s="4">
        <f t="shared" si="3"/>
        <v>92</v>
      </c>
      <c r="J65" s="2">
        <f t="shared" si="9"/>
        <v>0.44063015960374241</v>
      </c>
      <c r="K65">
        <v>158</v>
      </c>
      <c r="L65" s="2">
        <f t="shared" si="10"/>
        <v>0.44063015960374241</v>
      </c>
      <c r="M65" s="5">
        <f t="shared" si="4"/>
        <v>69.619565217391298</v>
      </c>
      <c r="N65" s="1">
        <v>21680917</v>
      </c>
      <c r="O65" s="1">
        <v>7495</v>
      </c>
      <c r="P65" s="2">
        <f t="shared" si="8"/>
        <v>2892.7174116077385</v>
      </c>
      <c r="Q65" s="1">
        <v>61372497</v>
      </c>
      <c r="R65" s="1">
        <v>19737141</v>
      </c>
      <c r="S65" s="2">
        <f t="shared" si="5"/>
        <v>5152338.6604950037</v>
      </c>
      <c r="T65" s="1">
        <v>20303066</v>
      </c>
      <c r="U65" s="2">
        <f t="shared" si="6"/>
        <v>5300072.1775449468</v>
      </c>
      <c r="V65" s="2">
        <f t="shared" si="7"/>
        <v>707.14772215409562</v>
      </c>
    </row>
    <row r="66" spans="1:22" x14ac:dyDescent="0.25">
      <c r="A66" t="s">
        <v>64</v>
      </c>
      <c r="B66">
        <v>2016</v>
      </c>
      <c r="C66">
        <v>345</v>
      </c>
      <c r="D66" s="1">
        <v>3070</v>
      </c>
      <c r="E66" s="1">
        <v>18872</v>
      </c>
      <c r="F66" s="5">
        <f t="shared" si="2"/>
        <v>6.1472312703583061</v>
      </c>
      <c r="G66" s="3">
        <v>42644</v>
      </c>
      <c r="H66" s="3">
        <v>42735</v>
      </c>
      <c r="I66" s="4">
        <f t="shared" si="3"/>
        <v>92</v>
      </c>
      <c r="J66" s="2">
        <f t="shared" si="9"/>
        <v>0.59458097038437308</v>
      </c>
      <c r="K66">
        <v>347</v>
      </c>
      <c r="L66" s="2">
        <f t="shared" si="10"/>
        <v>0.59115399072797892</v>
      </c>
      <c r="M66" s="5">
        <f t="shared" si="4"/>
        <v>205.13043478260869</v>
      </c>
      <c r="N66" s="1">
        <v>67170493</v>
      </c>
      <c r="O66" s="1">
        <v>20188</v>
      </c>
      <c r="P66" s="2">
        <f t="shared" si="8"/>
        <v>3327.2485139686942</v>
      </c>
      <c r="Q66" s="1">
        <v>175924662</v>
      </c>
      <c r="R66" s="1">
        <v>66129309</v>
      </c>
      <c r="S66" s="2">
        <f t="shared" si="5"/>
        <v>18272426.232761968</v>
      </c>
      <c r="T66" s="1">
        <v>66365898</v>
      </c>
      <c r="U66" s="2">
        <f t="shared" si="6"/>
        <v>18337798.986770071</v>
      </c>
      <c r="V66" s="2">
        <f t="shared" si="7"/>
        <v>908.351445748468</v>
      </c>
    </row>
    <row r="67" spans="1:22" x14ac:dyDescent="0.25">
      <c r="A67" t="s">
        <v>65</v>
      </c>
      <c r="B67">
        <v>2016</v>
      </c>
      <c r="C67">
        <v>220</v>
      </c>
      <c r="D67" s="1">
        <v>2933</v>
      </c>
      <c r="E67" s="1">
        <v>14246</v>
      </c>
      <c r="F67" s="5">
        <f t="shared" si="2"/>
        <v>4.8571428571428568</v>
      </c>
      <c r="G67" s="3">
        <v>42644</v>
      </c>
      <c r="H67" s="3">
        <v>42735</v>
      </c>
      <c r="I67" s="4">
        <f t="shared" si="3"/>
        <v>92</v>
      </c>
      <c r="J67" s="2">
        <f t="shared" ref="J67:J98" si="11">E67/(C67*I67)</f>
        <v>0.70385375494071145</v>
      </c>
      <c r="K67">
        <v>258</v>
      </c>
      <c r="L67" s="2">
        <f t="shared" ref="L67:L98" si="12">E67/(K67*I67)</f>
        <v>0.60018537243006409</v>
      </c>
      <c r="M67" s="5">
        <f t="shared" si="4"/>
        <v>154.84782608695653</v>
      </c>
      <c r="N67" s="1">
        <v>141459355</v>
      </c>
      <c r="O67" s="1">
        <v>82020</v>
      </c>
      <c r="P67" s="2">
        <f t="shared" si="8"/>
        <v>1724.6934284320898</v>
      </c>
      <c r="Q67" s="1">
        <v>260626861</v>
      </c>
      <c r="R67" s="1">
        <v>150757257</v>
      </c>
      <c r="S67" s="2">
        <f t="shared" si="5"/>
        <v>53038436.75354749</v>
      </c>
      <c r="T67" s="1">
        <v>133652191</v>
      </c>
      <c r="U67" s="2">
        <f t="shared" si="6"/>
        <v>47020643.784508154</v>
      </c>
      <c r="V67" s="2">
        <f t="shared" si="7"/>
        <v>573.28266013787072</v>
      </c>
    </row>
    <row r="68" spans="1:22" x14ac:dyDescent="0.25">
      <c r="A68" t="s">
        <v>66</v>
      </c>
      <c r="B68">
        <v>2016</v>
      </c>
      <c r="C68">
        <v>242</v>
      </c>
      <c r="D68" s="1">
        <v>3014</v>
      </c>
      <c r="E68" s="1">
        <v>11236</v>
      </c>
      <c r="F68" s="5">
        <f t="shared" ref="F68:F131" si="13">E68/D68</f>
        <v>3.727936297279363</v>
      </c>
      <c r="G68" s="3">
        <v>42644</v>
      </c>
      <c r="H68" s="3">
        <v>42735</v>
      </c>
      <c r="I68" s="4">
        <f t="shared" ref="I68:I131" si="14">H68-G68+1</f>
        <v>92</v>
      </c>
      <c r="J68" s="2">
        <f t="shared" si="11"/>
        <v>0.5046712181099533</v>
      </c>
      <c r="K68">
        <v>242</v>
      </c>
      <c r="L68" s="2">
        <f t="shared" si="12"/>
        <v>0.5046712181099533</v>
      </c>
      <c r="M68" s="5">
        <f t="shared" ref="M68:M131" si="15">K68*L68</f>
        <v>122.1304347826087</v>
      </c>
      <c r="N68" s="1">
        <v>182946317</v>
      </c>
      <c r="O68" s="1">
        <v>101888</v>
      </c>
      <c r="P68" s="2">
        <f t="shared" ref="P68:P131" si="16">N68/O68</f>
        <v>1795.5629416614322</v>
      </c>
      <c r="Q68" s="1">
        <v>168161605</v>
      </c>
      <c r="R68" s="1">
        <v>93586447</v>
      </c>
      <c r="S68" s="2">
        <f t="shared" ref="S68:S131" si="17">(N68/(Q68+N68))*R68</f>
        <v>48763627.15554364</v>
      </c>
      <c r="T68" s="1">
        <v>84946258</v>
      </c>
      <c r="U68" s="2">
        <f t="shared" ref="U68:U131" si="18">(N68/(Q68+N68))*T68</f>
        <v>44261618.921921633</v>
      </c>
      <c r="V68" s="2">
        <f t="shared" ref="V68:V131" si="19">U68/O68</f>
        <v>434.41444450692558</v>
      </c>
    </row>
    <row r="69" spans="1:22" x14ac:dyDescent="0.25">
      <c r="A69" t="s">
        <v>67</v>
      </c>
      <c r="B69">
        <v>2016</v>
      </c>
      <c r="C69">
        <v>909</v>
      </c>
      <c r="D69" s="1">
        <v>9200</v>
      </c>
      <c r="E69" s="1">
        <v>67872</v>
      </c>
      <c r="F69" s="5">
        <f t="shared" si="13"/>
        <v>7.3773913043478263</v>
      </c>
      <c r="G69" s="3">
        <v>42644</v>
      </c>
      <c r="H69" s="3">
        <v>42735</v>
      </c>
      <c r="I69" s="4">
        <f t="shared" si="14"/>
        <v>92</v>
      </c>
      <c r="J69" s="2">
        <f t="shared" si="11"/>
        <v>0.81159420289855078</v>
      </c>
      <c r="K69">
        <v>909</v>
      </c>
      <c r="L69" s="2">
        <f t="shared" si="12"/>
        <v>0.81159420289855078</v>
      </c>
      <c r="M69" s="5">
        <f t="shared" si="15"/>
        <v>737.73913043478262</v>
      </c>
      <c r="N69" s="1">
        <v>307556141</v>
      </c>
      <c r="O69" s="1">
        <v>89473</v>
      </c>
      <c r="P69" s="2">
        <f t="shared" si="16"/>
        <v>3437.4184502587373</v>
      </c>
      <c r="Q69" s="1">
        <v>813236650</v>
      </c>
      <c r="R69" s="1">
        <v>352538012</v>
      </c>
      <c r="S69" s="2">
        <f t="shared" si="17"/>
        <v>96739764.385700524</v>
      </c>
      <c r="T69" s="1">
        <v>305813889</v>
      </c>
      <c r="U69" s="2">
        <f t="shared" si="18"/>
        <v>83918223.17229943</v>
      </c>
      <c r="V69" s="2">
        <f t="shared" si="19"/>
        <v>937.91672540654088</v>
      </c>
    </row>
    <row r="70" spans="1:22" x14ac:dyDescent="0.25">
      <c r="A70" t="s">
        <v>68</v>
      </c>
      <c r="B70">
        <v>2016</v>
      </c>
      <c r="C70">
        <v>146</v>
      </c>
      <c r="D70" s="1">
        <v>1970</v>
      </c>
      <c r="E70" s="1">
        <v>11220</v>
      </c>
      <c r="F70" s="5">
        <f t="shared" si="13"/>
        <v>5.6954314720812187</v>
      </c>
      <c r="G70" s="3">
        <v>42644</v>
      </c>
      <c r="H70" s="3">
        <v>42735</v>
      </c>
      <c r="I70" s="4">
        <f t="shared" si="14"/>
        <v>92</v>
      </c>
      <c r="J70" s="2">
        <f t="shared" si="11"/>
        <v>0.83531864204883854</v>
      </c>
      <c r="K70">
        <v>146</v>
      </c>
      <c r="L70" s="2">
        <f t="shared" si="12"/>
        <v>0.83531864204883854</v>
      </c>
      <c r="M70" s="5">
        <f t="shared" si="15"/>
        <v>121.95652173913042</v>
      </c>
      <c r="N70" s="1">
        <v>108338707</v>
      </c>
      <c r="O70" s="1">
        <v>125697</v>
      </c>
      <c r="P70" s="2">
        <f t="shared" si="16"/>
        <v>861.90368107432948</v>
      </c>
      <c r="Q70" s="1">
        <v>93128352</v>
      </c>
      <c r="R70" s="1">
        <v>110302957</v>
      </c>
      <c r="S70" s="2">
        <f t="shared" si="17"/>
        <v>59315303.449466638</v>
      </c>
      <c r="T70" s="1">
        <v>139737357</v>
      </c>
      <c r="U70" s="2">
        <f t="shared" si="18"/>
        <v>75143622.248326957</v>
      </c>
      <c r="V70" s="2">
        <f t="shared" si="19"/>
        <v>597.81555843279443</v>
      </c>
    </row>
    <row r="71" spans="1:22" x14ac:dyDescent="0.25">
      <c r="A71" t="s">
        <v>69</v>
      </c>
      <c r="B71">
        <v>2016</v>
      </c>
      <c r="C71">
        <v>238</v>
      </c>
      <c r="D71" s="1">
        <v>1983</v>
      </c>
      <c r="E71" s="1">
        <v>12355</v>
      </c>
      <c r="F71" s="5">
        <f t="shared" si="13"/>
        <v>6.230458900655572</v>
      </c>
      <c r="G71" s="3">
        <v>42644</v>
      </c>
      <c r="H71" s="3">
        <v>42735</v>
      </c>
      <c r="I71" s="4">
        <f t="shared" si="14"/>
        <v>92</v>
      </c>
      <c r="J71" s="2">
        <f t="shared" si="11"/>
        <v>0.5642583120204604</v>
      </c>
      <c r="K71">
        <v>238</v>
      </c>
      <c r="L71" s="2">
        <f t="shared" si="12"/>
        <v>0.5642583120204604</v>
      </c>
      <c r="M71" s="5">
        <f t="shared" si="15"/>
        <v>134.29347826086956</v>
      </c>
      <c r="N71" s="1">
        <v>75300885</v>
      </c>
      <c r="O71" s="1">
        <v>29771</v>
      </c>
      <c r="P71" s="2">
        <f t="shared" si="16"/>
        <v>2529.3367706828794</v>
      </c>
      <c r="Q71" s="1">
        <v>103408310</v>
      </c>
      <c r="R71" s="1">
        <v>41835824</v>
      </c>
      <c r="S71" s="2">
        <f t="shared" si="17"/>
        <v>17627937.789682508</v>
      </c>
      <c r="T71" s="1">
        <v>42655404</v>
      </c>
      <c r="U71" s="2">
        <f t="shared" si="18"/>
        <v>17973275.92031591</v>
      </c>
      <c r="V71" s="2">
        <f t="shared" si="19"/>
        <v>603.71757483174599</v>
      </c>
    </row>
    <row r="72" spans="1:22" x14ac:dyDescent="0.25">
      <c r="A72" t="s">
        <v>70</v>
      </c>
      <c r="B72">
        <v>2016</v>
      </c>
      <c r="C72">
        <v>16</v>
      </c>
      <c r="D72">
        <v>147</v>
      </c>
      <c r="E72" s="1">
        <v>1144</v>
      </c>
      <c r="F72" s="5">
        <f t="shared" si="13"/>
        <v>7.7823129251700678</v>
      </c>
      <c r="G72" s="3">
        <v>42644</v>
      </c>
      <c r="H72" s="3">
        <v>42735</v>
      </c>
      <c r="I72" s="4">
        <f t="shared" si="14"/>
        <v>92</v>
      </c>
      <c r="J72" s="2">
        <f t="shared" si="11"/>
        <v>0.77717391304347827</v>
      </c>
      <c r="K72">
        <v>16</v>
      </c>
      <c r="L72" s="2">
        <f t="shared" si="12"/>
        <v>0.77717391304347827</v>
      </c>
      <c r="M72" s="5">
        <f t="shared" si="15"/>
        <v>12.434782608695652</v>
      </c>
      <c r="N72">
        <v>0</v>
      </c>
      <c r="O72">
        <v>0</v>
      </c>
      <c r="P72" s="2">
        <v>0</v>
      </c>
      <c r="Q72" s="1">
        <v>1021021</v>
      </c>
      <c r="R72" s="1">
        <v>1021021</v>
      </c>
      <c r="S72" s="2">
        <f t="shared" si="17"/>
        <v>0</v>
      </c>
      <c r="T72" s="1">
        <v>781141</v>
      </c>
      <c r="U72" s="2">
        <f t="shared" si="18"/>
        <v>0</v>
      </c>
      <c r="V72" s="2">
        <v>0</v>
      </c>
    </row>
    <row r="73" spans="1:22" x14ac:dyDescent="0.25">
      <c r="A73" t="s">
        <v>71</v>
      </c>
      <c r="B73">
        <v>2016</v>
      </c>
      <c r="C73">
        <v>16</v>
      </c>
      <c r="D73">
        <v>103</v>
      </c>
      <c r="E73" s="1">
        <v>1421</v>
      </c>
      <c r="F73" s="5">
        <f t="shared" si="13"/>
        <v>13.796116504854369</v>
      </c>
      <c r="G73" s="3">
        <v>42644</v>
      </c>
      <c r="H73" s="3">
        <v>42735</v>
      </c>
      <c r="I73" s="4">
        <f t="shared" si="14"/>
        <v>92</v>
      </c>
      <c r="J73" s="2">
        <f t="shared" si="11"/>
        <v>0.96535326086956519</v>
      </c>
      <c r="K73">
        <v>16</v>
      </c>
      <c r="L73" s="2">
        <f t="shared" si="12"/>
        <v>0.96535326086956519</v>
      </c>
      <c r="M73" s="5">
        <f t="shared" si="15"/>
        <v>15.445652173913043</v>
      </c>
      <c r="N73">
        <v>0</v>
      </c>
      <c r="O73">
        <v>0</v>
      </c>
      <c r="P73" s="2">
        <v>0</v>
      </c>
      <c r="Q73" s="1">
        <v>1152616</v>
      </c>
      <c r="R73" s="1">
        <v>1152616</v>
      </c>
      <c r="S73" s="2">
        <f t="shared" si="17"/>
        <v>0</v>
      </c>
      <c r="T73" s="1">
        <v>1080894</v>
      </c>
      <c r="U73" s="2">
        <f t="shared" si="18"/>
        <v>0</v>
      </c>
      <c r="V73" s="2">
        <v>0</v>
      </c>
    </row>
    <row r="74" spans="1:22" x14ac:dyDescent="0.25">
      <c r="A74" t="s">
        <v>72</v>
      </c>
      <c r="B74">
        <v>2016</v>
      </c>
      <c r="C74">
        <v>16</v>
      </c>
      <c r="D74">
        <v>98</v>
      </c>
      <c r="E74" s="1">
        <v>1471</v>
      </c>
      <c r="F74" s="5">
        <f t="shared" si="13"/>
        <v>15.010204081632653</v>
      </c>
      <c r="G74" s="3">
        <v>42644</v>
      </c>
      <c r="H74" s="3">
        <v>42735</v>
      </c>
      <c r="I74" s="4">
        <f t="shared" si="14"/>
        <v>92</v>
      </c>
      <c r="J74" s="2">
        <f t="shared" si="11"/>
        <v>0.99932065217391308</v>
      </c>
      <c r="K74">
        <v>16</v>
      </c>
      <c r="L74" s="2">
        <f t="shared" si="12"/>
        <v>0.99932065217391308</v>
      </c>
      <c r="M74" s="5">
        <f t="shared" si="15"/>
        <v>15.989130434782609</v>
      </c>
      <c r="N74">
        <v>0</v>
      </c>
      <c r="O74">
        <v>0</v>
      </c>
      <c r="P74" s="2">
        <v>0</v>
      </c>
      <c r="Q74" s="1">
        <v>1202705</v>
      </c>
      <c r="R74" s="1">
        <v>1202705</v>
      </c>
      <c r="S74" s="2">
        <f t="shared" si="17"/>
        <v>0</v>
      </c>
      <c r="T74" s="1">
        <v>976474</v>
      </c>
      <c r="U74" s="2">
        <f t="shared" si="18"/>
        <v>0</v>
      </c>
      <c r="V74" s="2">
        <v>0</v>
      </c>
    </row>
    <row r="75" spans="1:22" x14ac:dyDescent="0.25">
      <c r="A75" t="s">
        <v>73</v>
      </c>
      <c r="B75">
        <v>2016</v>
      </c>
      <c r="C75">
        <v>16</v>
      </c>
      <c r="D75">
        <v>113</v>
      </c>
      <c r="E75" s="1">
        <v>1107</v>
      </c>
      <c r="F75" s="5">
        <f t="shared" si="13"/>
        <v>9.7964601769911503</v>
      </c>
      <c r="G75" s="3">
        <v>42644</v>
      </c>
      <c r="H75" s="3">
        <v>42735</v>
      </c>
      <c r="I75" s="4">
        <f t="shared" si="14"/>
        <v>92</v>
      </c>
      <c r="J75" s="2">
        <f t="shared" si="11"/>
        <v>0.75203804347826086</v>
      </c>
      <c r="K75">
        <v>16</v>
      </c>
      <c r="L75" s="2">
        <f t="shared" si="12"/>
        <v>0.75203804347826086</v>
      </c>
      <c r="M75" s="5">
        <f t="shared" si="15"/>
        <v>12.032608695652174</v>
      </c>
      <c r="N75">
        <v>0</v>
      </c>
      <c r="O75">
        <v>0</v>
      </c>
      <c r="P75" s="2">
        <v>0</v>
      </c>
      <c r="Q75" s="1">
        <v>1062720</v>
      </c>
      <c r="R75" s="1">
        <v>1062720</v>
      </c>
      <c r="S75" s="2">
        <f t="shared" si="17"/>
        <v>0</v>
      </c>
      <c r="T75" s="1">
        <v>1275277</v>
      </c>
      <c r="U75" s="2">
        <f t="shared" si="18"/>
        <v>0</v>
      </c>
      <c r="V75" s="2">
        <v>0</v>
      </c>
    </row>
    <row r="76" spans="1:22" x14ac:dyDescent="0.25">
      <c r="A76" t="s">
        <v>74</v>
      </c>
      <c r="B76">
        <v>2016</v>
      </c>
      <c r="C76">
        <v>16</v>
      </c>
      <c r="D76">
        <v>96</v>
      </c>
      <c r="E76" s="1">
        <v>1215</v>
      </c>
      <c r="F76" s="5">
        <f t="shared" si="13"/>
        <v>12.65625</v>
      </c>
      <c r="G76" s="3">
        <v>42644</v>
      </c>
      <c r="H76" s="3">
        <v>42735</v>
      </c>
      <c r="I76" s="4">
        <f t="shared" si="14"/>
        <v>92</v>
      </c>
      <c r="J76" s="2">
        <f t="shared" si="11"/>
        <v>0.82540760869565222</v>
      </c>
      <c r="K76">
        <v>16</v>
      </c>
      <c r="L76" s="2">
        <f t="shared" si="12"/>
        <v>0.82540760869565222</v>
      </c>
      <c r="M76" s="5">
        <f t="shared" si="15"/>
        <v>13.206521739130435</v>
      </c>
      <c r="N76">
        <v>0</v>
      </c>
      <c r="O76">
        <v>0</v>
      </c>
      <c r="P76" s="2">
        <v>0</v>
      </c>
      <c r="Q76" s="1">
        <v>1026675</v>
      </c>
      <c r="R76" s="1">
        <v>1026675</v>
      </c>
      <c r="S76" s="2">
        <f t="shared" si="17"/>
        <v>0</v>
      </c>
      <c r="T76" s="1">
        <v>1065058</v>
      </c>
      <c r="U76" s="2">
        <f t="shared" si="18"/>
        <v>0</v>
      </c>
      <c r="V76" s="2">
        <v>0</v>
      </c>
    </row>
    <row r="77" spans="1:22" x14ac:dyDescent="0.25">
      <c r="A77" t="s">
        <v>75</v>
      </c>
      <c r="B77">
        <v>2016</v>
      </c>
      <c r="C77">
        <v>202</v>
      </c>
      <c r="D77" s="1">
        <v>1098</v>
      </c>
      <c r="E77" s="1">
        <v>4271</v>
      </c>
      <c r="F77" s="5">
        <f t="shared" si="13"/>
        <v>3.8897996357012752</v>
      </c>
      <c r="G77" s="3">
        <v>42644</v>
      </c>
      <c r="H77" s="3">
        <v>42735</v>
      </c>
      <c r="I77" s="4">
        <f t="shared" si="14"/>
        <v>92</v>
      </c>
      <c r="J77" s="2">
        <f t="shared" si="11"/>
        <v>0.22982135170038742</v>
      </c>
      <c r="K77">
        <v>202</v>
      </c>
      <c r="L77" s="2">
        <f t="shared" si="12"/>
        <v>0.22982135170038742</v>
      </c>
      <c r="M77" s="5">
        <f t="shared" si="15"/>
        <v>46.423913043478258</v>
      </c>
      <c r="N77" s="1">
        <v>110103544</v>
      </c>
      <c r="O77" s="1">
        <v>15464</v>
      </c>
      <c r="P77" s="2">
        <f t="shared" si="16"/>
        <v>7119.9912053802382</v>
      </c>
      <c r="Q77" s="1">
        <v>134326929</v>
      </c>
      <c r="R77" s="1">
        <v>36718616</v>
      </c>
      <c r="S77" s="2">
        <f t="shared" si="17"/>
        <v>16539876.156828873</v>
      </c>
      <c r="T77" s="1">
        <v>41095421</v>
      </c>
      <c r="U77" s="2">
        <f t="shared" si="18"/>
        <v>18511405.058206566</v>
      </c>
      <c r="V77" s="2">
        <f t="shared" si="19"/>
        <v>1197.0644760868188</v>
      </c>
    </row>
    <row r="78" spans="1:22" x14ac:dyDescent="0.25">
      <c r="A78" t="s">
        <v>76</v>
      </c>
      <c r="B78">
        <v>2016</v>
      </c>
      <c r="C78">
        <v>166</v>
      </c>
      <c r="D78" s="1">
        <v>1614</v>
      </c>
      <c r="E78" s="1">
        <v>11503</v>
      </c>
      <c r="F78" s="5">
        <f t="shared" si="13"/>
        <v>7.1270136307311027</v>
      </c>
      <c r="G78" s="3">
        <v>42644</v>
      </c>
      <c r="H78" s="3">
        <v>42735</v>
      </c>
      <c r="I78" s="4">
        <f t="shared" si="14"/>
        <v>92</v>
      </c>
      <c r="J78" s="2">
        <f t="shared" si="11"/>
        <v>0.75320848611838664</v>
      </c>
      <c r="K78">
        <v>166</v>
      </c>
      <c r="L78" s="2">
        <f t="shared" si="12"/>
        <v>0.75320848611838664</v>
      </c>
      <c r="M78" s="5">
        <f t="shared" si="15"/>
        <v>125.03260869565219</v>
      </c>
      <c r="N78" s="1">
        <v>1744034</v>
      </c>
      <c r="O78" s="1">
        <v>3611</v>
      </c>
      <c r="P78" s="2">
        <f t="shared" si="16"/>
        <v>482.97812240376629</v>
      </c>
      <c r="Q78" s="1">
        <v>21735135</v>
      </c>
      <c r="R78" s="1">
        <v>10148127</v>
      </c>
      <c r="S78" s="2">
        <f t="shared" si="17"/>
        <v>753803.44697540184</v>
      </c>
      <c r="T78" s="1">
        <v>7235295</v>
      </c>
      <c r="U78" s="2">
        <f t="shared" si="18"/>
        <v>537438.12142712541</v>
      </c>
      <c r="V78" s="2">
        <f t="shared" si="19"/>
        <v>148.83359773667277</v>
      </c>
    </row>
    <row r="79" spans="1:22" x14ac:dyDescent="0.25">
      <c r="A79" t="s">
        <v>77</v>
      </c>
      <c r="B79">
        <v>2016</v>
      </c>
      <c r="C79">
        <v>156</v>
      </c>
      <c r="D79">
        <v>850</v>
      </c>
      <c r="E79" s="1">
        <v>7325</v>
      </c>
      <c r="F79" s="5">
        <f t="shared" si="13"/>
        <v>8.617647058823529</v>
      </c>
      <c r="G79" s="3">
        <v>42644</v>
      </c>
      <c r="H79" s="3">
        <v>42735</v>
      </c>
      <c r="I79" s="4">
        <f t="shared" si="14"/>
        <v>92</v>
      </c>
      <c r="J79" s="2">
        <f t="shared" si="11"/>
        <v>0.51038182831661094</v>
      </c>
      <c r="K79">
        <v>156</v>
      </c>
      <c r="L79" s="2">
        <f t="shared" si="12"/>
        <v>0.51038182831661094</v>
      </c>
      <c r="M79" s="5">
        <f t="shared" si="15"/>
        <v>79.619565217391312</v>
      </c>
      <c r="N79" s="1">
        <v>23174230</v>
      </c>
      <c r="O79" s="1">
        <v>24339</v>
      </c>
      <c r="P79" s="2">
        <f t="shared" si="16"/>
        <v>952.14388430091617</v>
      </c>
      <c r="Q79" s="1">
        <v>27905530</v>
      </c>
      <c r="R79" s="1">
        <v>29132552</v>
      </c>
      <c r="S79" s="2">
        <f t="shared" si="17"/>
        <v>13217064.068722328</v>
      </c>
      <c r="T79" s="1">
        <v>18905009</v>
      </c>
      <c r="U79" s="2">
        <f t="shared" si="18"/>
        <v>8576959.3811339363</v>
      </c>
      <c r="V79" s="2">
        <f t="shared" si="19"/>
        <v>352.3957180300726</v>
      </c>
    </row>
    <row r="80" spans="1:22" x14ac:dyDescent="0.25">
      <c r="A80" t="s">
        <v>78</v>
      </c>
      <c r="B80">
        <v>2016</v>
      </c>
      <c r="C80">
        <v>351</v>
      </c>
      <c r="D80" s="1">
        <v>5101</v>
      </c>
      <c r="E80" s="1">
        <v>23743</v>
      </c>
      <c r="F80" s="5">
        <f t="shared" si="13"/>
        <v>4.6545775338168989</v>
      </c>
      <c r="G80" s="3">
        <v>42644</v>
      </c>
      <c r="H80" s="3">
        <v>42735</v>
      </c>
      <c r="I80" s="4">
        <f t="shared" si="14"/>
        <v>92</v>
      </c>
      <c r="J80" s="2">
        <f t="shared" si="11"/>
        <v>0.7352595069986374</v>
      </c>
      <c r="K80">
        <v>385</v>
      </c>
      <c r="L80" s="2">
        <f t="shared" si="12"/>
        <v>0.67032749858836815</v>
      </c>
      <c r="M80" s="5">
        <f t="shared" si="15"/>
        <v>258.07608695652175</v>
      </c>
      <c r="N80" s="1">
        <v>283055291</v>
      </c>
      <c r="O80" s="1">
        <v>40746</v>
      </c>
      <c r="P80" s="2">
        <f t="shared" si="16"/>
        <v>6946.8240072645167</v>
      </c>
      <c r="Q80" s="1">
        <v>640372240</v>
      </c>
      <c r="R80" s="1">
        <v>144673125</v>
      </c>
      <c r="S80" s="2">
        <f t="shared" si="17"/>
        <v>44346190.818469733</v>
      </c>
      <c r="T80" s="1">
        <v>143449501</v>
      </c>
      <c r="U80" s="2">
        <f t="shared" si="18"/>
        <v>43971117.262865961</v>
      </c>
      <c r="V80" s="2">
        <f t="shared" si="19"/>
        <v>1079.1517514078919</v>
      </c>
    </row>
    <row r="81" spans="1:22" x14ac:dyDescent="0.25">
      <c r="A81" t="s">
        <v>79</v>
      </c>
      <c r="B81">
        <v>2016</v>
      </c>
      <c r="C81">
        <v>148</v>
      </c>
      <c r="D81" s="1">
        <v>2548</v>
      </c>
      <c r="E81" s="1">
        <v>8633</v>
      </c>
      <c r="F81" s="5">
        <f t="shared" si="13"/>
        <v>3.3881475667189953</v>
      </c>
      <c r="G81" s="3">
        <v>42644</v>
      </c>
      <c r="H81" s="3">
        <v>42735</v>
      </c>
      <c r="I81" s="4">
        <f t="shared" si="14"/>
        <v>92</v>
      </c>
      <c r="J81" s="2">
        <f t="shared" si="11"/>
        <v>0.63403349001175091</v>
      </c>
      <c r="K81">
        <v>148</v>
      </c>
      <c r="L81" s="2">
        <f t="shared" si="12"/>
        <v>0.63403349001175091</v>
      </c>
      <c r="M81" s="5">
        <f t="shared" si="15"/>
        <v>93.83695652173914</v>
      </c>
      <c r="N81" s="1">
        <v>35815935</v>
      </c>
      <c r="O81" s="1">
        <v>16474</v>
      </c>
      <c r="P81" s="2">
        <f t="shared" si="16"/>
        <v>2174.0885637974989</v>
      </c>
      <c r="Q81" s="1">
        <v>95815143</v>
      </c>
      <c r="R81" s="1">
        <v>32593200</v>
      </c>
      <c r="S81" s="2">
        <f t="shared" si="17"/>
        <v>8868391.4952212125</v>
      </c>
      <c r="T81" s="1">
        <v>31760081</v>
      </c>
      <c r="U81" s="2">
        <f t="shared" si="18"/>
        <v>8641705.3933930025</v>
      </c>
      <c r="V81" s="2">
        <f t="shared" si="19"/>
        <v>524.56631014890149</v>
      </c>
    </row>
    <row r="82" spans="1:22" x14ac:dyDescent="0.25">
      <c r="A82" t="s">
        <v>80</v>
      </c>
      <c r="B82">
        <v>2016</v>
      </c>
      <c r="C82">
        <v>73</v>
      </c>
      <c r="D82">
        <v>968</v>
      </c>
      <c r="E82" s="1">
        <v>3703</v>
      </c>
      <c r="F82" s="5">
        <f t="shared" si="13"/>
        <v>3.825413223140496</v>
      </c>
      <c r="G82" s="3">
        <v>42644</v>
      </c>
      <c r="H82" s="3">
        <v>42735</v>
      </c>
      <c r="I82" s="4">
        <f t="shared" si="14"/>
        <v>92</v>
      </c>
      <c r="J82" s="2">
        <f t="shared" si="11"/>
        <v>0.55136986301369861</v>
      </c>
      <c r="K82">
        <v>73</v>
      </c>
      <c r="L82" s="2">
        <f t="shared" si="12"/>
        <v>0.55136986301369861</v>
      </c>
      <c r="M82" s="5">
        <f t="shared" si="15"/>
        <v>40.25</v>
      </c>
      <c r="N82" s="1">
        <v>121933592</v>
      </c>
      <c r="O82" s="1">
        <v>16888</v>
      </c>
      <c r="P82" s="2">
        <f t="shared" si="16"/>
        <v>7220.1321648507819</v>
      </c>
      <c r="Q82" s="1">
        <v>96814997</v>
      </c>
      <c r="R82" s="1">
        <v>30410941</v>
      </c>
      <c r="S82" s="2">
        <f t="shared" si="17"/>
        <v>16951493.443599183</v>
      </c>
      <c r="T82" s="1">
        <v>29410138</v>
      </c>
      <c r="U82" s="2">
        <f t="shared" si="18"/>
        <v>16393631.538147641</v>
      </c>
      <c r="V82" s="2">
        <f t="shared" si="19"/>
        <v>970.72664247676698</v>
      </c>
    </row>
    <row r="83" spans="1:22" x14ac:dyDescent="0.25">
      <c r="A83" t="s">
        <v>81</v>
      </c>
      <c r="B83">
        <v>2016</v>
      </c>
      <c r="C83">
        <v>461</v>
      </c>
      <c r="D83" s="1">
        <v>6680</v>
      </c>
      <c r="E83" s="1">
        <v>32825</v>
      </c>
      <c r="F83" s="5">
        <f t="shared" si="13"/>
        <v>4.9139221556886223</v>
      </c>
      <c r="G83" s="3">
        <v>42644</v>
      </c>
      <c r="H83" s="3">
        <v>42735</v>
      </c>
      <c r="I83" s="4">
        <f t="shared" si="14"/>
        <v>92</v>
      </c>
      <c r="J83" s="2">
        <f t="shared" si="11"/>
        <v>0.77395548429689709</v>
      </c>
      <c r="K83">
        <v>461</v>
      </c>
      <c r="L83" s="2">
        <f t="shared" si="12"/>
        <v>0.77395548429689709</v>
      </c>
      <c r="M83" s="5">
        <f t="shared" si="15"/>
        <v>356.79347826086956</v>
      </c>
      <c r="N83" s="1">
        <v>358916232</v>
      </c>
      <c r="O83" s="1">
        <v>39631</v>
      </c>
      <c r="P83" s="2">
        <f t="shared" si="16"/>
        <v>9056.4515656935218</v>
      </c>
      <c r="Q83" s="1">
        <v>915101104</v>
      </c>
      <c r="R83" s="1">
        <v>174266351</v>
      </c>
      <c r="S83" s="2">
        <f t="shared" si="17"/>
        <v>49094325.71905712</v>
      </c>
      <c r="T83" s="1">
        <v>177485156</v>
      </c>
      <c r="U83" s="2">
        <f t="shared" si="18"/>
        <v>50001127.635717034</v>
      </c>
      <c r="V83" s="2">
        <f t="shared" si="19"/>
        <v>1261.6670696100789</v>
      </c>
    </row>
    <row r="84" spans="1:22" x14ac:dyDescent="0.25">
      <c r="A84" t="s">
        <v>82</v>
      </c>
      <c r="B84">
        <v>2016</v>
      </c>
      <c r="C84">
        <v>220</v>
      </c>
      <c r="D84" s="1">
        <v>2815</v>
      </c>
      <c r="E84" s="1">
        <v>13773</v>
      </c>
      <c r="F84" s="5">
        <f t="shared" si="13"/>
        <v>4.892717584369449</v>
      </c>
      <c r="G84" s="3">
        <v>42644</v>
      </c>
      <c r="H84" s="3">
        <v>42735</v>
      </c>
      <c r="I84" s="4">
        <f t="shared" si="14"/>
        <v>92</v>
      </c>
      <c r="J84" s="2">
        <f t="shared" si="11"/>
        <v>0.68048418972332014</v>
      </c>
      <c r="K84">
        <v>223</v>
      </c>
      <c r="L84" s="2">
        <f t="shared" si="12"/>
        <v>0.6713296938974459</v>
      </c>
      <c r="M84" s="5">
        <f t="shared" si="15"/>
        <v>149.70652173913044</v>
      </c>
      <c r="N84" s="1">
        <v>138143621</v>
      </c>
      <c r="O84" s="1">
        <v>42375</v>
      </c>
      <c r="P84" s="2">
        <f t="shared" si="16"/>
        <v>3260.0264542772861</v>
      </c>
      <c r="Q84" s="1">
        <v>308981188</v>
      </c>
      <c r="R84" s="1">
        <v>114078379</v>
      </c>
      <c r="S84" s="2">
        <f t="shared" si="17"/>
        <v>35245640.67047856</v>
      </c>
      <c r="T84" s="1">
        <v>99235315</v>
      </c>
      <c r="U84" s="2">
        <f t="shared" si="18"/>
        <v>30659729.608462889</v>
      </c>
      <c r="V84" s="2">
        <f t="shared" si="19"/>
        <v>723.53344208761985</v>
      </c>
    </row>
    <row r="85" spans="1:22" x14ac:dyDescent="0.25">
      <c r="A85" t="s">
        <v>83</v>
      </c>
      <c r="B85">
        <v>2016</v>
      </c>
      <c r="C85">
        <v>199</v>
      </c>
      <c r="D85" s="1">
        <v>1862</v>
      </c>
      <c r="E85" s="1">
        <v>7041</v>
      </c>
      <c r="F85" s="5">
        <f t="shared" si="13"/>
        <v>3.7814178302900108</v>
      </c>
      <c r="G85" s="3">
        <v>42644</v>
      </c>
      <c r="H85" s="3">
        <v>42735</v>
      </c>
      <c r="I85" s="4">
        <f t="shared" si="14"/>
        <v>92</v>
      </c>
      <c r="J85" s="2">
        <f t="shared" si="11"/>
        <v>0.38458597334498579</v>
      </c>
      <c r="K85">
        <v>199</v>
      </c>
      <c r="L85" s="2">
        <f t="shared" si="12"/>
        <v>0.38458597334498579</v>
      </c>
      <c r="M85" s="5">
        <f t="shared" si="15"/>
        <v>76.532608695652172</v>
      </c>
      <c r="N85" s="1">
        <v>115422445</v>
      </c>
      <c r="O85" s="1">
        <v>22203</v>
      </c>
      <c r="P85" s="2">
        <f t="shared" si="16"/>
        <v>5198.506733324326</v>
      </c>
      <c r="Q85" s="1">
        <v>127171362</v>
      </c>
      <c r="R85" s="1">
        <v>36223137</v>
      </c>
      <c r="S85" s="2">
        <f t="shared" si="17"/>
        <v>17234417.851853758</v>
      </c>
      <c r="T85" s="1">
        <v>36695942</v>
      </c>
      <c r="U85" s="2">
        <f t="shared" si="18"/>
        <v>17459371.282376513</v>
      </c>
      <c r="V85" s="2">
        <f t="shared" si="19"/>
        <v>786.35190210226153</v>
      </c>
    </row>
    <row r="86" spans="1:22" x14ac:dyDescent="0.25">
      <c r="A86" t="s">
        <v>84</v>
      </c>
      <c r="B86">
        <v>2016</v>
      </c>
      <c r="C86">
        <v>356</v>
      </c>
      <c r="D86" s="1">
        <v>3998</v>
      </c>
      <c r="E86" s="1">
        <v>18528</v>
      </c>
      <c r="F86" s="5">
        <f t="shared" si="13"/>
        <v>4.6343171585792895</v>
      </c>
      <c r="G86" s="3">
        <v>42644</v>
      </c>
      <c r="H86" s="3">
        <v>42735</v>
      </c>
      <c r="I86" s="4">
        <f t="shared" si="14"/>
        <v>92</v>
      </c>
      <c r="J86" s="2">
        <f t="shared" si="11"/>
        <v>0.56570591108939916</v>
      </c>
      <c r="K86">
        <v>367</v>
      </c>
      <c r="L86" s="2">
        <f t="shared" si="12"/>
        <v>0.54875014808671962</v>
      </c>
      <c r="M86" s="5">
        <f t="shared" si="15"/>
        <v>201.39130434782609</v>
      </c>
      <c r="N86" s="1">
        <v>37282083</v>
      </c>
      <c r="O86" s="1">
        <v>26150</v>
      </c>
      <c r="P86" s="2">
        <f t="shared" si="16"/>
        <v>1425.701070745698</v>
      </c>
      <c r="Q86" s="1">
        <v>221402984</v>
      </c>
      <c r="R86" s="1">
        <v>119657650</v>
      </c>
      <c r="S86" s="2">
        <f t="shared" si="17"/>
        <v>17245241.445981689</v>
      </c>
      <c r="T86" s="1">
        <v>107116271</v>
      </c>
      <c r="U86" s="2">
        <f t="shared" si="18"/>
        <v>15437758.941348141</v>
      </c>
      <c r="V86" s="2">
        <f t="shared" si="19"/>
        <v>590.35407041484291</v>
      </c>
    </row>
    <row r="87" spans="1:22" x14ac:dyDescent="0.25">
      <c r="A87" t="s">
        <v>85</v>
      </c>
      <c r="B87">
        <v>2016</v>
      </c>
      <c r="C87">
        <v>127</v>
      </c>
      <c r="D87">
        <v>799</v>
      </c>
      <c r="E87" s="1">
        <v>3602</v>
      </c>
      <c r="F87" s="5">
        <f t="shared" si="13"/>
        <v>4.5081351689612017</v>
      </c>
      <c r="G87" s="3">
        <v>42644</v>
      </c>
      <c r="H87" s="3">
        <v>42735</v>
      </c>
      <c r="I87" s="4">
        <f t="shared" si="14"/>
        <v>92</v>
      </c>
      <c r="J87" s="2">
        <f t="shared" si="11"/>
        <v>0.30828483396097228</v>
      </c>
      <c r="K87">
        <v>127</v>
      </c>
      <c r="L87" s="2">
        <f t="shared" si="12"/>
        <v>0.30828483396097228</v>
      </c>
      <c r="M87" s="5">
        <f t="shared" si="15"/>
        <v>39.152173913043477</v>
      </c>
      <c r="N87" s="1">
        <v>16607021</v>
      </c>
      <c r="O87" s="1">
        <v>4000</v>
      </c>
      <c r="P87" s="2">
        <f t="shared" si="16"/>
        <v>4151.7552500000002</v>
      </c>
      <c r="Q87" s="1">
        <v>60058091</v>
      </c>
      <c r="R87" s="1">
        <v>13528099</v>
      </c>
      <c r="S87" s="2">
        <f t="shared" si="17"/>
        <v>2930425.8263273519</v>
      </c>
      <c r="T87" s="1">
        <v>12382364</v>
      </c>
      <c r="U87" s="2">
        <f t="shared" si="18"/>
        <v>2682239.3343355972</v>
      </c>
      <c r="V87" s="2">
        <f t="shared" si="19"/>
        <v>670.55983358389926</v>
      </c>
    </row>
    <row r="88" spans="1:22" x14ac:dyDescent="0.25">
      <c r="A88" t="s">
        <v>86</v>
      </c>
      <c r="B88">
        <v>2016</v>
      </c>
      <c r="C88">
        <v>76</v>
      </c>
      <c r="D88">
        <v>50</v>
      </c>
      <c r="E88" s="1">
        <v>4616</v>
      </c>
      <c r="F88" s="5">
        <f t="shared" si="13"/>
        <v>92.32</v>
      </c>
      <c r="G88" s="3">
        <v>42644</v>
      </c>
      <c r="H88" s="3">
        <v>42735</v>
      </c>
      <c r="I88" s="4">
        <f t="shared" si="14"/>
        <v>92</v>
      </c>
      <c r="J88" s="2">
        <f t="shared" si="11"/>
        <v>0.6601830663615561</v>
      </c>
      <c r="K88">
        <v>76</v>
      </c>
      <c r="L88" s="2">
        <f t="shared" si="12"/>
        <v>0.6601830663615561</v>
      </c>
      <c r="M88" s="5">
        <f t="shared" si="15"/>
        <v>50.173913043478265</v>
      </c>
      <c r="N88" s="1">
        <v>6098680</v>
      </c>
      <c r="O88" s="1">
        <v>10491</v>
      </c>
      <c r="P88" s="2">
        <f t="shared" si="16"/>
        <v>581.32494519111617</v>
      </c>
      <c r="Q88" s="1">
        <v>2385241</v>
      </c>
      <c r="R88" s="1">
        <v>5711597</v>
      </c>
      <c r="S88" s="2">
        <f t="shared" si="17"/>
        <v>4105790.5173751619</v>
      </c>
      <c r="T88" s="1">
        <v>5983910</v>
      </c>
      <c r="U88" s="2">
        <f t="shared" si="18"/>
        <v>4301543.1471839491</v>
      </c>
      <c r="V88" s="2">
        <f t="shared" si="19"/>
        <v>410.0222235424601</v>
      </c>
    </row>
    <row r="89" spans="1:22" x14ac:dyDescent="0.25">
      <c r="A89" t="s">
        <v>87</v>
      </c>
      <c r="B89">
        <v>2016</v>
      </c>
      <c r="C89">
        <v>130</v>
      </c>
      <c r="D89" s="1">
        <v>2116</v>
      </c>
      <c r="E89" s="1">
        <v>9286</v>
      </c>
      <c r="F89" s="5">
        <f t="shared" si="13"/>
        <v>4.3884688090737241</v>
      </c>
      <c r="G89" s="3">
        <v>42644</v>
      </c>
      <c r="H89" s="3">
        <v>42735</v>
      </c>
      <c r="I89" s="4">
        <f t="shared" si="14"/>
        <v>92</v>
      </c>
      <c r="J89" s="2">
        <f t="shared" si="11"/>
        <v>0.77642140468227427</v>
      </c>
      <c r="K89">
        <v>130</v>
      </c>
      <c r="L89" s="2">
        <f t="shared" si="12"/>
        <v>0.77642140468227427</v>
      </c>
      <c r="M89" s="5">
        <f t="shared" si="15"/>
        <v>100.93478260869566</v>
      </c>
      <c r="N89" s="1">
        <v>103832827</v>
      </c>
      <c r="O89" s="1">
        <v>27823</v>
      </c>
      <c r="P89" s="2">
        <f t="shared" si="16"/>
        <v>3731.9062286597418</v>
      </c>
      <c r="Q89" s="1">
        <v>186005933</v>
      </c>
      <c r="R89" s="1">
        <v>99234647</v>
      </c>
      <c r="S89" s="2">
        <f t="shared" si="17"/>
        <v>35550158.76536689</v>
      </c>
      <c r="T89" s="1">
        <v>89893938</v>
      </c>
      <c r="U89" s="2">
        <f t="shared" si="18"/>
        <v>32203911.280543454</v>
      </c>
      <c r="V89" s="2">
        <f t="shared" si="19"/>
        <v>1157.456466971335</v>
      </c>
    </row>
    <row r="90" spans="1:22" x14ac:dyDescent="0.25">
      <c r="A90" t="s">
        <v>88</v>
      </c>
      <c r="B90">
        <v>2016</v>
      </c>
      <c r="C90">
        <v>410</v>
      </c>
      <c r="D90" s="1">
        <v>4836</v>
      </c>
      <c r="E90" s="1">
        <v>19370</v>
      </c>
      <c r="F90" s="5">
        <f t="shared" si="13"/>
        <v>4.0053763440860219</v>
      </c>
      <c r="G90" s="3">
        <v>42644</v>
      </c>
      <c r="H90" s="3">
        <v>42735</v>
      </c>
      <c r="I90" s="4">
        <f t="shared" si="14"/>
        <v>92</v>
      </c>
      <c r="J90" s="2">
        <f t="shared" si="11"/>
        <v>0.51352067868504769</v>
      </c>
      <c r="K90">
        <v>463</v>
      </c>
      <c r="L90" s="2">
        <f t="shared" si="12"/>
        <v>0.45473753404075501</v>
      </c>
      <c r="M90" s="5">
        <f t="shared" si="15"/>
        <v>210.54347826086956</v>
      </c>
      <c r="N90" s="1">
        <v>411083067</v>
      </c>
      <c r="O90" s="1">
        <v>217167</v>
      </c>
      <c r="P90" s="2">
        <f t="shared" si="16"/>
        <v>1892.9352387793726</v>
      </c>
      <c r="Q90" s="1">
        <v>465103122</v>
      </c>
      <c r="R90" s="1">
        <v>165207145</v>
      </c>
      <c r="S90" s="2">
        <f t="shared" si="17"/>
        <v>77510762.791667014</v>
      </c>
      <c r="T90" s="1">
        <v>171667209</v>
      </c>
      <c r="U90" s="2">
        <f t="shared" si="18"/>
        <v>80541651.608993813</v>
      </c>
      <c r="V90" s="2">
        <f t="shared" si="19"/>
        <v>370.87426546848189</v>
      </c>
    </row>
    <row r="91" spans="1:22" x14ac:dyDescent="0.25">
      <c r="A91" t="s">
        <v>89</v>
      </c>
      <c r="B91">
        <v>2016</v>
      </c>
      <c r="C91">
        <v>443</v>
      </c>
      <c r="D91" s="1">
        <v>5773</v>
      </c>
      <c r="E91" s="1">
        <v>23824</v>
      </c>
      <c r="F91" s="5">
        <f t="shared" si="13"/>
        <v>4.12679715918933</v>
      </c>
      <c r="G91" s="3">
        <v>42644</v>
      </c>
      <c r="H91" s="3">
        <v>42735</v>
      </c>
      <c r="I91" s="4">
        <f t="shared" si="14"/>
        <v>92</v>
      </c>
      <c r="J91" s="2">
        <f t="shared" si="11"/>
        <v>0.58455196780842089</v>
      </c>
      <c r="K91">
        <v>443</v>
      </c>
      <c r="L91" s="2">
        <f t="shared" si="12"/>
        <v>0.58455196780842089</v>
      </c>
      <c r="M91" s="5">
        <f t="shared" si="15"/>
        <v>258.95652173913044</v>
      </c>
      <c r="N91" s="1">
        <v>309176989</v>
      </c>
      <c r="O91" s="1">
        <v>40797</v>
      </c>
      <c r="P91" s="2">
        <f t="shared" si="16"/>
        <v>7578.4246145549914</v>
      </c>
      <c r="Q91" s="1">
        <v>425352837</v>
      </c>
      <c r="R91" s="1">
        <v>205944969</v>
      </c>
      <c r="S91" s="2">
        <f t="shared" si="17"/>
        <v>86685990.3591149</v>
      </c>
      <c r="T91" s="1">
        <v>188254082</v>
      </c>
      <c r="U91" s="2">
        <f t="shared" si="18"/>
        <v>79239573.64219965</v>
      </c>
      <c r="V91" s="2">
        <f t="shared" si="19"/>
        <v>1942.2892281834363</v>
      </c>
    </row>
    <row r="92" spans="1:22" x14ac:dyDescent="0.25">
      <c r="A92" t="s">
        <v>90</v>
      </c>
      <c r="B92">
        <v>2016</v>
      </c>
      <c r="C92">
        <v>161</v>
      </c>
      <c r="D92" s="1">
        <v>1128</v>
      </c>
      <c r="E92" s="1">
        <v>4233</v>
      </c>
      <c r="F92" s="5">
        <f t="shared" si="13"/>
        <v>3.7526595744680851</v>
      </c>
      <c r="G92" s="3">
        <v>42644</v>
      </c>
      <c r="H92" s="3">
        <v>42735</v>
      </c>
      <c r="I92" s="4">
        <f t="shared" si="14"/>
        <v>92</v>
      </c>
      <c r="J92" s="2">
        <f t="shared" si="11"/>
        <v>0.28578179854172292</v>
      </c>
      <c r="K92">
        <v>161</v>
      </c>
      <c r="L92" s="2">
        <f t="shared" si="12"/>
        <v>0.28578179854172292</v>
      </c>
      <c r="M92" s="5">
        <f t="shared" si="15"/>
        <v>46.010869565217391</v>
      </c>
      <c r="N92" s="1">
        <v>117150774</v>
      </c>
      <c r="O92" s="1">
        <v>55357</v>
      </c>
      <c r="P92" s="2">
        <f t="shared" si="16"/>
        <v>2116.2775078129234</v>
      </c>
      <c r="Q92" s="1">
        <v>46069501</v>
      </c>
      <c r="R92" s="1">
        <v>31876079</v>
      </c>
      <c r="S92" s="2">
        <f t="shared" si="17"/>
        <v>22878942.747370973</v>
      </c>
      <c r="T92" s="1">
        <v>34841593</v>
      </c>
      <c r="U92" s="2">
        <f t="shared" si="18"/>
        <v>25007429.912386693</v>
      </c>
      <c r="V92" s="2">
        <f t="shared" si="19"/>
        <v>451.74828679998359</v>
      </c>
    </row>
    <row r="93" spans="1:22" x14ac:dyDescent="0.25">
      <c r="A93" t="s">
        <v>91</v>
      </c>
      <c r="B93">
        <v>2016</v>
      </c>
      <c r="C93">
        <v>16</v>
      </c>
      <c r="D93">
        <v>112</v>
      </c>
      <c r="E93">
        <v>722</v>
      </c>
      <c r="F93" s="5">
        <f t="shared" si="13"/>
        <v>6.4464285714285712</v>
      </c>
      <c r="G93" s="3">
        <v>42644</v>
      </c>
      <c r="H93" s="3">
        <v>42735</v>
      </c>
      <c r="I93" s="4">
        <f t="shared" si="14"/>
        <v>92</v>
      </c>
      <c r="J93" s="2">
        <f t="shared" si="11"/>
        <v>0.49048913043478259</v>
      </c>
      <c r="K93">
        <v>16</v>
      </c>
      <c r="L93" s="2">
        <f t="shared" si="12"/>
        <v>0.49048913043478259</v>
      </c>
      <c r="M93" s="5">
        <f t="shared" si="15"/>
        <v>7.8478260869565215</v>
      </c>
      <c r="N93">
        <v>0</v>
      </c>
      <c r="O93">
        <v>0</v>
      </c>
      <c r="P93" s="2">
        <v>0</v>
      </c>
      <c r="Q93" s="1">
        <v>602870</v>
      </c>
      <c r="R93" s="1">
        <v>602870</v>
      </c>
      <c r="S93" s="2">
        <f t="shared" si="17"/>
        <v>0</v>
      </c>
      <c r="T93" s="1">
        <v>888430</v>
      </c>
      <c r="U93" s="2">
        <f t="shared" si="18"/>
        <v>0</v>
      </c>
      <c r="V93" s="2">
        <v>0</v>
      </c>
    </row>
    <row r="94" spans="1:22" x14ac:dyDescent="0.25">
      <c r="A94" t="s">
        <v>92</v>
      </c>
      <c r="B94">
        <v>2016</v>
      </c>
      <c r="C94">
        <v>209</v>
      </c>
      <c r="D94" s="1">
        <v>2150</v>
      </c>
      <c r="E94" s="1">
        <v>9547</v>
      </c>
      <c r="F94" s="5">
        <f t="shared" si="13"/>
        <v>4.4404651162790696</v>
      </c>
      <c r="G94" s="3">
        <v>42644</v>
      </c>
      <c r="H94" s="3">
        <v>42735</v>
      </c>
      <c r="I94" s="4">
        <f t="shared" si="14"/>
        <v>92</v>
      </c>
      <c r="J94" s="2">
        <f t="shared" si="11"/>
        <v>0.49651549823174534</v>
      </c>
      <c r="K94">
        <v>209</v>
      </c>
      <c r="L94" s="2">
        <f t="shared" si="12"/>
        <v>0.49651549823174534</v>
      </c>
      <c r="M94" s="5">
        <f t="shared" si="15"/>
        <v>103.77173913043478</v>
      </c>
      <c r="N94" s="1">
        <v>239803428</v>
      </c>
      <c r="O94" s="1">
        <v>30949</v>
      </c>
      <c r="P94" s="2">
        <f t="shared" si="16"/>
        <v>7748.3417234805647</v>
      </c>
      <c r="Q94" s="1">
        <v>210325549</v>
      </c>
      <c r="R94" s="1">
        <v>69018243</v>
      </c>
      <c r="S94" s="2">
        <f t="shared" si="17"/>
        <v>36769042.011567727</v>
      </c>
      <c r="T94" s="1">
        <v>61217956</v>
      </c>
      <c r="U94" s="2">
        <f t="shared" si="18"/>
        <v>32613487.364874016</v>
      </c>
      <c r="V94" s="2">
        <f t="shared" si="19"/>
        <v>1053.7816202421409</v>
      </c>
    </row>
    <row r="95" spans="1:22" x14ac:dyDescent="0.25">
      <c r="A95" t="s">
        <v>93</v>
      </c>
      <c r="B95">
        <v>2016</v>
      </c>
      <c r="C95">
        <v>148</v>
      </c>
      <c r="D95">
        <v>880</v>
      </c>
      <c r="E95" s="1">
        <v>6516</v>
      </c>
      <c r="F95" s="5">
        <f t="shared" si="13"/>
        <v>7.4045454545454543</v>
      </c>
      <c r="G95" s="3">
        <v>42644</v>
      </c>
      <c r="H95" s="3">
        <v>42735</v>
      </c>
      <c r="I95" s="4">
        <f t="shared" si="14"/>
        <v>92</v>
      </c>
      <c r="J95" s="2">
        <f t="shared" si="11"/>
        <v>0.47855464159811983</v>
      </c>
      <c r="K95">
        <v>148</v>
      </c>
      <c r="L95" s="2">
        <f t="shared" si="12"/>
        <v>0.47855464159811983</v>
      </c>
      <c r="M95" s="5">
        <f t="shared" si="15"/>
        <v>70.826086956521735</v>
      </c>
      <c r="N95" s="1">
        <v>10482771</v>
      </c>
      <c r="O95" s="1">
        <v>2435</v>
      </c>
      <c r="P95" s="2">
        <f t="shared" si="16"/>
        <v>4305.0394250513345</v>
      </c>
      <c r="Q95" s="1">
        <v>50892504</v>
      </c>
      <c r="R95" s="1">
        <v>9516440</v>
      </c>
      <c r="S95" s="2">
        <f t="shared" si="17"/>
        <v>1625388.4199335969</v>
      </c>
      <c r="T95" s="1">
        <v>12873337</v>
      </c>
      <c r="U95" s="2">
        <f t="shared" si="18"/>
        <v>2198739.5376530206</v>
      </c>
      <c r="V95" s="2">
        <f t="shared" si="19"/>
        <v>902.97311607926929</v>
      </c>
    </row>
    <row r="96" spans="1:22" x14ac:dyDescent="0.25">
      <c r="A96" t="s">
        <v>94</v>
      </c>
      <c r="B96">
        <v>2016</v>
      </c>
      <c r="C96">
        <v>277</v>
      </c>
      <c r="D96" s="1">
        <v>4278</v>
      </c>
      <c r="E96" s="1">
        <v>19597</v>
      </c>
      <c r="F96" s="5">
        <f t="shared" si="13"/>
        <v>4.5808789153810192</v>
      </c>
      <c r="G96" s="3">
        <v>42644</v>
      </c>
      <c r="H96" s="3">
        <v>42735</v>
      </c>
      <c r="I96" s="4">
        <f t="shared" si="14"/>
        <v>92</v>
      </c>
      <c r="J96" s="2">
        <f t="shared" si="11"/>
        <v>0.76899230889970183</v>
      </c>
      <c r="K96">
        <v>298</v>
      </c>
      <c r="L96" s="2">
        <f t="shared" si="12"/>
        <v>0.71480157572220604</v>
      </c>
      <c r="M96" s="5">
        <f t="shared" si="15"/>
        <v>213.0108695652174</v>
      </c>
      <c r="N96" s="1">
        <v>262326213</v>
      </c>
      <c r="O96" s="1">
        <v>79111</v>
      </c>
      <c r="P96" s="2">
        <f t="shared" si="16"/>
        <v>3315.9258889408552</v>
      </c>
      <c r="Q96" s="1">
        <v>350629391</v>
      </c>
      <c r="R96" s="1">
        <v>139196567</v>
      </c>
      <c r="S96" s="2">
        <f t="shared" si="17"/>
        <v>59571864.65940325</v>
      </c>
      <c r="T96" s="1">
        <v>141287748</v>
      </c>
      <c r="U96" s="2">
        <f t="shared" si="18"/>
        <v>60466826.038086645</v>
      </c>
      <c r="V96" s="2">
        <f t="shared" si="19"/>
        <v>764.32893071869455</v>
      </c>
    </row>
    <row r="97" spans="1:22" x14ac:dyDescent="0.25">
      <c r="A97" t="s">
        <v>95</v>
      </c>
      <c r="B97">
        <v>2016</v>
      </c>
      <c r="C97">
        <v>16</v>
      </c>
      <c r="D97">
        <v>58</v>
      </c>
      <c r="E97" s="1">
        <v>1276</v>
      </c>
      <c r="F97" s="5">
        <f t="shared" si="13"/>
        <v>22</v>
      </c>
      <c r="G97" s="3">
        <v>42644</v>
      </c>
      <c r="H97" s="3">
        <v>42735</v>
      </c>
      <c r="I97" s="4">
        <f t="shared" si="14"/>
        <v>92</v>
      </c>
      <c r="J97" s="2">
        <f t="shared" si="11"/>
        <v>0.86684782608695654</v>
      </c>
      <c r="K97">
        <v>16</v>
      </c>
      <c r="L97" s="2">
        <f t="shared" si="12"/>
        <v>0.86684782608695654</v>
      </c>
      <c r="M97" s="5">
        <f t="shared" si="15"/>
        <v>13.869565217391305</v>
      </c>
      <c r="N97">
        <v>0</v>
      </c>
      <c r="O97">
        <v>0</v>
      </c>
      <c r="P97" s="2">
        <v>0</v>
      </c>
      <c r="Q97" s="1">
        <v>901788</v>
      </c>
      <c r="R97" s="1">
        <v>807708</v>
      </c>
      <c r="S97" s="2">
        <f t="shared" si="17"/>
        <v>0</v>
      </c>
      <c r="T97" s="1">
        <v>770301</v>
      </c>
      <c r="U97" s="2">
        <f t="shared" si="18"/>
        <v>0</v>
      </c>
      <c r="V97" s="2">
        <v>0</v>
      </c>
    </row>
    <row r="98" spans="1:22" x14ac:dyDescent="0.25">
      <c r="A98" t="s">
        <v>96</v>
      </c>
      <c r="B98">
        <v>2016</v>
      </c>
      <c r="C98">
        <v>16</v>
      </c>
      <c r="D98">
        <v>194</v>
      </c>
      <c r="E98" s="1">
        <v>2860</v>
      </c>
      <c r="F98" s="5">
        <f t="shared" si="13"/>
        <v>14.742268041237113</v>
      </c>
      <c r="G98" s="3">
        <v>42644</v>
      </c>
      <c r="H98" s="3">
        <v>42735</v>
      </c>
      <c r="I98" s="4">
        <f t="shared" si="14"/>
        <v>92</v>
      </c>
      <c r="J98" s="2">
        <f t="shared" si="11"/>
        <v>1.9429347826086956</v>
      </c>
      <c r="K98">
        <v>16</v>
      </c>
      <c r="L98" s="2">
        <f t="shared" si="12"/>
        <v>1.9429347826086956</v>
      </c>
      <c r="M98" s="5">
        <f t="shared" si="15"/>
        <v>31.086956521739129</v>
      </c>
      <c r="N98">
        <v>0</v>
      </c>
      <c r="O98">
        <v>0</v>
      </c>
      <c r="P98" s="2">
        <v>0</v>
      </c>
      <c r="Q98" s="1">
        <v>747075</v>
      </c>
      <c r="R98" s="1">
        <v>699562</v>
      </c>
      <c r="S98" s="2">
        <f t="shared" si="17"/>
        <v>0</v>
      </c>
      <c r="T98" s="1">
        <v>851520</v>
      </c>
      <c r="U98" s="2">
        <f t="shared" si="18"/>
        <v>0</v>
      </c>
      <c r="V98" s="2">
        <v>0</v>
      </c>
    </row>
    <row r="99" spans="1:22" x14ac:dyDescent="0.25">
      <c r="A99" t="s">
        <v>97</v>
      </c>
      <c r="B99">
        <v>2016</v>
      </c>
      <c r="C99">
        <v>25</v>
      </c>
      <c r="D99">
        <v>367</v>
      </c>
      <c r="E99" s="1">
        <v>1162</v>
      </c>
      <c r="F99" s="5">
        <f t="shared" si="13"/>
        <v>3.1662125340599454</v>
      </c>
      <c r="G99" s="3">
        <v>42644</v>
      </c>
      <c r="H99" s="3">
        <v>42735</v>
      </c>
      <c r="I99" s="4">
        <f t="shared" si="14"/>
        <v>92</v>
      </c>
      <c r="J99" s="2">
        <f t="shared" ref="J99:J130" si="20">E99/(C99*I99)</f>
        <v>0.50521739130434784</v>
      </c>
      <c r="K99">
        <v>25</v>
      </c>
      <c r="L99" s="2">
        <f t="shared" ref="L99:L130" si="21">E99/(K99*I99)</f>
        <v>0.50521739130434784</v>
      </c>
      <c r="M99" s="5">
        <f t="shared" si="15"/>
        <v>12.630434782608695</v>
      </c>
      <c r="N99" s="1">
        <v>26559278</v>
      </c>
      <c r="O99" s="1">
        <v>15354</v>
      </c>
      <c r="P99" s="2">
        <f t="shared" si="16"/>
        <v>1729.7953627719162</v>
      </c>
      <c r="Q99" s="1">
        <v>16323459</v>
      </c>
      <c r="R99" s="1">
        <v>19647092</v>
      </c>
      <c r="S99" s="2">
        <f t="shared" si="17"/>
        <v>12168359.923471676</v>
      </c>
      <c r="T99" s="1">
        <v>19256644</v>
      </c>
      <c r="U99" s="2">
        <f t="shared" si="18"/>
        <v>11926537.276364427</v>
      </c>
      <c r="V99" s="2">
        <f t="shared" si="19"/>
        <v>776.77069665002125</v>
      </c>
    </row>
    <row r="100" spans="1:22" x14ac:dyDescent="0.25">
      <c r="A100" t="s">
        <v>98</v>
      </c>
      <c r="B100">
        <v>2016</v>
      </c>
      <c r="C100" s="1">
        <v>1016</v>
      </c>
      <c r="D100">
        <v>7</v>
      </c>
      <c r="E100" s="1">
        <v>18123</v>
      </c>
      <c r="F100" s="5">
        <f t="shared" si="13"/>
        <v>2589</v>
      </c>
      <c r="G100" s="3">
        <v>42644</v>
      </c>
      <c r="H100" s="3">
        <v>42735</v>
      </c>
      <c r="I100" s="4">
        <f t="shared" si="14"/>
        <v>92</v>
      </c>
      <c r="J100" s="2">
        <f t="shared" si="20"/>
        <v>0.19388693940431359</v>
      </c>
      <c r="K100" s="1">
        <v>1218</v>
      </c>
      <c r="L100" s="2">
        <f t="shared" si="21"/>
        <v>0.16173163418290853</v>
      </c>
      <c r="M100" s="5">
        <f t="shared" si="15"/>
        <v>196.9891304347826</v>
      </c>
      <c r="N100">
        <v>0</v>
      </c>
      <c r="O100">
        <v>0</v>
      </c>
      <c r="P100" s="2">
        <v>0</v>
      </c>
      <c r="Q100" s="1">
        <v>19465816</v>
      </c>
      <c r="R100" s="1">
        <v>19368767</v>
      </c>
      <c r="S100" s="2">
        <f t="shared" si="17"/>
        <v>0</v>
      </c>
      <c r="T100" s="1">
        <v>29306146</v>
      </c>
      <c r="U100" s="2">
        <f t="shared" si="18"/>
        <v>0</v>
      </c>
      <c r="V100" s="2">
        <v>0</v>
      </c>
    </row>
    <row r="101" spans="1:22" x14ac:dyDescent="0.25">
      <c r="A101" t="s">
        <v>99</v>
      </c>
      <c r="B101">
        <v>2016</v>
      </c>
      <c r="C101">
        <v>100</v>
      </c>
      <c r="D101" s="1">
        <v>1193</v>
      </c>
      <c r="E101" s="1">
        <v>4016</v>
      </c>
      <c r="F101" s="5">
        <f t="shared" si="13"/>
        <v>3.366303436714166</v>
      </c>
      <c r="G101" s="3">
        <v>42644</v>
      </c>
      <c r="H101" s="3">
        <v>42735</v>
      </c>
      <c r="I101" s="4">
        <f t="shared" si="14"/>
        <v>92</v>
      </c>
      <c r="J101" s="2">
        <f t="shared" si="20"/>
        <v>0.43652173913043479</v>
      </c>
      <c r="K101">
        <v>100</v>
      </c>
      <c r="L101" s="2">
        <f t="shared" si="21"/>
        <v>0.43652173913043479</v>
      </c>
      <c r="M101" s="5">
        <f t="shared" si="15"/>
        <v>43.652173913043477</v>
      </c>
      <c r="N101" s="1">
        <v>184633360</v>
      </c>
      <c r="O101" s="1">
        <v>95583</v>
      </c>
      <c r="P101" s="2">
        <f t="shared" si="16"/>
        <v>1931.6547921701558</v>
      </c>
      <c r="Q101" s="1">
        <v>102132654</v>
      </c>
      <c r="R101" s="1">
        <v>51431243</v>
      </c>
      <c r="S101" s="2">
        <f t="shared" si="17"/>
        <v>33113837.55561243</v>
      </c>
      <c r="T101" s="1">
        <v>50965070</v>
      </c>
      <c r="U101" s="2">
        <f t="shared" si="18"/>
        <v>32813693.594580561</v>
      </c>
      <c r="V101" s="2">
        <f t="shared" si="19"/>
        <v>343.30051991024095</v>
      </c>
    </row>
    <row r="102" spans="1:22" x14ac:dyDescent="0.25">
      <c r="A102" t="s">
        <v>100</v>
      </c>
      <c r="B102">
        <v>2016</v>
      </c>
      <c r="C102">
        <v>105</v>
      </c>
      <c r="D102" s="1">
        <v>1614</v>
      </c>
      <c r="E102" s="1">
        <v>4703</v>
      </c>
      <c r="F102" s="5">
        <f t="shared" si="13"/>
        <v>2.9138785625774473</v>
      </c>
      <c r="G102" s="3">
        <v>42644</v>
      </c>
      <c r="H102" s="3">
        <v>42735</v>
      </c>
      <c r="I102" s="4">
        <f t="shared" si="14"/>
        <v>92</v>
      </c>
      <c r="J102" s="2">
        <f t="shared" si="20"/>
        <v>0.48685300207039339</v>
      </c>
      <c r="K102">
        <v>105</v>
      </c>
      <c r="L102" s="2">
        <f t="shared" si="21"/>
        <v>0.48685300207039339</v>
      </c>
      <c r="M102" s="5">
        <f t="shared" si="15"/>
        <v>51.119565217391305</v>
      </c>
      <c r="N102" s="1">
        <v>34433560</v>
      </c>
      <c r="O102" s="1">
        <v>14548</v>
      </c>
      <c r="P102" s="2">
        <f t="shared" si="16"/>
        <v>2366.8930437173494</v>
      </c>
      <c r="Q102" s="1">
        <v>42434010</v>
      </c>
      <c r="R102" s="1">
        <v>25891452</v>
      </c>
      <c r="S102" s="2">
        <f t="shared" si="17"/>
        <v>11598322.490604555</v>
      </c>
      <c r="T102" s="1">
        <v>22804933</v>
      </c>
      <c r="U102" s="2">
        <f t="shared" si="18"/>
        <v>10215686.911287555</v>
      </c>
      <c r="V102" s="2">
        <f t="shared" si="19"/>
        <v>702.20558917291419</v>
      </c>
    </row>
    <row r="103" spans="1:22" x14ac:dyDescent="0.25">
      <c r="A103" t="s">
        <v>101</v>
      </c>
      <c r="B103">
        <v>2016</v>
      </c>
      <c r="C103">
        <v>177</v>
      </c>
      <c r="D103">
        <v>508</v>
      </c>
      <c r="E103" s="1">
        <v>4459</v>
      </c>
      <c r="F103" s="5">
        <f t="shared" si="13"/>
        <v>8.7775590551181111</v>
      </c>
      <c r="G103" s="3">
        <v>42644</v>
      </c>
      <c r="H103" s="3">
        <v>42735</v>
      </c>
      <c r="I103" s="4">
        <f t="shared" si="14"/>
        <v>92</v>
      </c>
      <c r="J103" s="2">
        <f t="shared" si="20"/>
        <v>0.27382706951608943</v>
      </c>
      <c r="K103">
        <v>177</v>
      </c>
      <c r="L103" s="2">
        <f t="shared" si="21"/>
        <v>0.27382706951608943</v>
      </c>
      <c r="M103" s="5">
        <f t="shared" si="15"/>
        <v>48.467391304347828</v>
      </c>
      <c r="N103" s="1">
        <v>4781469</v>
      </c>
      <c r="O103">
        <v>317</v>
      </c>
      <c r="P103" s="2">
        <f t="shared" si="16"/>
        <v>15083.498422712933</v>
      </c>
      <c r="Q103" s="1">
        <v>51335498</v>
      </c>
      <c r="R103" s="1">
        <v>12954871</v>
      </c>
      <c r="S103" s="2">
        <f t="shared" si="17"/>
        <v>1103825.0532231901</v>
      </c>
      <c r="T103" s="1">
        <v>15853590</v>
      </c>
      <c r="U103" s="2">
        <f t="shared" si="18"/>
        <v>1350811.5847335442</v>
      </c>
      <c r="V103" s="2">
        <f t="shared" si="19"/>
        <v>4261.235283071117</v>
      </c>
    </row>
    <row r="104" spans="1:22" x14ac:dyDescent="0.25">
      <c r="A104" t="s">
        <v>102</v>
      </c>
      <c r="B104">
        <v>2016</v>
      </c>
      <c r="C104">
        <v>400</v>
      </c>
      <c r="D104" s="1">
        <v>4644</v>
      </c>
      <c r="E104" s="1">
        <v>21042</v>
      </c>
      <c r="F104" s="5">
        <f t="shared" si="13"/>
        <v>4.5310077519379846</v>
      </c>
      <c r="G104" s="3">
        <v>42644</v>
      </c>
      <c r="H104" s="3">
        <v>42735</v>
      </c>
      <c r="I104" s="4">
        <f t="shared" si="14"/>
        <v>92</v>
      </c>
      <c r="J104" s="2">
        <f t="shared" si="20"/>
        <v>0.57179347826086957</v>
      </c>
      <c r="K104">
        <v>400</v>
      </c>
      <c r="L104" s="2">
        <f t="shared" si="21"/>
        <v>0.57179347826086957</v>
      </c>
      <c r="M104" s="5">
        <f t="shared" si="15"/>
        <v>228.71739130434781</v>
      </c>
      <c r="N104" s="1">
        <v>165033766</v>
      </c>
      <c r="O104" s="1">
        <v>17224</v>
      </c>
      <c r="P104" s="2">
        <f t="shared" si="16"/>
        <v>9581.6166976312124</v>
      </c>
      <c r="Q104" s="1">
        <v>398164073</v>
      </c>
      <c r="R104" s="1">
        <v>128988032</v>
      </c>
      <c r="S104" s="2">
        <f t="shared" si="17"/>
        <v>37797340.855721064</v>
      </c>
      <c r="T104" s="1">
        <v>110881121</v>
      </c>
      <c r="U104" s="2">
        <f t="shared" si="18"/>
        <v>32491475.836312089</v>
      </c>
      <c r="V104" s="2">
        <f t="shared" si="19"/>
        <v>1886.4070968597357</v>
      </c>
    </row>
    <row r="105" spans="1:22" x14ac:dyDescent="0.25">
      <c r="A105" t="s">
        <v>103</v>
      </c>
      <c r="B105">
        <v>2016</v>
      </c>
      <c r="C105">
        <v>25</v>
      </c>
      <c r="D105">
        <v>379</v>
      </c>
      <c r="E105" s="1">
        <v>1533</v>
      </c>
      <c r="F105" s="5">
        <f t="shared" si="13"/>
        <v>4.0448548812664908</v>
      </c>
      <c r="G105" s="3">
        <v>42644</v>
      </c>
      <c r="H105" s="3">
        <v>42735</v>
      </c>
      <c r="I105" s="4">
        <f t="shared" si="14"/>
        <v>92</v>
      </c>
      <c r="J105" s="2">
        <f t="shared" si="20"/>
        <v>0.66652173913043478</v>
      </c>
      <c r="K105">
        <v>25</v>
      </c>
      <c r="L105" s="2">
        <f t="shared" si="21"/>
        <v>0.66652173913043478</v>
      </c>
      <c r="M105" s="5">
        <f t="shared" si="15"/>
        <v>16.663043478260871</v>
      </c>
      <c r="N105" s="1">
        <v>18074368</v>
      </c>
      <c r="O105" s="1">
        <v>10847</v>
      </c>
      <c r="P105" s="2">
        <f t="shared" si="16"/>
        <v>1666.3010970775329</v>
      </c>
      <c r="Q105" s="1">
        <v>22457894</v>
      </c>
      <c r="R105" s="1">
        <v>14838697</v>
      </c>
      <c r="S105" s="2">
        <f t="shared" si="17"/>
        <v>6616952.9403144587</v>
      </c>
      <c r="T105" s="1">
        <v>15949565</v>
      </c>
      <c r="U105" s="2">
        <f t="shared" si="18"/>
        <v>7112317.275801681</v>
      </c>
      <c r="V105" s="2">
        <f t="shared" si="19"/>
        <v>655.69441097093033</v>
      </c>
    </row>
    <row r="106" spans="1:22" x14ac:dyDescent="0.25">
      <c r="A106" t="s">
        <v>104</v>
      </c>
      <c r="B106">
        <v>2016</v>
      </c>
      <c r="C106">
        <v>148</v>
      </c>
      <c r="D106" s="1">
        <v>1440</v>
      </c>
      <c r="E106" s="1">
        <v>10073</v>
      </c>
      <c r="F106" s="5">
        <f t="shared" si="13"/>
        <v>6.9951388888888886</v>
      </c>
      <c r="G106" s="3">
        <v>42644</v>
      </c>
      <c r="H106" s="3">
        <v>42735</v>
      </c>
      <c r="I106" s="4">
        <f t="shared" si="14"/>
        <v>92</v>
      </c>
      <c r="J106" s="2">
        <f t="shared" si="20"/>
        <v>0.73979142185663926</v>
      </c>
      <c r="K106">
        <v>148</v>
      </c>
      <c r="L106" s="2">
        <f t="shared" si="21"/>
        <v>0.73979142185663926</v>
      </c>
      <c r="M106" s="5">
        <f t="shared" si="15"/>
        <v>109.48913043478261</v>
      </c>
      <c r="N106" s="1">
        <v>1446640</v>
      </c>
      <c r="O106" s="1">
        <v>2304</v>
      </c>
      <c r="P106" s="2">
        <f t="shared" si="16"/>
        <v>627.88194444444446</v>
      </c>
      <c r="Q106" s="1">
        <v>24170400</v>
      </c>
      <c r="R106" s="1">
        <v>13467923</v>
      </c>
      <c r="S106" s="2">
        <f t="shared" si="17"/>
        <v>760557.66508230451</v>
      </c>
      <c r="T106" s="1">
        <v>8122388</v>
      </c>
      <c r="U106" s="2">
        <f t="shared" si="18"/>
        <v>458685.75668070937</v>
      </c>
      <c r="V106" s="2">
        <f t="shared" si="19"/>
        <v>199.08235967044678</v>
      </c>
    </row>
    <row r="107" spans="1:22" x14ac:dyDescent="0.25">
      <c r="A107" t="s">
        <v>105</v>
      </c>
      <c r="B107">
        <v>2016</v>
      </c>
      <c r="C107">
        <v>98</v>
      </c>
      <c r="D107" s="1">
        <v>1069</v>
      </c>
      <c r="E107" s="1">
        <v>3871</v>
      </c>
      <c r="F107" s="5">
        <f t="shared" si="13"/>
        <v>3.6211412535079512</v>
      </c>
      <c r="G107" s="3">
        <v>42644</v>
      </c>
      <c r="H107" s="3">
        <v>42735</v>
      </c>
      <c r="I107" s="4">
        <f t="shared" si="14"/>
        <v>92</v>
      </c>
      <c r="J107" s="2">
        <f t="shared" si="20"/>
        <v>0.42934782608695654</v>
      </c>
      <c r="K107">
        <v>98</v>
      </c>
      <c r="L107" s="2">
        <f t="shared" si="21"/>
        <v>0.42934782608695654</v>
      </c>
      <c r="M107" s="5">
        <f t="shared" si="15"/>
        <v>42.076086956521742</v>
      </c>
      <c r="N107" s="1">
        <v>73901030</v>
      </c>
      <c r="O107" s="1">
        <v>25497</v>
      </c>
      <c r="P107" s="2">
        <f t="shared" si="16"/>
        <v>2898.4205985017843</v>
      </c>
      <c r="Q107" s="1">
        <v>87831015</v>
      </c>
      <c r="R107" s="1">
        <v>38463681</v>
      </c>
      <c r="S107" s="2">
        <f t="shared" si="17"/>
        <v>17575401.606350984</v>
      </c>
      <c r="T107" s="1">
        <v>38011341</v>
      </c>
      <c r="U107" s="2">
        <f t="shared" si="18"/>
        <v>17368711.63399455</v>
      </c>
      <c r="V107" s="2">
        <f t="shared" si="19"/>
        <v>681.2060883239028</v>
      </c>
    </row>
    <row r="108" spans="1:22" x14ac:dyDescent="0.25">
      <c r="A108" t="s">
        <v>106</v>
      </c>
      <c r="B108">
        <v>2016</v>
      </c>
      <c r="C108">
        <v>27</v>
      </c>
      <c r="D108">
        <v>526</v>
      </c>
      <c r="E108">
        <v>838</v>
      </c>
      <c r="F108" s="5">
        <f t="shared" si="13"/>
        <v>1.5931558935361216</v>
      </c>
      <c r="G108" s="3">
        <v>42644</v>
      </c>
      <c r="H108" s="3">
        <v>42735</v>
      </c>
      <c r="I108" s="4">
        <f t="shared" si="14"/>
        <v>92</v>
      </c>
      <c r="J108" s="2">
        <f t="shared" si="20"/>
        <v>0.33735909822866345</v>
      </c>
      <c r="K108">
        <v>27</v>
      </c>
      <c r="L108" s="2">
        <f t="shared" si="21"/>
        <v>0.33735909822866345</v>
      </c>
      <c r="M108" s="5">
        <f t="shared" si="15"/>
        <v>9.1086956521739122</v>
      </c>
      <c r="N108" s="1">
        <v>55901223</v>
      </c>
      <c r="O108" s="1">
        <v>4908</v>
      </c>
      <c r="P108" s="2">
        <f t="shared" si="16"/>
        <v>11389.817237163814</v>
      </c>
      <c r="Q108" s="1">
        <v>25999262</v>
      </c>
      <c r="R108" s="1">
        <v>19087926</v>
      </c>
      <c r="S108" s="2">
        <f t="shared" si="17"/>
        <v>13028474.836669136</v>
      </c>
      <c r="T108" s="1">
        <v>17894936</v>
      </c>
      <c r="U108" s="2">
        <f t="shared" si="18"/>
        <v>12214198.828086648</v>
      </c>
      <c r="V108" s="2">
        <f t="shared" si="19"/>
        <v>2488.6305680698142</v>
      </c>
    </row>
    <row r="109" spans="1:22" x14ac:dyDescent="0.25">
      <c r="A109" t="s">
        <v>107</v>
      </c>
      <c r="B109">
        <v>2016</v>
      </c>
      <c r="C109">
        <v>167</v>
      </c>
      <c r="D109" s="1">
        <v>1412</v>
      </c>
      <c r="E109" s="1">
        <v>4573</v>
      </c>
      <c r="F109" s="5">
        <f t="shared" si="13"/>
        <v>3.238668555240793</v>
      </c>
      <c r="G109" s="3">
        <v>42644</v>
      </c>
      <c r="H109" s="3">
        <v>42735</v>
      </c>
      <c r="I109" s="4">
        <f t="shared" si="14"/>
        <v>92</v>
      </c>
      <c r="J109" s="2">
        <f t="shared" si="20"/>
        <v>0.29764384274928402</v>
      </c>
      <c r="K109">
        <v>167</v>
      </c>
      <c r="L109" s="2">
        <f t="shared" si="21"/>
        <v>0.29764384274928402</v>
      </c>
      <c r="M109" s="5">
        <f t="shared" si="15"/>
        <v>49.70652173913043</v>
      </c>
      <c r="N109" s="1">
        <v>26657641</v>
      </c>
      <c r="O109" s="1">
        <v>7742</v>
      </c>
      <c r="P109" s="2">
        <f t="shared" si="16"/>
        <v>3443.2499354172051</v>
      </c>
      <c r="Q109" s="1">
        <v>58762128</v>
      </c>
      <c r="R109" s="1">
        <v>14893363</v>
      </c>
      <c r="S109" s="2">
        <f t="shared" si="17"/>
        <v>4647892.7394041885</v>
      </c>
      <c r="T109" s="1">
        <v>20790384</v>
      </c>
      <c r="U109" s="2">
        <f t="shared" si="18"/>
        <v>6488223.9721831139</v>
      </c>
      <c r="V109" s="2">
        <f t="shared" si="19"/>
        <v>838.05527927965818</v>
      </c>
    </row>
    <row r="110" spans="1:22" x14ac:dyDescent="0.25">
      <c r="A110" t="s">
        <v>108</v>
      </c>
      <c r="B110">
        <v>2016</v>
      </c>
      <c r="C110">
        <v>137</v>
      </c>
      <c r="D110">
        <v>406</v>
      </c>
      <c r="E110" s="1">
        <v>1936</v>
      </c>
      <c r="F110" s="5">
        <f t="shared" si="13"/>
        <v>4.7684729064039413</v>
      </c>
      <c r="G110" s="3">
        <v>42644</v>
      </c>
      <c r="H110" s="3">
        <v>42735</v>
      </c>
      <c r="I110" s="4">
        <f t="shared" si="14"/>
        <v>92</v>
      </c>
      <c r="J110" s="2">
        <f t="shared" si="20"/>
        <v>0.15360203110123771</v>
      </c>
      <c r="K110">
        <v>137</v>
      </c>
      <c r="L110" s="2">
        <f t="shared" si="21"/>
        <v>0.15360203110123771</v>
      </c>
      <c r="M110" s="5">
        <f t="shared" si="15"/>
        <v>21.043478260869566</v>
      </c>
      <c r="N110" s="1">
        <v>8641447</v>
      </c>
      <c r="O110" s="1">
        <v>2528</v>
      </c>
      <c r="P110" s="2">
        <f t="shared" si="16"/>
        <v>3418.2939082278481</v>
      </c>
      <c r="Q110" s="1">
        <v>17608788</v>
      </c>
      <c r="R110" s="1">
        <v>4570241</v>
      </c>
      <c r="S110" s="2">
        <f t="shared" si="17"/>
        <v>1504500.6408029108</v>
      </c>
      <c r="T110" s="1">
        <v>8076575</v>
      </c>
      <c r="U110" s="2">
        <f t="shared" si="18"/>
        <v>2658768.3807030679</v>
      </c>
      <c r="V110" s="2">
        <f t="shared" si="19"/>
        <v>1051.7279986958338</v>
      </c>
    </row>
    <row r="111" spans="1:22" x14ac:dyDescent="0.25">
      <c r="A111" t="s">
        <v>109</v>
      </c>
      <c r="B111">
        <v>2016</v>
      </c>
      <c r="C111">
        <v>210</v>
      </c>
      <c r="D111" s="1">
        <v>3196</v>
      </c>
      <c r="E111" s="1">
        <v>14181</v>
      </c>
      <c r="F111" s="5">
        <f t="shared" si="13"/>
        <v>4.4371088861076347</v>
      </c>
      <c r="G111" s="3">
        <v>42644</v>
      </c>
      <c r="H111" s="3">
        <v>42735</v>
      </c>
      <c r="I111" s="4">
        <f t="shared" si="14"/>
        <v>92</v>
      </c>
      <c r="J111" s="2">
        <f t="shared" si="20"/>
        <v>0.73400621118012421</v>
      </c>
      <c r="K111">
        <v>210</v>
      </c>
      <c r="L111" s="2">
        <f t="shared" si="21"/>
        <v>0.73400621118012421</v>
      </c>
      <c r="M111" s="5">
        <f t="shared" si="15"/>
        <v>154.14130434782609</v>
      </c>
      <c r="N111" s="1">
        <v>103202197</v>
      </c>
      <c r="O111" s="1">
        <v>7978</v>
      </c>
      <c r="P111" s="2">
        <f t="shared" si="16"/>
        <v>12935.84820757082</v>
      </c>
      <c r="Q111" s="1">
        <v>320243086</v>
      </c>
      <c r="R111" s="1">
        <v>72675247</v>
      </c>
      <c r="S111" s="2">
        <f t="shared" si="17"/>
        <v>17712430.528875813</v>
      </c>
      <c r="T111" s="1">
        <v>69547284</v>
      </c>
      <c r="U111" s="2">
        <f t="shared" si="18"/>
        <v>16950082.554545656</v>
      </c>
      <c r="V111" s="2">
        <f t="shared" si="19"/>
        <v>2124.6029775063494</v>
      </c>
    </row>
    <row r="112" spans="1:22" x14ac:dyDescent="0.25">
      <c r="A112" t="s">
        <v>110</v>
      </c>
      <c r="B112">
        <v>2016</v>
      </c>
      <c r="C112">
        <v>55</v>
      </c>
      <c r="D112">
        <v>144</v>
      </c>
      <c r="E112" s="1">
        <v>3056</v>
      </c>
      <c r="F112" s="5">
        <f t="shared" si="13"/>
        <v>21.222222222222221</v>
      </c>
      <c r="G112" s="3">
        <v>42644</v>
      </c>
      <c r="H112" s="3">
        <v>42735</v>
      </c>
      <c r="I112" s="4">
        <f t="shared" si="14"/>
        <v>92</v>
      </c>
      <c r="J112" s="2">
        <f t="shared" si="20"/>
        <v>0.60395256916996043</v>
      </c>
      <c r="K112">
        <v>55</v>
      </c>
      <c r="L112" s="2">
        <f t="shared" si="21"/>
        <v>0.60395256916996043</v>
      </c>
      <c r="M112" s="5">
        <f t="shared" si="15"/>
        <v>33.217391304347821</v>
      </c>
      <c r="N112" s="1">
        <v>4059609</v>
      </c>
      <c r="O112" s="1">
        <v>23211</v>
      </c>
      <c r="P112" s="2">
        <f t="shared" si="16"/>
        <v>174.90021972340702</v>
      </c>
      <c r="Q112" s="1">
        <v>3783438</v>
      </c>
      <c r="R112" s="1">
        <v>6227995</v>
      </c>
      <c r="S112" s="2">
        <f t="shared" si="17"/>
        <v>3223648.2267612317</v>
      </c>
      <c r="T112" s="1">
        <v>6420218</v>
      </c>
      <c r="U112" s="2">
        <f t="shared" si="18"/>
        <v>3323144.0248620207</v>
      </c>
      <c r="V112" s="2">
        <f t="shared" si="19"/>
        <v>143.17108374744822</v>
      </c>
    </row>
    <row r="113" spans="1:22" x14ac:dyDescent="0.25">
      <c r="A113" t="s">
        <v>111</v>
      </c>
      <c r="B113">
        <v>2016</v>
      </c>
      <c r="C113">
        <v>94</v>
      </c>
      <c r="D113">
        <v>249</v>
      </c>
      <c r="E113" s="1">
        <v>5069</v>
      </c>
      <c r="F113" s="5">
        <f t="shared" si="13"/>
        <v>20.357429718875501</v>
      </c>
      <c r="G113" s="3">
        <v>42644</v>
      </c>
      <c r="H113" s="3">
        <v>42735</v>
      </c>
      <c r="I113" s="4">
        <f t="shared" si="14"/>
        <v>92</v>
      </c>
      <c r="J113" s="2">
        <f t="shared" si="20"/>
        <v>0.58614708603145238</v>
      </c>
      <c r="K113">
        <v>94</v>
      </c>
      <c r="L113" s="2">
        <f t="shared" si="21"/>
        <v>0.58614708603145238</v>
      </c>
      <c r="M113" s="5">
        <f t="shared" si="15"/>
        <v>55.097826086956523</v>
      </c>
      <c r="N113" s="1">
        <v>33677097</v>
      </c>
      <c r="O113" s="1">
        <v>19085</v>
      </c>
      <c r="P113" s="2">
        <f t="shared" si="16"/>
        <v>1764.5845952318575</v>
      </c>
      <c r="Q113" s="1">
        <v>17414518</v>
      </c>
      <c r="R113" s="1">
        <v>20895598</v>
      </c>
      <c r="S113" s="2">
        <f t="shared" si="17"/>
        <v>13773357.540547621</v>
      </c>
      <c r="T113" s="1">
        <v>16597585</v>
      </c>
      <c r="U113" s="2">
        <f t="shared" si="18"/>
        <v>10940317.310594801</v>
      </c>
      <c r="V113" s="2">
        <f t="shared" si="19"/>
        <v>573.2416720248782</v>
      </c>
    </row>
    <row r="114" spans="1:22" x14ac:dyDescent="0.25">
      <c r="A114" t="s">
        <v>112</v>
      </c>
      <c r="B114">
        <v>2016</v>
      </c>
      <c r="C114">
        <v>462</v>
      </c>
      <c r="D114" s="1">
        <v>5236</v>
      </c>
      <c r="E114" s="1">
        <v>24691</v>
      </c>
      <c r="F114" s="5">
        <f t="shared" si="13"/>
        <v>4.715622612681436</v>
      </c>
      <c r="G114" s="3">
        <v>42644</v>
      </c>
      <c r="H114" s="3">
        <v>42735</v>
      </c>
      <c r="I114" s="4">
        <f t="shared" si="14"/>
        <v>92</v>
      </c>
      <c r="J114" s="2">
        <f t="shared" si="20"/>
        <v>0.58091003199698854</v>
      </c>
      <c r="K114">
        <v>515</v>
      </c>
      <c r="L114" s="2">
        <f t="shared" si="21"/>
        <v>0.5211270578303081</v>
      </c>
      <c r="M114" s="5">
        <f t="shared" si="15"/>
        <v>268.38043478260869</v>
      </c>
      <c r="N114" s="1">
        <v>170141508</v>
      </c>
      <c r="O114" s="1">
        <v>56396</v>
      </c>
      <c r="P114" s="2">
        <f t="shared" si="16"/>
        <v>3016.907369316973</v>
      </c>
      <c r="Q114" s="1">
        <v>397552211</v>
      </c>
      <c r="R114" s="1">
        <v>107225643</v>
      </c>
      <c r="S114" s="2">
        <f t="shared" si="17"/>
        <v>32136224.139357872</v>
      </c>
      <c r="T114" s="1">
        <v>110539953</v>
      </c>
      <c r="U114" s="2">
        <f t="shared" si="18"/>
        <v>33129544.450128265</v>
      </c>
      <c r="V114" s="2">
        <f t="shared" si="19"/>
        <v>587.44493315356169</v>
      </c>
    </row>
    <row r="115" spans="1:22" x14ac:dyDescent="0.25">
      <c r="A115" t="s">
        <v>113</v>
      </c>
      <c r="B115">
        <v>2016</v>
      </c>
      <c r="C115">
        <v>321</v>
      </c>
      <c r="D115" s="1">
        <v>2400</v>
      </c>
      <c r="E115" s="1">
        <v>11873</v>
      </c>
      <c r="F115" s="5">
        <f t="shared" si="13"/>
        <v>4.9470833333333335</v>
      </c>
      <c r="G115" s="3">
        <v>42644</v>
      </c>
      <c r="H115" s="3">
        <v>42735</v>
      </c>
      <c r="I115" s="4">
        <f t="shared" si="14"/>
        <v>92</v>
      </c>
      <c r="J115" s="2">
        <f t="shared" si="20"/>
        <v>0.40203846674793442</v>
      </c>
      <c r="K115">
        <v>334</v>
      </c>
      <c r="L115" s="2">
        <f t="shared" si="21"/>
        <v>0.38639026295235618</v>
      </c>
      <c r="M115" s="5">
        <f t="shared" si="15"/>
        <v>129.05434782608697</v>
      </c>
      <c r="N115" s="1">
        <v>60753325</v>
      </c>
      <c r="O115" s="1">
        <v>33499</v>
      </c>
      <c r="P115" s="2">
        <f t="shared" si="16"/>
        <v>1813.586226454521</v>
      </c>
      <c r="Q115" s="1">
        <v>184744411</v>
      </c>
      <c r="R115" s="1">
        <v>54809633</v>
      </c>
      <c r="S115" s="2">
        <f t="shared" si="17"/>
        <v>13563739.939254368</v>
      </c>
      <c r="T115" s="1">
        <v>66626775</v>
      </c>
      <c r="U115" s="2">
        <f t="shared" si="18"/>
        <v>16488128.083091058</v>
      </c>
      <c r="V115" s="2">
        <f t="shared" si="19"/>
        <v>492.19762031974261</v>
      </c>
    </row>
    <row r="116" spans="1:22" x14ac:dyDescent="0.25">
      <c r="A116" t="s">
        <v>114</v>
      </c>
      <c r="B116">
        <v>2016</v>
      </c>
      <c r="C116">
        <v>128</v>
      </c>
      <c r="D116">
        <v>604</v>
      </c>
      <c r="E116" s="1">
        <v>3588</v>
      </c>
      <c r="F116" s="5">
        <f t="shared" si="13"/>
        <v>5.9403973509933774</v>
      </c>
      <c r="G116" s="3">
        <v>42644</v>
      </c>
      <c r="H116" s="3">
        <v>42735</v>
      </c>
      <c r="I116" s="4">
        <f t="shared" si="14"/>
        <v>92</v>
      </c>
      <c r="J116" s="2">
        <f t="shared" si="20"/>
        <v>0.3046875</v>
      </c>
      <c r="K116">
        <v>128</v>
      </c>
      <c r="L116" s="2">
        <f t="shared" si="21"/>
        <v>0.3046875</v>
      </c>
      <c r="M116" s="5">
        <f t="shared" si="15"/>
        <v>39</v>
      </c>
      <c r="N116" s="1">
        <v>2488104</v>
      </c>
      <c r="O116" s="1">
        <v>1103</v>
      </c>
      <c r="P116" s="2">
        <f t="shared" si="16"/>
        <v>2255.760652765186</v>
      </c>
      <c r="Q116" s="1">
        <v>19071849</v>
      </c>
      <c r="R116" s="1">
        <v>7363581</v>
      </c>
      <c r="S116" s="2">
        <f t="shared" si="17"/>
        <v>849786.42302346393</v>
      </c>
      <c r="T116" s="1">
        <v>9200267</v>
      </c>
      <c r="U116" s="2">
        <f t="shared" si="18"/>
        <v>1061747.2646516436</v>
      </c>
      <c r="V116" s="2">
        <f t="shared" si="19"/>
        <v>962.59951464337587</v>
      </c>
    </row>
    <row r="117" spans="1:22" x14ac:dyDescent="0.25">
      <c r="A117" t="s">
        <v>115</v>
      </c>
      <c r="B117">
        <v>2016</v>
      </c>
      <c r="C117">
        <v>15</v>
      </c>
      <c r="D117">
        <v>55</v>
      </c>
      <c r="E117">
        <v>255</v>
      </c>
      <c r="F117" s="5">
        <f t="shared" si="13"/>
        <v>4.6363636363636367</v>
      </c>
      <c r="G117" s="3">
        <v>42644</v>
      </c>
      <c r="H117" s="3">
        <v>42735</v>
      </c>
      <c r="I117" s="4">
        <f t="shared" si="14"/>
        <v>92</v>
      </c>
      <c r="J117" s="2">
        <f t="shared" si="20"/>
        <v>0.18478260869565216</v>
      </c>
      <c r="K117">
        <v>47</v>
      </c>
      <c r="L117" s="2">
        <f t="shared" si="21"/>
        <v>5.8973172987974096E-2</v>
      </c>
      <c r="M117" s="5">
        <f t="shared" si="15"/>
        <v>2.7717391304347827</v>
      </c>
      <c r="N117" s="1">
        <v>5352182</v>
      </c>
      <c r="O117" s="1">
        <v>13353</v>
      </c>
      <c r="P117" s="2">
        <f t="shared" si="16"/>
        <v>400.8224369055643</v>
      </c>
      <c r="Q117" s="1">
        <v>708116</v>
      </c>
      <c r="R117" s="1">
        <v>2300105</v>
      </c>
      <c r="S117" s="2">
        <f t="shared" si="17"/>
        <v>2031349.0490253118</v>
      </c>
      <c r="T117" s="1">
        <v>4104547</v>
      </c>
      <c r="U117" s="2">
        <f t="shared" si="18"/>
        <v>3624950.8805596689</v>
      </c>
      <c r="V117" s="2">
        <f t="shared" si="19"/>
        <v>271.47089646968237</v>
      </c>
    </row>
    <row r="118" spans="1:22" x14ac:dyDescent="0.25">
      <c r="A118" t="s">
        <v>116</v>
      </c>
      <c r="B118">
        <v>2016</v>
      </c>
      <c r="C118">
        <v>28</v>
      </c>
      <c r="D118">
        <v>428</v>
      </c>
      <c r="E118">
        <v>964</v>
      </c>
      <c r="F118" s="5">
        <f t="shared" si="13"/>
        <v>2.2523364485981308</v>
      </c>
      <c r="G118" s="3">
        <v>42644</v>
      </c>
      <c r="H118" s="3">
        <v>42735</v>
      </c>
      <c r="I118" s="4">
        <f t="shared" si="14"/>
        <v>92</v>
      </c>
      <c r="J118" s="2">
        <f t="shared" si="20"/>
        <v>0.37422360248447206</v>
      </c>
      <c r="K118">
        <v>52</v>
      </c>
      <c r="L118" s="2">
        <f t="shared" si="21"/>
        <v>0.20150501672240803</v>
      </c>
      <c r="M118" s="5">
        <f t="shared" si="15"/>
        <v>10.478260869565217</v>
      </c>
      <c r="N118" s="1">
        <v>23171913</v>
      </c>
      <c r="O118" s="1">
        <v>11821</v>
      </c>
      <c r="P118" s="2">
        <f t="shared" si="16"/>
        <v>1960.2328906183909</v>
      </c>
      <c r="Q118" s="1">
        <v>27202042</v>
      </c>
      <c r="R118" s="1">
        <v>19966601</v>
      </c>
      <c r="S118" s="2">
        <f t="shared" si="17"/>
        <v>9184594.3261297029</v>
      </c>
      <c r="T118" s="1">
        <v>19439084</v>
      </c>
      <c r="U118" s="2">
        <f t="shared" si="18"/>
        <v>8941937.619305294</v>
      </c>
      <c r="V118" s="2">
        <f t="shared" si="19"/>
        <v>756.44510780012638</v>
      </c>
    </row>
    <row r="119" spans="1:22" x14ac:dyDescent="0.25">
      <c r="A119" t="s">
        <v>117</v>
      </c>
      <c r="B119">
        <v>2016</v>
      </c>
      <c r="C119">
        <v>64</v>
      </c>
      <c r="D119">
        <v>416</v>
      </c>
      <c r="E119" s="1">
        <v>1916</v>
      </c>
      <c r="F119" s="5">
        <f t="shared" si="13"/>
        <v>4.6057692307692308</v>
      </c>
      <c r="G119" s="3">
        <v>42644</v>
      </c>
      <c r="H119" s="3">
        <v>42735</v>
      </c>
      <c r="I119" s="4">
        <f t="shared" si="14"/>
        <v>92</v>
      </c>
      <c r="J119" s="2">
        <f t="shared" si="20"/>
        <v>0.32540760869565216</v>
      </c>
      <c r="K119">
        <v>64</v>
      </c>
      <c r="L119" s="2">
        <f t="shared" si="21"/>
        <v>0.32540760869565216</v>
      </c>
      <c r="M119" s="5">
        <f t="shared" si="15"/>
        <v>20.826086956521738</v>
      </c>
      <c r="N119" s="1">
        <v>2620413</v>
      </c>
      <c r="O119" s="1">
        <v>2128</v>
      </c>
      <c r="P119" s="2">
        <f t="shared" si="16"/>
        <v>1231.3970864661653</v>
      </c>
      <c r="Q119" s="1">
        <v>8516342</v>
      </c>
      <c r="R119" s="1">
        <v>10518573</v>
      </c>
      <c r="S119" s="2">
        <f t="shared" si="17"/>
        <v>2474958.4084995138</v>
      </c>
      <c r="T119" s="1">
        <v>10544833</v>
      </c>
      <c r="U119" s="2">
        <f t="shared" si="18"/>
        <v>2481137.2321676286</v>
      </c>
      <c r="V119" s="2">
        <f t="shared" si="19"/>
        <v>1165.9479474471939</v>
      </c>
    </row>
    <row r="120" spans="1:22" x14ac:dyDescent="0.25">
      <c r="A120" t="s">
        <v>118</v>
      </c>
      <c r="B120">
        <v>2016</v>
      </c>
      <c r="C120">
        <v>313</v>
      </c>
      <c r="D120" s="1">
        <v>2946</v>
      </c>
      <c r="E120" s="1">
        <v>13947</v>
      </c>
      <c r="F120" s="5">
        <f t="shared" si="13"/>
        <v>4.7342158859470471</v>
      </c>
      <c r="G120" s="3">
        <v>42644</v>
      </c>
      <c r="H120" s="3">
        <v>42735</v>
      </c>
      <c r="I120" s="4">
        <f t="shared" si="14"/>
        <v>92</v>
      </c>
      <c r="J120" s="2">
        <f t="shared" si="20"/>
        <v>0.48433810251423809</v>
      </c>
      <c r="K120">
        <v>408</v>
      </c>
      <c r="L120" s="2">
        <f t="shared" si="21"/>
        <v>0.37156329923273657</v>
      </c>
      <c r="M120" s="5">
        <f t="shared" si="15"/>
        <v>151.59782608695653</v>
      </c>
      <c r="N120" s="1">
        <v>102883230</v>
      </c>
      <c r="O120" s="1">
        <v>17580</v>
      </c>
      <c r="P120" s="2">
        <f t="shared" si="16"/>
        <v>5852.2883959044366</v>
      </c>
      <c r="Q120" s="1">
        <v>261024405</v>
      </c>
      <c r="R120" s="1">
        <v>70022535</v>
      </c>
      <c r="S120" s="2">
        <f t="shared" si="17"/>
        <v>19796629.366097387</v>
      </c>
      <c r="T120" s="1">
        <v>77925531</v>
      </c>
      <c r="U120" s="2">
        <f t="shared" si="18"/>
        <v>22030948.39915939</v>
      </c>
      <c r="V120" s="2">
        <f t="shared" si="19"/>
        <v>1253.1825027963248</v>
      </c>
    </row>
    <row r="121" spans="1:22" x14ac:dyDescent="0.25">
      <c r="A121" t="s">
        <v>119</v>
      </c>
      <c r="B121">
        <v>2016</v>
      </c>
      <c r="C121">
        <v>359</v>
      </c>
      <c r="D121" s="1">
        <v>4319</v>
      </c>
      <c r="E121" s="1">
        <v>21941</v>
      </c>
      <c r="F121" s="5">
        <f t="shared" si="13"/>
        <v>5.0801111368372309</v>
      </c>
      <c r="G121" s="3">
        <v>42644</v>
      </c>
      <c r="H121" s="3">
        <v>42735</v>
      </c>
      <c r="I121" s="4">
        <f t="shared" si="14"/>
        <v>92</v>
      </c>
      <c r="J121" s="2">
        <f t="shared" si="20"/>
        <v>0.66431512655928304</v>
      </c>
      <c r="K121">
        <v>474</v>
      </c>
      <c r="L121" s="2">
        <f t="shared" si="21"/>
        <v>0.50314162538983676</v>
      </c>
      <c r="M121" s="5">
        <f t="shared" si="15"/>
        <v>238.48913043478262</v>
      </c>
      <c r="N121" s="1">
        <v>353405818</v>
      </c>
      <c r="O121" s="1">
        <v>34341</v>
      </c>
      <c r="P121" s="2">
        <f t="shared" si="16"/>
        <v>10291.075332692699</v>
      </c>
      <c r="Q121" s="1">
        <v>686182143</v>
      </c>
      <c r="R121" s="1">
        <v>163682568</v>
      </c>
      <c r="S121" s="2">
        <f t="shared" si="17"/>
        <v>55643556.876839042</v>
      </c>
      <c r="T121" s="1">
        <v>120016742</v>
      </c>
      <c r="U121" s="2">
        <f t="shared" si="18"/>
        <v>40799447.926855087</v>
      </c>
      <c r="V121" s="2">
        <f t="shared" si="19"/>
        <v>1188.0681379940913</v>
      </c>
    </row>
    <row r="122" spans="1:22" x14ac:dyDescent="0.25">
      <c r="A122" t="s">
        <v>120</v>
      </c>
      <c r="B122">
        <v>2016</v>
      </c>
      <c r="C122">
        <v>117</v>
      </c>
      <c r="D122">
        <v>849</v>
      </c>
      <c r="E122" s="1">
        <v>4515</v>
      </c>
      <c r="F122" s="5">
        <f t="shared" si="13"/>
        <v>5.3180212014134272</v>
      </c>
      <c r="G122" s="3">
        <v>42644</v>
      </c>
      <c r="H122" s="3">
        <v>42735</v>
      </c>
      <c r="I122" s="4">
        <f t="shared" si="14"/>
        <v>92</v>
      </c>
      <c r="J122" s="2">
        <f t="shared" si="20"/>
        <v>0.41945373467112596</v>
      </c>
      <c r="K122">
        <v>117</v>
      </c>
      <c r="L122" s="2">
        <f t="shared" si="21"/>
        <v>0.41945373467112596</v>
      </c>
      <c r="M122" s="5">
        <f t="shared" si="15"/>
        <v>49.076086956521735</v>
      </c>
      <c r="N122" s="1">
        <v>24398097</v>
      </c>
      <c r="O122" s="1">
        <v>4967</v>
      </c>
      <c r="P122" s="2">
        <f t="shared" si="16"/>
        <v>4912.0388564525874</v>
      </c>
      <c r="Q122" s="1">
        <v>49834726</v>
      </c>
      <c r="R122" s="1">
        <v>20715184</v>
      </c>
      <c r="S122" s="2">
        <f t="shared" si="17"/>
        <v>6808458.1480196174</v>
      </c>
      <c r="T122" s="1">
        <v>17280537</v>
      </c>
      <c r="U122" s="2">
        <f t="shared" si="18"/>
        <v>5679592.9468840091</v>
      </c>
      <c r="V122" s="2">
        <f t="shared" si="19"/>
        <v>1143.4654614221884</v>
      </c>
    </row>
    <row r="123" spans="1:22" x14ac:dyDescent="0.25">
      <c r="A123" t="s">
        <v>121</v>
      </c>
      <c r="B123">
        <v>2016</v>
      </c>
      <c r="C123">
        <v>162</v>
      </c>
      <c r="D123">
        <v>602</v>
      </c>
      <c r="E123" s="1">
        <v>10723</v>
      </c>
      <c r="F123" s="5">
        <f t="shared" si="13"/>
        <v>17.812292358803987</v>
      </c>
      <c r="G123" s="3">
        <v>42644</v>
      </c>
      <c r="H123" s="3">
        <v>42735</v>
      </c>
      <c r="I123" s="4">
        <f t="shared" si="14"/>
        <v>92</v>
      </c>
      <c r="J123" s="2">
        <f t="shared" si="20"/>
        <v>0.71947128287707995</v>
      </c>
      <c r="K123">
        <v>181</v>
      </c>
      <c r="L123" s="2">
        <f t="shared" si="21"/>
        <v>0.64394667307230358</v>
      </c>
      <c r="M123" s="5">
        <f t="shared" si="15"/>
        <v>116.55434782608695</v>
      </c>
      <c r="N123" s="1">
        <v>61697329</v>
      </c>
      <c r="O123" s="1">
        <v>41607</v>
      </c>
      <c r="P123" s="2">
        <f t="shared" si="16"/>
        <v>1482.8593505900449</v>
      </c>
      <c r="Q123" s="1">
        <v>29485614</v>
      </c>
      <c r="R123" s="1">
        <v>28352608</v>
      </c>
      <c r="S123" s="2">
        <f t="shared" si="17"/>
        <v>19184291.779045034</v>
      </c>
      <c r="T123" s="1">
        <v>28996495</v>
      </c>
      <c r="U123" s="2">
        <f t="shared" si="18"/>
        <v>19619966.552975319</v>
      </c>
      <c r="V123" s="2">
        <f t="shared" si="19"/>
        <v>471.55446326279997</v>
      </c>
    </row>
    <row r="124" spans="1:22" x14ac:dyDescent="0.25">
      <c r="A124" t="s">
        <v>122</v>
      </c>
      <c r="B124">
        <v>2016</v>
      </c>
      <c r="C124">
        <v>38</v>
      </c>
      <c r="D124">
        <v>200</v>
      </c>
      <c r="E124" s="1">
        <v>2335</v>
      </c>
      <c r="F124" s="5">
        <f t="shared" si="13"/>
        <v>11.675000000000001</v>
      </c>
      <c r="G124" s="3">
        <v>42644</v>
      </c>
      <c r="H124" s="3">
        <v>42735</v>
      </c>
      <c r="I124" s="4">
        <f t="shared" si="14"/>
        <v>92</v>
      </c>
      <c r="J124" s="2">
        <f t="shared" si="20"/>
        <v>0.66790617848970246</v>
      </c>
      <c r="K124">
        <v>42</v>
      </c>
      <c r="L124" s="2">
        <f t="shared" si="21"/>
        <v>0.60429606625258803</v>
      </c>
      <c r="M124" s="5">
        <f t="shared" si="15"/>
        <v>25.380434782608695</v>
      </c>
      <c r="N124" s="1">
        <v>14305088</v>
      </c>
      <c r="O124" s="1">
        <v>11317</v>
      </c>
      <c r="P124" s="2">
        <f t="shared" si="16"/>
        <v>1264.0353450561104</v>
      </c>
      <c r="Q124" s="1">
        <v>10535903</v>
      </c>
      <c r="R124" s="1">
        <v>9576899</v>
      </c>
      <c r="S124" s="2">
        <f t="shared" si="17"/>
        <v>5515012.7852029735</v>
      </c>
      <c r="T124" s="1">
        <v>11989043</v>
      </c>
      <c r="U124" s="2">
        <f t="shared" si="18"/>
        <v>6904085.0725634899</v>
      </c>
      <c r="V124" s="2">
        <f t="shared" si="19"/>
        <v>610.06318569969869</v>
      </c>
    </row>
    <row r="125" spans="1:22" x14ac:dyDescent="0.25">
      <c r="A125" t="s">
        <v>123</v>
      </c>
      <c r="B125">
        <v>2016</v>
      </c>
      <c r="C125">
        <v>27</v>
      </c>
      <c r="D125">
        <v>21</v>
      </c>
      <c r="E125" s="1">
        <v>1950</v>
      </c>
      <c r="F125" s="5">
        <f t="shared" si="13"/>
        <v>92.857142857142861</v>
      </c>
      <c r="G125" s="3">
        <v>42644</v>
      </c>
      <c r="H125" s="3">
        <v>42735</v>
      </c>
      <c r="I125" s="4">
        <f t="shared" si="14"/>
        <v>92</v>
      </c>
      <c r="J125" s="2">
        <f t="shared" si="20"/>
        <v>0.78502415458937203</v>
      </c>
      <c r="K125">
        <v>27</v>
      </c>
      <c r="L125" s="2">
        <f t="shared" si="21"/>
        <v>0.78502415458937203</v>
      </c>
      <c r="M125" s="5">
        <f t="shared" si="15"/>
        <v>21.195652173913043</v>
      </c>
      <c r="N125" s="1">
        <v>148067</v>
      </c>
      <c r="O125">
        <v>230</v>
      </c>
      <c r="P125" s="2">
        <f t="shared" si="16"/>
        <v>643.76956521739135</v>
      </c>
      <c r="Q125" s="1">
        <v>11663143</v>
      </c>
      <c r="R125" s="1">
        <v>2248834</v>
      </c>
      <c r="S125" s="2">
        <f t="shared" si="17"/>
        <v>28191.701263291397</v>
      </c>
      <c r="T125" s="1">
        <v>2589349</v>
      </c>
      <c r="U125" s="2">
        <f t="shared" si="18"/>
        <v>32460.445490597489</v>
      </c>
      <c r="V125" s="2">
        <f t="shared" si="19"/>
        <v>141.13237169824995</v>
      </c>
    </row>
    <row r="126" spans="1:22" x14ac:dyDescent="0.25">
      <c r="A126" t="s">
        <v>124</v>
      </c>
      <c r="B126">
        <v>2016</v>
      </c>
      <c r="C126">
        <v>78</v>
      </c>
      <c r="D126">
        <v>469</v>
      </c>
      <c r="E126" s="1">
        <v>5592</v>
      </c>
      <c r="F126" s="5">
        <f t="shared" si="13"/>
        <v>11.923240938166311</v>
      </c>
      <c r="G126" s="3">
        <v>42644</v>
      </c>
      <c r="H126" s="3">
        <v>42735</v>
      </c>
      <c r="I126" s="4">
        <f t="shared" si="14"/>
        <v>92</v>
      </c>
      <c r="J126" s="2">
        <f t="shared" si="20"/>
        <v>0.77926421404682278</v>
      </c>
      <c r="K126">
        <v>86</v>
      </c>
      <c r="L126" s="2">
        <f t="shared" si="21"/>
        <v>0.70677451971688576</v>
      </c>
      <c r="M126" s="5">
        <f t="shared" si="15"/>
        <v>60.782608695652172</v>
      </c>
      <c r="N126">
        <v>0</v>
      </c>
      <c r="O126">
        <v>0</v>
      </c>
      <c r="P126" s="2">
        <v>0</v>
      </c>
      <c r="Q126" s="1">
        <v>14349507</v>
      </c>
      <c r="R126" s="1">
        <v>9114746</v>
      </c>
      <c r="S126" s="2">
        <f t="shared" si="17"/>
        <v>0</v>
      </c>
      <c r="T126" s="1">
        <v>7505232</v>
      </c>
      <c r="U126" s="2">
        <f t="shared" si="18"/>
        <v>0</v>
      </c>
      <c r="V126" s="2">
        <v>0</v>
      </c>
    </row>
    <row r="127" spans="1:22" x14ac:dyDescent="0.25">
      <c r="A127" t="s">
        <v>125</v>
      </c>
      <c r="B127">
        <v>2016</v>
      </c>
      <c r="C127">
        <v>50</v>
      </c>
      <c r="D127">
        <v>59</v>
      </c>
      <c r="E127">
        <v>733</v>
      </c>
      <c r="F127" s="5">
        <f t="shared" si="13"/>
        <v>12.423728813559322</v>
      </c>
      <c r="G127" s="3">
        <v>42644</v>
      </c>
      <c r="H127" s="3">
        <v>42735</v>
      </c>
      <c r="I127" s="4">
        <f t="shared" si="14"/>
        <v>92</v>
      </c>
      <c r="J127" s="2">
        <f t="shared" si="20"/>
        <v>0.15934782608695652</v>
      </c>
      <c r="K127">
        <v>50</v>
      </c>
      <c r="L127" s="2">
        <f t="shared" si="21"/>
        <v>0.15934782608695652</v>
      </c>
      <c r="M127" s="5">
        <f t="shared" si="15"/>
        <v>7.9673913043478262</v>
      </c>
      <c r="N127">
        <v>0</v>
      </c>
      <c r="O127">
        <v>0</v>
      </c>
      <c r="P127" s="2">
        <v>0</v>
      </c>
      <c r="Q127" s="1">
        <v>2009116</v>
      </c>
      <c r="R127" s="1">
        <v>588992</v>
      </c>
      <c r="S127" s="2">
        <f t="shared" si="17"/>
        <v>0</v>
      </c>
      <c r="T127" s="1">
        <v>4092029</v>
      </c>
      <c r="U127" s="2">
        <f t="shared" si="18"/>
        <v>0</v>
      </c>
      <c r="V127" s="2">
        <v>0</v>
      </c>
    </row>
    <row r="128" spans="1:22" x14ac:dyDescent="0.25">
      <c r="A128" t="s">
        <v>126</v>
      </c>
      <c r="B128">
        <v>2016</v>
      </c>
      <c r="C128">
        <v>48</v>
      </c>
      <c r="D128">
        <v>356</v>
      </c>
      <c r="E128" s="1">
        <v>3820</v>
      </c>
      <c r="F128" s="5">
        <f t="shared" si="13"/>
        <v>10.730337078651685</v>
      </c>
      <c r="G128" s="3">
        <v>42644</v>
      </c>
      <c r="H128" s="3">
        <v>42735</v>
      </c>
      <c r="I128" s="4">
        <f t="shared" si="14"/>
        <v>92</v>
      </c>
      <c r="J128" s="2">
        <f t="shared" si="20"/>
        <v>0.86503623188405798</v>
      </c>
      <c r="K128">
        <v>48</v>
      </c>
      <c r="L128" s="2">
        <f t="shared" si="21"/>
        <v>0.86503623188405798</v>
      </c>
      <c r="M128" s="5">
        <f t="shared" si="15"/>
        <v>41.521739130434781</v>
      </c>
      <c r="N128">
        <v>0</v>
      </c>
      <c r="O128">
        <v>0</v>
      </c>
      <c r="P128" s="2">
        <v>0</v>
      </c>
      <c r="Q128" s="1">
        <v>10245184</v>
      </c>
      <c r="R128" s="1">
        <v>6553212</v>
      </c>
      <c r="S128" s="2">
        <f t="shared" si="17"/>
        <v>0</v>
      </c>
      <c r="T128" s="1">
        <v>5476346</v>
      </c>
      <c r="U128" s="2">
        <f t="shared" si="18"/>
        <v>0</v>
      </c>
      <c r="V128" s="2">
        <v>0</v>
      </c>
    </row>
    <row r="129" spans="1:22" x14ac:dyDescent="0.25">
      <c r="A129" t="s">
        <v>127</v>
      </c>
      <c r="B129">
        <v>2016</v>
      </c>
      <c r="C129">
        <v>417</v>
      </c>
      <c r="D129" s="1">
        <v>2601</v>
      </c>
      <c r="E129" s="1">
        <v>15488</v>
      </c>
      <c r="F129" s="5">
        <f t="shared" si="13"/>
        <v>5.9546328335255669</v>
      </c>
      <c r="G129" s="3">
        <v>42644</v>
      </c>
      <c r="H129" s="3">
        <v>42735</v>
      </c>
      <c r="I129" s="4">
        <f t="shared" si="14"/>
        <v>92</v>
      </c>
      <c r="J129" s="2">
        <f t="shared" si="20"/>
        <v>0.40371181315816912</v>
      </c>
      <c r="K129">
        <v>417</v>
      </c>
      <c r="L129" s="2">
        <f t="shared" si="21"/>
        <v>0.40371181315816912</v>
      </c>
      <c r="M129" s="5">
        <f t="shared" si="15"/>
        <v>168.34782608695653</v>
      </c>
      <c r="N129" s="1">
        <v>69236042</v>
      </c>
      <c r="O129" s="1">
        <v>15536</v>
      </c>
      <c r="P129" s="2">
        <f t="shared" si="16"/>
        <v>4456.4908599382079</v>
      </c>
      <c r="Q129" s="1">
        <v>143700126</v>
      </c>
      <c r="R129" s="1">
        <v>35148871</v>
      </c>
      <c r="S129" s="2">
        <f t="shared" si="17"/>
        <v>11428630.146141177</v>
      </c>
      <c r="T129" s="1">
        <v>28921888</v>
      </c>
      <c r="U129" s="2">
        <f t="shared" si="18"/>
        <v>9403931.0986722372</v>
      </c>
      <c r="V129" s="2">
        <f t="shared" si="19"/>
        <v>605.29937555820266</v>
      </c>
    </row>
    <row r="130" spans="1:22" x14ac:dyDescent="0.25">
      <c r="A130" t="s">
        <v>128</v>
      </c>
      <c r="B130">
        <v>2016</v>
      </c>
      <c r="C130">
        <v>232</v>
      </c>
      <c r="D130" s="1">
        <v>3065</v>
      </c>
      <c r="E130" s="1">
        <v>14213</v>
      </c>
      <c r="F130" s="5">
        <f t="shared" si="13"/>
        <v>4.6371941272430668</v>
      </c>
      <c r="G130" s="3">
        <v>42644</v>
      </c>
      <c r="H130" s="3">
        <v>42735</v>
      </c>
      <c r="I130" s="4">
        <f t="shared" si="14"/>
        <v>92</v>
      </c>
      <c r="J130" s="2">
        <f t="shared" si="20"/>
        <v>0.66590142428785604</v>
      </c>
      <c r="K130">
        <v>238</v>
      </c>
      <c r="L130" s="2">
        <f t="shared" si="21"/>
        <v>0.64911399342345633</v>
      </c>
      <c r="M130" s="5">
        <f t="shared" si="15"/>
        <v>154.4891304347826</v>
      </c>
      <c r="N130" s="1">
        <v>156490654</v>
      </c>
      <c r="O130" s="1">
        <v>28619</v>
      </c>
      <c r="P130" s="2">
        <f t="shared" si="16"/>
        <v>5468.0685558545019</v>
      </c>
      <c r="Q130" s="1">
        <v>218831085</v>
      </c>
      <c r="R130" s="1">
        <v>81275588</v>
      </c>
      <c r="S130" s="2">
        <f t="shared" si="17"/>
        <v>33887911.62015412</v>
      </c>
      <c r="T130" s="1">
        <v>81645195</v>
      </c>
      <c r="U130" s="2">
        <f t="shared" si="18"/>
        <v>34042019.509846538</v>
      </c>
      <c r="V130" s="2">
        <f t="shared" si="19"/>
        <v>1189.4901816921115</v>
      </c>
    </row>
    <row r="131" spans="1:22" x14ac:dyDescent="0.25">
      <c r="A131" t="s">
        <v>129</v>
      </c>
      <c r="B131">
        <v>2016</v>
      </c>
      <c r="C131">
        <v>120</v>
      </c>
      <c r="D131">
        <v>926</v>
      </c>
      <c r="E131" s="1">
        <v>10126</v>
      </c>
      <c r="F131" s="5">
        <f t="shared" si="13"/>
        <v>10.935205183585314</v>
      </c>
      <c r="G131" s="3">
        <v>42644</v>
      </c>
      <c r="H131" s="3">
        <v>42735</v>
      </c>
      <c r="I131" s="4">
        <f t="shared" si="14"/>
        <v>92</v>
      </c>
      <c r="J131" s="2">
        <f t="shared" ref="J131:J162" si="22">E131/(C131*I131)</f>
        <v>0.91721014492753628</v>
      </c>
      <c r="K131">
        <v>125</v>
      </c>
      <c r="L131" s="2">
        <f t="shared" ref="L131:L162" si="23">E131/(K131*I131)</f>
        <v>0.88052173913043474</v>
      </c>
      <c r="M131" s="5">
        <f t="shared" si="15"/>
        <v>110.06521739130434</v>
      </c>
      <c r="N131" s="1">
        <v>2686052</v>
      </c>
      <c r="O131" s="1">
        <v>5616</v>
      </c>
      <c r="P131" s="2">
        <f t="shared" si="16"/>
        <v>478.28561253561253</v>
      </c>
      <c r="Q131" s="1">
        <v>13409459</v>
      </c>
      <c r="R131" s="1">
        <v>10808481</v>
      </c>
      <c r="S131" s="2">
        <f t="shared" si="17"/>
        <v>1803741.5529716327</v>
      </c>
      <c r="T131" s="1">
        <v>6798755</v>
      </c>
      <c r="U131" s="2">
        <f t="shared" si="18"/>
        <v>1134590.2261357219</v>
      </c>
      <c r="V131" s="2">
        <f t="shared" si="19"/>
        <v>202.02817416946615</v>
      </c>
    </row>
    <row r="132" spans="1:22" x14ac:dyDescent="0.25">
      <c r="A132" t="s">
        <v>130</v>
      </c>
      <c r="B132">
        <v>2016</v>
      </c>
      <c r="C132">
        <v>179</v>
      </c>
      <c r="D132">
        <v>740</v>
      </c>
      <c r="E132" s="1">
        <v>10517</v>
      </c>
      <c r="F132" s="5">
        <f t="shared" ref="F132:F195" si="24">E132/D132</f>
        <v>14.212162162162162</v>
      </c>
      <c r="G132" s="3">
        <v>42644</v>
      </c>
      <c r="H132" s="3">
        <v>42735</v>
      </c>
      <c r="I132" s="4">
        <f t="shared" ref="I132:I195" si="25">H132-G132+1</f>
        <v>92</v>
      </c>
      <c r="J132" s="2">
        <f t="shared" si="22"/>
        <v>0.63863249939276168</v>
      </c>
      <c r="K132">
        <v>179</v>
      </c>
      <c r="L132" s="2">
        <f t="shared" si="23"/>
        <v>0.63863249939276168</v>
      </c>
      <c r="M132" s="5">
        <f t="shared" ref="M132:M195" si="26">K132*L132</f>
        <v>114.31521739130434</v>
      </c>
      <c r="N132" s="1">
        <v>24369331</v>
      </c>
      <c r="O132" s="1">
        <v>16025</v>
      </c>
      <c r="P132" s="2">
        <f t="shared" ref="P132:P192" si="27">N132/O132</f>
        <v>1520.7070826833074</v>
      </c>
      <c r="Q132" s="1">
        <v>24998369</v>
      </c>
      <c r="R132" s="1">
        <v>15222381</v>
      </c>
      <c r="S132" s="2">
        <f t="shared" ref="S132:S146" si="28">(N132/(Q132+N132))*R132</f>
        <v>7514209.5175005319</v>
      </c>
      <c r="T132" s="1">
        <v>20583304</v>
      </c>
      <c r="U132" s="2">
        <f t="shared" ref="U132:U146" si="29">(N132/(Q132+N132))*T132</f>
        <v>10160516.861219462</v>
      </c>
      <c r="V132" s="2">
        <f t="shared" ref="V132:V192" si="30">U132/O132</f>
        <v>634.04161380464666</v>
      </c>
    </row>
    <row r="133" spans="1:22" x14ac:dyDescent="0.25">
      <c r="A133" t="s">
        <v>131</v>
      </c>
      <c r="B133">
        <v>2016</v>
      </c>
      <c r="C133">
        <v>374</v>
      </c>
      <c r="D133" s="1">
        <v>3716</v>
      </c>
      <c r="E133" s="1">
        <v>31545</v>
      </c>
      <c r="F133" s="5">
        <f t="shared" si="24"/>
        <v>8.4889666307857912</v>
      </c>
      <c r="G133" s="3">
        <v>42644</v>
      </c>
      <c r="H133" s="3">
        <v>42735</v>
      </c>
      <c r="I133" s="4">
        <f t="shared" si="25"/>
        <v>92</v>
      </c>
      <c r="J133" s="2">
        <f t="shared" si="22"/>
        <v>0.91679260637061144</v>
      </c>
      <c r="K133">
        <v>408</v>
      </c>
      <c r="L133" s="2">
        <f t="shared" si="23"/>
        <v>0.84039322250639381</v>
      </c>
      <c r="M133" s="5">
        <f t="shared" si="26"/>
        <v>342.88043478260869</v>
      </c>
      <c r="N133" s="1">
        <v>239320273</v>
      </c>
      <c r="O133" s="1">
        <v>71151</v>
      </c>
      <c r="P133" s="2">
        <f t="shared" si="27"/>
        <v>3363.5545951567792</v>
      </c>
      <c r="Q133" s="1">
        <v>300474719</v>
      </c>
      <c r="R133" s="1">
        <v>116027664</v>
      </c>
      <c r="S133" s="2">
        <f t="shared" si="28"/>
        <v>51441329.829959355</v>
      </c>
      <c r="T133" s="1">
        <v>201354311</v>
      </c>
      <c r="U133" s="2">
        <f t="shared" si="29"/>
        <v>89271240.734754547</v>
      </c>
      <c r="V133" s="2">
        <f t="shared" si="30"/>
        <v>1254.6730296798999</v>
      </c>
    </row>
    <row r="134" spans="1:22" x14ac:dyDescent="0.25">
      <c r="A134" t="s">
        <v>132</v>
      </c>
      <c r="B134">
        <v>2016</v>
      </c>
      <c r="C134">
        <v>499</v>
      </c>
      <c r="D134" s="1">
        <v>7393</v>
      </c>
      <c r="E134" s="1">
        <v>28345</v>
      </c>
      <c r="F134" s="5">
        <f t="shared" si="24"/>
        <v>3.8340321926146355</v>
      </c>
      <c r="G134" s="3">
        <v>42644</v>
      </c>
      <c r="H134" s="3">
        <v>42735</v>
      </c>
      <c r="I134" s="4">
        <f t="shared" si="25"/>
        <v>92</v>
      </c>
      <c r="J134" s="2">
        <f t="shared" si="22"/>
        <v>0.61743051320031372</v>
      </c>
      <c r="K134">
        <v>527</v>
      </c>
      <c r="L134" s="2">
        <f t="shared" si="23"/>
        <v>0.58462585595247918</v>
      </c>
      <c r="M134" s="5">
        <f t="shared" si="26"/>
        <v>308.0978260869565</v>
      </c>
      <c r="N134" s="1">
        <v>342727949</v>
      </c>
      <c r="O134" s="1">
        <v>105531</v>
      </c>
      <c r="P134" s="2">
        <f t="shared" si="27"/>
        <v>3247.6518653286712</v>
      </c>
      <c r="Q134" s="1">
        <v>342414548</v>
      </c>
      <c r="R134" s="1">
        <v>233602266</v>
      </c>
      <c r="S134" s="2">
        <f t="shared" si="28"/>
        <v>116854560.70597884</v>
      </c>
      <c r="T134" s="1">
        <v>239539220</v>
      </c>
      <c r="U134" s="2">
        <f t="shared" si="29"/>
        <v>119824395.56024179</v>
      </c>
      <c r="V134" s="2">
        <f t="shared" si="30"/>
        <v>1135.4426240653627</v>
      </c>
    </row>
    <row r="135" spans="1:22" x14ac:dyDescent="0.25">
      <c r="A135" t="s">
        <v>133</v>
      </c>
      <c r="B135">
        <v>2016</v>
      </c>
      <c r="C135">
        <v>70</v>
      </c>
      <c r="D135" s="1">
        <v>1290</v>
      </c>
      <c r="E135" s="1">
        <v>2795</v>
      </c>
      <c r="F135" s="5">
        <f t="shared" si="24"/>
        <v>2.1666666666666665</v>
      </c>
      <c r="G135" s="3">
        <v>42644</v>
      </c>
      <c r="H135" s="3">
        <v>42735</v>
      </c>
      <c r="I135" s="4">
        <f t="shared" si="25"/>
        <v>92</v>
      </c>
      <c r="J135" s="2">
        <f t="shared" si="22"/>
        <v>0.43400621118012422</v>
      </c>
      <c r="K135">
        <v>70</v>
      </c>
      <c r="L135" s="2">
        <f t="shared" si="23"/>
        <v>0.43400621118012422</v>
      </c>
      <c r="M135" s="5">
        <f t="shared" si="26"/>
        <v>30.380434782608695</v>
      </c>
      <c r="N135" s="1">
        <v>7723935</v>
      </c>
      <c r="O135">
        <v>249</v>
      </c>
      <c r="P135" s="2">
        <f t="shared" si="27"/>
        <v>31019.819277108432</v>
      </c>
      <c r="Q135" s="1">
        <v>96676738</v>
      </c>
      <c r="R135" s="1">
        <v>34313037</v>
      </c>
      <c r="S135" s="2">
        <f t="shared" si="28"/>
        <v>2538601.1394830281</v>
      </c>
      <c r="T135" s="1">
        <v>23211178</v>
      </c>
      <c r="U135" s="2">
        <f t="shared" si="29"/>
        <v>1717245.9237444762</v>
      </c>
      <c r="V135" s="2">
        <f t="shared" si="30"/>
        <v>6896.5699748774141</v>
      </c>
    </row>
    <row r="136" spans="1:22" x14ac:dyDescent="0.25">
      <c r="A136" t="s">
        <v>134</v>
      </c>
      <c r="B136">
        <v>2016</v>
      </c>
      <c r="C136">
        <v>413</v>
      </c>
      <c r="D136" s="1">
        <v>3255</v>
      </c>
      <c r="E136" s="1">
        <v>22275</v>
      </c>
      <c r="F136" s="5">
        <f t="shared" si="24"/>
        <v>6.8433179723502304</v>
      </c>
      <c r="G136" s="3">
        <v>42644</v>
      </c>
      <c r="H136" s="3">
        <v>42735</v>
      </c>
      <c r="I136" s="4">
        <f t="shared" si="25"/>
        <v>92</v>
      </c>
      <c r="J136" s="2">
        <f t="shared" si="22"/>
        <v>0.58624592062322345</v>
      </c>
      <c r="K136">
        <v>434</v>
      </c>
      <c r="L136" s="2">
        <f t="shared" si="23"/>
        <v>0.5578791825285514</v>
      </c>
      <c r="M136" s="5">
        <f t="shared" si="26"/>
        <v>242.11956521739131</v>
      </c>
      <c r="N136" s="1">
        <v>53288488</v>
      </c>
      <c r="O136" s="1">
        <v>12345</v>
      </c>
      <c r="P136" s="2">
        <f t="shared" si="27"/>
        <v>4316.6049412717703</v>
      </c>
      <c r="Q136" s="1">
        <v>196947318</v>
      </c>
      <c r="R136" s="1">
        <v>83813510</v>
      </c>
      <c r="S136" s="2">
        <f t="shared" si="28"/>
        <v>17848345.899279017</v>
      </c>
      <c r="T136" s="1">
        <v>73463789</v>
      </c>
      <c r="U136" s="2">
        <f t="shared" si="29"/>
        <v>15644340.836502958</v>
      </c>
      <c r="V136" s="2">
        <f t="shared" si="30"/>
        <v>1267.2613071286316</v>
      </c>
    </row>
    <row r="137" spans="1:22" x14ac:dyDescent="0.25">
      <c r="A137" t="s">
        <v>135</v>
      </c>
      <c r="B137">
        <v>2016</v>
      </c>
      <c r="C137">
        <v>131</v>
      </c>
      <c r="D137">
        <v>789</v>
      </c>
      <c r="E137" s="1">
        <v>4464</v>
      </c>
      <c r="F137" s="5">
        <f t="shared" si="24"/>
        <v>5.6577946768060841</v>
      </c>
      <c r="G137" s="3">
        <v>42644</v>
      </c>
      <c r="H137" s="3">
        <v>42735</v>
      </c>
      <c r="I137" s="4">
        <f t="shared" si="25"/>
        <v>92</v>
      </c>
      <c r="J137" s="2">
        <f t="shared" si="22"/>
        <v>0.37039495519415866</v>
      </c>
      <c r="K137">
        <v>131</v>
      </c>
      <c r="L137" s="2">
        <f t="shared" si="23"/>
        <v>0.37039495519415866</v>
      </c>
      <c r="M137" s="5">
        <f t="shared" si="26"/>
        <v>48.521739130434781</v>
      </c>
      <c r="N137" s="1">
        <v>12283736</v>
      </c>
      <c r="O137" s="1">
        <v>6142</v>
      </c>
      <c r="P137" s="2">
        <f t="shared" si="27"/>
        <v>1999.9570172582221</v>
      </c>
      <c r="Q137" s="1">
        <v>36723810</v>
      </c>
      <c r="R137" s="1">
        <v>7824365</v>
      </c>
      <c r="S137" s="2">
        <f t="shared" si="28"/>
        <v>1961176.2243234951</v>
      </c>
      <c r="T137" s="1">
        <v>12663738</v>
      </c>
      <c r="U137" s="2">
        <f t="shared" si="29"/>
        <v>3174164.5330530936</v>
      </c>
      <c r="V137" s="2">
        <f t="shared" si="30"/>
        <v>516.79657001841315</v>
      </c>
    </row>
    <row r="138" spans="1:22" x14ac:dyDescent="0.25">
      <c r="A138" t="s">
        <v>136</v>
      </c>
      <c r="B138">
        <v>2016</v>
      </c>
      <c r="C138">
        <v>578</v>
      </c>
      <c r="D138" s="1">
        <v>7424</v>
      </c>
      <c r="E138" s="1">
        <v>32703</v>
      </c>
      <c r="F138" s="5">
        <f t="shared" si="24"/>
        <v>4.4050377155172411</v>
      </c>
      <c r="G138" s="3">
        <v>42644</v>
      </c>
      <c r="H138" s="3">
        <v>42735</v>
      </c>
      <c r="I138" s="4">
        <f t="shared" si="25"/>
        <v>92</v>
      </c>
      <c r="J138" s="2">
        <f t="shared" si="22"/>
        <v>0.6149954866857229</v>
      </c>
      <c r="K138">
        <v>578</v>
      </c>
      <c r="L138" s="2">
        <f t="shared" si="23"/>
        <v>0.6149954866857229</v>
      </c>
      <c r="M138" s="5">
        <f t="shared" si="26"/>
        <v>355.46739130434781</v>
      </c>
      <c r="N138" s="1">
        <v>148989280</v>
      </c>
      <c r="O138" s="1">
        <v>38174</v>
      </c>
      <c r="P138" s="2">
        <f t="shared" si="27"/>
        <v>3902.8993555823336</v>
      </c>
      <c r="Q138" s="1">
        <v>590758711</v>
      </c>
      <c r="R138" s="1">
        <v>201313704</v>
      </c>
      <c r="S138" s="2">
        <f t="shared" si="28"/>
        <v>40545677.957904883</v>
      </c>
      <c r="T138" s="1">
        <v>213330107</v>
      </c>
      <c r="U138" s="2">
        <f t="shared" si="29"/>
        <v>42965847.060006358</v>
      </c>
      <c r="V138" s="2">
        <f t="shared" si="30"/>
        <v>1125.5264593704185</v>
      </c>
    </row>
    <row r="139" spans="1:22" x14ac:dyDescent="0.25">
      <c r="A139" t="s">
        <v>137</v>
      </c>
      <c r="B139">
        <v>2016</v>
      </c>
      <c r="C139">
        <v>17</v>
      </c>
      <c r="D139">
        <v>10</v>
      </c>
      <c r="E139" s="1">
        <v>1137</v>
      </c>
      <c r="F139" s="5">
        <f t="shared" si="24"/>
        <v>113.7</v>
      </c>
      <c r="G139" s="3">
        <v>42644</v>
      </c>
      <c r="H139" s="3">
        <v>42735</v>
      </c>
      <c r="I139" s="4">
        <f t="shared" si="25"/>
        <v>92</v>
      </c>
      <c r="J139" s="2">
        <f t="shared" si="22"/>
        <v>0.72698209718670082</v>
      </c>
      <c r="K139">
        <v>17</v>
      </c>
      <c r="L139" s="2">
        <f t="shared" si="23"/>
        <v>0.72698209718670082</v>
      </c>
      <c r="M139" s="5">
        <f t="shared" si="26"/>
        <v>12.358695652173914</v>
      </c>
      <c r="N139" s="1">
        <v>3472910</v>
      </c>
      <c r="O139" s="1">
        <v>2981</v>
      </c>
      <c r="P139" s="2">
        <f t="shared" si="27"/>
        <v>1165.0150956055015</v>
      </c>
      <c r="Q139" s="1">
        <v>247467</v>
      </c>
      <c r="R139" s="1">
        <v>2014098</v>
      </c>
      <c r="S139" s="2">
        <f t="shared" si="28"/>
        <v>1880126.9562681415</v>
      </c>
      <c r="T139">
        <v>0</v>
      </c>
      <c r="U139" s="2">
        <f t="shared" si="29"/>
        <v>0</v>
      </c>
      <c r="V139" s="2">
        <f t="shared" si="30"/>
        <v>0</v>
      </c>
    </row>
    <row r="140" spans="1:22" x14ac:dyDescent="0.25">
      <c r="A140" t="s">
        <v>138</v>
      </c>
      <c r="B140">
        <v>2016</v>
      </c>
      <c r="C140">
        <v>391</v>
      </c>
      <c r="D140">
        <v>429</v>
      </c>
      <c r="E140" s="1">
        <v>32673</v>
      </c>
      <c r="F140" s="5">
        <f t="shared" si="24"/>
        <v>76.16083916083916</v>
      </c>
      <c r="G140" s="3">
        <v>42644</v>
      </c>
      <c r="H140" s="3">
        <v>42735</v>
      </c>
      <c r="I140" s="4">
        <f t="shared" si="25"/>
        <v>92</v>
      </c>
      <c r="J140" s="2">
        <f t="shared" si="22"/>
        <v>0.90828978094073165</v>
      </c>
      <c r="K140">
        <v>391</v>
      </c>
      <c r="L140" s="2">
        <f t="shared" si="23"/>
        <v>0.90828978094073165</v>
      </c>
      <c r="M140" s="5">
        <f t="shared" si="26"/>
        <v>355.14130434782606</v>
      </c>
      <c r="N140">
        <v>0</v>
      </c>
      <c r="O140">
        <v>0</v>
      </c>
      <c r="P140" s="2">
        <v>0</v>
      </c>
      <c r="Q140" s="1">
        <v>24037308</v>
      </c>
      <c r="R140" s="1">
        <v>17053896</v>
      </c>
      <c r="S140" s="2">
        <f t="shared" si="28"/>
        <v>0</v>
      </c>
      <c r="T140" s="1">
        <v>17186391</v>
      </c>
      <c r="U140" s="2">
        <f t="shared" si="29"/>
        <v>0</v>
      </c>
      <c r="V140" s="2">
        <v>0</v>
      </c>
    </row>
    <row r="141" spans="1:22" x14ac:dyDescent="0.25">
      <c r="A141" t="s">
        <v>139</v>
      </c>
      <c r="B141">
        <v>2016</v>
      </c>
      <c r="C141">
        <v>33</v>
      </c>
      <c r="D141">
        <v>68</v>
      </c>
      <c r="E141" s="1">
        <v>2459</v>
      </c>
      <c r="F141" s="5">
        <f t="shared" si="24"/>
        <v>36.161764705882355</v>
      </c>
      <c r="G141" s="3">
        <v>42644</v>
      </c>
      <c r="H141" s="3">
        <v>42735</v>
      </c>
      <c r="I141" s="4">
        <f t="shared" si="25"/>
        <v>92</v>
      </c>
      <c r="J141" s="2">
        <f t="shared" si="22"/>
        <v>0.80994729907773388</v>
      </c>
      <c r="K141">
        <v>34</v>
      </c>
      <c r="L141" s="2">
        <f t="shared" si="23"/>
        <v>0.78612531969309463</v>
      </c>
      <c r="M141" s="5">
        <f t="shared" si="26"/>
        <v>26.728260869565219</v>
      </c>
      <c r="N141" s="1">
        <v>6396053</v>
      </c>
      <c r="O141" s="1">
        <v>10591</v>
      </c>
      <c r="P141" s="2">
        <f t="shared" si="27"/>
        <v>603.91398357095647</v>
      </c>
      <c r="Q141" s="1">
        <v>2086829</v>
      </c>
      <c r="R141" s="1">
        <v>4698473</v>
      </c>
      <c r="S141" s="2">
        <f t="shared" si="28"/>
        <v>3542626.471412546</v>
      </c>
      <c r="T141" s="1">
        <v>5364737</v>
      </c>
      <c r="U141" s="2">
        <f t="shared" si="29"/>
        <v>4044986.3835263774</v>
      </c>
      <c r="V141" s="2">
        <f t="shared" si="30"/>
        <v>381.92676645513905</v>
      </c>
    </row>
    <row r="142" spans="1:22" x14ac:dyDescent="0.25">
      <c r="A142" t="s">
        <v>140</v>
      </c>
      <c r="B142">
        <v>2016</v>
      </c>
      <c r="C142">
        <v>145</v>
      </c>
      <c r="D142" s="1">
        <v>1740</v>
      </c>
      <c r="E142" s="1">
        <v>4836</v>
      </c>
      <c r="F142" s="5">
        <f t="shared" si="24"/>
        <v>2.7793103448275862</v>
      </c>
      <c r="G142" s="3">
        <v>42644</v>
      </c>
      <c r="H142" s="3">
        <v>42735</v>
      </c>
      <c r="I142" s="4">
        <f t="shared" si="25"/>
        <v>92</v>
      </c>
      <c r="J142" s="2">
        <f t="shared" si="22"/>
        <v>0.36251874062968514</v>
      </c>
      <c r="K142">
        <v>145</v>
      </c>
      <c r="L142" s="2">
        <f t="shared" si="23"/>
        <v>0.36251874062968514</v>
      </c>
      <c r="M142" s="5">
        <f t="shared" si="26"/>
        <v>52.565217391304344</v>
      </c>
      <c r="N142" s="1">
        <v>95574437</v>
      </c>
      <c r="O142" s="1">
        <v>12831</v>
      </c>
      <c r="P142" s="2">
        <f t="shared" si="27"/>
        <v>7448.713038734315</v>
      </c>
      <c r="Q142" s="1">
        <v>133083711</v>
      </c>
      <c r="R142" s="1">
        <v>36624590</v>
      </c>
      <c r="S142" s="2">
        <f t="shared" si="28"/>
        <v>15308330.799590968</v>
      </c>
      <c r="T142" s="1">
        <v>40736061</v>
      </c>
      <c r="U142" s="2">
        <f t="shared" si="29"/>
        <v>17026841.72738361</v>
      </c>
      <c r="V142" s="2">
        <f t="shared" si="30"/>
        <v>1327.0081620593571</v>
      </c>
    </row>
    <row r="143" spans="1:22" x14ac:dyDescent="0.25">
      <c r="A143" t="s">
        <v>141</v>
      </c>
      <c r="B143">
        <v>2016</v>
      </c>
      <c r="C143">
        <v>70</v>
      </c>
      <c r="D143">
        <v>691</v>
      </c>
      <c r="E143" s="1">
        <v>4064</v>
      </c>
      <c r="F143" s="5">
        <f t="shared" si="24"/>
        <v>5.8813314037626627</v>
      </c>
      <c r="G143" s="3">
        <v>42644</v>
      </c>
      <c r="H143" s="3">
        <v>42735</v>
      </c>
      <c r="I143" s="4">
        <f t="shared" si="25"/>
        <v>92</v>
      </c>
      <c r="J143" s="2">
        <f t="shared" si="22"/>
        <v>0.63105590062111805</v>
      </c>
      <c r="K143">
        <v>73</v>
      </c>
      <c r="L143" s="2">
        <f t="shared" si="23"/>
        <v>0.60512209648600357</v>
      </c>
      <c r="M143" s="5">
        <f t="shared" si="26"/>
        <v>44.173913043478258</v>
      </c>
      <c r="N143" s="1">
        <v>5204765</v>
      </c>
      <c r="O143" s="1">
        <v>3937</v>
      </c>
      <c r="P143" s="2">
        <f t="shared" si="27"/>
        <v>1322.0129540259081</v>
      </c>
      <c r="Q143" s="1">
        <v>14202818</v>
      </c>
      <c r="R143" s="1">
        <v>7943756</v>
      </c>
      <c r="S143" s="2">
        <f t="shared" si="28"/>
        <v>2130372.6073123068</v>
      </c>
      <c r="T143" s="1">
        <v>9411048</v>
      </c>
      <c r="U143" s="2">
        <f t="shared" si="29"/>
        <v>2523873.9539962295</v>
      </c>
      <c r="V143" s="2">
        <f t="shared" si="30"/>
        <v>641.06526644557516</v>
      </c>
    </row>
    <row r="144" spans="1:22" x14ac:dyDescent="0.25">
      <c r="A144" t="s">
        <v>142</v>
      </c>
      <c r="B144">
        <v>2016</v>
      </c>
      <c r="C144">
        <v>213</v>
      </c>
      <c r="D144" s="1">
        <v>2720</v>
      </c>
      <c r="E144" s="1">
        <v>12332</v>
      </c>
      <c r="F144" s="5">
        <f t="shared" si="24"/>
        <v>4.533823529411765</v>
      </c>
      <c r="G144" s="3">
        <v>42644</v>
      </c>
      <c r="H144" s="3">
        <v>42735</v>
      </c>
      <c r="I144" s="4">
        <f t="shared" si="25"/>
        <v>92</v>
      </c>
      <c r="J144" s="2">
        <f t="shared" si="22"/>
        <v>0.62931210451112474</v>
      </c>
      <c r="K144">
        <v>245</v>
      </c>
      <c r="L144" s="2">
        <f t="shared" si="23"/>
        <v>0.54711623779946761</v>
      </c>
      <c r="M144" s="5">
        <f t="shared" si="26"/>
        <v>134.04347826086956</v>
      </c>
      <c r="N144" s="1">
        <v>267671876</v>
      </c>
      <c r="O144" s="1">
        <v>36248</v>
      </c>
      <c r="P144" s="2">
        <f t="shared" si="27"/>
        <v>7384.4591701611125</v>
      </c>
      <c r="Q144" s="1">
        <v>436705805</v>
      </c>
      <c r="R144" s="1">
        <v>126672300</v>
      </c>
      <c r="S144" s="2">
        <f t="shared" si="28"/>
        <v>48136976.927062511</v>
      </c>
      <c r="T144" s="1">
        <v>126258728</v>
      </c>
      <c r="U144" s="2">
        <f t="shared" si="29"/>
        <v>47979814.660160601</v>
      </c>
      <c r="V144" s="2">
        <f t="shared" si="30"/>
        <v>1323.6541232664038</v>
      </c>
    </row>
    <row r="145" spans="1:22" x14ac:dyDescent="0.25">
      <c r="A145" t="s">
        <v>143</v>
      </c>
      <c r="B145">
        <v>2016</v>
      </c>
      <c r="C145">
        <v>399</v>
      </c>
      <c r="D145" s="1">
        <v>4862</v>
      </c>
      <c r="E145" s="1">
        <v>24530</v>
      </c>
      <c r="F145" s="5">
        <f t="shared" si="24"/>
        <v>5.0452488687782804</v>
      </c>
      <c r="G145" s="3">
        <v>42644</v>
      </c>
      <c r="H145" s="3">
        <v>42735</v>
      </c>
      <c r="I145" s="4">
        <f t="shared" si="25"/>
        <v>92</v>
      </c>
      <c r="J145" s="2">
        <f t="shared" si="22"/>
        <v>0.6682467037158113</v>
      </c>
      <c r="K145">
        <v>572</v>
      </c>
      <c r="L145" s="2">
        <f t="shared" si="23"/>
        <v>0.46613712374581939</v>
      </c>
      <c r="M145" s="5">
        <f t="shared" si="26"/>
        <v>266.63043478260869</v>
      </c>
      <c r="N145" s="1">
        <v>267039959</v>
      </c>
      <c r="O145" s="1">
        <v>81242</v>
      </c>
      <c r="P145" s="2">
        <f t="shared" si="27"/>
        <v>3286.969289283868</v>
      </c>
      <c r="Q145" s="1">
        <v>687576295</v>
      </c>
      <c r="R145" s="1">
        <v>236910398</v>
      </c>
      <c r="S145" s="2">
        <f t="shared" si="28"/>
        <v>66272224.785095356</v>
      </c>
      <c r="T145" s="1">
        <v>216942204</v>
      </c>
      <c r="U145" s="2">
        <f t="shared" si="29"/>
        <v>60686414.063016407</v>
      </c>
      <c r="V145" s="2">
        <f t="shared" si="30"/>
        <v>746.98326066586753</v>
      </c>
    </row>
    <row r="146" spans="1:22" x14ac:dyDescent="0.25">
      <c r="A146" t="s">
        <v>144</v>
      </c>
      <c r="B146">
        <v>2016</v>
      </c>
      <c r="C146">
        <v>249</v>
      </c>
      <c r="D146">
        <v>106</v>
      </c>
      <c r="E146" s="1">
        <v>22620</v>
      </c>
      <c r="F146" s="5">
        <f t="shared" si="24"/>
        <v>213.39622641509433</v>
      </c>
      <c r="G146" s="3">
        <v>42644</v>
      </c>
      <c r="H146" s="3">
        <v>42735</v>
      </c>
      <c r="I146" s="4">
        <f t="shared" si="25"/>
        <v>92</v>
      </c>
      <c r="J146" s="2">
        <f t="shared" si="22"/>
        <v>0.98742797276060768</v>
      </c>
      <c r="K146">
        <v>249</v>
      </c>
      <c r="L146" s="2">
        <f t="shared" si="23"/>
        <v>0.98742797276060768</v>
      </c>
      <c r="M146" s="5">
        <f t="shared" si="26"/>
        <v>245.86956521739131</v>
      </c>
      <c r="N146">
        <v>0</v>
      </c>
      <c r="O146">
        <v>0</v>
      </c>
      <c r="P146" s="2">
        <v>0</v>
      </c>
      <c r="Q146" s="1">
        <v>10085592</v>
      </c>
      <c r="R146" s="1">
        <v>8985464</v>
      </c>
      <c r="S146" s="2">
        <f t="shared" si="28"/>
        <v>0</v>
      </c>
      <c r="T146" s="1">
        <v>7419469</v>
      </c>
      <c r="U146" s="2">
        <f t="shared" si="29"/>
        <v>0</v>
      </c>
      <c r="V146" s="2">
        <v>0</v>
      </c>
    </row>
    <row r="147" spans="1:22" x14ac:dyDescent="0.25">
      <c r="A147" t="s">
        <v>145</v>
      </c>
      <c r="B147">
        <v>2016</v>
      </c>
      <c r="C147">
        <v>146</v>
      </c>
      <c r="D147" s="1">
        <v>1815</v>
      </c>
      <c r="E147" s="1">
        <v>4914</v>
      </c>
      <c r="F147" s="5">
        <f t="shared" si="24"/>
        <v>2.7074380165289256</v>
      </c>
      <c r="G147" s="3">
        <v>42644</v>
      </c>
      <c r="H147" s="3">
        <v>42735</v>
      </c>
      <c r="I147" s="4">
        <f t="shared" si="25"/>
        <v>92</v>
      </c>
      <c r="J147" s="2">
        <f t="shared" si="22"/>
        <v>0.365842763549732</v>
      </c>
      <c r="K147">
        <v>146</v>
      </c>
      <c r="L147" s="2">
        <f t="shared" si="23"/>
        <v>0.365842763549732</v>
      </c>
      <c r="M147" s="5">
        <f t="shared" si="26"/>
        <v>53.413043478260875</v>
      </c>
      <c r="N147">
        <v>0</v>
      </c>
      <c r="O147" s="1">
        <v>31151</v>
      </c>
      <c r="P147" s="2">
        <f t="shared" si="27"/>
        <v>0</v>
      </c>
      <c r="Q147">
        <v>0</v>
      </c>
      <c r="R147">
        <v>0</v>
      </c>
      <c r="S147" s="2">
        <v>0</v>
      </c>
      <c r="T147" s="1">
        <v>82958953</v>
      </c>
      <c r="U147" s="2">
        <v>0</v>
      </c>
      <c r="V147" s="2">
        <f t="shared" si="30"/>
        <v>0</v>
      </c>
    </row>
    <row r="148" spans="1:22" x14ac:dyDescent="0.25">
      <c r="A148" t="s">
        <v>146</v>
      </c>
      <c r="B148">
        <v>2016</v>
      </c>
      <c r="C148">
        <v>257</v>
      </c>
      <c r="D148" s="1">
        <v>2683</v>
      </c>
      <c r="E148" s="1">
        <v>8136</v>
      </c>
      <c r="F148" s="5">
        <f t="shared" si="24"/>
        <v>3.0324263883712264</v>
      </c>
      <c r="G148" s="3">
        <v>42644</v>
      </c>
      <c r="H148" s="3">
        <v>42735</v>
      </c>
      <c r="I148" s="4">
        <f t="shared" si="25"/>
        <v>92</v>
      </c>
      <c r="J148" s="2">
        <f t="shared" si="22"/>
        <v>0.34410421248519707</v>
      </c>
      <c r="K148">
        <v>257</v>
      </c>
      <c r="L148" s="2">
        <f t="shared" si="23"/>
        <v>0.34410421248519707</v>
      </c>
      <c r="M148" s="5">
        <f t="shared" si="26"/>
        <v>88.434782608695642</v>
      </c>
      <c r="N148">
        <v>0</v>
      </c>
      <c r="O148" s="1">
        <v>98011</v>
      </c>
      <c r="P148" s="2">
        <f t="shared" si="27"/>
        <v>0</v>
      </c>
      <c r="Q148">
        <v>0</v>
      </c>
      <c r="R148">
        <v>0</v>
      </c>
      <c r="S148" s="2">
        <v>0</v>
      </c>
      <c r="T148" s="1">
        <v>122532551</v>
      </c>
      <c r="U148" s="2">
        <v>0</v>
      </c>
      <c r="V148" s="2">
        <f t="shared" si="30"/>
        <v>0</v>
      </c>
    </row>
    <row r="149" spans="1:22" x14ac:dyDescent="0.25">
      <c r="A149" t="s">
        <v>147</v>
      </c>
      <c r="B149">
        <v>2016</v>
      </c>
      <c r="C149">
        <v>352</v>
      </c>
      <c r="D149" s="1">
        <v>3922</v>
      </c>
      <c r="E149" s="1">
        <v>14302</v>
      </c>
      <c r="F149" s="5">
        <f t="shared" si="24"/>
        <v>3.6466088730239674</v>
      </c>
      <c r="G149" s="3">
        <v>42644</v>
      </c>
      <c r="H149" s="3">
        <v>42735</v>
      </c>
      <c r="I149" s="4">
        <f t="shared" si="25"/>
        <v>92</v>
      </c>
      <c r="J149" s="2">
        <f t="shared" si="22"/>
        <v>0.44163784584980237</v>
      </c>
      <c r="K149">
        <v>352</v>
      </c>
      <c r="L149" s="2">
        <f t="shared" si="23"/>
        <v>0.44163784584980237</v>
      </c>
      <c r="M149" s="5">
        <f t="shared" si="26"/>
        <v>155.45652173913044</v>
      </c>
      <c r="N149">
        <v>0</v>
      </c>
      <c r="O149" s="1">
        <v>52051</v>
      </c>
      <c r="P149" s="2">
        <f t="shared" si="27"/>
        <v>0</v>
      </c>
      <c r="Q149">
        <v>0</v>
      </c>
      <c r="R149">
        <v>0</v>
      </c>
      <c r="S149" s="2">
        <v>0</v>
      </c>
      <c r="T149" s="1">
        <v>141769725</v>
      </c>
      <c r="U149" s="2">
        <v>0</v>
      </c>
      <c r="V149" s="2">
        <f t="shared" si="30"/>
        <v>0</v>
      </c>
    </row>
    <row r="150" spans="1:22" x14ac:dyDescent="0.25">
      <c r="A150" t="s">
        <v>148</v>
      </c>
      <c r="B150">
        <v>2016</v>
      </c>
      <c r="C150">
        <v>626</v>
      </c>
      <c r="D150" s="1">
        <v>7496</v>
      </c>
      <c r="E150" s="1">
        <v>26970</v>
      </c>
      <c r="F150" s="5">
        <f t="shared" si="24"/>
        <v>3.5979188900747063</v>
      </c>
      <c r="G150" s="3">
        <v>42644</v>
      </c>
      <c r="H150" s="3">
        <v>42735</v>
      </c>
      <c r="I150" s="4">
        <f t="shared" si="25"/>
        <v>92</v>
      </c>
      <c r="J150" s="2">
        <f t="shared" si="22"/>
        <v>0.46829420752882345</v>
      </c>
      <c r="K150">
        <v>626</v>
      </c>
      <c r="L150" s="2">
        <f t="shared" si="23"/>
        <v>0.46829420752882345</v>
      </c>
      <c r="M150" s="5">
        <f t="shared" si="26"/>
        <v>293.1521739130435</v>
      </c>
      <c r="N150">
        <v>0</v>
      </c>
      <c r="O150" s="1">
        <v>71429</v>
      </c>
      <c r="P150" s="2">
        <f t="shared" si="27"/>
        <v>0</v>
      </c>
      <c r="Q150">
        <v>0</v>
      </c>
      <c r="R150">
        <v>0</v>
      </c>
      <c r="S150" s="2">
        <v>0</v>
      </c>
      <c r="T150" s="1">
        <v>277594422</v>
      </c>
      <c r="U150" s="2">
        <v>0</v>
      </c>
      <c r="V150" s="2">
        <f t="shared" si="30"/>
        <v>0</v>
      </c>
    </row>
    <row r="151" spans="1:22" x14ac:dyDescent="0.25">
      <c r="A151" t="s">
        <v>149</v>
      </c>
      <c r="B151">
        <v>2016</v>
      </c>
      <c r="C151">
        <v>106</v>
      </c>
      <c r="D151">
        <v>760</v>
      </c>
      <c r="E151" s="1">
        <v>2701</v>
      </c>
      <c r="F151" s="5">
        <f t="shared" si="24"/>
        <v>3.5539473684210527</v>
      </c>
      <c r="G151" s="3">
        <v>42644</v>
      </c>
      <c r="H151" s="3">
        <v>42735</v>
      </c>
      <c r="I151" s="4">
        <f t="shared" si="25"/>
        <v>92</v>
      </c>
      <c r="J151" s="2">
        <f t="shared" si="22"/>
        <v>0.27696882690730107</v>
      </c>
      <c r="K151">
        <v>106</v>
      </c>
      <c r="L151" s="2">
        <f t="shared" si="23"/>
        <v>0.27696882690730107</v>
      </c>
      <c r="M151" s="5">
        <f t="shared" si="26"/>
        <v>29.358695652173914</v>
      </c>
      <c r="N151">
        <v>0</v>
      </c>
      <c r="O151" s="1">
        <v>54482</v>
      </c>
      <c r="P151" s="2">
        <f t="shared" si="27"/>
        <v>0</v>
      </c>
      <c r="Q151">
        <v>0</v>
      </c>
      <c r="R151">
        <v>0</v>
      </c>
      <c r="S151" s="2">
        <v>0</v>
      </c>
      <c r="T151" s="1">
        <v>42384354</v>
      </c>
      <c r="U151" s="2">
        <v>0</v>
      </c>
      <c r="V151" s="2">
        <f t="shared" si="30"/>
        <v>0</v>
      </c>
    </row>
    <row r="152" spans="1:22" x14ac:dyDescent="0.25">
      <c r="A152" t="s">
        <v>150</v>
      </c>
      <c r="B152">
        <v>2016</v>
      </c>
      <c r="C152">
        <v>169</v>
      </c>
      <c r="D152" s="1">
        <v>2093</v>
      </c>
      <c r="E152" s="1">
        <v>6652</v>
      </c>
      <c r="F152" s="5">
        <f t="shared" si="24"/>
        <v>3.1782130912565694</v>
      </c>
      <c r="G152" s="3">
        <v>42644</v>
      </c>
      <c r="H152" s="3">
        <v>42735</v>
      </c>
      <c r="I152" s="4">
        <f t="shared" si="25"/>
        <v>92</v>
      </c>
      <c r="J152" s="2">
        <f t="shared" si="22"/>
        <v>0.42783637766915361</v>
      </c>
      <c r="K152">
        <v>169</v>
      </c>
      <c r="L152" s="2">
        <f t="shared" si="23"/>
        <v>0.42783637766915361</v>
      </c>
      <c r="M152" s="5">
        <f t="shared" si="26"/>
        <v>72.304347826086953</v>
      </c>
      <c r="N152">
        <v>0</v>
      </c>
      <c r="O152" s="1">
        <v>60266</v>
      </c>
      <c r="P152" s="2">
        <f t="shared" si="27"/>
        <v>0</v>
      </c>
      <c r="Q152">
        <v>0</v>
      </c>
      <c r="R152">
        <v>0</v>
      </c>
      <c r="S152" s="2">
        <v>0</v>
      </c>
      <c r="T152" s="1">
        <v>77598874</v>
      </c>
      <c r="U152" s="2">
        <v>0</v>
      </c>
      <c r="V152" s="2">
        <f t="shared" si="30"/>
        <v>0</v>
      </c>
    </row>
    <row r="153" spans="1:22" x14ac:dyDescent="0.25">
      <c r="A153" t="s">
        <v>151</v>
      </c>
      <c r="B153">
        <v>2016</v>
      </c>
      <c r="C153">
        <v>528</v>
      </c>
      <c r="D153" s="1">
        <v>6529</v>
      </c>
      <c r="E153" s="1">
        <v>30192</v>
      </c>
      <c r="F153" s="5">
        <f t="shared" si="24"/>
        <v>4.6242916219941801</v>
      </c>
      <c r="G153" s="3">
        <v>42644</v>
      </c>
      <c r="H153" s="3">
        <v>42735</v>
      </c>
      <c r="I153" s="4">
        <f t="shared" si="25"/>
        <v>92</v>
      </c>
      <c r="J153" s="2">
        <f t="shared" si="22"/>
        <v>0.62154150197628455</v>
      </c>
      <c r="K153">
        <v>528</v>
      </c>
      <c r="L153" s="2">
        <f t="shared" si="23"/>
        <v>0.62154150197628455</v>
      </c>
      <c r="M153" s="5">
        <f t="shared" si="26"/>
        <v>328.17391304347825</v>
      </c>
      <c r="N153">
        <v>0</v>
      </c>
      <c r="O153" s="1">
        <v>34291</v>
      </c>
      <c r="P153" s="2">
        <f t="shared" si="27"/>
        <v>0</v>
      </c>
      <c r="Q153">
        <v>0</v>
      </c>
      <c r="R153">
        <v>0</v>
      </c>
      <c r="S153" s="2">
        <v>0</v>
      </c>
      <c r="T153" s="1">
        <v>216337486</v>
      </c>
      <c r="U153" s="2">
        <v>0</v>
      </c>
      <c r="V153" s="2">
        <f t="shared" si="30"/>
        <v>0</v>
      </c>
    </row>
    <row r="154" spans="1:22" x14ac:dyDescent="0.25">
      <c r="A154" t="s">
        <v>152</v>
      </c>
      <c r="B154">
        <v>2016</v>
      </c>
      <c r="C154">
        <v>251</v>
      </c>
      <c r="D154" s="1">
        <v>2570</v>
      </c>
      <c r="E154" s="1">
        <v>7782</v>
      </c>
      <c r="F154" s="5">
        <f t="shared" si="24"/>
        <v>3.0280155642023345</v>
      </c>
      <c r="G154" s="3">
        <v>42644</v>
      </c>
      <c r="H154" s="3">
        <v>42735</v>
      </c>
      <c r="I154" s="4">
        <f t="shared" si="25"/>
        <v>92</v>
      </c>
      <c r="J154" s="2">
        <f t="shared" si="22"/>
        <v>0.3369998267798372</v>
      </c>
      <c r="K154">
        <v>251</v>
      </c>
      <c r="L154" s="2">
        <f t="shared" si="23"/>
        <v>0.3369998267798372</v>
      </c>
      <c r="M154" s="5">
        <f t="shared" si="26"/>
        <v>84.58695652173914</v>
      </c>
      <c r="N154">
        <v>0</v>
      </c>
      <c r="O154" s="1">
        <v>45171</v>
      </c>
      <c r="P154" s="2">
        <f t="shared" si="27"/>
        <v>0</v>
      </c>
      <c r="Q154">
        <v>0</v>
      </c>
      <c r="R154">
        <v>0</v>
      </c>
      <c r="S154" s="2">
        <v>0</v>
      </c>
      <c r="T154" s="1">
        <v>122648816</v>
      </c>
      <c r="U154" s="2">
        <v>0</v>
      </c>
      <c r="V154" s="2">
        <f t="shared" si="30"/>
        <v>0</v>
      </c>
    </row>
    <row r="155" spans="1:22" x14ac:dyDescent="0.25">
      <c r="A155" t="s">
        <v>153</v>
      </c>
      <c r="B155">
        <v>2016</v>
      </c>
      <c r="C155">
        <v>99</v>
      </c>
      <c r="D155">
        <v>880</v>
      </c>
      <c r="E155" s="1">
        <v>2562</v>
      </c>
      <c r="F155" s="5">
        <f t="shared" si="24"/>
        <v>2.9113636363636362</v>
      </c>
      <c r="G155" s="3">
        <v>42644</v>
      </c>
      <c r="H155" s="3">
        <v>42735</v>
      </c>
      <c r="I155" s="4">
        <f t="shared" si="25"/>
        <v>92</v>
      </c>
      <c r="J155" s="2">
        <f t="shared" si="22"/>
        <v>0.28129117259552044</v>
      </c>
      <c r="K155">
        <v>99</v>
      </c>
      <c r="L155" s="2">
        <f t="shared" si="23"/>
        <v>0.28129117259552044</v>
      </c>
      <c r="M155" s="5">
        <f t="shared" si="26"/>
        <v>27.847826086956523</v>
      </c>
      <c r="N155">
        <v>0</v>
      </c>
      <c r="O155" s="1">
        <v>13150</v>
      </c>
      <c r="P155" s="2">
        <f t="shared" si="27"/>
        <v>0</v>
      </c>
      <c r="Q155">
        <v>0</v>
      </c>
      <c r="R155">
        <v>0</v>
      </c>
      <c r="S155" s="2">
        <v>0</v>
      </c>
      <c r="T155" s="1">
        <v>31940470</v>
      </c>
      <c r="U155" s="2">
        <v>0</v>
      </c>
      <c r="V155" s="2">
        <f t="shared" si="30"/>
        <v>0</v>
      </c>
    </row>
    <row r="156" spans="1:22" x14ac:dyDescent="0.25">
      <c r="A156" t="s">
        <v>154</v>
      </c>
      <c r="B156">
        <v>2016</v>
      </c>
      <c r="C156">
        <v>365</v>
      </c>
      <c r="D156" s="1">
        <v>4916</v>
      </c>
      <c r="E156" s="1">
        <v>19089</v>
      </c>
      <c r="F156" s="5">
        <f t="shared" si="24"/>
        <v>3.883034987794955</v>
      </c>
      <c r="G156" s="3">
        <v>42644</v>
      </c>
      <c r="H156" s="3">
        <v>42735</v>
      </c>
      <c r="I156" s="4">
        <f t="shared" si="25"/>
        <v>92</v>
      </c>
      <c r="J156" s="2">
        <f t="shared" si="22"/>
        <v>0.56846337105419897</v>
      </c>
      <c r="K156">
        <v>365</v>
      </c>
      <c r="L156" s="2">
        <f t="shared" si="23"/>
        <v>0.56846337105419897</v>
      </c>
      <c r="M156" s="5">
        <f t="shared" si="26"/>
        <v>207.48913043478262</v>
      </c>
      <c r="N156">
        <v>0</v>
      </c>
      <c r="O156" s="1">
        <v>82989</v>
      </c>
      <c r="P156" s="2">
        <f t="shared" si="27"/>
        <v>0</v>
      </c>
      <c r="Q156">
        <v>0</v>
      </c>
      <c r="R156">
        <v>0</v>
      </c>
      <c r="S156" s="2">
        <v>0</v>
      </c>
      <c r="T156" s="1">
        <v>273426255</v>
      </c>
      <c r="U156" s="2">
        <v>0</v>
      </c>
      <c r="V156" s="2">
        <f t="shared" si="30"/>
        <v>0</v>
      </c>
    </row>
    <row r="157" spans="1:22" x14ac:dyDescent="0.25">
      <c r="A157" t="s">
        <v>155</v>
      </c>
      <c r="B157">
        <v>2016</v>
      </c>
      <c r="C157">
        <v>435</v>
      </c>
      <c r="D157" s="1">
        <v>5953</v>
      </c>
      <c r="E157" s="1">
        <v>19572</v>
      </c>
      <c r="F157" s="5">
        <f t="shared" si="24"/>
        <v>3.2877540735763482</v>
      </c>
      <c r="G157" s="3">
        <v>42644</v>
      </c>
      <c r="H157" s="3">
        <v>42735</v>
      </c>
      <c r="I157" s="4">
        <f t="shared" si="25"/>
        <v>92</v>
      </c>
      <c r="J157" s="2">
        <f t="shared" si="22"/>
        <v>0.48905547226386809</v>
      </c>
      <c r="K157">
        <v>435</v>
      </c>
      <c r="L157" s="2">
        <f t="shared" si="23"/>
        <v>0.48905547226386809</v>
      </c>
      <c r="M157" s="5">
        <f t="shared" si="26"/>
        <v>212.73913043478262</v>
      </c>
      <c r="N157">
        <v>0</v>
      </c>
      <c r="O157" s="1">
        <v>50887</v>
      </c>
      <c r="P157" s="2">
        <f t="shared" si="27"/>
        <v>0</v>
      </c>
      <c r="Q157">
        <v>0</v>
      </c>
      <c r="R157">
        <v>0</v>
      </c>
      <c r="S157" s="2">
        <v>0</v>
      </c>
      <c r="T157" s="1">
        <v>187983300</v>
      </c>
      <c r="U157" s="2">
        <v>0</v>
      </c>
      <c r="V157" s="2">
        <f t="shared" si="30"/>
        <v>0</v>
      </c>
    </row>
    <row r="158" spans="1:22" x14ac:dyDescent="0.25">
      <c r="A158" t="s">
        <v>156</v>
      </c>
      <c r="B158">
        <v>2016</v>
      </c>
      <c r="C158">
        <v>218</v>
      </c>
      <c r="D158" s="1">
        <v>2157</v>
      </c>
      <c r="E158" s="1">
        <v>6322</v>
      </c>
      <c r="F158" s="5">
        <f t="shared" si="24"/>
        <v>2.9309225776541492</v>
      </c>
      <c r="G158" s="3">
        <v>42644</v>
      </c>
      <c r="H158" s="3">
        <v>42735</v>
      </c>
      <c r="I158" s="4">
        <f t="shared" si="25"/>
        <v>92</v>
      </c>
      <c r="J158" s="2">
        <f t="shared" si="22"/>
        <v>0.31521739130434784</v>
      </c>
      <c r="K158">
        <v>218</v>
      </c>
      <c r="L158" s="2">
        <f t="shared" si="23"/>
        <v>0.31521739130434784</v>
      </c>
      <c r="M158" s="5">
        <f t="shared" si="26"/>
        <v>68.717391304347828</v>
      </c>
      <c r="N158">
        <v>0</v>
      </c>
      <c r="O158" s="1">
        <v>40100</v>
      </c>
      <c r="P158" s="2">
        <f t="shared" si="27"/>
        <v>0</v>
      </c>
      <c r="Q158">
        <v>0</v>
      </c>
      <c r="R158">
        <v>0</v>
      </c>
      <c r="S158" s="2">
        <v>0</v>
      </c>
      <c r="T158" s="1">
        <v>83957098</v>
      </c>
      <c r="U158" s="2">
        <v>0</v>
      </c>
      <c r="V158" s="2">
        <f t="shared" si="30"/>
        <v>0</v>
      </c>
    </row>
    <row r="159" spans="1:22" x14ac:dyDescent="0.25">
      <c r="A159" t="s">
        <v>157</v>
      </c>
      <c r="B159">
        <v>2016</v>
      </c>
      <c r="C159">
        <v>149</v>
      </c>
      <c r="D159" s="1">
        <v>2151</v>
      </c>
      <c r="E159" s="1">
        <v>6707</v>
      </c>
      <c r="F159" s="5">
        <f t="shared" si="24"/>
        <v>3.1180846118084613</v>
      </c>
      <c r="G159" s="3">
        <v>42644</v>
      </c>
      <c r="H159" s="3">
        <v>42735</v>
      </c>
      <c r="I159" s="4">
        <f t="shared" si="25"/>
        <v>92</v>
      </c>
      <c r="J159" s="2">
        <f t="shared" si="22"/>
        <v>0.48927633498686895</v>
      </c>
      <c r="K159">
        <v>149</v>
      </c>
      <c r="L159" s="2">
        <f t="shared" si="23"/>
        <v>0.48927633498686895</v>
      </c>
      <c r="M159" s="5">
        <f t="shared" si="26"/>
        <v>72.90217391304347</v>
      </c>
      <c r="N159">
        <v>0</v>
      </c>
      <c r="O159" s="1">
        <v>12501</v>
      </c>
      <c r="P159" s="2">
        <f t="shared" si="27"/>
        <v>0</v>
      </c>
      <c r="Q159">
        <v>0</v>
      </c>
      <c r="R159">
        <v>0</v>
      </c>
      <c r="S159" s="2">
        <v>0</v>
      </c>
      <c r="T159" s="1">
        <v>85484145</v>
      </c>
      <c r="U159" s="2">
        <v>0</v>
      </c>
      <c r="V159" s="2">
        <f t="shared" si="30"/>
        <v>0</v>
      </c>
    </row>
    <row r="160" spans="1:22" x14ac:dyDescent="0.25">
      <c r="A160" t="s">
        <v>158</v>
      </c>
      <c r="B160">
        <v>2016</v>
      </c>
      <c r="C160">
        <v>248</v>
      </c>
      <c r="D160" s="1">
        <v>2685</v>
      </c>
      <c r="E160" s="1">
        <v>11964</v>
      </c>
      <c r="F160" s="5">
        <f t="shared" si="24"/>
        <v>4.4558659217877095</v>
      </c>
      <c r="G160" s="3">
        <v>42644</v>
      </c>
      <c r="H160" s="3">
        <v>42735</v>
      </c>
      <c r="I160" s="4">
        <f t="shared" si="25"/>
        <v>92</v>
      </c>
      <c r="J160" s="2">
        <f t="shared" si="22"/>
        <v>0.52436886395511917</v>
      </c>
      <c r="K160">
        <v>248</v>
      </c>
      <c r="L160" s="2">
        <f t="shared" si="23"/>
        <v>0.52436886395511917</v>
      </c>
      <c r="M160" s="5">
        <f t="shared" si="26"/>
        <v>130.04347826086956</v>
      </c>
      <c r="N160">
        <v>0</v>
      </c>
      <c r="O160" s="1">
        <v>38153</v>
      </c>
      <c r="P160" s="2">
        <f t="shared" si="27"/>
        <v>0</v>
      </c>
      <c r="Q160">
        <v>0</v>
      </c>
      <c r="R160">
        <v>0</v>
      </c>
      <c r="S160" s="2">
        <v>0</v>
      </c>
      <c r="T160" s="1">
        <v>128334311</v>
      </c>
      <c r="U160" s="2">
        <v>0</v>
      </c>
      <c r="V160" s="2">
        <f t="shared" si="30"/>
        <v>0</v>
      </c>
    </row>
    <row r="161" spans="1:22" x14ac:dyDescent="0.25">
      <c r="A161" t="s">
        <v>159</v>
      </c>
      <c r="B161">
        <v>2016</v>
      </c>
      <c r="C161">
        <v>226</v>
      </c>
      <c r="D161" s="1">
        <v>2300</v>
      </c>
      <c r="E161" s="1">
        <v>8003</v>
      </c>
      <c r="F161" s="5">
        <f t="shared" si="24"/>
        <v>3.4795652173913045</v>
      </c>
      <c r="G161" s="3">
        <v>42644</v>
      </c>
      <c r="H161" s="3">
        <v>42735</v>
      </c>
      <c r="I161" s="4">
        <f t="shared" si="25"/>
        <v>92</v>
      </c>
      <c r="J161" s="2">
        <f t="shared" si="22"/>
        <v>0.38490765679107347</v>
      </c>
      <c r="K161">
        <v>226</v>
      </c>
      <c r="L161" s="2">
        <f t="shared" si="23"/>
        <v>0.38490765679107347</v>
      </c>
      <c r="M161" s="5">
        <f t="shared" si="26"/>
        <v>86.989130434782609</v>
      </c>
      <c r="N161">
        <v>0</v>
      </c>
      <c r="O161" s="1">
        <v>70313</v>
      </c>
      <c r="P161" s="2">
        <f t="shared" si="27"/>
        <v>0</v>
      </c>
      <c r="Q161">
        <v>0</v>
      </c>
      <c r="R161">
        <v>0</v>
      </c>
      <c r="S161" s="2">
        <v>0</v>
      </c>
      <c r="T161" s="1">
        <v>121524885</v>
      </c>
      <c r="U161" s="2">
        <v>0</v>
      </c>
      <c r="V161" s="2">
        <f t="shared" si="30"/>
        <v>0</v>
      </c>
    </row>
    <row r="162" spans="1:22" x14ac:dyDescent="0.25">
      <c r="A162" t="s">
        <v>160</v>
      </c>
      <c r="B162">
        <v>2016</v>
      </c>
      <c r="C162">
        <v>340</v>
      </c>
      <c r="D162" s="1">
        <v>5077</v>
      </c>
      <c r="E162" s="1">
        <v>16529</v>
      </c>
      <c r="F162" s="5">
        <f t="shared" si="24"/>
        <v>3.2556627929879851</v>
      </c>
      <c r="G162" s="3">
        <v>42644</v>
      </c>
      <c r="H162" s="3">
        <v>42735</v>
      </c>
      <c r="I162" s="4">
        <f t="shared" si="25"/>
        <v>92</v>
      </c>
      <c r="J162" s="2">
        <f t="shared" si="22"/>
        <v>0.52842071611253194</v>
      </c>
      <c r="K162">
        <v>340</v>
      </c>
      <c r="L162" s="2">
        <f t="shared" si="23"/>
        <v>0.52842071611253194</v>
      </c>
      <c r="M162" s="5">
        <f t="shared" si="26"/>
        <v>179.66304347826085</v>
      </c>
      <c r="N162">
        <v>0</v>
      </c>
      <c r="O162" s="1">
        <v>41355</v>
      </c>
      <c r="P162" s="2">
        <f t="shared" si="27"/>
        <v>0</v>
      </c>
      <c r="Q162">
        <v>0</v>
      </c>
      <c r="R162">
        <v>0</v>
      </c>
      <c r="S162" s="2">
        <v>0</v>
      </c>
      <c r="T162" s="1">
        <v>193994704</v>
      </c>
      <c r="U162" s="2">
        <v>0</v>
      </c>
      <c r="V162" s="2">
        <f t="shared" si="30"/>
        <v>0</v>
      </c>
    </row>
    <row r="163" spans="1:22" x14ac:dyDescent="0.25">
      <c r="A163" t="s">
        <v>161</v>
      </c>
      <c r="B163">
        <v>2016</v>
      </c>
      <c r="C163">
        <v>287</v>
      </c>
      <c r="D163" s="1">
        <v>2837</v>
      </c>
      <c r="E163" s="1">
        <v>10438</v>
      </c>
      <c r="F163" s="5">
        <f t="shared" si="24"/>
        <v>3.6792386323581248</v>
      </c>
      <c r="G163" s="3">
        <v>42644</v>
      </c>
      <c r="H163" s="3">
        <v>42735</v>
      </c>
      <c r="I163" s="4">
        <f t="shared" si="25"/>
        <v>92</v>
      </c>
      <c r="J163" s="2">
        <f t="shared" ref="J163:J177" si="31">E163/(C163*I163)</f>
        <v>0.39531889107710955</v>
      </c>
      <c r="K163">
        <v>287</v>
      </c>
      <c r="L163" s="2">
        <f t="shared" ref="L163:L177" si="32">E163/(K163*I163)</f>
        <v>0.39531889107710955</v>
      </c>
      <c r="M163" s="5">
        <f t="shared" si="26"/>
        <v>113.45652173913044</v>
      </c>
      <c r="N163">
        <v>0</v>
      </c>
      <c r="O163" s="1">
        <v>62661</v>
      </c>
      <c r="P163" s="2">
        <f t="shared" si="27"/>
        <v>0</v>
      </c>
      <c r="Q163">
        <v>0</v>
      </c>
      <c r="R163">
        <v>0</v>
      </c>
      <c r="S163" s="2">
        <v>0</v>
      </c>
      <c r="T163" s="1">
        <v>160576164</v>
      </c>
      <c r="U163" s="2">
        <v>0</v>
      </c>
      <c r="V163" s="2">
        <f t="shared" si="30"/>
        <v>0</v>
      </c>
    </row>
    <row r="164" spans="1:22" x14ac:dyDescent="0.25">
      <c r="A164" t="s">
        <v>162</v>
      </c>
      <c r="B164">
        <v>2016</v>
      </c>
      <c r="C164">
        <v>414</v>
      </c>
      <c r="D164" s="1">
        <v>5550</v>
      </c>
      <c r="E164" s="1">
        <v>19875</v>
      </c>
      <c r="F164" s="5">
        <f t="shared" si="24"/>
        <v>3.5810810810810811</v>
      </c>
      <c r="G164" s="3">
        <v>42644</v>
      </c>
      <c r="H164" s="3">
        <v>42735</v>
      </c>
      <c r="I164" s="4">
        <f t="shared" si="25"/>
        <v>92</v>
      </c>
      <c r="J164" s="2">
        <f t="shared" si="31"/>
        <v>0.52181789540012602</v>
      </c>
      <c r="K164">
        <v>414</v>
      </c>
      <c r="L164" s="2">
        <f t="shared" si="32"/>
        <v>0.52181789540012602</v>
      </c>
      <c r="M164" s="5">
        <f t="shared" si="26"/>
        <v>216.03260869565219</v>
      </c>
      <c r="N164">
        <v>0</v>
      </c>
      <c r="O164" s="1">
        <v>46068</v>
      </c>
      <c r="P164" s="2">
        <f t="shared" si="27"/>
        <v>0</v>
      </c>
      <c r="Q164">
        <v>0</v>
      </c>
      <c r="R164">
        <v>0</v>
      </c>
      <c r="S164" s="2">
        <v>0</v>
      </c>
      <c r="T164" s="1">
        <v>225581847</v>
      </c>
      <c r="U164" s="2">
        <v>0</v>
      </c>
      <c r="V164" s="2">
        <f t="shared" si="30"/>
        <v>0</v>
      </c>
    </row>
    <row r="165" spans="1:22" x14ac:dyDescent="0.25">
      <c r="A165" t="s">
        <v>163</v>
      </c>
      <c r="B165">
        <v>2016</v>
      </c>
      <c r="C165">
        <v>239</v>
      </c>
      <c r="D165" s="1">
        <v>2946</v>
      </c>
      <c r="E165" s="1">
        <v>11808</v>
      </c>
      <c r="F165" s="5">
        <f t="shared" si="24"/>
        <v>4.0081466395112013</v>
      </c>
      <c r="G165" s="3">
        <v>42644</v>
      </c>
      <c r="H165" s="3">
        <v>42735</v>
      </c>
      <c r="I165" s="4">
        <f t="shared" si="25"/>
        <v>92</v>
      </c>
      <c r="J165" s="2">
        <f t="shared" si="31"/>
        <v>0.53702019283245406</v>
      </c>
      <c r="K165">
        <v>239</v>
      </c>
      <c r="L165" s="2">
        <f t="shared" si="32"/>
        <v>0.53702019283245406</v>
      </c>
      <c r="M165" s="5">
        <f t="shared" si="26"/>
        <v>128.34782608695653</v>
      </c>
      <c r="N165">
        <v>0</v>
      </c>
      <c r="O165" s="1">
        <v>18911</v>
      </c>
      <c r="P165" s="2">
        <f t="shared" si="27"/>
        <v>0</v>
      </c>
      <c r="Q165">
        <v>0</v>
      </c>
      <c r="R165">
        <v>0</v>
      </c>
      <c r="S165" s="2">
        <v>0</v>
      </c>
      <c r="T165" s="1">
        <v>159742127</v>
      </c>
      <c r="U165" s="2">
        <v>0</v>
      </c>
      <c r="V165" s="2">
        <f t="shared" si="30"/>
        <v>0</v>
      </c>
    </row>
    <row r="166" spans="1:22" x14ac:dyDescent="0.25">
      <c r="A166" t="s">
        <v>164</v>
      </c>
      <c r="B166">
        <v>2016</v>
      </c>
      <c r="C166">
        <v>247</v>
      </c>
      <c r="D166" s="1">
        <v>2657</v>
      </c>
      <c r="E166" s="1">
        <v>8374</v>
      </c>
      <c r="F166" s="5">
        <f t="shared" si="24"/>
        <v>3.1516748212269476</v>
      </c>
      <c r="G166" s="3">
        <v>42644</v>
      </c>
      <c r="H166" s="3">
        <v>42735</v>
      </c>
      <c r="I166" s="4">
        <f t="shared" si="25"/>
        <v>92</v>
      </c>
      <c r="J166" s="2">
        <f t="shared" si="31"/>
        <v>0.368509065305404</v>
      </c>
      <c r="K166">
        <v>247</v>
      </c>
      <c r="L166" s="2">
        <f t="shared" si="32"/>
        <v>0.368509065305404</v>
      </c>
      <c r="M166" s="5">
        <f t="shared" si="26"/>
        <v>91.021739130434796</v>
      </c>
      <c r="N166">
        <v>0</v>
      </c>
      <c r="O166" s="1">
        <v>36160</v>
      </c>
      <c r="P166" s="2">
        <f t="shared" si="27"/>
        <v>0</v>
      </c>
      <c r="Q166">
        <v>0</v>
      </c>
      <c r="R166">
        <v>0</v>
      </c>
      <c r="S166" s="2">
        <v>0</v>
      </c>
      <c r="T166" s="1">
        <v>125359448</v>
      </c>
      <c r="U166" s="2">
        <v>0</v>
      </c>
      <c r="V166" s="2">
        <f t="shared" si="30"/>
        <v>0</v>
      </c>
    </row>
    <row r="167" spans="1:22" x14ac:dyDescent="0.25">
      <c r="A167" t="s">
        <v>165</v>
      </c>
      <c r="B167">
        <v>2016</v>
      </c>
      <c r="C167">
        <v>206</v>
      </c>
      <c r="D167" s="1">
        <v>2764</v>
      </c>
      <c r="E167" s="1">
        <v>7962</v>
      </c>
      <c r="F167" s="5">
        <f t="shared" si="24"/>
        <v>2.8806078147612157</v>
      </c>
      <c r="G167" s="3">
        <v>42644</v>
      </c>
      <c r="H167" s="3">
        <v>42735</v>
      </c>
      <c r="I167" s="4">
        <f t="shared" si="25"/>
        <v>92</v>
      </c>
      <c r="J167" s="2">
        <f t="shared" si="31"/>
        <v>0.42011397214014351</v>
      </c>
      <c r="K167">
        <v>206</v>
      </c>
      <c r="L167" s="2">
        <f t="shared" si="32"/>
        <v>0.42011397214014351</v>
      </c>
      <c r="M167" s="5">
        <f t="shared" si="26"/>
        <v>86.543478260869563</v>
      </c>
      <c r="N167">
        <v>0</v>
      </c>
      <c r="O167" s="1">
        <v>33744</v>
      </c>
      <c r="P167" s="2">
        <f t="shared" si="27"/>
        <v>0</v>
      </c>
      <c r="Q167">
        <v>0</v>
      </c>
      <c r="R167">
        <v>0</v>
      </c>
      <c r="S167" s="2">
        <v>0</v>
      </c>
      <c r="T167" s="1">
        <v>140695669</v>
      </c>
      <c r="U167" s="2">
        <v>0</v>
      </c>
      <c r="V167" s="2">
        <f t="shared" si="30"/>
        <v>0</v>
      </c>
    </row>
    <row r="168" spans="1:22" x14ac:dyDescent="0.25">
      <c r="A168" t="s">
        <v>166</v>
      </c>
      <c r="B168">
        <v>2016</v>
      </c>
      <c r="C168">
        <v>116</v>
      </c>
      <c r="D168" s="1">
        <v>1132</v>
      </c>
      <c r="E168" s="1">
        <v>3636</v>
      </c>
      <c r="F168" s="5">
        <f t="shared" si="24"/>
        <v>3.2120141342756185</v>
      </c>
      <c r="G168" s="3">
        <v>42644</v>
      </c>
      <c r="H168" s="3">
        <v>42735</v>
      </c>
      <c r="I168" s="4">
        <f t="shared" si="25"/>
        <v>92</v>
      </c>
      <c r="J168" s="2">
        <f t="shared" si="31"/>
        <v>0.34070464767616193</v>
      </c>
      <c r="K168">
        <v>116</v>
      </c>
      <c r="L168" s="2">
        <f t="shared" si="32"/>
        <v>0.34070464767616193</v>
      </c>
      <c r="M168" s="5">
        <f t="shared" si="26"/>
        <v>39.521739130434781</v>
      </c>
      <c r="N168">
        <v>0</v>
      </c>
      <c r="O168" s="1">
        <v>30750</v>
      </c>
      <c r="P168" s="2">
        <f t="shared" si="27"/>
        <v>0</v>
      </c>
      <c r="Q168">
        <v>0</v>
      </c>
      <c r="R168">
        <v>0</v>
      </c>
      <c r="S168" s="2">
        <v>0</v>
      </c>
      <c r="T168" s="1">
        <v>73426585</v>
      </c>
      <c r="U168" s="2">
        <v>0</v>
      </c>
      <c r="V168" s="2">
        <f t="shared" si="30"/>
        <v>0</v>
      </c>
    </row>
    <row r="169" spans="1:22" x14ac:dyDescent="0.25">
      <c r="A169" t="s">
        <v>167</v>
      </c>
      <c r="B169">
        <v>2016</v>
      </c>
      <c r="C169">
        <v>327</v>
      </c>
      <c r="D169" s="1">
        <v>4753</v>
      </c>
      <c r="E169" s="1">
        <v>16786</v>
      </c>
      <c r="F169" s="5">
        <f t="shared" si="24"/>
        <v>3.5316642120765831</v>
      </c>
      <c r="G169" s="3">
        <v>42644</v>
      </c>
      <c r="H169" s="3">
        <v>42735</v>
      </c>
      <c r="I169" s="4">
        <f t="shared" si="25"/>
        <v>92</v>
      </c>
      <c r="J169" s="2">
        <f t="shared" si="31"/>
        <v>0.55797101449275366</v>
      </c>
      <c r="K169">
        <v>327</v>
      </c>
      <c r="L169" s="2">
        <f t="shared" si="32"/>
        <v>0.55797101449275366</v>
      </c>
      <c r="M169" s="5">
        <f t="shared" si="26"/>
        <v>182.45652173913044</v>
      </c>
      <c r="N169">
        <v>0</v>
      </c>
      <c r="O169" s="1">
        <v>50641</v>
      </c>
      <c r="P169" s="2">
        <f t="shared" si="27"/>
        <v>0</v>
      </c>
      <c r="Q169">
        <v>0</v>
      </c>
      <c r="R169">
        <v>0</v>
      </c>
      <c r="S169" s="2">
        <v>0</v>
      </c>
      <c r="T169" s="1">
        <v>212547513</v>
      </c>
      <c r="U169" s="2">
        <v>0</v>
      </c>
      <c r="V169" s="2">
        <f t="shared" si="30"/>
        <v>0</v>
      </c>
    </row>
    <row r="170" spans="1:22" x14ac:dyDescent="0.25">
      <c r="A170" t="s">
        <v>168</v>
      </c>
      <c r="B170">
        <v>2016</v>
      </c>
      <c r="C170">
        <v>173</v>
      </c>
      <c r="D170" s="1">
        <v>2415</v>
      </c>
      <c r="E170" s="1">
        <v>7735</v>
      </c>
      <c r="F170" s="5">
        <f t="shared" si="24"/>
        <v>3.2028985507246377</v>
      </c>
      <c r="G170" s="3">
        <v>42644</v>
      </c>
      <c r="H170" s="3">
        <v>42735</v>
      </c>
      <c r="I170" s="4">
        <f t="shared" si="25"/>
        <v>92</v>
      </c>
      <c r="J170" s="2">
        <f t="shared" si="31"/>
        <v>0.48598894194521236</v>
      </c>
      <c r="K170">
        <v>173</v>
      </c>
      <c r="L170" s="2">
        <f t="shared" si="32"/>
        <v>0.48598894194521236</v>
      </c>
      <c r="M170" s="5">
        <f t="shared" si="26"/>
        <v>84.076086956521735</v>
      </c>
      <c r="N170">
        <v>0</v>
      </c>
      <c r="O170" s="1">
        <v>37094</v>
      </c>
      <c r="P170" s="2">
        <f t="shared" si="27"/>
        <v>0</v>
      </c>
      <c r="Q170">
        <v>0</v>
      </c>
      <c r="R170">
        <v>0</v>
      </c>
      <c r="S170" s="2">
        <v>0</v>
      </c>
      <c r="T170" s="1">
        <v>100408701</v>
      </c>
      <c r="U170" s="2">
        <v>0</v>
      </c>
      <c r="V170" s="2">
        <f t="shared" si="30"/>
        <v>0</v>
      </c>
    </row>
    <row r="171" spans="1:22" x14ac:dyDescent="0.25">
      <c r="A171" t="s">
        <v>169</v>
      </c>
      <c r="B171">
        <v>2016</v>
      </c>
      <c r="C171">
        <v>293</v>
      </c>
      <c r="D171" s="1">
        <v>2442</v>
      </c>
      <c r="E171" s="1">
        <v>7620</v>
      </c>
      <c r="F171" s="5">
        <f t="shared" si="24"/>
        <v>3.1203931203931203</v>
      </c>
      <c r="G171" s="3">
        <v>42644</v>
      </c>
      <c r="H171" s="3">
        <v>42735</v>
      </c>
      <c r="I171" s="4">
        <f t="shared" si="25"/>
        <v>92</v>
      </c>
      <c r="J171" s="2">
        <f t="shared" si="31"/>
        <v>0.28268289063659297</v>
      </c>
      <c r="K171">
        <v>293</v>
      </c>
      <c r="L171" s="2">
        <f t="shared" si="32"/>
        <v>0.28268289063659297</v>
      </c>
      <c r="M171" s="5">
        <f t="shared" si="26"/>
        <v>82.826086956521735</v>
      </c>
      <c r="N171">
        <v>0</v>
      </c>
      <c r="O171" s="1">
        <v>34309</v>
      </c>
      <c r="P171" s="2">
        <f t="shared" si="27"/>
        <v>0</v>
      </c>
      <c r="Q171">
        <v>0</v>
      </c>
      <c r="R171">
        <v>0</v>
      </c>
      <c r="S171" s="2">
        <v>0</v>
      </c>
      <c r="T171" s="1">
        <v>108055856</v>
      </c>
      <c r="U171" s="2">
        <v>0</v>
      </c>
      <c r="V171" s="2">
        <f t="shared" si="30"/>
        <v>0</v>
      </c>
    </row>
    <row r="172" spans="1:22" x14ac:dyDescent="0.25">
      <c r="A172" t="s">
        <v>170</v>
      </c>
      <c r="B172">
        <v>2016</v>
      </c>
      <c r="C172">
        <v>217</v>
      </c>
      <c r="D172" s="1">
        <v>3476</v>
      </c>
      <c r="E172" s="1">
        <v>10694</v>
      </c>
      <c r="F172" s="5">
        <f t="shared" si="24"/>
        <v>3.0765247410817032</v>
      </c>
      <c r="G172" s="3">
        <v>42644</v>
      </c>
      <c r="H172" s="3">
        <v>42735</v>
      </c>
      <c r="I172" s="4">
        <f t="shared" si="25"/>
        <v>92</v>
      </c>
      <c r="J172" s="2">
        <f t="shared" si="31"/>
        <v>0.53566419555199363</v>
      </c>
      <c r="K172">
        <v>217</v>
      </c>
      <c r="L172" s="2">
        <f t="shared" si="32"/>
        <v>0.53566419555199363</v>
      </c>
      <c r="M172" s="5">
        <f t="shared" si="26"/>
        <v>116.23913043478262</v>
      </c>
      <c r="N172">
        <v>0</v>
      </c>
      <c r="O172" s="1">
        <v>49864</v>
      </c>
      <c r="P172" s="2">
        <f t="shared" si="27"/>
        <v>0</v>
      </c>
      <c r="Q172">
        <v>0</v>
      </c>
      <c r="R172">
        <v>0</v>
      </c>
      <c r="S172" s="2">
        <v>0</v>
      </c>
      <c r="T172" s="1">
        <v>164314494</v>
      </c>
      <c r="U172" s="2">
        <v>0</v>
      </c>
      <c r="V172" s="2">
        <f t="shared" si="30"/>
        <v>0</v>
      </c>
    </row>
    <row r="173" spans="1:22" x14ac:dyDescent="0.25">
      <c r="A173" t="s">
        <v>171</v>
      </c>
      <c r="B173">
        <v>2016</v>
      </c>
      <c r="C173">
        <v>120</v>
      </c>
      <c r="D173" s="1">
        <v>1422</v>
      </c>
      <c r="E173" s="1">
        <v>4384</v>
      </c>
      <c r="F173" s="5">
        <f t="shared" si="24"/>
        <v>3.0829817158931081</v>
      </c>
      <c r="G173" s="3">
        <v>42644</v>
      </c>
      <c r="H173" s="3">
        <v>42735</v>
      </c>
      <c r="I173" s="4">
        <f t="shared" si="25"/>
        <v>92</v>
      </c>
      <c r="J173" s="2">
        <f t="shared" si="31"/>
        <v>0.39710144927536234</v>
      </c>
      <c r="K173">
        <v>120</v>
      </c>
      <c r="L173" s="2">
        <f t="shared" si="32"/>
        <v>0.39710144927536234</v>
      </c>
      <c r="M173" s="5">
        <f t="shared" si="26"/>
        <v>47.652173913043484</v>
      </c>
      <c r="N173">
        <v>0</v>
      </c>
      <c r="O173" s="1">
        <v>20900</v>
      </c>
      <c r="P173" s="2">
        <f t="shared" si="27"/>
        <v>0</v>
      </c>
      <c r="Q173">
        <v>0</v>
      </c>
      <c r="R173">
        <v>0</v>
      </c>
      <c r="S173" s="2">
        <v>0</v>
      </c>
      <c r="T173" s="1">
        <v>65248594</v>
      </c>
      <c r="U173" s="2">
        <v>0</v>
      </c>
      <c r="V173" s="2">
        <f t="shared" si="30"/>
        <v>0</v>
      </c>
    </row>
    <row r="174" spans="1:22" x14ac:dyDescent="0.25">
      <c r="A174" t="s">
        <v>172</v>
      </c>
      <c r="B174">
        <v>2016</v>
      </c>
      <c r="C174">
        <v>140</v>
      </c>
      <c r="D174" s="1">
        <v>1498</v>
      </c>
      <c r="E174" s="1">
        <v>5031</v>
      </c>
      <c r="F174" s="5">
        <f t="shared" si="24"/>
        <v>3.3584779706275034</v>
      </c>
      <c r="G174" s="3">
        <v>42644</v>
      </c>
      <c r="H174" s="3">
        <v>42735</v>
      </c>
      <c r="I174" s="4">
        <f t="shared" si="25"/>
        <v>92</v>
      </c>
      <c r="J174" s="2">
        <f t="shared" si="31"/>
        <v>0.39060559006211182</v>
      </c>
      <c r="K174">
        <v>140</v>
      </c>
      <c r="L174" s="2">
        <f t="shared" si="32"/>
        <v>0.39060559006211182</v>
      </c>
      <c r="M174" s="5">
        <f t="shared" si="26"/>
        <v>54.684782608695656</v>
      </c>
      <c r="N174">
        <v>0</v>
      </c>
      <c r="O174" s="1">
        <v>30053</v>
      </c>
      <c r="P174" s="2">
        <f t="shared" si="27"/>
        <v>0</v>
      </c>
      <c r="Q174">
        <v>0</v>
      </c>
      <c r="R174">
        <v>0</v>
      </c>
      <c r="S174" s="2">
        <v>0</v>
      </c>
      <c r="T174" s="1">
        <v>71249433</v>
      </c>
      <c r="U174" s="2">
        <v>0</v>
      </c>
      <c r="V174" s="2">
        <f t="shared" si="30"/>
        <v>0</v>
      </c>
    </row>
    <row r="175" spans="1:22" x14ac:dyDescent="0.25">
      <c r="A175" t="s">
        <v>173</v>
      </c>
      <c r="B175">
        <v>2016</v>
      </c>
      <c r="C175">
        <v>233</v>
      </c>
      <c r="D175" s="1">
        <v>2881</v>
      </c>
      <c r="E175" s="1">
        <v>10401</v>
      </c>
      <c r="F175" s="5">
        <f t="shared" si="24"/>
        <v>3.6102047900034711</v>
      </c>
      <c r="G175" s="3">
        <v>42644</v>
      </c>
      <c r="H175" s="3">
        <v>42735</v>
      </c>
      <c r="I175" s="4">
        <f t="shared" si="25"/>
        <v>92</v>
      </c>
      <c r="J175" s="2">
        <f t="shared" si="31"/>
        <v>0.4852117932450084</v>
      </c>
      <c r="K175">
        <v>233</v>
      </c>
      <c r="L175" s="2">
        <f t="shared" si="32"/>
        <v>0.4852117932450084</v>
      </c>
      <c r="M175" s="5">
        <f t="shared" si="26"/>
        <v>113.05434782608695</v>
      </c>
      <c r="N175">
        <v>0</v>
      </c>
      <c r="O175" s="1">
        <v>32976</v>
      </c>
      <c r="P175" s="2">
        <f t="shared" si="27"/>
        <v>0</v>
      </c>
      <c r="Q175">
        <v>0</v>
      </c>
      <c r="R175">
        <v>0</v>
      </c>
      <c r="S175" s="2">
        <v>0</v>
      </c>
      <c r="T175" s="1">
        <v>161927968</v>
      </c>
      <c r="U175" s="2">
        <v>0</v>
      </c>
      <c r="V175" s="2">
        <f t="shared" si="30"/>
        <v>0</v>
      </c>
    </row>
    <row r="176" spans="1:22" x14ac:dyDescent="0.25">
      <c r="A176" t="s">
        <v>174</v>
      </c>
      <c r="B176">
        <v>2016</v>
      </c>
      <c r="C176">
        <v>265</v>
      </c>
      <c r="D176" s="1">
        <v>1894</v>
      </c>
      <c r="E176" s="1">
        <v>5517</v>
      </c>
      <c r="F176" s="5">
        <f t="shared" si="24"/>
        <v>2.9128827877507919</v>
      </c>
      <c r="G176" s="3">
        <v>42644</v>
      </c>
      <c r="H176" s="3">
        <v>42735</v>
      </c>
      <c r="I176" s="4">
        <f t="shared" si="25"/>
        <v>92</v>
      </c>
      <c r="J176" s="2">
        <f t="shared" si="31"/>
        <v>0.22629204265791633</v>
      </c>
      <c r="K176">
        <v>265</v>
      </c>
      <c r="L176" s="2">
        <f t="shared" si="32"/>
        <v>0.22629204265791633</v>
      </c>
      <c r="M176" s="5">
        <f t="shared" si="26"/>
        <v>59.967391304347828</v>
      </c>
      <c r="N176">
        <v>0</v>
      </c>
      <c r="O176" s="1">
        <v>71941</v>
      </c>
      <c r="P176" s="2">
        <f t="shared" si="27"/>
        <v>0</v>
      </c>
      <c r="Q176">
        <v>0</v>
      </c>
      <c r="R176">
        <v>0</v>
      </c>
      <c r="S176" s="2">
        <v>0</v>
      </c>
      <c r="T176" s="1">
        <v>108890783</v>
      </c>
      <c r="U176" s="2">
        <v>0</v>
      </c>
      <c r="V176" s="2">
        <f t="shared" si="30"/>
        <v>0</v>
      </c>
    </row>
    <row r="177" spans="1:22" x14ac:dyDescent="0.25">
      <c r="A177" t="s">
        <v>175</v>
      </c>
      <c r="B177">
        <v>2016</v>
      </c>
      <c r="C177">
        <v>284</v>
      </c>
      <c r="D177" s="1">
        <v>2115</v>
      </c>
      <c r="E177" s="1">
        <v>7076</v>
      </c>
      <c r="F177" s="5">
        <f t="shared" si="24"/>
        <v>3.3456264775413711</v>
      </c>
      <c r="G177" s="3">
        <v>42644</v>
      </c>
      <c r="H177" s="3">
        <v>42735</v>
      </c>
      <c r="I177" s="4">
        <f t="shared" si="25"/>
        <v>92</v>
      </c>
      <c r="J177" s="2">
        <f t="shared" si="31"/>
        <v>0.27082057562767914</v>
      </c>
      <c r="K177">
        <v>284</v>
      </c>
      <c r="L177" s="2">
        <f t="shared" si="32"/>
        <v>0.27082057562767914</v>
      </c>
      <c r="M177" s="5">
        <f t="shared" si="26"/>
        <v>76.913043478260875</v>
      </c>
      <c r="N177">
        <v>0</v>
      </c>
      <c r="O177" s="1">
        <v>32567</v>
      </c>
      <c r="P177" s="2">
        <f t="shared" si="27"/>
        <v>0</v>
      </c>
      <c r="Q177">
        <v>0</v>
      </c>
      <c r="R177">
        <v>0</v>
      </c>
      <c r="S177" s="2">
        <v>0</v>
      </c>
      <c r="T177" s="1">
        <v>96500528</v>
      </c>
      <c r="U177" s="2">
        <v>0</v>
      </c>
      <c r="V177" s="2">
        <f t="shared" si="30"/>
        <v>0</v>
      </c>
    </row>
    <row r="178" spans="1:22" x14ac:dyDescent="0.25">
      <c r="A178" t="s">
        <v>176</v>
      </c>
      <c r="B178">
        <v>2016</v>
      </c>
      <c r="C178">
        <v>0</v>
      </c>
      <c r="D178">
        <v>0</v>
      </c>
      <c r="E178">
        <v>0</v>
      </c>
      <c r="F178" s="5">
        <v>0</v>
      </c>
      <c r="G178" s="3">
        <v>42644</v>
      </c>
      <c r="H178" s="3">
        <v>42735</v>
      </c>
      <c r="I178" s="4">
        <f t="shared" si="25"/>
        <v>92</v>
      </c>
      <c r="J178" s="2">
        <v>0</v>
      </c>
      <c r="K178">
        <v>0</v>
      </c>
      <c r="L178" s="2">
        <v>0</v>
      </c>
      <c r="M178" s="5">
        <v>0</v>
      </c>
      <c r="N178">
        <v>0</v>
      </c>
      <c r="O178">
        <v>0</v>
      </c>
      <c r="P178" s="2">
        <v>0</v>
      </c>
      <c r="Q178">
        <v>0</v>
      </c>
      <c r="R178">
        <v>0</v>
      </c>
      <c r="S178" s="2">
        <v>0</v>
      </c>
      <c r="T178" s="1">
        <v>2289962786</v>
      </c>
      <c r="U178" s="2">
        <v>0</v>
      </c>
      <c r="V178" s="2">
        <v>0</v>
      </c>
    </row>
    <row r="179" spans="1:22" x14ac:dyDescent="0.25">
      <c r="A179" t="s">
        <v>177</v>
      </c>
      <c r="B179">
        <v>2016</v>
      </c>
      <c r="C179">
        <v>0</v>
      </c>
      <c r="D179">
        <v>0</v>
      </c>
      <c r="E179">
        <v>0</v>
      </c>
      <c r="F179" s="5">
        <v>0</v>
      </c>
      <c r="G179" s="3">
        <v>42644</v>
      </c>
      <c r="H179" s="3">
        <v>42735</v>
      </c>
      <c r="I179" s="4">
        <f t="shared" si="25"/>
        <v>92</v>
      </c>
      <c r="J179" s="2">
        <v>0</v>
      </c>
      <c r="K179">
        <v>0</v>
      </c>
      <c r="L179" s="2">
        <v>0</v>
      </c>
      <c r="M179" s="5">
        <f t="shared" si="26"/>
        <v>0</v>
      </c>
      <c r="N179">
        <v>0</v>
      </c>
      <c r="O179">
        <v>0</v>
      </c>
      <c r="P179" s="2">
        <v>0</v>
      </c>
      <c r="Q179">
        <v>0</v>
      </c>
      <c r="R179">
        <v>0</v>
      </c>
      <c r="S179" s="2">
        <v>0</v>
      </c>
      <c r="T179" s="1">
        <v>1978323516</v>
      </c>
      <c r="U179" s="2">
        <v>0</v>
      </c>
      <c r="V179" s="2">
        <v>0</v>
      </c>
    </row>
    <row r="180" spans="1:22" x14ac:dyDescent="0.25">
      <c r="A180" t="s">
        <v>178</v>
      </c>
      <c r="B180">
        <v>2016</v>
      </c>
      <c r="C180">
        <v>24</v>
      </c>
      <c r="D180">
        <v>294</v>
      </c>
      <c r="E180" s="1">
        <v>1457</v>
      </c>
      <c r="F180" s="5">
        <f t="shared" si="24"/>
        <v>4.9557823129251704</v>
      </c>
      <c r="G180" s="3">
        <v>42644</v>
      </c>
      <c r="H180" s="3">
        <v>42735</v>
      </c>
      <c r="I180" s="4">
        <f t="shared" si="25"/>
        <v>92</v>
      </c>
      <c r="J180" s="2">
        <f t="shared" ref="J180:J243" si="33">E180/(C180*I180)</f>
        <v>0.65987318840579712</v>
      </c>
      <c r="K180">
        <v>24</v>
      </c>
      <c r="L180" s="2">
        <f t="shared" ref="L180:L243" si="34">E180/(K180*I180)</f>
        <v>0.65987318840579712</v>
      </c>
      <c r="M180" s="5">
        <f t="shared" si="26"/>
        <v>15.836956521739131</v>
      </c>
      <c r="N180">
        <v>0</v>
      </c>
      <c r="O180">
        <v>0</v>
      </c>
      <c r="P180" s="2">
        <v>0</v>
      </c>
      <c r="Q180">
        <v>0</v>
      </c>
      <c r="R180">
        <v>0</v>
      </c>
      <c r="S180" s="2">
        <v>0</v>
      </c>
      <c r="T180" s="1">
        <v>2709863</v>
      </c>
      <c r="U180" s="2">
        <v>0</v>
      </c>
      <c r="V180" s="2">
        <v>0</v>
      </c>
    </row>
    <row r="181" spans="1:22" x14ac:dyDescent="0.25">
      <c r="A181" t="s">
        <v>179</v>
      </c>
      <c r="B181">
        <v>2016</v>
      </c>
      <c r="C181">
        <v>576</v>
      </c>
      <c r="D181" s="1">
        <v>6563</v>
      </c>
      <c r="E181" s="1">
        <v>36989</v>
      </c>
      <c r="F181" s="5">
        <f t="shared" si="24"/>
        <v>5.6359896388846566</v>
      </c>
      <c r="G181" s="3">
        <v>42644</v>
      </c>
      <c r="H181" s="3">
        <v>42735</v>
      </c>
      <c r="I181" s="4">
        <f t="shared" si="25"/>
        <v>92</v>
      </c>
      <c r="J181" s="2">
        <f t="shared" si="33"/>
        <v>0.69801102053140096</v>
      </c>
      <c r="K181">
        <v>581</v>
      </c>
      <c r="L181" s="2">
        <f t="shared" si="34"/>
        <v>0.69200404100875557</v>
      </c>
      <c r="M181" s="5">
        <f t="shared" si="26"/>
        <v>402.054347826087</v>
      </c>
      <c r="N181" s="1">
        <v>219231983</v>
      </c>
      <c r="O181" s="1">
        <v>169233</v>
      </c>
      <c r="P181" s="2">
        <f t="shared" si="27"/>
        <v>1295.444641411545</v>
      </c>
      <c r="Q181" s="1">
        <v>259680545</v>
      </c>
      <c r="R181" s="1">
        <v>137538505</v>
      </c>
      <c r="S181" s="2">
        <f t="shared" ref="S181:S195" si="35">(N181/(Q181+N181))*R181</f>
        <v>62961057.452239834</v>
      </c>
      <c r="T181" s="1">
        <v>149779040</v>
      </c>
      <c r="U181" s="2">
        <f t="shared" ref="U181:U195" si="36">(N181/(Q181+N181))*T181</f>
        <v>68564412.144666895</v>
      </c>
      <c r="V181" s="2">
        <f t="shared" si="30"/>
        <v>405.14800390388928</v>
      </c>
    </row>
    <row r="182" spans="1:22" x14ac:dyDescent="0.25">
      <c r="A182" t="s">
        <v>180</v>
      </c>
      <c r="B182">
        <v>2016</v>
      </c>
      <c r="C182">
        <v>350</v>
      </c>
      <c r="D182" s="1">
        <v>3061</v>
      </c>
      <c r="E182" s="1">
        <v>19839</v>
      </c>
      <c r="F182" s="5">
        <f t="shared" si="24"/>
        <v>6.4812152891212023</v>
      </c>
      <c r="G182" s="3">
        <v>42644</v>
      </c>
      <c r="H182" s="3">
        <v>42735</v>
      </c>
      <c r="I182" s="4">
        <f t="shared" si="25"/>
        <v>92</v>
      </c>
      <c r="J182" s="2">
        <f t="shared" si="33"/>
        <v>0.6161180124223602</v>
      </c>
      <c r="K182">
        <v>401</v>
      </c>
      <c r="L182" s="2">
        <f t="shared" si="34"/>
        <v>0.53775886371028947</v>
      </c>
      <c r="M182" s="5">
        <f t="shared" si="26"/>
        <v>215.64130434782606</v>
      </c>
      <c r="N182" s="1">
        <v>222625431</v>
      </c>
      <c r="O182" s="1">
        <v>76527</v>
      </c>
      <c r="P182" s="2">
        <f t="shared" si="27"/>
        <v>2909.1096083735151</v>
      </c>
      <c r="Q182" s="1">
        <v>536942772</v>
      </c>
      <c r="R182" s="1">
        <v>220624153</v>
      </c>
      <c r="S182" s="2">
        <f t="shared" si="35"/>
        <v>64663774.703369126</v>
      </c>
      <c r="T182" s="1">
        <v>208765888</v>
      </c>
      <c r="U182" s="2">
        <f t="shared" si="36"/>
        <v>61188179.824449189</v>
      </c>
      <c r="V182" s="2">
        <f t="shared" si="30"/>
        <v>799.56328909338129</v>
      </c>
    </row>
    <row r="183" spans="1:22" x14ac:dyDescent="0.25">
      <c r="A183" t="s">
        <v>181</v>
      </c>
      <c r="B183">
        <v>2016</v>
      </c>
      <c r="C183">
        <v>72</v>
      </c>
      <c r="D183">
        <v>354</v>
      </c>
      <c r="E183" s="1">
        <v>5752</v>
      </c>
      <c r="F183" s="5">
        <f t="shared" si="24"/>
        <v>16.248587570621471</v>
      </c>
      <c r="G183" s="3">
        <v>42644</v>
      </c>
      <c r="H183" s="3">
        <v>42735</v>
      </c>
      <c r="I183" s="4">
        <f t="shared" si="25"/>
        <v>92</v>
      </c>
      <c r="J183" s="2">
        <f t="shared" si="33"/>
        <v>0.86835748792270528</v>
      </c>
      <c r="K183">
        <v>72</v>
      </c>
      <c r="L183" s="2">
        <f t="shared" si="34"/>
        <v>0.86835748792270528</v>
      </c>
      <c r="M183" s="5">
        <f t="shared" si="26"/>
        <v>62.521739130434781</v>
      </c>
      <c r="N183" s="1">
        <v>6736782</v>
      </c>
      <c r="O183" s="1">
        <v>39177</v>
      </c>
      <c r="P183" s="2">
        <f t="shared" si="27"/>
        <v>171.95757714985834</v>
      </c>
      <c r="Q183" s="1">
        <v>3066753</v>
      </c>
      <c r="R183" s="1">
        <v>9803535</v>
      </c>
      <c r="S183" s="2">
        <f t="shared" si="35"/>
        <v>6736782</v>
      </c>
      <c r="T183" s="1">
        <v>7502581</v>
      </c>
      <c r="U183" s="2">
        <f t="shared" si="36"/>
        <v>5155615.0546044875</v>
      </c>
      <c r="V183" s="2">
        <f t="shared" si="30"/>
        <v>131.59800532466721</v>
      </c>
    </row>
    <row r="184" spans="1:22" x14ac:dyDescent="0.25">
      <c r="A184" t="s">
        <v>182</v>
      </c>
      <c r="B184">
        <v>2016</v>
      </c>
      <c r="C184">
        <v>60</v>
      </c>
      <c r="D184">
        <v>69</v>
      </c>
      <c r="E184" s="1">
        <v>3517</v>
      </c>
      <c r="F184" s="5">
        <f t="shared" si="24"/>
        <v>50.971014492753625</v>
      </c>
      <c r="G184" s="3">
        <v>42644</v>
      </c>
      <c r="H184" s="3">
        <v>42735</v>
      </c>
      <c r="I184" s="4">
        <f t="shared" si="25"/>
        <v>92</v>
      </c>
      <c r="J184" s="2">
        <f t="shared" si="33"/>
        <v>0.63713768115942027</v>
      </c>
      <c r="K184">
        <v>60</v>
      </c>
      <c r="L184" s="2">
        <f t="shared" si="34"/>
        <v>0.63713768115942027</v>
      </c>
      <c r="M184" s="5">
        <f t="shared" si="26"/>
        <v>38.228260869565219</v>
      </c>
      <c r="N184" s="1">
        <v>966311</v>
      </c>
      <c r="O184" s="1">
        <v>2676</v>
      </c>
      <c r="P184" s="2">
        <f t="shared" si="27"/>
        <v>361.10276532137516</v>
      </c>
      <c r="Q184" s="1">
        <v>16860619</v>
      </c>
      <c r="R184" s="1">
        <v>8359457</v>
      </c>
      <c r="S184" s="2">
        <f t="shared" si="35"/>
        <v>453125.42614611716</v>
      </c>
      <c r="T184" s="1">
        <v>7185443</v>
      </c>
      <c r="U184" s="2">
        <f t="shared" si="36"/>
        <v>389487.84848389489</v>
      </c>
      <c r="V184" s="2">
        <f t="shared" si="30"/>
        <v>145.54852334973651</v>
      </c>
    </row>
    <row r="185" spans="1:22" x14ac:dyDescent="0.25">
      <c r="A185" t="s">
        <v>183</v>
      </c>
      <c r="B185">
        <v>2016</v>
      </c>
      <c r="C185">
        <v>204</v>
      </c>
      <c r="D185" s="1">
        <v>2412</v>
      </c>
      <c r="E185" s="1">
        <v>12856</v>
      </c>
      <c r="F185" s="5">
        <f t="shared" si="24"/>
        <v>5.330016583747927</v>
      </c>
      <c r="G185" s="3">
        <v>42644</v>
      </c>
      <c r="H185" s="3">
        <v>42735</v>
      </c>
      <c r="I185" s="4">
        <f t="shared" si="25"/>
        <v>92</v>
      </c>
      <c r="J185" s="2">
        <f t="shared" si="33"/>
        <v>0.68499573742540498</v>
      </c>
      <c r="K185">
        <v>222</v>
      </c>
      <c r="L185" s="2">
        <f t="shared" si="34"/>
        <v>0.6294555424990208</v>
      </c>
      <c r="M185" s="5">
        <f t="shared" si="26"/>
        <v>139.73913043478262</v>
      </c>
      <c r="N185" s="1">
        <v>87860990</v>
      </c>
      <c r="O185" s="1">
        <v>46408</v>
      </c>
      <c r="P185" s="2">
        <f t="shared" si="27"/>
        <v>1893.2294001034304</v>
      </c>
      <c r="Q185" s="1">
        <v>108795172</v>
      </c>
      <c r="R185" s="1">
        <v>52699559</v>
      </c>
      <c r="S185" s="2">
        <f t="shared" si="35"/>
        <v>23544827.577299152</v>
      </c>
      <c r="T185" s="1">
        <v>83460710</v>
      </c>
      <c r="U185" s="2">
        <f t="shared" si="36"/>
        <v>37288130.369913861</v>
      </c>
      <c r="V185" s="2">
        <f t="shared" si="30"/>
        <v>803.4849674606503</v>
      </c>
    </row>
    <row r="186" spans="1:22" x14ac:dyDescent="0.25">
      <c r="A186" t="s">
        <v>184</v>
      </c>
      <c r="B186">
        <v>2016</v>
      </c>
      <c r="C186">
        <v>99</v>
      </c>
      <c r="D186">
        <v>171</v>
      </c>
      <c r="E186" s="1">
        <v>6790</v>
      </c>
      <c r="F186" s="5">
        <f t="shared" si="24"/>
        <v>39.707602339181285</v>
      </c>
      <c r="G186" s="3">
        <v>42644</v>
      </c>
      <c r="H186" s="3">
        <v>42735</v>
      </c>
      <c r="I186" s="4">
        <f t="shared" si="25"/>
        <v>92</v>
      </c>
      <c r="J186" s="2">
        <f t="shared" si="33"/>
        <v>0.74549846288976729</v>
      </c>
      <c r="K186">
        <v>99</v>
      </c>
      <c r="L186" s="2">
        <f t="shared" si="34"/>
        <v>0.74549846288976729</v>
      </c>
      <c r="M186" s="5">
        <f t="shared" si="26"/>
        <v>73.804347826086968</v>
      </c>
      <c r="N186" s="1">
        <v>14762195</v>
      </c>
      <c r="O186" s="1">
        <v>6045</v>
      </c>
      <c r="P186" s="2">
        <f t="shared" si="27"/>
        <v>2442.0504549214224</v>
      </c>
      <c r="Q186" s="1">
        <v>9930225</v>
      </c>
      <c r="R186" s="1">
        <v>6267180</v>
      </c>
      <c r="S186" s="2">
        <f t="shared" si="35"/>
        <v>3746790.8475596965</v>
      </c>
      <c r="T186" s="1">
        <v>6388634</v>
      </c>
      <c r="U186" s="2">
        <f t="shared" si="36"/>
        <v>3819401.2936613746</v>
      </c>
      <c r="V186" s="2">
        <f t="shared" si="30"/>
        <v>631.82817099443753</v>
      </c>
    </row>
    <row r="187" spans="1:22" x14ac:dyDescent="0.25">
      <c r="A187" t="s">
        <v>185</v>
      </c>
      <c r="B187">
        <v>2016</v>
      </c>
      <c r="C187">
        <v>91</v>
      </c>
      <c r="D187">
        <v>264</v>
      </c>
      <c r="E187" s="1">
        <v>6566</v>
      </c>
      <c r="F187" s="5">
        <f t="shared" si="24"/>
        <v>24.871212121212121</v>
      </c>
      <c r="G187" s="3">
        <v>42644</v>
      </c>
      <c r="H187" s="3">
        <v>42735</v>
      </c>
      <c r="I187" s="4">
        <f t="shared" si="25"/>
        <v>92</v>
      </c>
      <c r="J187" s="2">
        <f t="shared" si="33"/>
        <v>0.78428093645484953</v>
      </c>
      <c r="K187">
        <v>91</v>
      </c>
      <c r="L187" s="2">
        <f t="shared" si="34"/>
        <v>0.78428093645484953</v>
      </c>
      <c r="M187" s="5">
        <f t="shared" si="26"/>
        <v>71.369565217391312</v>
      </c>
      <c r="N187">
        <v>0</v>
      </c>
      <c r="O187">
        <v>0</v>
      </c>
      <c r="P187" s="2">
        <v>0</v>
      </c>
      <c r="Q187" s="1">
        <v>53025671</v>
      </c>
      <c r="R187" s="1">
        <v>12232141</v>
      </c>
      <c r="S187" s="2">
        <f t="shared" si="35"/>
        <v>0</v>
      </c>
      <c r="T187" s="1">
        <v>9104049</v>
      </c>
      <c r="U187" s="2">
        <f t="shared" si="36"/>
        <v>0</v>
      </c>
      <c r="V187" s="2">
        <v>0</v>
      </c>
    </row>
    <row r="188" spans="1:22" x14ac:dyDescent="0.25">
      <c r="A188" t="s">
        <v>186</v>
      </c>
      <c r="B188">
        <v>2016</v>
      </c>
      <c r="C188">
        <v>86</v>
      </c>
      <c r="D188">
        <v>182</v>
      </c>
      <c r="E188" s="1">
        <v>6034</v>
      </c>
      <c r="F188" s="5">
        <f t="shared" si="24"/>
        <v>33.153846153846153</v>
      </c>
      <c r="G188" s="3">
        <v>42644</v>
      </c>
      <c r="H188" s="3">
        <v>42735</v>
      </c>
      <c r="I188" s="4">
        <f t="shared" si="25"/>
        <v>92</v>
      </c>
      <c r="J188" s="2">
        <f t="shared" si="33"/>
        <v>0.76263902932254801</v>
      </c>
      <c r="K188">
        <v>86</v>
      </c>
      <c r="L188" s="2">
        <f t="shared" si="34"/>
        <v>0.76263902932254801</v>
      </c>
      <c r="M188" s="5">
        <f t="shared" si="26"/>
        <v>65.586956521739125</v>
      </c>
      <c r="N188">
        <v>0</v>
      </c>
      <c r="O188">
        <v>0</v>
      </c>
      <c r="P188" s="2">
        <v>0</v>
      </c>
      <c r="Q188" s="1">
        <v>28416230</v>
      </c>
      <c r="R188" s="1">
        <v>9255257</v>
      </c>
      <c r="S188" s="2">
        <f t="shared" si="35"/>
        <v>0</v>
      </c>
      <c r="T188" s="1">
        <v>6866833</v>
      </c>
      <c r="U188" s="2">
        <f t="shared" si="36"/>
        <v>0</v>
      </c>
      <c r="V188" s="2">
        <v>0</v>
      </c>
    </row>
    <row r="189" spans="1:22" x14ac:dyDescent="0.25">
      <c r="A189" t="s">
        <v>187</v>
      </c>
      <c r="B189">
        <v>2016</v>
      </c>
      <c r="C189">
        <v>248</v>
      </c>
      <c r="D189">
        <v>480</v>
      </c>
      <c r="E189" s="1">
        <v>15031</v>
      </c>
      <c r="F189" s="5">
        <f t="shared" si="24"/>
        <v>31.314583333333335</v>
      </c>
      <c r="G189" s="3">
        <v>42644</v>
      </c>
      <c r="H189" s="3">
        <v>42735</v>
      </c>
      <c r="I189" s="4">
        <f t="shared" si="25"/>
        <v>92</v>
      </c>
      <c r="J189" s="2">
        <f t="shared" si="33"/>
        <v>0.65879207573632537</v>
      </c>
      <c r="K189">
        <v>248</v>
      </c>
      <c r="L189" s="2">
        <f t="shared" si="34"/>
        <v>0.65879207573632537</v>
      </c>
      <c r="M189" s="5">
        <f t="shared" si="26"/>
        <v>163.38043478260869</v>
      </c>
      <c r="N189">
        <v>0</v>
      </c>
      <c r="O189">
        <v>0</v>
      </c>
      <c r="P189" s="2">
        <v>0</v>
      </c>
      <c r="Q189" s="1">
        <v>110149262</v>
      </c>
      <c r="R189" s="1">
        <v>27328039</v>
      </c>
      <c r="S189" s="2">
        <f t="shared" si="35"/>
        <v>0</v>
      </c>
      <c r="T189" s="1">
        <v>21983411</v>
      </c>
      <c r="U189" s="2">
        <f t="shared" si="36"/>
        <v>0</v>
      </c>
      <c r="V189" s="2">
        <v>0</v>
      </c>
    </row>
    <row r="190" spans="1:22" x14ac:dyDescent="0.25">
      <c r="A190" t="s">
        <v>188</v>
      </c>
      <c r="B190">
        <v>2016</v>
      </c>
      <c r="C190">
        <v>81</v>
      </c>
      <c r="D190">
        <v>160</v>
      </c>
      <c r="E190" s="1">
        <v>7231</v>
      </c>
      <c r="F190" s="5">
        <f t="shared" si="24"/>
        <v>45.193750000000001</v>
      </c>
      <c r="G190" s="3">
        <v>42644</v>
      </c>
      <c r="H190" s="3">
        <v>42735</v>
      </c>
      <c r="I190" s="4">
        <f t="shared" si="25"/>
        <v>92</v>
      </c>
      <c r="J190" s="2">
        <f t="shared" si="33"/>
        <v>0.97034353193773482</v>
      </c>
      <c r="K190">
        <v>81</v>
      </c>
      <c r="L190" s="2">
        <f t="shared" si="34"/>
        <v>0.97034353193773482</v>
      </c>
      <c r="M190" s="5">
        <f t="shared" si="26"/>
        <v>78.597826086956516</v>
      </c>
      <c r="N190">
        <v>0</v>
      </c>
      <c r="O190">
        <v>0</v>
      </c>
      <c r="P190" s="2">
        <v>0</v>
      </c>
      <c r="Q190" s="1">
        <v>67725238</v>
      </c>
      <c r="R190" s="1">
        <v>14576900</v>
      </c>
      <c r="S190" s="2">
        <f t="shared" si="35"/>
        <v>0</v>
      </c>
      <c r="T190" s="1">
        <v>11646166</v>
      </c>
      <c r="U190" s="2">
        <f t="shared" si="36"/>
        <v>0</v>
      </c>
      <c r="V190" s="2">
        <v>0</v>
      </c>
    </row>
    <row r="191" spans="1:22" x14ac:dyDescent="0.25">
      <c r="A191" t="s">
        <v>189</v>
      </c>
      <c r="B191">
        <v>2016</v>
      </c>
      <c r="C191">
        <v>91</v>
      </c>
      <c r="D191">
        <v>168</v>
      </c>
      <c r="E191" s="1">
        <v>7105</v>
      </c>
      <c r="F191" s="5">
        <f t="shared" si="24"/>
        <v>42.291666666666664</v>
      </c>
      <c r="G191" s="3">
        <v>42644</v>
      </c>
      <c r="H191" s="3">
        <v>42735</v>
      </c>
      <c r="I191" s="4">
        <f t="shared" si="25"/>
        <v>92</v>
      </c>
      <c r="J191" s="2">
        <f t="shared" si="33"/>
        <v>0.84866220735785958</v>
      </c>
      <c r="K191">
        <v>91</v>
      </c>
      <c r="L191" s="2">
        <f t="shared" si="34"/>
        <v>0.84866220735785958</v>
      </c>
      <c r="M191" s="5">
        <f t="shared" si="26"/>
        <v>77.228260869565219</v>
      </c>
      <c r="N191">
        <v>0</v>
      </c>
      <c r="O191">
        <v>0</v>
      </c>
      <c r="P191" s="2">
        <v>0</v>
      </c>
      <c r="Q191" s="1">
        <v>62002368</v>
      </c>
      <c r="R191" s="1">
        <v>14609536</v>
      </c>
      <c r="S191" s="2">
        <f t="shared" si="35"/>
        <v>0</v>
      </c>
      <c r="T191" s="1">
        <v>9622183</v>
      </c>
      <c r="U191" s="2">
        <f t="shared" si="36"/>
        <v>0</v>
      </c>
      <c r="V191" s="2">
        <v>0</v>
      </c>
    </row>
    <row r="192" spans="1:22" x14ac:dyDescent="0.25">
      <c r="A192" t="s">
        <v>190</v>
      </c>
      <c r="B192">
        <v>2016</v>
      </c>
      <c r="C192">
        <v>55</v>
      </c>
      <c r="D192">
        <v>151</v>
      </c>
      <c r="E192" s="1">
        <v>4830</v>
      </c>
      <c r="F192" s="5">
        <f t="shared" si="24"/>
        <v>31.986754966887418</v>
      </c>
      <c r="G192" s="3">
        <v>42644</v>
      </c>
      <c r="H192" s="3">
        <v>42735</v>
      </c>
      <c r="I192" s="4">
        <f t="shared" si="25"/>
        <v>92</v>
      </c>
      <c r="J192" s="2">
        <f t="shared" si="33"/>
        <v>0.95454545454545459</v>
      </c>
      <c r="K192">
        <v>55</v>
      </c>
      <c r="L192" s="2">
        <f t="shared" si="34"/>
        <v>0.95454545454545459</v>
      </c>
      <c r="M192" s="5">
        <f t="shared" si="26"/>
        <v>52.5</v>
      </c>
      <c r="N192" s="1">
        <v>2590954</v>
      </c>
      <c r="O192">
        <v>173</v>
      </c>
      <c r="P192" s="2">
        <f t="shared" si="27"/>
        <v>14976.612716763006</v>
      </c>
      <c r="Q192" s="1">
        <v>48086572</v>
      </c>
      <c r="R192" s="1">
        <v>11434284</v>
      </c>
      <c r="S192" s="2">
        <f t="shared" si="35"/>
        <v>584592.54437432485</v>
      </c>
      <c r="T192" s="1">
        <v>9033597</v>
      </c>
      <c r="U192" s="2">
        <f t="shared" si="36"/>
        <v>461854.31943812728</v>
      </c>
      <c r="V192" s="2">
        <f t="shared" si="30"/>
        <v>2669.6781470411979</v>
      </c>
    </row>
    <row r="193" spans="1:22" x14ac:dyDescent="0.25">
      <c r="A193" t="s">
        <v>191</v>
      </c>
      <c r="B193">
        <v>2016</v>
      </c>
      <c r="C193">
        <v>40</v>
      </c>
      <c r="D193">
        <v>105</v>
      </c>
      <c r="E193" s="1">
        <v>3150</v>
      </c>
      <c r="F193" s="5">
        <f t="shared" si="24"/>
        <v>30</v>
      </c>
      <c r="G193" s="3">
        <v>42644</v>
      </c>
      <c r="H193" s="3">
        <v>42735</v>
      </c>
      <c r="I193" s="4">
        <f t="shared" si="25"/>
        <v>92</v>
      </c>
      <c r="J193" s="2">
        <f t="shared" si="33"/>
        <v>0.85597826086956519</v>
      </c>
      <c r="K193">
        <v>40</v>
      </c>
      <c r="L193" s="2">
        <f t="shared" si="34"/>
        <v>0.85597826086956519</v>
      </c>
      <c r="M193" s="5">
        <f t="shared" si="26"/>
        <v>34.239130434782609</v>
      </c>
      <c r="N193">
        <v>0</v>
      </c>
      <c r="O193">
        <v>0</v>
      </c>
      <c r="P193" s="2">
        <v>0</v>
      </c>
      <c r="Q193" s="1">
        <v>22512237</v>
      </c>
      <c r="R193" s="1">
        <v>5910271</v>
      </c>
      <c r="S193" s="2">
        <f t="shared" si="35"/>
        <v>0</v>
      </c>
      <c r="T193" s="1">
        <v>5782861</v>
      </c>
      <c r="U193" s="2">
        <f t="shared" si="36"/>
        <v>0</v>
      </c>
      <c r="V193" s="2">
        <v>0</v>
      </c>
    </row>
    <row r="194" spans="1:22" x14ac:dyDescent="0.25">
      <c r="A194" t="s">
        <v>192</v>
      </c>
      <c r="B194">
        <v>2016</v>
      </c>
      <c r="C194">
        <v>70</v>
      </c>
      <c r="D194">
        <v>139</v>
      </c>
      <c r="E194" s="1">
        <v>4273</v>
      </c>
      <c r="F194" s="5">
        <f t="shared" si="24"/>
        <v>30.741007194244606</v>
      </c>
      <c r="G194" s="3">
        <v>42644</v>
      </c>
      <c r="H194" s="3">
        <v>42735</v>
      </c>
      <c r="I194" s="4">
        <f t="shared" si="25"/>
        <v>92</v>
      </c>
      <c r="J194" s="2">
        <f t="shared" si="33"/>
        <v>0.66350931677018632</v>
      </c>
      <c r="K194">
        <v>70</v>
      </c>
      <c r="L194" s="2">
        <f t="shared" si="34"/>
        <v>0.66350931677018632</v>
      </c>
      <c r="M194" s="5">
        <f t="shared" si="26"/>
        <v>46.445652173913039</v>
      </c>
      <c r="N194">
        <v>0</v>
      </c>
      <c r="O194">
        <v>0</v>
      </c>
      <c r="P194" s="2">
        <v>0</v>
      </c>
      <c r="Q194" s="1">
        <v>24432413</v>
      </c>
      <c r="R194" s="1">
        <v>7035005</v>
      </c>
      <c r="S194" s="2">
        <f t="shared" si="35"/>
        <v>0</v>
      </c>
      <c r="T194" s="1">
        <v>7142269</v>
      </c>
      <c r="U194" s="2">
        <f t="shared" si="36"/>
        <v>0</v>
      </c>
      <c r="V194" s="2">
        <v>0</v>
      </c>
    </row>
    <row r="195" spans="1:22" x14ac:dyDescent="0.25">
      <c r="A195" t="s">
        <v>193</v>
      </c>
      <c r="B195">
        <v>2016</v>
      </c>
      <c r="C195">
        <v>99</v>
      </c>
      <c r="D195">
        <v>129</v>
      </c>
      <c r="E195" s="1">
        <v>5015</v>
      </c>
      <c r="F195" s="5">
        <f t="shared" si="24"/>
        <v>38.875968992248062</v>
      </c>
      <c r="G195" s="3">
        <v>42644</v>
      </c>
      <c r="H195" s="3">
        <v>42735</v>
      </c>
      <c r="I195" s="4">
        <f t="shared" si="25"/>
        <v>92</v>
      </c>
      <c r="J195" s="2">
        <f t="shared" si="33"/>
        <v>0.55061484409310502</v>
      </c>
      <c r="K195">
        <v>99</v>
      </c>
      <c r="L195" s="2">
        <f t="shared" si="34"/>
        <v>0.55061484409310502</v>
      </c>
      <c r="M195" s="5">
        <f t="shared" si="26"/>
        <v>54.510869565217398</v>
      </c>
      <c r="N195">
        <v>0</v>
      </c>
      <c r="O195">
        <v>0</v>
      </c>
      <c r="P195" s="2">
        <v>0</v>
      </c>
      <c r="Q195" s="1">
        <v>40557849</v>
      </c>
      <c r="R195" s="1">
        <v>11654666</v>
      </c>
      <c r="S195" s="2">
        <f t="shared" si="35"/>
        <v>0</v>
      </c>
      <c r="T195" s="1">
        <v>9334689</v>
      </c>
      <c r="U195" s="2">
        <f t="shared" si="36"/>
        <v>0</v>
      </c>
      <c r="V195" s="2">
        <v>0</v>
      </c>
    </row>
    <row r="196" spans="1:22" x14ac:dyDescent="0.25">
      <c r="A196" t="s">
        <v>194</v>
      </c>
      <c r="B196">
        <v>2016</v>
      </c>
      <c r="C196">
        <v>54</v>
      </c>
      <c r="D196">
        <v>133</v>
      </c>
      <c r="E196" s="1">
        <v>4226</v>
      </c>
      <c r="F196" s="5">
        <f t="shared" ref="F196:F259" si="37">E196/D196</f>
        <v>31.774436090225564</v>
      </c>
      <c r="G196" s="3">
        <v>42644</v>
      </c>
      <c r="H196" s="3">
        <v>42735</v>
      </c>
      <c r="I196" s="4">
        <f t="shared" ref="I196:I259" si="38">H196-G196+1</f>
        <v>92</v>
      </c>
      <c r="J196" s="2">
        <f t="shared" si="33"/>
        <v>0.85064412238325282</v>
      </c>
      <c r="K196">
        <v>54</v>
      </c>
      <c r="L196" s="2">
        <f t="shared" si="34"/>
        <v>0.85064412238325282</v>
      </c>
      <c r="M196" s="5">
        <f t="shared" ref="M196:M259" si="39">K196*L196</f>
        <v>45.934782608695656</v>
      </c>
      <c r="N196" s="1">
        <v>12269</v>
      </c>
      <c r="O196">
        <v>2</v>
      </c>
      <c r="P196" s="2">
        <f t="shared" ref="P196:P258" si="40">N196/O196</f>
        <v>6134.5</v>
      </c>
      <c r="Q196" s="1">
        <v>29554945</v>
      </c>
      <c r="R196" s="1">
        <v>6473795</v>
      </c>
      <c r="S196" s="2">
        <f t="shared" ref="S196:S259" si="41">(N196/(Q196+N196))*R196</f>
        <v>2686.3197477787389</v>
      </c>
      <c r="T196" s="1">
        <v>6644870</v>
      </c>
      <c r="U196" s="2">
        <f t="shared" ref="U196:U259" si="42">(N196/(Q196+N196))*T196</f>
        <v>2757.307808236515</v>
      </c>
      <c r="V196" s="2">
        <f t="shared" ref="V196:V258" si="43">U196/O196</f>
        <v>1378.6539041182575</v>
      </c>
    </row>
    <row r="197" spans="1:22" x14ac:dyDescent="0.25">
      <c r="A197" t="s">
        <v>195</v>
      </c>
      <c r="B197">
        <v>2016</v>
      </c>
      <c r="C197">
        <v>109</v>
      </c>
      <c r="D197">
        <v>251</v>
      </c>
      <c r="E197" s="1">
        <v>9066</v>
      </c>
      <c r="F197" s="5">
        <f t="shared" si="37"/>
        <v>36.119521912350599</v>
      </c>
      <c r="G197" s="3">
        <v>42644</v>
      </c>
      <c r="H197" s="3">
        <v>42735</v>
      </c>
      <c r="I197" s="4">
        <f t="shared" si="38"/>
        <v>92</v>
      </c>
      <c r="J197" s="2">
        <f t="shared" si="33"/>
        <v>0.9040686078978859</v>
      </c>
      <c r="K197">
        <v>109</v>
      </c>
      <c r="L197" s="2">
        <f t="shared" si="34"/>
        <v>0.9040686078978859</v>
      </c>
      <c r="M197" s="5">
        <f t="shared" si="39"/>
        <v>98.543478260869563</v>
      </c>
      <c r="N197">
        <v>0</v>
      </c>
      <c r="O197">
        <v>0</v>
      </c>
      <c r="P197" s="2">
        <v>0</v>
      </c>
      <c r="Q197" s="1">
        <v>91676700</v>
      </c>
      <c r="R197" s="1">
        <v>17862074</v>
      </c>
      <c r="S197" s="2">
        <f t="shared" si="41"/>
        <v>0</v>
      </c>
      <c r="T197" s="1">
        <v>16445415</v>
      </c>
      <c r="U197" s="2">
        <f t="shared" si="42"/>
        <v>0</v>
      </c>
      <c r="V197" s="2">
        <v>0</v>
      </c>
    </row>
    <row r="198" spans="1:22" x14ac:dyDescent="0.25">
      <c r="A198" t="s">
        <v>196</v>
      </c>
      <c r="B198">
        <v>2016</v>
      </c>
      <c r="C198">
        <v>16</v>
      </c>
      <c r="D198">
        <v>27</v>
      </c>
      <c r="E198" s="1">
        <v>1456</v>
      </c>
      <c r="F198" s="5">
        <f t="shared" si="37"/>
        <v>53.925925925925924</v>
      </c>
      <c r="G198" s="3">
        <v>42644</v>
      </c>
      <c r="H198" s="3">
        <v>42735</v>
      </c>
      <c r="I198" s="4">
        <f t="shared" si="38"/>
        <v>92</v>
      </c>
      <c r="J198" s="2">
        <f t="shared" si="33"/>
        <v>0.98913043478260865</v>
      </c>
      <c r="K198">
        <v>16</v>
      </c>
      <c r="L198" s="2">
        <f t="shared" si="34"/>
        <v>0.98913043478260865</v>
      </c>
      <c r="M198" s="5">
        <f t="shared" si="39"/>
        <v>15.826086956521738</v>
      </c>
      <c r="N198">
        <v>0</v>
      </c>
      <c r="O198">
        <v>0</v>
      </c>
      <c r="P198" s="2">
        <v>0</v>
      </c>
      <c r="Q198" s="1">
        <v>1456000</v>
      </c>
      <c r="R198" s="1">
        <v>784356</v>
      </c>
      <c r="S198" s="2">
        <f t="shared" si="41"/>
        <v>0</v>
      </c>
      <c r="T198" s="1">
        <v>784357</v>
      </c>
      <c r="U198" s="2">
        <f t="shared" si="42"/>
        <v>0</v>
      </c>
      <c r="V198" s="2">
        <v>0</v>
      </c>
    </row>
    <row r="199" spans="1:22" x14ac:dyDescent="0.25">
      <c r="A199" t="s">
        <v>197</v>
      </c>
      <c r="B199">
        <v>2016</v>
      </c>
      <c r="C199">
        <v>141</v>
      </c>
      <c r="D199">
        <v>779</v>
      </c>
      <c r="E199" s="1">
        <v>3917</v>
      </c>
      <c r="F199" s="5">
        <f t="shared" si="37"/>
        <v>5.0282413350449291</v>
      </c>
      <c r="G199" s="3">
        <v>42644</v>
      </c>
      <c r="H199" s="3">
        <v>42735</v>
      </c>
      <c r="I199" s="4">
        <f t="shared" si="38"/>
        <v>92</v>
      </c>
      <c r="J199" s="2">
        <f t="shared" si="33"/>
        <v>0.30195806352143079</v>
      </c>
      <c r="K199">
        <v>141</v>
      </c>
      <c r="L199" s="2">
        <f t="shared" si="34"/>
        <v>0.30195806352143079</v>
      </c>
      <c r="M199" s="5">
        <f t="shared" si="39"/>
        <v>42.576086956521742</v>
      </c>
      <c r="N199" s="1">
        <v>12244497</v>
      </c>
      <c r="O199" s="1">
        <v>4289</v>
      </c>
      <c r="P199" s="2">
        <f t="shared" si="40"/>
        <v>2854.8605735602705</v>
      </c>
      <c r="Q199" s="1">
        <v>35259225</v>
      </c>
      <c r="R199" s="1">
        <v>11303775</v>
      </c>
      <c r="S199" s="2">
        <f t="shared" si="41"/>
        <v>2913646.1996846269</v>
      </c>
      <c r="T199" s="1">
        <v>12414693</v>
      </c>
      <c r="U199" s="2">
        <f t="shared" si="42"/>
        <v>3199994.9644876462</v>
      </c>
      <c r="V199" s="2">
        <f t="shared" si="43"/>
        <v>746.09348670730856</v>
      </c>
    </row>
    <row r="200" spans="1:22" x14ac:dyDescent="0.25">
      <c r="A200" t="s">
        <v>198</v>
      </c>
      <c r="B200">
        <v>2016</v>
      </c>
      <c r="C200">
        <v>431</v>
      </c>
      <c r="D200" s="1">
        <v>4153</v>
      </c>
      <c r="E200" s="1">
        <v>26906</v>
      </c>
      <c r="F200" s="5">
        <f t="shared" si="37"/>
        <v>6.4786901035396101</v>
      </c>
      <c r="G200" s="3">
        <v>42644</v>
      </c>
      <c r="H200" s="3">
        <v>42735</v>
      </c>
      <c r="I200" s="4">
        <f t="shared" si="38"/>
        <v>92</v>
      </c>
      <c r="J200" s="2">
        <f t="shared" si="33"/>
        <v>0.67855341470795927</v>
      </c>
      <c r="K200">
        <v>453</v>
      </c>
      <c r="L200" s="2">
        <f t="shared" si="34"/>
        <v>0.64559938573759479</v>
      </c>
      <c r="M200" s="5">
        <f t="shared" si="39"/>
        <v>292.45652173913044</v>
      </c>
      <c r="N200" s="1">
        <v>193778882</v>
      </c>
      <c r="O200" s="1">
        <v>117223</v>
      </c>
      <c r="P200" s="2">
        <f t="shared" si="40"/>
        <v>1653.079020328775</v>
      </c>
      <c r="Q200" s="1">
        <v>316602375</v>
      </c>
      <c r="R200" s="1">
        <v>191798825</v>
      </c>
      <c r="S200" s="2">
        <f t="shared" si="41"/>
        <v>72821173.128255472</v>
      </c>
      <c r="T200" s="1">
        <v>159600947</v>
      </c>
      <c r="U200" s="2">
        <f t="shared" si="42"/>
        <v>60596451.479410917</v>
      </c>
      <c r="V200" s="2">
        <f t="shared" si="43"/>
        <v>516.93312301690719</v>
      </c>
    </row>
    <row r="201" spans="1:22" x14ac:dyDescent="0.25">
      <c r="A201" t="s">
        <v>199</v>
      </c>
      <c r="B201">
        <v>2016</v>
      </c>
      <c r="C201">
        <v>273</v>
      </c>
      <c r="D201" s="1">
        <v>2791</v>
      </c>
      <c r="E201" s="1">
        <v>15586</v>
      </c>
      <c r="F201" s="5">
        <f t="shared" si="37"/>
        <v>5.5843783590111071</v>
      </c>
      <c r="G201" s="3">
        <v>42644</v>
      </c>
      <c r="H201" s="3">
        <v>42735</v>
      </c>
      <c r="I201" s="4">
        <f t="shared" si="38"/>
        <v>92</v>
      </c>
      <c r="J201" s="2">
        <f t="shared" si="33"/>
        <v>0.62056059882146841</v>
      </c>
      <c r="K201">
        <v>355</v>
      </c>
      <c r="L201" s="2">
        <f t="shared" si="34"/>
        <v>0.47721984078383345</v>
      </c>
      <c r="M201" s="5">
        <f t="shared" si="39"/>
        <v>169.41304347826087</v>
      </c>
      <c r="N201" s="1">
        <v>161560490</v>
      </c>
      <c r="O201" s="1">
        <v>69705</v>
      </c>
      <c r="P201" s="2">
        <f t="shared" si="40"/>
        <v>2317.7747650814144</v>
      </c>
      <c r="Q201" s="1">
        <v>177586179</v>
      </c>
      <c r="R201" s="1">
        <v>85411695</v>
      </c>
      <c r="S201" s="2">
        <f t="shared" si="41"/>
        <v>40687869.164743438</v>
      </c>
      <c r="T201" s="1">
        <v>129506552</v>
      </c>
      <c r="U201" s="2">
        <f t="shared" si="42"/>
        <v>61693491.081672631</v>
      </c>
      <c r="V201" s="2">
        <f t="shared" si="43"/>
        <v>885.06550579833061</v>
      </c>
    </row>
    <row r="202" spans="1:22" x14ac:dyDescent="0.25">
      <c r="A202" t="s">
        <v>200</v>
      </c>
      <c r="B202">
        <v>2016</v>
      </c>
      <c r="C202">
        <v>264</v>
      </c>
      <c r="D202">
        <v>738</v>
      </c>
      <c r="E202" s="1">
        <v>10618</v>
      </c>
      <c r="F202" s="5">
        <f t="shared" si="37"/>
        <v>14.387533875338754</v>
      </c>
      <c r="G202" s="3">
        <v>42644</v>
      </c>
      <c r="H202" s="3">
        <v>42735</v>
      </c>
      <c r="I202" s="4">
        <f t="shared" si="38"/>
        <v>92</v>
      </c>
      <c r="J202" s="2">
        <f t="shared" si="33"/>
        <v>0.43717061923583661</v>
      </c>
      <c r="K202">
        <v>289</v>
      </c>
      <c r="L202" s="2">
        <f t="shared" si="34"/>
        <v>0.39935309162027982</v>
      </c>
      <c r="M202" s="5">
        <f t="shared" si="39"/>
        <v>115.41304347826087</v>
      </c>
      <c r="N202" s="1">
        <v>35626075</v>
      </c>
      <c r="O202" s="1">
        <v>11224</v>
      </c>
      <c r="P202" s="2">
        <f t="shared" si="40"/>
        <v>3174.0979151817533</v>
      </c>
      <c r="Q202" s="1">
        <v>116446195</v>
      </c>
      <c r="R202" s="1">
        <v>42440047</v>
      </c>
      <c r="S202" s="2">
        <f t="shared" si="41"/>
        <v>9942458.9205219671</v>
      </c>
      <c r="T202" s="1">
        <v>70238750</v>
      </c>
      <c r="U202" s="2">
        <f t="shared" si="42"/>
        <v>16454880.139595799</v>
      </c>
      <c r="V202" s="2">
        <f t="shared" si="43"/>
        <v>1466.0442034565037</v>
      </c>
    </row>
    <row r="203" spans="1:22" x14ac:dyDescent="0.25">
      <c r="A203" t="s">
        <v>201</v>
      </c>
      <c r="B203">
        <v>2016</v>
      </c>
      <c r="C203">
        <v>633</v>
      </c>
      <c r="D203" s="1">
        <v>7020</v>
      </c>
      <c r="E203" s="1">
        <v>49907</v>
      </c>
      <c r="F203" s="5">
        <f t="shared" si="37"/>
        <v>7.1092592592592592</v>
      </c>
      <c r="G203" s="3">
        <v>42644</v>
      </c>
      <c r="H203" s="3">
        <v>42735</v>
      </c>
      <c r="I203" s="4">
        <f t="shared" si="38"/>
        <v>92</v>
      </c>
      <c r="J203" s="2">
        <f t="shared" si="33"/>
        <v>0.85697850127069164</v>
      </c>
      <c r="K203">
        <v>676</v>
      </c>
      <c r="L203" s="2">
        <f t="shared" si="34"/>
        <v>0.80246655518394649</v>
      </c>
      <c r="M203" s="5">
        <f t="shared" si="39"/>
        <v>542.46739130434787</v>
      </c>
      <c r="N203" s="1">
        <v>349094941</v>
      </c>
      <c r="O203" s="1">
        <v>153179</v>
      </c>
      <c r="P203" s="2">
        <f t="shared" si="40"/>
        <v>2279</v>
      </c>
      <c r="Q203" s="1">
        <v>654629303</v>
      </c>
      <c r="R203" s="1">
        <v>327751489</v>
      </c>
      <c r="S203" s="2">
        <f t="shared" si="41"/>
        <v>113991853.23964055</v>
      </c>
      <c r="T203" s="1">
        <v>357397800</v>
      </c>
      <c r="U203" s="2">
        <f t="shared" si="42"/>
        <v>124302829.83632883</v>
      </c>
      <c r="V203" s="2">
        <f t="shared" si="43"/>
        <v>811.4874090856373</v>
      </c>
    </row>
    <row r="204" spans="1:22" x14ac:dyDescent="0.25">
      <c r="A204" t="s">
        <v>202</v>
      </c>
      <c r="B204">
        <v>2016</v>
      </c>
      <c r="C204">
        <v>780</v>
      </c>
      <c r="D204">
        <v>231</v>
      </c>
      <c r="E204" s="1">
        <v>69986</v>
      </c>
      <c r="F204" s="5">
        <f t="shared" si="37"/>
        <v>302.969696969697</v>
      </c>
      <c r="G204" s="3">
        <v>42644</v>
      </c>
      <c r="H204" s="3">
        <v>42735</v>
      </c>
      <c r="I204" s="4">
        <f t="shared" si="38"/>
        <v>92</v>
      </c>
      <c r="J204" s="2">
        <f t="shared" si="33"/>
        <v>0.97527870680044593</v>
      </c>
      <c r="K204">
        <v>780</v>
      </c>
      <c r="L204" s="2">
        <f t="shared" si="34"/>
        <v>0.97527870680044593</v>
      </c>
      <c r="M204" s="5">
        <f t="shared" si="39"/>
        <v>760.71739130434787</v>
      </c>
      <c r="N204" s="1">
        <v>824088</v>
      </c>
      <c r="O204" s="1">
        <v>1861</v>
      </c>
      <c r="P204" s="2">
        <f t="shared" si="40"/>
        <v>442.81998925308972</v>
      </c>
      <c r="Q204" s="1">
        <v>101939124</v>
      </c>
      <c r="R204" s="1">
        <v>37597050</v>
      </c>
      <c r="S204" s="2">
        <f t="shared" si="41"/>
        <v>301501.64769470226</v>
      </c>
      <c r="T204" s="1">
        <v>42075737</v>
      </c>
      <c r="U204" s="2">
        <f t="shared" si="42"/>
        <v>337417.53763843037</v>
      </c>
      <c r="V204" s="2">
        <f t="shared" si="43"/>
        <v>181.30979991318128</v>
      </c>
    </row>
    <row r="205" spans="1:22" x14ac:dyDescent="0.25">
      <c r="A205" t="s">
        <v>203</v>
      </c>
      <c r="B205">
        <v>2016</v>
      </c>
      <c r="C205">
        <v>50</v>
      </c>
      <c r="D205">
        <v>131</v>
      </c>
      <c r="E205" s="1">
        <v>2102</v>
      </c>
      <c r="F205" s="5">
        <f t="shared" si="37"/>
        <v>16.045801526717558</v>
      </c>
      <c r="G205" s="3">
        <v>42644</v>
      </c>
      <c r="H205" s="3">
        <v>42735</v>
      </c>
      <c r="I205" s="4">
        <f t="shared" si="38"/>
        <v>92</v>
      </c>
      <c r="J205" s="2">
        <f t="shared" si="33"/>
        <v>0.45695652173913043</v>
      </c>
      <c r="K205">
        <v>93</v>
      </c>
      <c r="L205" s="2">
        <f t="shared" si="34"/>
        <v>0.24567554932211313</v>
      </c>
      <c r="M205" s="5">
        <f t="shared" si="39"/>
        <v>22.847826086956523</v>
      </c>
      <c r="N205">
        <v>0</v>
      </c>
      <c r="O205">
        <v>0</v>
      </c>
      <c r="P205" s="2">
        <v>0</v>
      </c>
      <c r="Q205" s="1">
        <v>2136506</v>
      </c>
      <c r="R205" s="1">
        <v>2136506</v>
      </c>
      <c r="S205" s="2">
        <f t="shared" si="41"/>
        <v>0</v>
      </c>
      <c r="T205" s="1">
        <v>1734419</v>
      </c>
      <c r="U205" s="2">
        <f t="shared" si="42"/>
        <v>0</v>
      </c>
      <c r="V205" s="2">
        <v>0</v>
      </c>
    </row>
    <row r="206" spans="1:22" x14ac:dyDescent="0.25">
      <c r="A206" t="s">
        <v>204</v>
      </c>
      <c r="B206">
        <v>2016</v>
      </c>
      <c r="C206">
        <v>172</v>
      </c>
      <c r="D206" s="1">
        <v>2015</v>
      </c>
      <c r="E206" s="1">
        <v>9201</v>
      </c>
      <c r="F206" s="5">
        <f t="shared" si="37"/>
        <v>4.5662531017369723</v>
      </c>
      <c r="G206" s="3">
        <v>42644</v>
      </c>
      <c r="H206" s="3">
        <v>42735</v>
      </c>
      <c r="I206" s="4">
        <f t="shared" si="38"/>
        <v>92</v>
      </c>
      <c r="J206" s="2">
        <f t="shared" si="33"/>
        <v>0.58145854398382202</v>
      </c>
      <c r="K206">
        <v>172</v>
      </c>
      <c r="L206" s="2">
        <f t="shared" si="34"/>
        <v>0.58145854398382202</v>
      </c>
      <c r="M206" s="5">
        <f t="shared" si="39"/>
        <v>100.01086956521739</v>
      </c>
      <c r="N206" s="1">
        <v>111031895</v>
      </c>
      <c r="O206" s="1">
        <v>13883</v>
      </c>
      <c r="P206" s="2">
        <f t="shared" si="40"/>
        <v>7997.6874594828205</v>
      </c>
      <c r="Q206" s="1">
        <v>205530097</v>
      </c>
      <c r="R206" s="1">
        <v>50466493</v>
      </c>
      <c r="S206" s="2">
        <f t="shared" si="41"/>
        <v>17700767.917186454</v>
      </c>
      <c r="T206" s="1">
        <v>56518339</v>
      </c>
      <c r="U206" s="2">
        <f t="shared" si="42"/>
        <v>19823410.390412267</v>
      </c>
      <c r="V206" s="2">
        <f t="shared" si="43"/>
        <v>1427.8909738826094</v>
      </c>
    </row>
    <row r="207" spans="1:22" x14ac:dyDescent="0.25">
      <c r="A207" t="s">
        <v>205</v>
      </c>
      <c r="B207">
        <v>2016</v>
      </c>
      <c r="C207">
        <v>23</v>
      </c>
      <c r="D207">
        <v>183</v>
      </c>
      <c r="E207" s="1">
        <v>1557</v>
      </c>
      <c r="F207" s="5">
        <f t="shared" si="37"/>
        <v>8.5081967213114762</v>
      </c>
      <c r="G207" s="3">
        <v>42644</v>
      </c>
      <c r="H207" s="3">
        <v>42735</v>
      </c>
      <c r="I207" s="4">
        <f t="shared" si="38"/>
        <v>92</v>
      </c>
      <c r="J207" s="2">
        <f t="shared" si="33"/>
        <v>0.73582230623818523</v>
      </c>
      <c r="K207">
        <v>67</v>
      </c>
      <c r="L207" s="2">
        <f t="shared" si="34"/>
        <v>0.2525957170668397</v>
      </c>
      <c r="M207" s="5">
        <f t="shared" si="39"/>
        <v>16.923913043478258</v>
      </c>
      <c r="N207" s="1">
        <v>7627072</v>
      </c>
      <c r="O207" s="1">
        <v>8805</v>
      </c>
      <c r="P207" s="2">
        <f t="shared" si="40"/>
        <v>866.22055650198752</v>
      </c>
      <c r="Q207" s="1">
        <v>6026981</v>
      </c>
      <c r="R207" s="1">
        <v>5940501</v>
      </c>
      <c r="S207" s="2">
        <f t="shared" si="41"/>
        <v>3318328.1801434341</v>
      </c>
      <c r="T207" s="1">
        <v>8630567</v>
      </c>
      <c r="U207" s="2">
        <f t="shared" si="42"/>
        <v>4820982.8912941823</v>
      </c>
      <c r="V207" s="2">
        <f t="shared" si="43"/>
        <v>547.52786953937334</v>
      </c>
    </row>
    <row r="208" spans="1:22" x14ac:dyDescent="0.25">
      <c r="A208" t="s">
        <v>206</v>
      </c>
      <c r="B208">
        <v>2016</v>
      </c>
      <c r="C208">
        <v>190</v>
      </c>
      <c r="D208" s="1">
        <v>2033</v>
      </c>
      <c r="E208" s="1">
        <v>8965</v>
      </c>
      <c r="F208" s="5">
        <f t="shared" si="37"/>
        <v>4.4097393015248398</v>
      </c>
      <c r="G208" s="3">
        <v>42644</v>
      </c>
      <c r="H208" s="3">
        <v>42735</v>
      </c>
      <c r="I208" s="4">
        <f t="shared" si="38"/>
        <v>92</v>
      </c>
      <c r="J208" s="2">
        <f t="shared" si="33"/>
        <v>0.51287185354691078</v>
      </c>
      <c r="K208">
        <v>190</v>
      </c>
      <c r="L208" s="2">
        <f t="shared" si="34"/>
        <v>0.51287185354691078</v>
      </c>
      <c r="M208" s="5">
        <f t="shared" si="39"/>
        <v>97.445652173913047</v>
      </c>
      <c r="N208" s="1">
        <v>138863451</v>
      </c>
      <c r="O208" s="1">
        <v>66566</v>
      </c>
      <c r="P208" s="2">
        <f t="shared" si="40"/>
        <v>2086.1017786858156</v>
      </c>
      <c r="Q208" s="1">
        <v>193994268</v>
      </c>
      <c r="R208" s="1">
        <v>55207409</v>
      </c>
      <c r="S208" s="2">
        <f t="shared" si="41"/>
        <v>23031736.675779056</v>
      </c>
      <c r="T208" s="1">
        <v>51364655</v>
      </c>
      <c r="U208" s="2">
        <f t="shared" si="42"/>
        <v>21428594.9989473</v>
      </c>
      <c r="V208" s="2">
        <f t="shared" si="43"/>
        <v>321.91501665936516</v>
      </c>
    </row>
    <row r="209" spans="1:22" x14ac:dyDescent="0.25">
      <c r="A209" t="s">
        <v>207</v>
      </c>
      <c r="B209">
        <v>2016</v>
      </c>
      <c r="C209">
        <v>89</v>
      </c>
      <c r="D209" s="1">
        <v>1149</v>
      </c>
      <c r="E209" s="1">
        <v>6428</v>
      </c>
      <c r="F209" s="5">
        <f t="shared" si="37"/>
        <v>5.5944299390774583</v>
      </c>
      <c r="G209" s="3">
        <v>42644</v>
      </c>
      <c r="H209" s="3">
        <v>42735</v>
      </c>
      <c r="I209" s="4">
        <f t="shared" si="38"/>
        <v>92</v>
      </c>
      <c r="J209" s="2">
        <f t="shared" si="33"/>
        <v>0.78505129457743039</v>
      </c>
      <c r="K209">
        <v>89</v>
      </c>
      <c r="L209" s="2">
        <f t="shared" si="34"/>
        <v>0.78505129457743039</v>
      </c>
      <c r="M209" s="5">
        <f t="shared" si="39"/>
        <v>69.869565217391312</v>
      </c>
      <c r="N209" s="1">
        <v>8229501</v>
      </c>
      <c r="O209" s="1">
        <v>10054</v>
      </c>
      <c r="P209" s="2">
        <f t="shared" si="40"/>
        <v>818.5300377959021</v>
      </c>
      <c r="Q209" s="1">
        <v>14470720</v>
      </c>
      <c r="R209" s="1">
        <v>8110142</v>
      </c>
      <c r="S209" s="2">
        <f t="shared" si="41"/>
        <v>2940166.1639832491</v>
      </c>
      <c r="T209" s="1">
        <v>8988690</v>
      </c>
      <c r="U209" s="2">
        <f t="shared" si="42"/>
        <v>3258665.7787908758</v>
      </c>
      <c r="V209" s="2">
        <f t="shared" si="43"/>
        <v>324.11634959129458</v>
      </c>
    </row>
    <row r="210" spans="1:22" x14ac:dyDescent="0.25">
      <c r="A210" t="s">
        <v>208</v>
      </c>
      <c r="B210">
        <v>2016</v>
      </c>
      <c r="C210">
        <v>343</v>
      </c>
      <c r="D210" s="1">
        <v>3428</v>
      </c>
      <c r="E210" s="1">
        <v>20921</v>
      </c>
      <c r="F210" s="5">
        <f t="shared" si="37"/>
        <v>6.1029754959159863</v>
      </c>
      <c r="G210" s="3">
        <v>42644</v>
      </c>
      <c r="H210" s="3">
        <v>42735</v>
      </c>
      <c r="I210" s="4">
        <f t="shared" si="38"/>
        <v>92</v>
      </c>
      <c r="J210" s="2">
        <f t="shared" si="33"/>
        <v>0.66298009887184683</v>
      </c>
      <c r="K210">
        <v>343</v>
      </c>
      <c r="L210" s="2">
        <f t="shared" si="34"/>
        <v>0.66298009887184683</v>
      </c>
      <c r="M210" s="5">
        <f t="shared" si="39"/>
        <v>227.40217391304347</v>
      </c>
      <c r="N210" s="1">
        <v>42249136</v>
      </c>
      <c r="O210" s="1">
        <v>20560</v>
      </c>
      <c r="P210" s="2">
        <f t="shared" si="40"/>
        <v>2054.9190661478601</v>
      </c>
      <c r="Q210" s="1">
        <v>423652589</v>
      </c>
      <c r="R210" s="1">
        <v>128771093</v>
      </c>
      <c r="S210" s="2">
        <f t="shared" si="41"/>
        <v>11677285.421138221</v>
      </c>
      <c r="T210" s="1">
        <v>119139766</v>
      </c>
      <c r="U210" s="2">
        <f t="shared" si="42"/>
        <v>10803892.552108873</v>
      </c>
      <c r="V210" s="2">
        <f t="shared" si="43"/>
        <v>525.48115525821368</v>
      </c>
    </row>
    <row r="211" spans="1:22" x14ac:dyDescent="0.25">
      <c r="A211" t="s">
        <v>209</v>
      </c>
      <c r="B211">
        <v>2016</v>
      </c>
      <c r="C211">
        <v>482</v>
      </c>
      <c r="D211" s="1">
        <v>5482</v>
      </c>
      <c r="E211" s="1">
        <v>31093</v>
      </c>
      <c r="F211" s="5">
        <f t="shared" si="37"/>
        <v>5.6718350966800442</v>
      </c>
      <c r="G211" s="3">
        <v>42644</v>
      </c>
      <c r="H211" s="3">
        <v>42735</v>
      </c>
      <c r="I211" s="4">
        <f t="shared" si="38"/>
        <v>92</v>
      </c>
      <c r="J211" s="2">
        <f t="shared" si="33"/>
        <v>0.70117716038246436</v>
      </c>
      <c r="K211">
        <v>533</v>
      </c>
      <c r="L211" s="2">
        <f t="shared" si="34"/>
        <v>0.63408516192185338</v>
      </c>
      <c r="M211" s="5">
        <f t="shared" si="39"/>
        <v>337.96739130434787</v>
      </c>
      <c r="N211" s="1">
        <v>494244977</v>
      </c>
      <c r="O211" s="1">
        <v>163705</v>
      </c>
      <c r="P211" s="2">
        <f t="shared" si="40"/>
        <v>3019.1196176048379</v>
      </c>
      <c r="Q211" s="1">
        <v>721058668</v>
      </c>
      <c r="R211" s="1">
        <v>279588521</v>
      </c>
      <c r="S211" s="2">
        <f t="shared" si="41"/>
        <v>113704276.86910215</v>
      </c>
      <c r="T211" s="1">
        <v>256912810</v>
      </c>
      <c r="U211" s="2">
        <f t="shared" si="42"/>
        <v>104482420.00414257</v>
      </c>
      <c r="V211" s="2">
        <f t="shared" si="43"/>
        <v>638.23597326986078</v>
      </c>
    </row>
    <row r="212" spans="1:22" x14ac:dyDescent="0.25">
      <c r="A212" t="s">
        <v>210</v>
      </c>
      <c r="B212">
        <v>2016</v>
      </c>
      <c r="C212">
        <v>106</v>
      </c>
      <c r="D212" s="1">
        <v>1918</v>
      </c>
      <c r="E212" s="1">
        <v>7208</v>
      </c>
      <c r="F212" s="5">
        <f t="shared" si="37"/>
        <v>3.7580813347236703</v>
      </c>
      <c r="G212" s="3">
        <v>42644</v>
      </c>
      <c r="H212" s="3">
        <v>42735</v>
      </c>
      <c r="I212" s="4">
        <f t="shared" si="38"/>
        <v>92</v>
      </c>
      <c r="J212" s="2">
        <f t="shared" si="33"/>
        <v>0.73913043478260865</v>
      </c>
      <c r="K212">
        <v>106</v>
      </c>
      <c r="L212" s="2">
        <f t="shared" si="34"/>
        <v>0.73913043478260865</v>
      </c>
      <c r="M212" s="5">
        <f t="shared" si="39"/>
        <v>78.347826086956516</v>
      </c>
      <c r="N212" s="1">
        <v>97819175</v>
      </c>
      <c r="O212" s="1">
        <v>17240</v>
      </c>
      <c r="P212" s="2">
        <f t="shared" si="40"/>
        <v>5673.9660672853825</v>
      </c>
      <c r="Q212" s="1">
        <v>138129911</v>
      </c>
      <c r="R212" s="1">
        <v>34527582</v>
      </c>
      <c r="S212" s="2">
        <f t="shared" si="41"/>
        <v>14314357.572823359</v>
      </c>
      <c r="T212" s="1">
        <v>48445444</v>
      </c>
      <c r="U212" s="2">
        <f t="shared" si="42"/>
        <v>20084389.581355277</v>
      </c>
      <c r="V212" s="2">
        <f t="shared" si="43"/>
        <v>1164.9877947421855</v>
      </c>
    </row>
    <row r="213" spans="1:22" x14ac:dyDescent="0.25">
      <c r="A213" t="s">
        <v>211</v>
      </c>
      <c r="B213">
        <v>2016</v>
      </c>
      <c r="C213">
        <v>170</v>
      </c>
      <c r="D213">
        <v>677</v>
      </c>
      <c r="E213" s="1">
        <v>11033</v>
      </c>
      <c r="F213" s="5">
        <f t="shared" si="37"/>
        <v>16.296898079763665</v>
      </c>
      <c r="G213" s="3">
        <v>42644</v>
      </c>
      <c r="H213" s="3">
        <v>42735</v>
      </c>
      <c r="I213" s="4">
        <f t="shared" si="38"/>
        <v>92</v>
      </c>
      <c r="J213" s="2">
        <f t="shared" si="33"/>
        <v>0.70543478260869563</v>
      </c>
      <c r="K213">
        <v>170</v>
      </c>
      <c r="L213" s="2">
        <f t="shared" si="34"/>
        <v>0.70543478260869563</v>
      </c>
      <c r="M213" s="5">
        <f t="shared" si="39"/>
        <v>119.92391304347825</v>
      </c>
      <c r="N213" s="1">
        <v>25359861</v>
      </c>
      <c r="O213" s="1">
        <v>16303</v>
      </c>
      <c r="P213" s="2">
        <f t="shared" si="40"/>
        <v>1555.5333987609642</v>
      </c>
      <c r="Q213" s="1">
        <v>16806464</v>
      </c>
      <c r="R213" s="1">
        <v>22050979</v>
      </c>
      <c r="S213" s="2">
        <f t="shared" si="41"/>
        <v>13261999.056211775</v>
      </c>
      <c r="T213" s="1">
        <v>23077952</v>
      </c>
      <c r="U213" s="2">
        <f t="shared" si="42"/>
        <v>13879645.78095606</v>
      </c>
      <c r="V213" s="2">
        <f t="shared" si="43"/>
        <v>851.35531993841994</v>
      </c>
    </row>
    <row r="214" spans="1:22" x14ac:dyDescent="0.25">
      <c r="A214" t="s">
        <v>212</v>
      </c>
      <c r="B214">
        <v>2016</v>
      </c>
      <c r="C214">
        <v>453</v>
      </c>
      <c r="D214" s="1">
        <v>5214</v>
      </c>
      <c r="E214" s="1">
        <v>26085</v>
      </c>
      <c r="F214" s="5">
        <f t="shared" si="37"/>
        <v>5.002876869965478</v>
      </c>
      <c r="G214" s="3">
        <v>42644</v>
      </c>
      <c r="H214" s="3">
        <v>42735</v>
      </c>
      <c r="I214" s="4">
        <f t="shared" si="38"/>
        <v>92</v>
      </c>
      <c r="J214" s="2">
        <f t="shared" si="33"/>
        <v>0.62589979844514831</v>
      </c>
      <c r="K214">
        <v>453</v>
      </c>
      <c r="L214" s="2">
        <f t="shared" si="34"/>
        <v>0.62589979844514831</v>
      </c>
      <c r="M214" s="5">
        <f t="shared" si="39"/>
        <v>283.53260869565219</v>
      </c>
      <c r="N214" s="1">
        <v>191612674</v>
      </c>
      <c r="O214" s="1">
        <v>49655</v>
      </c>
      <c r="P214" s="2">
        <f t="shared" si="40"/>
        <v>3858.8797502769107</v>
      </c>
      <c r="Q214" s="1">
        <v>405657609</v>
      </c>
      <c r="R214" s="1">
        <v>161949227</v>
      </c>
      <c r="S214" s="2">
        <f t="shared" si="41"/>
        <v>51955580.783018798</v>
      </c>
      <c r="T214" s="1">
        <v>151547069</v>
      </c>
      <c r="U214" s="2">
        <f t="shared" si="42"/>
        <v>48618422.771843322</v>
      </c>
      <c r="V214" s="2">
        <f t="shared" si="43"/>
        <v>979.12441389272624</v>
      </c>
    </row>
    <row r="215" spans="1:22" x14ac:dyDescent="0.25">
      <c r="A215" t="s">
        <v>213</v>
      </c>
      <c r="B215">
        <v>2016</v>
      </c>
      <c r="C215">
        <v>167</v>
      </c>
      <c r="D215" s="1">
        <v>2416</v>
      </c>
      <c r="E215" s="1">
        <v>11692</v>
      </c>
      <c r="F215" s="5">
        <f t="shared" si="37"/>
        <v>4.8394039735099339</v>
      </c>
      <c r="G215" s="3">
        <v>42644</v>
      </c>
      <c r="H215" s="3">
        <v>42735</v>
      </c>
      <c r="I215" s="4">
        <f t="shared" si="38"/>
        <v>92</v>
      </c>
      <c r="J215" s="2">
        <f t="shared" si="33"/>
        <v>0.76099973965113255</v>
      </c>
      <c r="K215">
        <v>167</v>
      </c>
      <c r="L215" s="2">
        <f t="shared" si="34"/>
        <v>0.76099973965113255</v>
      </c>
      <c r="M215" s="5">
        <f t="shared" si="39"/>
        <v>127.08695652173914</v>
      </c>
      <c r="N215" s="1">
        <v>139568039</v>
      </c>
      <c r="O215" s="1">
        <v>22823</v>
      </c>
      <c r="P215" s="2">
        <f t="shared" si="40"/>
        <v>6115.2363405336719</v>
      </c>
      <c r="Q215" s="1">
        <v>253363528</v>
      </c>
      <c r="R215" s="1">
        <v>58080633</v>
      </c>
      <c r="S215" s="2">
        <f t="shared" si="41"/>
        <v>20630055.542696286</v>
      </c>
      <c r="T215" s="1">
        <v>60061914</v>
      </c>
      <c r="U215" s="2">
        <f t="shared" si="42"/>
        <v>21333800.23287018</v>
      </c>
      <c r="V215" s="2">
        <f t="shared" si="43"/>
        <v>934.75004306489859</v>
      </c>
    </row>
    <row r="216" spans="1:22" x14ac:dyDescent="0.25">
      <c r="A216" t="s">
        <v>214</v>
      </c>
      <c r="B216">
        <v>2016</v>
      </c>
      <c r="C216">
        <v>324</v>
      </c>
      <c r="D216" s="1">
        <v>2634</v>
      </c>
      <c r="E216" s="1">
        <v>16135</v>
      </c>
      <c r="F216" s="5">
        <f t="shared" si="37"/>
        <v>6.1256643887623383</v>
      </c>
      <c r="G216" s="3">
        <v>42644</v>
      </c>
      <c r="H216" s="3">
        <v>42735</v>
      </c>
      <c r="I216" s="4">
        <f t="shared" si="38"/>
        <v>92</v>
      </c>
      <c r="J216" s="2">
        <f t="shared" si="33"/>
        <v>0.54129763821792809</v>
      </c>
      <c r="K216">
        <v>324</v>
      </c>
      <c r="L216" s="2">
        <f t="shared" si="34"/>
        <v>0.54129763821792809</v>
      </c>
      <c r="M216" s="5">
        <f t="shared" si="39"/>
        <v>175.38043478260869</v>
      </c>
      <c r="N216" s="1">
        <v>9890549</v>
      </c>
      <c r="O216" s="1">
        <v>3073</v>
      </c>
      <c r="P216" s="2">
        <f t="shared" si="40"/>
        <v>3218.5320533680442</v>
      </c>
      <c r="Q216" s="1">
        <v>124228687</v>
      </c>
      <c r="R216" s="1">
        <v>42417769</v>
      </c>
      <c r="S216" s="2">
        <f t="shared" si="41"/>
        <v>3128074.9523892379</v>
      </c>
      <c r="T216" s="1">
        <v>33781713</v>
      </c>
      <c r="U216" s="2">
        <f t="shared" si="42"/>
        <v>2491213.7713820334</v>
      </c>
      <c r="V216" s="2">
        <f t="shared" si="43"/>
        <v>810.67809026424777</v>
      </c>
    </row>
    <row r="217" spans="1:22" x14ac:dyDescent="0.25">
      <c r="A217" t="s">
        <v>215</v>
      </c>
      <c r="B217">
        <v>2016</v>
      </c>
      <c r="C217">
        <v>317</v>
      </c>
      <c r="D217" s="1">
        <v>3903</v>
      </c>
      <c r="E217" s="1">
        <v>18476</v>
      </c>
      <c r="F217" s="5">
        <f t="shared" si="37"/>
        <v>4.7337945170381754</v>
      </c>
      <c r="G217" s="3">
        <v>42644</v>
      </c>
      <c r="H217" s="3">
        <v>42735</v>
      </c>
      <c r="I217" s="4">
        <f t="shared" si="38"/>
        <v>92</v>
      </c>
      <c r="J217" s="2">
        <f t="shared" si="33"/>
        <v>0.63352077904265536</v>
      </c>
      <c r="K217">
        <v>394</v>
      </c>
      <c r="L217" s="2">
        <f t="shared" si="34"/>
        <v>0.509710880600309</v>
      </c>
      <c r="M217" s="5">
        <f t="shared" si="39"/>
        <v>200.82608695652175</v>
      </c>
      <c r="N217" s="1">
        <v>214894515</v>
      </c>
      <c r="O217" s="1">
        <v>26634</v>
      </c>
      <c r="P217" s="2">
        <f t="shared" si="40"/>
        <v>8068.4281369677856</v>
      </c>
      <c r="Q217" s="1">
        <v>491552828</v>
      </c>
      <c r="R217" s="1">
        <v>123108306</v>
      </c>
      <c r="S217" s="2">
        <f t="shared" si="41"/>
        <v>37448367.486239649</v>
      </c>
      <c r="T217" s="1">
        <v>78110081</v>
      </c>
      <c r="U217" s="2">
        <f t="shared" si="42"/>
        <v>23760338.458949678</v>
      </c>
      <c r="V217" s="2">
        <f t="shared" si="43"/>
        <v>892.10552147441911</v>
      </c>
    </row>
    <row r="218" spans="1:22" x14ac:dyDescent="0.25">
      <c r="A218" t="s">
        <v>216</v>
      </c>
      <c r="B218">
        <v>2016</v>
      </c>
      <c r="C218">
        <v>302</v>
      </c>
      <c r="D218" s="1">
        <v>3204</v>
      </c>
      <c r="E218" s="1">
        <v>19984</v>
      </c>
      <c r="F218" s="5">
        <f t="shared" si="37"/>
        <v>6.2372034956304621</v>
      </c>
      <c r="G218" s="3">
        <v>42644</v>
      </c>
      <c r="H218" s="3">
        <v>42735</v>
      </c>
      <c r="I218" s="4">
        <f t="shared" si="38"/>
        <v>92</v>
      </c>
      <c r="J218" s="2">
        <f t="shared" si="33"/>
        <v>0.71926288511373448</v>
      </c>
      <c r="K218">
        <v>302</v>
      </c>
      <c r="L218" s="2">
        <f t="shared" si="34"/>
        <v>0.71926288511373448</v>
      </c>
      <c r="M218" s="5">
        <f t="shared" si="39"/>
        <v>217.21739130434781</v>
      </c>
      <c r="N218" s="1">
        <v>220382208</v>
      </c>
      <c r="O218" s="1">
        <v>94954</v>
      </c>
      <c r="P218" s="2">
        <f t="shared" si="40"/>
        <v>2320.936537691935</v>
      </c>
      <c r="Q218" s="1">
        <v>764738681</v>
      </c>
      <c r="R218" s="1">
        <v>301684596</v>
      </c>
      <c r="S218" s="2">
        <f t="shared" si="41"/>
        <v>67490110.227545857</v>
      </c>
      <c r="T218" s="1">
        <v>342052705</v>
      </c>
      <c r="U218" s="2">
        <f t="shared" si="42"/>
        <v>76520893.244679376</v>
      </c>
      <c r="V218" s="2">
        <f t="shared" si="43"/>
        <v>805.87329912040968</v>
      </c>
    </row>
    <row r="219" spans="1:22" x14ac:dyDescent="0.25">
      <c r="A219" t="s">
        <v>217</v>
      </c>
      <c r="B219">
        <v>2016</v>
      </c>
      <c r="C219">
        <v>46</v>
      </c>
      <c r="D219">
        <v>446</v>
      </c>
      <c r="E219" s="1">
        <v>1672</v>
      </c>
      <c r="F219" s="5">
        <f t="shared" si="37"/>
        <v>3.7488789237668163</v>
      </c>
      <c r="G219" s="3">
        <v>42644</v>
      </c>
      <c r="H219" s="3">
        <v>42735</v>
      </c>
      <c r="I219" s="4">
        <f t="shared" si="38"/>
        <v>92</v>
      </c>
      <c r="J219" s="2">
        <f t="shared" si="33"/>
        <v>0.39508506616257089</v>
      </c>
      <c r="K219">
        <v>78</v>
      </c>
      <c r="L219" s="2">
        <f t="shared" si="34"/>
        <v>0.23299888517279821</v>
      </c>
      <c r="M219" s="5">
        <f t="shared" si="39"/>
        <v>18.173913043478262</v>
      </c>
      <c r="N219" s="1">
        <v>30413426</v>
      </c>
      <c r="O219" s="1">
        <v>28345</v>
      </c>
      <c r="P219" s="2">
        <f t="shared" si="40"/>
        <v>1072.9732227906156</v>
      </c>
      <c r="Q219" s="1">
        <v>12431871</v>
      </c>
      <c r="R219" s="1">
        <v>16220244</v>
      </c>
      <c r="S219" s="2">
        <f t="shared" si="41"/>
        <v>11513823.573120382</v>
      </c>
      <c r="T219" s="1">
        <v>17034529</v>
      </c>
      <c r="U219" s="2">
        <f t="shared" si="42"/>
        <v>12091837.925323611</v>
      </c>
      <c r="V219" s="2">
        <f t="shared" si="43"/>
        <v>426.59509350233236</v>
      </c>
    </row>
    <row r="220" spans="1:22" x14ac:dyDescent="0.25">
      <c r="A220" t="s">
        <v>218</v>
      </c>
      <c r="B220">
        <v>2016</v>
      </c>
      <c r="C220">
        <v>106</v>
      </c>
      <c r="D220">
        <v>981</v>
      </c>
      <c r="E220" s="1">
        <v>3599</v>
      </c>
      <c r="F220" s="5">
        <f t="shared" si="37"/>
        <v>3.6687054026503567</v>
      </c>
      <c r="G220" s="3">
        <v>42644</v>
      </c>
      <c r="H220" s="3">
        <v>42735</v>
      </c>
      <c r="I220" s="4">
        <f t="shared" si="38"/>
        <v>92</v>
      </c>
      <c r="J220" s="2">
        <f t="shared" si="33"/>
        <v>0.36905250205086138</v>
      </c>
      <c r="K220">
        <v>106</v>
      </c>
      <c r="L220" s="2">
        <f t="shared" si="34"/>
        <v>0.36905250205086138</v>
      </c>
      <c r="M220" s="5">
        <f t="shared" si="39"/>
        <v>39.119565217391305</v>
      </c>
      <c r="N220" s="1">
        <v>26952174</v>
      </c>
      <c r="O220" s="1">
        <v>33276</v>
      </c>
      <c r="P220" s="2">
        <f t="shared" si="40"/>
        <v>809.95834835917776</v>
      </c>
      <c r="Q220" s="1">
        <v>21706536</v>
      </c>
      <c r="R220" s="1">
        <v>22947857</v>
      </c>
      <c r="S220" s="2">
        <f t="shared" si="41"/>
        <v>12710872.006083144</v>
      </c>
      <c r="T220" s="1">
        <v>23913652</v>
      </c>
      <c r="U220" s="2">
        <f t="shared" si="42"/>
        <v>13245828.129834266</v>
      </c>
      <c r="V220" s="2">
        <f t="shared" si="43"/>
        <v>398.05950624577071</v>
      </c>
    </row>
    <row r="221" spans="1:22" x14ac:dyDescent="0.25">
      <c r="A221" t="s">
        <v>219</v>
      </c>
      <c r="B221">
        <v>2016</v>
      </c>
      <c r="C221">
        <v>17</v>
      </c>
      <c r="D221">
        <v>147</v>
      </c>
      <c r="E221">
        <v>325</v>
      </c>
      <c r="F221" s="5">
        <f t="shared" si="37"/>
        <v>2.2108843537414966</v>
      </c>
      <c r="G221" s="3">
        <v>42644</v>
      </c>
      <c r="H221" s="3">
        <v>42735</v>
      </c>
      <c r="I221" s="4">
        <f t="shared" si="38"/>
        <v>92</v>
      </c>
      <c r="J221" s="2">
        <f t="shared" si="33"/>
        <v>0.2078005115089514</v>
      </c>
      <c r="K221">
        <v>17</v>
      </c>
      <c r="L221" s="2">
        <f t="shared" si="34"/>
        <v>0.2078005115089514</v>
      </c>
      <c r="M221" s="5">
        <f t="shared" si="39"/>
        <v>3.5326086956521738</v>
      </c>
      <c r="N221" s="1">
        <v>16674342</v>
      </c>
      <c r="O221" s="1">
        <v>9578</v>
      </c>
      <c r="P221" s="2">
        <f t="shared" si="40"/>
        <v>1740.9001879306745</v>
      </c>
      <c r="Q221" s="1">
        <v>6417673</v>
      </c>
      <c r="R221" s="1">
        <v>13427165</v>
      </c>
      <c r="S221" s="2">
        <f t="shared" si="41"/>
        <v>9695522.0798371211</v>
      </c>
      <c r="T221" s="1">
        <v>14775735</v>
      </c>
      <c r="U221" s="2">
        <f t="shared" si="42"/>
        <v>10669300.998261521</v>
      </c>
      <c r="V221" s="2">
        <f t="shared" si="43"/>
        <v>1113.9382959137106</v>
      </c>
    </row>
    <row r="222" spans="1:22" x14ac:dyDescent="0.25">
      <c r="A222" t="s">
        <v>220</v>
      </c>
      <c r="B222">
        <v>2016</v>
      </c>
      <c r="C222">
        <v>353</v>
      </c>
      <c r="D222" s="1">
        <v>3972</v>
      </c>
      <c r="E222" s="1">
        <v>23020</v>
      </c>
      <c r="F222" s="5">
        <f t="shared" si="37"/>
        <v>5.7955689828801615</v>
      </c>
      <c r="G222" s="3">
        <v>42644</v>
      </c>
      <c r="H222" s="3">
        <v>42735</v>
      </c>
      <c r="I222" s="4">
        <f t="shared" si="38"/>
        <v>92</v>
      </c>
      <c r="J222" s="2">
        <f t="shared" si="33"/>
        <v>0.70883113683951227</v>
      </c>
      <c r="K222">
        <v>353</v>
      </c>
      <c r="L222" s="2">
        <f t="shared" si="34"/>
        <v>0.70883113683951227</v>
      </c>
      <c r="M222" s="5">
        <f t="shared" si="39"/>
        <v>250.21739130434784</v>
      </c>
      <c r="N222" s="1">
        <v>257149174</v>
      </c>
      <c r="O222" s="1">
        <v>137419</v>
      </c>
      <c r="P222" s="2">
        <f t="shared" si="40"/>
        <v>1871.2781638638035</v>
      </c>
      <c r="Q222" s="1">
        <v>281510046</v>
      </c>
      <c r="R222" s="1">
        <v>146735220</v>
      </c>
      <c r="S222" s="2">
        <f t="shared" si="41"/>
        <v>70049558.64249067</v>
      </c>
      <c r="T222" s="1">
        <v>126752473</v>
      </c>
      <c r="U222" s="2">
        <f t="shared" si="42"/>
        <v>60510045.171801388</v>
      </c>
      <c r="V222" s="2">
        <f t="shared" si="43"/>
        <v>440.33245163915751</v>
      </c>
    </row>
    <row r="223" spans="1:22" x14ac:dyDescent="0.25">
      <c r="A223" t="s">
        <v>221</v>
      </c>
      <c r="B223">
        <v>2016</v>
      </c>
      <c r="C223">
        <v>16</v>
      </c>
      <c r="D223">
        <v>104</v>
      </c>
      <c r="E223">
        <v>819</v>
      </c>
      <c r="F223" s="5">
        <f t="shared" si="37"/>
        <v>7.875</v>
      </c>
      <c r="G223" s="3">
        <v>42644</v>
      </c>
      <c r="H223" s="3">
        <v>42735</v>
      </c>
      <c r="I223" s="4">
        <f t="shared" si="38"/>
        <v>92</v>
      </c>
      <c r="J223" s="2">
        <f t="shared" si="33"/>
        <v>0.55638586956521741</v>
      </c>
      <c r="K223">
        <v>16</v>
      </c>
      <c r="L223" s="2">
        <f t="shared" si="34"/>
        <v>0.55638586956521741</v>
      </c>
      <c r="M223" s="5">
        <f t="shared" si="39"/>
        <v>8.9021739130434785</v>
      </c>
      <c r="N223">
        <v>0</v>
      </c>
      <c r="O223">
        <v>0</v>
      </c>
      <c r="P223" s="2">
        <v>0</v>
      </c>
      <c r="Q223" s="1">
        <v>1855174</v>
      </c>
      <c r="R223" s="1">
        <v>1855174</v>
      </c>
      <c r="S223" s="2">
        <f t="shared" si="41"/>
        <v>0</v>
      </c>
      <c r="T223" s="1">
        <v>1855174</v>
      </c>
      <c r="U223" s="2">
        <f t="shared" si="42"/>
        <v>0</v>
      </c>
      <c r="V223" s="2">
        <v>0</v>
      </c>
    </row>
    <row r="224" spans="1:22" x14ac:dyDescent="0.25">
      <c r="A224" t="s">
        <v>222</v>
      </c>
      <c r="B224">
        <v>2016</v>
      </c>
      <c r="C224">
        <v>176</v>
      </c>
      <c r="D224" s="1">
        <v>2286</v>
      </c>
      <c r="E224" s="1">
        <v>10601</v>
      </c>
      <c r="F224" s="5">
        <f t="shared" si="37"/>
        <v>4.637357830271216</v>
      </c>
      <c r="G224" s="3">
        <v>42644</v>
      </c>
      <c r="H224" s="3">
        <v>42735</v>
      </c>
      <c r="I224" s="4">
        <f t="shared" si="38"/>
        <v>92</v>
      </c>
      <c r="J224" s="2">
        <f t="shared" si="33"/>
        <v>0.65470602766798414</v>
      </c>
      <c r="K224">
        <v>235</v>
      </c>
      <c r="L224" s="2">
        <f t="shared" si="34"/>
        <v>0.49033302497687326</v>
      </c>
      <c r="M224" s="5">
        <f t="shared" si="39"/>
        <v>115.22826086956522</v>
      </c>
      <c r="N224" s="1">
        <v>209395395</v>
      </c>
      <c r="O224" s="1">
        <v>49294</v>
      </c>
      <c r="P224" s="2">
        <f t="shared" si="40"/>
        <v>4247.8880796851545</v>
      </c>
      <c r="Q224" s="1">
        <v>281778839</v>
      </c>
      <c r="R224" s="1">
        <v>98584579</v>
      </c>
      <c r="S224" s="2">
        <f t="shared" si="41"/>
        <v>42028175.40427763</v>
      </c>
      <c r="T224" s="1">
        <v>96101045</v>
      </c>
      <c r="U224" s="2">
        <f t="shared" si="42"/>
        <v>40969405.324481606</v>
      </c>
      <c r="V224" s="2">
        <f t="shared" si="43"/>
        <v>831.12357131662282</v>
      </c>
    </row>
    <row r="225" spans="1:22" x14ac:dyDescent="0.25">
      <c r="A225" t="s">
        <v>223</v>
      </c>
      <c r="B225">
        <v>2016</v>
      </c>
      <c r="C225">
        <v>133</v>
      </c>
      <c r="D225">
        <v>987</v>
      </c>
      <c r="E225" s="1">
        <v>3040</v>
      </c>
      <c r="F225" s="5">
        <f t="shared" si="37"/>
        <v>3.0800405268490376</v>
      </c>
      <c r="G225" s="3">
        <v>42644</v>
      </c>
      <c r="H225" s="3">
        <v>42735</v>
      </c>
      <c r="I225" s="4">
        <f t="shared" si="38"/>
        <v>92</v>
      </c>
      <c r="J225" s="2">
        <f t="shared" si="33"/>
        <v>0.2484472049689441</v>
      </c>
      <c r="K225">
        <v>133</v>
      </c>
      <c r="L225" s="2">
        <f t="shared" si="34"/>
        <v>0.2484472049689441</v>
      </c>
      <c r="M225" s="5">
        <f t="shared" si="39"/>
        <v>33.043478260869563</v>
      </c>
      <c r="N225" s="1">
        <v>41991861</v>
      </c>
      <c r="O225" s="1">
        <v>10254</v>
      </c>
      <c r="P225" s="2">
        <f t="shared" si="40"/>
        <v>4095.1688121708603</v>
      </c>
      <c r="Q225" s="1">
        <v>64460372</v>
      </c>
      <c r="R225" s="1">
        <v>23113198</v>
      </c>
      <c r="S225" s="2">
        <f t="shared" si="41"/>
        <v>9117386.9286657237</v>
      </c>
      <c r="T225" s="1">
        <v>26788018</v>
      </c>
      <c r="U225" s="2">
        <f t="shared" si="42"/>
        <v>10566981.045118125</v>
      </c>
      <c r="V225" s="2">
        <f t="shared" si="43"/>
        <v>1030.5228247628365</v>
      </c>
    </row>
    <row r="226" spans="1:22" x14ac:dyDescent="0.25">
      <c r="A226" t="s">
        <v>224</v>
      </c>
      <c r="B226">
        <v>2016</v>
      </c>
      <c r="C226">
        <v>48</v>
      </c>
      <c r="D226">
        <v>217</v>
      </c>
      <c r="E226">
        <v>780</v>
      </c>
      <c r="F226" s="5">
        <f t="shared" si="37"/>
        <v>3.5944700460829493</v>
      </c>
      <c r="G226" s="3">
        <v>42644</v>
      </c>
      <c r="H226" s="3">
        <v>42735</v>
      </c>
      <c r="I226" s="4">
        <f t="shared" si="38"/>
        <v>92</v>
      </c>
      <c r="J226" s="2">
        <f t="shared" si="33"/>
        <v>0.1766304347826087</v>
      </c>
      <c r="K226">
        <v>48</v>
      </c>
      <c r="L226" s="2">
        <f t="shared" si="34"/>
        <v>0.1766304347826087</v>
      </c>
      <c r="M226" s="5">
        <f t="shared" si="39"/>
        <v>8.4782608695652186</v>
      </c>
      <c r="N226" s="1">
        <v>30505395</v>
      </c>
      <c r="O226" s="1">
        <v>20859</v>
      </c>
      <c r="P226" s="2">
        <f t="shared" si="40"/>
        <v>1462.4572127139365</v>
      </c>
      <c r="Q226" s="1">
        <v>12035876</v>
      </c>
      <c r="R226" s="1">
        <v>14950436</v>
      </c>
      <c r="S226" s="2">
        <f t="shared" si="41"/>
        <v>10720623.641033668</v>
      </c>
      <c r="T226" s="1">
        <v>16280520</v>
      </c>
      <c r="U226" s="2">
        <f t="shared" si="42"/>
        <v>11674397.161415322</v>
      </c>
      <c r="V226" s="2">
        <f t="shared" si="43"/>
        <v>559.68153609546584</v>
      </c>
    </row>
    <row r="227" spans="1:22" x14ac:dyDescent="0.25">
      <c r="A227" t="s">
        <v>225</v>
      </c>
      <c r="B227">
        <v>2016</v>
      </c>
      <c r="C227">
        <v>125</v>
      </c>
      <c r="D227" s="1">
        <v>1407</v>
      </c>
      <c r="E227" s="1">
        <v>6106</v>
      </c>
      <c r="F227" s="5">
        <f t="shared" si="37"/>
        <v>4.3397299218194743</v>
      </c>
      <c r="G227" s="3">
        <v>42644</v>
      </c>
      <c r="H227" s="3">
        <v>42735</v>
      </c>
      <c r="I227" s="4">
        <f t="shared" si="38"/>
        <v>92</v>
      </c>
      <c r="J227" s="2">
        <f t="shared" si="33"/>
        <v>0.53095652173913044</v>
      </c>
      <c r="K227">
        <v>125</v>
      </c>
      <c r="L227" s="2">
        <f t="shared" si="34"/>
        <v>0.53095652173913044</v>
      </c>
      <c r="M227" s="5">
        <f t="shared" si="39"/>
        <v>66.369565217391312</v>
      </c>
      <c r="N227" s="1">
        <v>148569168</v>
      </c>
      <c r="O227" s="1">
        <v>91473</v>
      </c>
      <c r="P227" s="2">
        <f t="shared" si="40"/>
        <v>1624.1860221048835</v>
      </c>
      <c r="Q227" s="1">
        <v>110405860</v>
      </c>
      <c r="R227" s="1">
        <v>62992867</v>
      </c>
      <c r="S227" s="2">
        <f t="shared" si="41"/>
        <v>36137838.896670207</v>
      </c>
      <c r="T227" s="1">
        <v>77311629</v>
      </c>
      <c r="U227" s="2">
        <f t="shared" si="42"/>
        <v>44352246.955851942</v>
      </c>
      <c r="V227" s="2">
        <f t="shared" si="43"/>
        <v>484.86708598003719</v>
      </c>
    </row>
    <row r="228" spans="1:22" x14ac:dyDescent="0.25">
      <c r="A228" t="s">
        <v>226</v>
      </c>
      <c r="B228">
        <v>2016</v>
      </c>
      <c r="C228">
        <v>126</v>
      </c>
      <c r="D228" s="1">
        <v>1934</v>
      </c>
      <c r="E228" s="1">
        <v>7141</v>
      </c>
      <c r="F228" s="5">
        <f t="shared" si="37"/>
        <v>3.6923474663908995</v>
      </c>
      <c r="G228" s="3">
        <v>42644</v>
      </c>
      <c r="H228" s="3">
        <v>42735</v>
      </c>
      <c r="I228" s="4">
        <f t="shared" si="38"/>
        <v>92</v>
      </c>
      <c r="J228" s="2">
        <f t="shared" si="33"/>
        <v>0.61602829537612147</v>
      </c>
      <c r="K228">
        <v>131</v>
      </c>
      <c r="L228" s="2">
        <f t="shared" si="34"/>
        <v>0.5925157650182542</v>
      </c>
      <c r="M228" s="5">
        <f t="shared" si="39"/>
        <v>77.619565217391298</v>
      </c>
      <c r="N228" s="1">
        <v>206596028</v>
      </c>
      <c r="O228" s="1">
        <v>18656</v>
      </c>
      <c r="P228" s="2">
        <f t="shared" si="40"/>
        <v>11073.972341337907</v>
      </c>
      <c r="Q228" s="1">
        <v>248974362</v>
      </c>
      <c r="R228" s="1">
        <v>33929810</v>
      </c>
      <c r="S228" s="2">
        <f t="shared" si="41"/>
        <v>15386785.732046105</v>
      </c>
      <c r="T228" s="1">
        <v>55949795</v>
      </c>
      <c r="U228" s="2">
        <f t="shared" si="42"/>
        <v>25372600.300941989</v>
      </c>
      <c r="V228" s="2">
        <f t="shared" si="43"/>
        <v>1360.0236010367705</v>
      </c>
    </row>
    <row r="229" spans="1:22" x14ac:dyDescent="0.25">
      <c r="A229" t="s">
        <v>227</v>
      </c>
      <c r="B229">
        <v>2016</v>
      </c>
      <c r="C229">
        <v>121</v>
      </c>
      <c r="D229">
        <v>112</v>
      </c>
      <c r="E229" s="1">
        <v>7598</v>
      </c>
      <c r="F229" s="5">
        <f t="shared" si="37"/>
        <v>67.839285714285708</v>
      </c>
      <c r="G229" s="3">
        <v>42644</v>
      </c>
      <c r="H229" s="3">
        <v>42735</v>
      </c>
      <c r="I229" s="4">
        <f t="shared" si="38"/>
        <v>92</v>
      </c>
      <c r="J229" s="2">
        <f t="shared" si="33"/>
        <v>0.68253683075817462</v>
      </c>
      <c r="K229">
        <v>121</v>
      </c>
      <c r="L229" s="2">
        <f t="shared" si="34"/>
        <v>0.68253683075817462</v>
      </c>
      <c r="M229" s="5">
        <f t="shared" si="39"/>
        <v>82.586956521739125</v>
      </c>
      <c r="N229" s="1">
        <v>4665303</v>
      </c>
      <c r="O229" s="1">
        <v>3542</v>
      </c>
      <c r="P229" s="2">
        <f t="shared" si="40"/>
        <v>1317.1380575945793</v>
      </c>
      <c r="Q229" s="1">
        <v>4236284</v>
      </c>
      <c r="R229" s="1">
        <v>5413071</v>
      </c>
      <c r="S229" s="2">
        <f t="shared" si="41"/>
        <v>2836979.1111981492</v>
      </c>
      <c r="T229" s="1">
        <v>5681710</v>
      </c>
      <c r="U229" s="2">
        <f t="shared" si="42"/>
        <v>2977772.2453456894</v>
      </c>
      <c r="V229" s="2">
        <f t="shared" si="43"/>
        <v>840.7036265798107</v>
      </c>
    </row>
    <row r="230" spans="1:22" x14ac:dyDescent="0.25">
      <c r="A230" t="s">
        <v>228</v>
      </c>
      <c r="B230">
        <v>2016</v>
      </c>
      <c r="C230">
        <v>172</v>
      </c>
      <c r="D230" s="1">
        <v>1592</v>
      </c>
      <c r="E230" s="1">
        <v>5600</v>
      </c>
      <c r="F230" s="5">
        <f t="shared" si="37"/>
        <v>3.5175879396984926</v>
      </c>
      <c r="G230" s="3">
        <v>42644</v>
      </c>
      <c r="H230" s="3">
        <v>42735</v>
      </c>
      <c r="I230" s="4">
        <f t="shared" si="38"/>
        <v>92</v>
      </c>
      <c r="J230" s="2">
        <f t="shared" si="33"/>
        <v>0.35389282103134478</v>
      </c>
      <c r="K230">
        <v>172</v>
      </c>
      <c r="L230" s="2">
        <f t="shared" si="34"/>
        <v>0.35389282103134478</v>
      </c>
      <c r="M230" s="5">
        <f t="shared" si="39"/>
        <v>60.869565217391305</v>
      </c>
      <c r="N230" s="1">
        <v>42623909</v>
      </c>
      <c r="O230" s="1">
        <v>9987</v>
      </c>
      <c r="P230" s="2">
        <f t="shared" si="40"/>
        <v>4267.9392209872831</v>
      </c>
      <c r="Q230" s="1">
        <v>109143248</v>
      </c>
      <c r="R230" s="1">
        <v>24447796</v>
      </c>
      <c r="S230" s="2">
        <f t="shared" si="41"/>
        <v>6866180.091616028</v>
      </c>
      <c r="T230" s="1">
        <v>22063627</v>
      </c>
      <c r="U230" s="2">
        <f t="shared" si="42"/>
        <v>6196584.6105817417</v>
      </c>
      <c r="V230" s="2">
        <f t="shared" si="43"/>
        <v>620.46506564351068</v>
      </c>
    </row>
    <row r="231" spans="1:22" x14ac:dyDescent="0.25">
      <c r="A231" t="s">
        <v>229</v>
      </c>
      <c r="B231">
        <v>2016</v>
      </c>
      <c r="C231">
        <v>44</v>
      </c>
      <c r="D231">
        <v>410</v>
      </c>
      <c r="E231">
        <v>914</v>
      </c>
      <c r="F231" s="5">
        <f t="shared" si="37"/>
        <v>2.229268292682927</v>
      </c>
      <c r="G231" s="3">
        <v>42644</v>
      </c>
      <c r="H231" s="3">
        <v>42735</v>
      </c>
      <c r="I231" s="4">
        <f t="shared" si="38"/>
        <v>92</v>
      </c>
      <c r="J231" s="2">
        <f t="shared" si="33"/>
        <v>0.2257905138339921</v>
      </c>
      <c r="K231">
        <v>44</v>
      </c>
      <c r="L231" s="2">
        <f t="shared" si="34"/>
        <v>0.2257905138339921</v>
      </c>
      <c r="M231" s="5">
        <f t="shared" si="39"/>
        <v>9.9347826086956523</v>
      </c>
      <c r="N231" s="1">
        <v>39889502</v>
      </c>
      <c r="O231" s="1">
        <v>16794</v>
      </c>
      <c r="P231" s="2">
        <f t="shared" si="40"/>
        <v>2375.2234131237346</v>
      </c>
      <c r="Q231" s="1">
        <v>15533124</v>
      </c>
      <c r="R231" s="1">
        <v>24452898</v>
      </c>
      <c r="S231" s="2">
        <f t="shared" si="41"/>
        <v>17599561.660553508</v>
      </c>
      <c r="T231" s="1">
        <v>13682107</v>
      </c>
      <c r="U231" s="2">
        <f t="shared" si="42"/>
        <v>9847466.1691547073</v>
      </c>
      <c r="V231" s="2">
        <f t="shared" si="43"/>
        <v>586.36811772982662</v>
      </c>
    </row>
    <row r="232" spans="1:22" x14ac:dyDescent="0.25">
      <c r="A232" t="s">
        <v>230</v>
      </c>
      <c r="B232">
        <v>2016</v>
      </c>
      <c r="C232">
        <v>423</v>
      </c>
      <c r="D232" s="1">
        <v>4158</v>
      </c>
      <c r="E232" s="1">
        <v>18432</v>
      </c>
      <c r="F232" s="5">
        <f t="shared" si="37"/>
        <v>4.4329004329004329</v>
      </c>
      <c r="G232" s="3">
        <v>42644</v>
      </c>
      <c r="H232" s="3">
        <v>42735</v>
      </c>
      <c r="I232" s="4">
        <f t="shared" si="38"/>
        <v>92</v>
      </c>
      <c r="J232" s="2">
        <f t="shared" si="33"/>
        <v>0.47363552266419984</v>
      </c>
      <c r="K232">
        <v>423</v>
      </c>
      <c r="L232" s="2">
        <f t="shared" si="34"/>
        <v>0.47363552266419984</v>
      </c>
      <c r="M232" s="5">
        <f t="shared" si="39"/>
        <v>200.34782608695653</v>
      </c>
      <c r="N232" s="1">
        <v>199895778</v>
      </c>
      <c r="O232" s="1">
        <v>37328</v>
      </c>
      <c r="P232" s="2">
        <f t="shared" si="40"/>
        <v>5355.1162130304328</v>
      </c>
      <c r="Q232" s="1">
        <v>336982326</v>
      </c>
      <c r="R232" s="1">
        <v>159535318</v>
      </c>
      <c r="S232" s="2">
        <f t="shared" si="41"/>
        <v>59399771.144489452</v>
      </c>
      <c r="T232" s="1">
        <v>137376427</v>
      </c>
      <c r="U232" s="2">
        <f t="shared" si="42"/>
        <v>51149353.176126562</v>
      </c>
      <c r="V232" s="2">
        <f t="shared" si="43"/>
        <v>1370.2677126051908</v>
      </c>
    </row>
    <row r="233" spans="1:22" x14ac:dyDescent="0.25">
      <c r="A233" t="s">
        <v>231</v>
      </c>
      <c r="B233">
        <v>2016</v>
      </c>
      <c r="C233">
        <v>25</v>
      </c>
      <c r="D233">
        <v>202</v>
      </c>
      <c r="E233">
        <v>698</v>
      </c>
      <c r="F233" s="5">
        <f t="shared" si="37"/>
        <v>3.4554455445544554</v>
      </c>
      <c r="G233" s="3">
        <v>42644</v>
      </c>
      <c r="H233" s="3">
        <v>42735</v>
      </c>
      <c r="I233" s="4">
        <f t="shared" si="38"/>
        <v>92</v>
      </c>
      <c r="J233" s="2">
        <f t="shared" si="33"/>
        <v>0.3034782608695652</v>
      </c>
      <c r="K233">
        <v>25</v>
      </c>
      <c r="L233" s="2">
        <f t="shared" si="34"/>
        <v>0.3034782608695652</v>
      </c>
      <c r="M233" s="5">
        <f t="shared" si="39"/>
        <v>7.5869565217391299</v>
      </c>
      <c r="N233" s="1">
        <v>21119563</v>
      </c>
      <c r="O233" s="1">
        <v>11747</v>
      </c>
      <c r="P233" s="2">
        <f t="shared" si="40"/>
        <v>1797.8686473142079</v>
      </c>
      <c r="Q233" s="1">
        <v>5420994</v>
      </c>
      <c r="R233" s="1">
        <v>12750060</v>
      </c>
      <c r="S233" s="2">
        <f t="shared" si="41"/>
        <v>10145819.299262634</v>
      </c>
      <c r="T233" s="1">
        <v>13336870</v>
      </c>
      <c r="U233" s="2">
        <f t="shared" si="42"/>
        <v>10612771.47227204</v>
      </c>
      <c r="V233" s="2">
        <f t="shared" si="43"/>
        <v>903.4452602598144</v>
      </c>
    </row>
    <row r="234" spans="1:22" x14ac:dyDescent="0.25">
      <c r="A234" t="s">
        <v>232</v>
      </c>
      <c r="B234">
        <v>2016</v>
      </c>
      <c r="C234">
        <v>84</v>
      </c>
      <c r="D234">
        <v>688</v>
      </c>
      <c r="E234" s="1">
        <v>2866</v>
      </c>
      <c r="F234" s="5">
        <f t="shared" si="37"/>
        <v>4.1656976744186043</v>
      </c>
      <c r="G234" s="3">
        <v>42644</v>
      </c>
      <c r="H234" s="3">
        <v>42735</v>
      </c>
      <c r="I234" s="4">
        <f t="shared" si="38"/>
        <v>92</v>
      </c>
      <c r="J234" s="2">
        <f t="shared" si="33"/>
        <v>0.37085921325051757</v>
      </c>
      <c r="K234">
        <v>84</v>
      </c>
      <c r="L234" s="2">
        <f t="shared" si="34"/>
        <v>0.37085921325051757</v>
      </c>
      <c r="M234" s="5">
        <f t="shared" si="39"/>
        <v>31.152173913043477</v>
      </c>
      <c r="N234" s="1">
        <v>20071332</v>
      </c>
      <c r="O234" s="1">
        <v>5218</v>
      </c>
      <c r="P234" s="2">
        <f t="shared" si="40"/>
        <v>3846.5565350709085</v>
      </c>
      <c r="Q234" s="1">
        <v>36295934</v>
      </c>
      <c r="R234" s="1">
        <v>8803704</v>
      </c>
      <c r="S234" s="2">
        <f t="shared" si="41"/>
        <v>3134834.778286532</v>
      </c>
      <c r="T234" s="1">
        <v>8760421</v>
      </c>
      <c r="U234" s="2">
        <f t="shared" si="42"/>
        <v>3119422.5093473932</v>
      </c>
      <c r="V234" s="2">
        <f t="shared" si="43"/>
        <v>597.8195686752382</v>
      </c>
    </row>
    <row r="235" spans="1:22" x14ac:dyDescent="0.25">
      <c r="A235" t="s">
        <v>233</v>
      </c>
      <c r="B235">
        <v>2016</v>
      </c>
      <c r="C235">
        <v>16</v>
      </c>
      <c r="D235">
        <v>61</v>
      </c>
      <c r="E235">
        <v>80</v>
      </c>
      <c r="F235" s="5">
        <f t="shared" si="37"/>
        <v>1.3114754098360655</v>
      </c>
      <c r="G235" s="3">
        <v>42644</v>
      </c>
      <c r="H235" s="3">
        <v>42735</v>
      </c>
      <c r="I235" s="4">
        <f t="shared" si="38"/>
        <v>92</v>
      </c>
      <c r="J235" s="2">
        <f t="shared" si="33"/>
        <v>5.434782608695652E-2</v>
      </c>
      <c r="K235">
        <v>16</v>
      </c>
      <c r="L235" s="2">
        <f t="shared" si="34"/>
        <v>5.434782608695652E-2</v>
      </c>
      <c r="M235" s="5">
        <f t="shared" si="39"/>
        <v>0.86956521739130432</v>
      </c>
      <c r="N235" s="1">
        <v>9792139</v>
      </c>
      <c r="O235">
        <v>749</v>
      </c>
      <c r="P235" s="2">
        <f t="shared" si="40"/>
        <v>13073.616822429907</v>
      </c>
      <c r="Q235" s="1">
        <v>3388788</v>
      </c>
      <c r="R235" s="1">
        <v>5153850</v>
      </c>
      <c r="S235" s="2">
        <f t="shared" si="41"/>
        <v>3828806.2429258581</v>
      </c>
      <c r="T235" s="1">
        <v>3644104</v>
      </c>
      <c r="U235" s="2">
        <f t="shared" si="42"/>
        <v>2707212.6944073052</v>
      </c>
      <c r="V235" s="2">
        <f t="shared" si="43"/>
        <v>3614.4361741085518</v>
      </c>
    </row>
    <row r="236" spans="1:22" x14ac:dyDescent="0.25">
      <c r="A236" t="s">
        <v>234</v>
      </c>
      <c r="B236">
        <v>2016</v>
      </c>
      <c r="C236">
        <v>394</v>
      </c>
      <c r="D236" s="1">
        <v>3510</v>
      </c>
      <c r="E236" s="1">
        <v>16529</v>
      </c>
      <c r="F236" s="5">
        <f t="shared" si="37"/>
        <v>4.709116809116809</v>
      </c>
      <c r="G236" s="3">
        <v>42644</v>
      </c>
      <c r="H236" s="3">
        <v>42735</v>
      </c>
      <c r="I236" s="4">
        <f t="shared" si="38"/>
        <v>92</v>
      </c>
      <c r="J236" s="2">
        <f t="shared" si="33"/>
        <v>0.45599757227984994</v>
      </c>
      <c r="K236">
        <v>432</v>
      </c>
      <c r="L236" s="2">
        <f t="shared" si="34"/>
        <v>0.41588667471819646</v>
      </c>
      <c r="M236" s="5">
        <f t="shared" si="39"/>
        <v>179.66304347826087</v>
      </c>
      <c r="N236" s="1">
        <v>197664051</v>
      </c>
      <c r="O236" s="1">
        <v>24715</v>
      </c>
      <c r="P236" s="2">
        <f t="shared" si="40"/>
        <v>7997.7362330568485</v>
      </c>
      <c r="Q236" s="1">
        <v>474000152</v>
      </c>
      <c r="R236" s="1">
        <v>158349735</v>
      </c>
      <c r="S236" s="2">
        <f t="shared" si="41"/>
        <v>46600741.791916646</v>
      </c>
      <c r="T236" s="1">
        <v>144846562</v>
      </c>
      <c r="U236" s="2">
        <f t="shared" si="42"/>
        <v>42626893.156523727</v>
      </c>
      <c r="V236" s="2">
        <f t="shared" si="43"/>
        <v>1724.7377364565539</v>
      </c>
    </row>
    <row r="237" spans="1:22" x14ac:dyDescent="0.25">
      <c r="A237" t="s">
        <v>235</v>
      </c>
      <c r="B237">
        <v>2016</v>
      </c>
      <c r="C237">
        <v>218</v>
      </c>
      <c r="D237" s="1">
        <v>3144</v>
      </c>
      <c r="E237" s="1">
        <v>11776</v>
      </c>
      <c r="F237" s="5">
        <f t="shared" si="37"/>
        <v>3.7455470737913488</v>
      </c>
      <c r="G237" s="3">
        <v>42644</v>
      </c>
      <c r="H237" s="3">
        <v>42735</v>
      </c>
      <c r="I237" s="4">
        <f t="shared" si="38"/>
        <v>92</v>
      </c>
      <c r="J237" s="2">
        <f t="shared" si="33"/>
        <v>0.58715596330275233</v>
      </c>
      <c r="K237">
        <v>222</v>
      </c>
      <c r="L237" s="2">
        <f t="shared" si="34"/>
        <v>0.57657657657657657</v>
      </c>
      <c r="M237" s="5">
        <f t="shared" si="39"/>
        <v>128</v>
      </c>
      <c r="N237" s="1">
        <v>121892495</v>
      </c>
      <c r="O237" s="1">
        <v>35339</v>
      </c>
      <c r="P237" s="2">
        <f t="shared" si="40"/>
        <v>3449.2344152352925</v>
      </c>
      <c r="Q237" s="1">
        <v>180826245</v>
      </c>
      <c r="R237" s="1">
        <v>78628394</v>
      </c>
      <c r="S237" s="2">
        <f t="shared" si="41"/>
        <v>31660448.647820845</v>
      </c>
      <c r="T237" s="1">
        <v>155547469</v>
      </c>
      <c r="U237" s="2">
        <f t="shared" si="42"/>
        <v>62632624.221893743</v>
      </c>
      <c r="V237" s="2">
        <f t="shared" si="43"/>
        <v>1772.3371974841887</v>
      </c>
    </row>
    <row r="238" spans="1:22" x14ac:dyDescent="0.25">
      <c r="A238" t="s">
        <v>236</v>
      </c>
      <c r="B238">
        <v>2016</v>
      </c>
      <c r="C238">
        <v>106</v>
      </c>
      <c r="D238" s="1">
        <v>1632</v>
      </c>
      <c r="E238" s="1">
        <v>5890</v>
      </c>
      <c r="F238" s="5">
        <f t="shared" si="37"/>
        <v>3.6090686274509802</v>
      </c>
      <c r="G238" s="3">
        <v>42644</v>
      </c>
      <c r="H238" s="3">
        <v>42735</v>
      </c>
      <c r="I238" s="4">
        <f t="shared" si="38"/>
        <v>92</v>
      </c>
      <c r="J238" s="2">
        <f t="shared" si="33"/>
        <v>0.60397867104183756</v>
      </c>
      <c r="K238">
        <v>106</v>
      </c>
      <c r="L238" s="2">
        <f t="shared" si="34"/>
        <v>0.60397867104183756</v>
      </c>
      <c r="M238" s="5">
        <f t="shared" si="39"/>
        <v>64.021739130434781</v>
      </c>
      <c r="N238" s="1">
        <v>110490843</v>
      </c>
      <c r="O238" s="1">
        <v>14562</v>
      </c>
      <c r="P238" s="2">
        <f t="shared" si="40"/>
        <v>7587.6145447053977</v>
      </c>
      <c r="Q238" s="1">
        <v>128127685</v>
      </c>
      <c r="R238" s="1">
        <v>63538524</v>
      </c>
      <c r="S238" s="2">
        <f t="shared" si="41"/>
        <v>29421123.072788935</v>
      </c>
      <c r="T238" s="1">
        <v>51104493</v>
      </c>
      <c r="U238" s="2">
        <f t="shared" si="42"/>
        <v>23663621.429504413</v>
      </c>
      <c r="V238" s="2">
        <f t="shared" si="43"/>
        <v>1625.0255067644839</v>
      </c>
    </row>
    <row r="239" spans="1:22" x14ac:dyDescent="0.25">
      <c r="A239" t="s">
        <v>237</v>
      </c>
      <c r="B239">
        <v>2016</v>
      </c>
      <c r="C239">
        <v>186</v>
      </c>
      <c r="D239" s="1">
        <v>3100</v>
      </c>
      <c r="E239" s="1">
        <v>12115</v>
      </c>
      <c r="F239" s="5">
        <f t="shared" si="37"/>
        <v>3.9080645161290324</v>
      </c>
      <c r="G239" s="3">
        <v>42644</v>
      </c>
      <c r="H239" s="3">
        <v>42735</v>
      </c>
      <c r="I239" s="4">
        <f t="shared" si="38"/>
        <v>92</v>
      </c>
      <c r="J239" s="2">
        <f t="shared" si="33"/>
        <v>0.70798270219728843</v>
      </c>
      <c r="K239">
        <v>186</v>
      </c>
      <c r="L239" s="2">
        <f t="shared" si="34"/>
        <v>0.70798270219728843</v>
      </c>
      <c r="M239" s="5">
        <f t="shared" si="39"/>
        <v>131.68478260869566</v>
      </c>
      <c r="N239" s="1">
        <v>120428266</v>
      </c>
      <c r="O239" s="1">
        <v>46630</v>
      </c>
      <c r="P239" s="2">
        <f t="shared" si="40"/>
        <v>2582.6349131460433</v>
      </c>
      <c r="Q239" s="1">
        <v>190557630</v>
      </c>
      <c r="R239" s="1">
        <v>83177277</v>
      </c>
      <c r="S239" s="2">
        <f t="shared" si="41"/>
        <v>32210127.110432308</v>
      </c>
      <c r="T239" s="1">
        <v>76832935</v>
      </c>
      <c r="U239" s="2">
        <f t="shared" si="42"/>
        <v>29753301.525097813</v>
      </c>
      <c r="V239" s="2">
        <f t="shared" si="43"/>
        <v>638.07208932227775</v>
      </c>
    </row>
    <row r="240" spans="1:22" x14ac:dyDescent="0.25">
      <c r="A240" t="s">
        <v>238</v>
      </c>
      <c r="B240">
        <v>2016</v>
      </c>
      <c r="C240">
        <v>25</v>
      </c>
      <c r="D240">
        <v>290</v>
      </c>
      <c r="E240">
        <v>832</v>
      </c>
      <c r="F240" s="5">
        <f t="shared" si="37"/>
        <v>2.8689655172413793</v>
      </c>
      <c r="G240" s="3">
        <v>42644</v>
      </c>
      <c r="H240" s="3">
        <v>42735</v>
      </c>
      <c r="I240" s="4">
        <f t="shared" si="38"/>
        <v>92</v>
      </c>
      <c r="J240" s="2">
        <f t="shared" si="33"/>
        <v>0.36173913043478262</v>
      </c>
      <c r="K240">
        <v>33</v>
      </c>
      <c r="L240" s="2">
        <f t="shared" si="34"/>
        <v>0.27404479578392621</v>
      </c>
      <c r="M240" s="5">
        <f t="shared" si="39"/>
        <v>9.0434782608695645</v>
      </c>
      <c r="N240" s="1">
        <v>18755151</v>
      </c>
      <c r="O240" s="1">
        <v>16861</v>
      </c>
      <c r="P240" s="2">
        <f t="shared" si="40"/>
        <v>1112.3391851017141</v>
      </c>
      <c r="Q240" s="1">
        <v>10891402</v>
      </c>
      <c r="R240" s="1">
        <v>14970561</v>
      </c>
      <c r="S240" s="2">
        <f t="shared" si="41"/>
        <v>9470751.358841313</v>
      </c>
      <c r="T240" s="1">
        <v>13964701</v>
      </c>
      <c r="U240" s="2">
        <f t="shared" si="42"/>
        <v>8834419.1624858044</v>
      </c>
      <c r="V240" s="2">
        <f t="shared" si="43"/>
        <v>523.95582483161172</v>
      </c>
    </row>
    <row r="241" spans="1:22" x14ac:dyDescent="0.25">
      <c r="A241" t="s">
        <v>239</v>
      </c>
      <c r="B241">
        <v>2016</v>
      </c>
      <c r="C241">
        <v>267</v>
      </c>
      <c r="D241" s="1">
        <v>3354</v>
      </c>
      <c r="E241" s="1">
        <v>15019</v>
      </c>
      <c r="F241" s="5">
        <f t="shared" si="37"/>
        <v>4.4779367918902802</v>
      </c>
      <c r="G241" s="3">
        <v>42644</v>
      </c>
      <c r="H241" s="3">
        <v>42735</v>
      </c>
      <c r="I241" s="4">
        <f t="shared" si="38"/>
        <v>92</v>
      </c>
      <c r="J241" s="2">
        <f t="shared" si="33"/>
        <v>0.61142322097378277</v>
      </c>
      <c r="K241">
        <v>267</v>
      </c>
      <c r="L241" s="2">
        <f t="shared" si="34"/>
        <v>0.61142322097378277</v>
      </c>
      <c r="M241" s="5">
        <f t="shared" si="39"/>
        <v>163.25</v>
      </c>
      <c r="N241" s="1">
        <v>173885008</v>
      </c>
      <c r="O241" s="1">
        <v>48939</v>
      </c>
      <c r="P241" s="2">
        <f t="shared" si="40"/>
        <v>3553.0968757024052</v>
      </c>
      <c r="Q241" s="1">
        <v>263890970</v>
      </c>
      <c r="R241" s="1">
        <v>121862369</v>
      </c>
      <c r="S241" s="2">
        <f t="shared" si="41"/>
        <v>48403841.401420966</v>
      </c>
      <c r="T241" s="1">
        <v>111713014</v>
      </c>
      <c r="U241" s="2">
        <f t="shared" si="42"/>
        <v>44372508.564401202</v>
      </c>
      <c r="V241" s="2">
        <f t="shared" si="43"/>
        <v>906.69013597337914</v>
      </c>
    </row>
    <row r="242" spans="1:22" x14ac:dyDescent="0.25">
      <c r="A242" t="s">
        <v>240</v>
      </c>
      <c r="B242">
        <v>2016</v>
      </c>
      <c r="C242">
        <v>370</v>
      </c>
      <c r="D242" s="1">
        <v>4489</v>
      </c>
      <c r="E242" s="1">
        <v>24340</v>
      </c>
      <c r="F242" s="5">
        <f t="shared" si="37"/>
        <v>5.4221430162619741</v>
      </c>
      <c r="G242" s="3">
        <v>42644</v>
      </c>
      <c r="H242" s="3">
        <v>42735</v>
      </c>
      <c r="I242" s="4">
        <f t="shared" si="38"/>
        <v>92</v>
      </c>
      <c r="J242" s="2">
        <f t="shared" si="33"/>
        <v>0.71504112808460629</v>
      </c>
      <c r="K242">
        <v>370</v>
      </c>
      <c r="L242" s="2">
        <f t="shared" si="34"/>
        <v>0.71504112808460629</v>
      </c>
      <c r="M242" s="5">
        <f t="shared" si="39"/>
        <v>264.56521739130432</v>
      </c>
      <c r="N242" s="1">
        <v>187356988</v>
      </c>
      <c r="O242" s="1">
        <v>50271</v>
      </c>
      <c r="P242" s="2">
        <f t="shared" si="40"/>
        <v>3726.939746573571</v>
      </c>
      <c r="Q242" s="1">
        <v>496721018</v>
      </c>
      <c r="R242" s="1">
        <v>156179905</v>
      </c>
      <c r="S242" s="2">
        <f t="shared" si="41"/>
        <v>42774941.352121383</v>
      </c>
      <c r="T242" s="1">
        <v>162553596</v>
      </c>
      <c r="U242" s="2">
        <f t="shared" si="42"/>
        <v>44520583.71706932</v>
      </c>
      <c r="V242" s="2">
        <f t="shared" si="43"/>
        <v>885.61165914879996</v>
      </c>
    </row>
    <row r="243" spans="1:22" x14ac:dyDescent="0.25">
      <c r="A243" t="s">
        <v>241</v>
      </c>
      <c r="B243">
        <v>2016</v>
      </c>
      <c r="C243">
        <v>24</v>
      </c>
      <c r="D243">
        <v>120</v>
      </c>
      <c r="E243" s="1">
        <v>2009</v>
      </c>
      <c r="F243" s="5">
        <f t="shared" si="37"/>
        <v>16.741666666666667</v>
      </c>
      <c r="G243" s="3">
        <v>42644</v>
      </c>
      <c r="H243" s="3">
        <v>42735</v>
      </c>
      <c r="I243" s="4">
        <f t="shared" si="38"/>
        <v>92</v>
      </c>
      <c r="J243" s="2">
        <f t="shared" si="33"/>
        <v>0.90987318840579712</v>
      </c>
      <c r="K243">
        <v>24</v>
      </c>
      <c r="L243" s="2">
        <f t="shared" si="34"/>
        <v>0.90987318840579712</v>
      </c>
      <c r="M243" s="5">
        <f t="shared" si="39"/>
        <v>21.836956521739133</v>
      </c>
      <c r="N243" s="1">
        <v>964719</v>
      </c>
      <c r="O243">
        <v>901</v>
      </c>
      <c r="P243" s="2">
        <f t="shared" si="40"/>
        <v>1070.7203107658158</v>
      </c>
      <c r="Q243" s="1">
        <v>4439885</v>
      </c>
      <c r="R243" s="1">
        <v>2844986</v>
      </c>
      <c r="S243" s="2">
        <f t="shared" si="41"/>
        <v>507828.51970912208</v>
      </c>
      <c r="T243" s="1">
        <v>881553</v>
      </c>
      <c r="U243" s="2">
        <f t="shared" si="42"/>
        <v>157356.75150427304</v>
      </c>
      <c r="V243" s="2">
        <f t="shared" si="43"/>
        <v>174.64678302361048</v>
      </c>
    </row>
    <row r="244" spans="1:22" x14ac:dyDescent="0.25">
      <c r="A244" t="s">
        <v>242</v>
      </c>
      <c r="B244">
        <v>2016</v>
      </c>
      <c r="C244">
        <v>329</v>
      </c>
      <c r="D244" s="1">
        <v>2737</v>
      </c>
      <c r="E244" s="1">
        <v>23898</v>
      </c>
      <c r="F244" s="5">
        <f t="shared" si="37"/>
        <v>8.7314578005115084</v>
      </c>
      <c r="G244" s="3">
        <v>42644</v>
      </c>
      <c r="H244" s="3">
        <v>42735</v>
      </c>
      <c r="I244" s="4">
        <f t="shared" si="38"/>
        <v>92</v>
      </c>
      <c r="J244" s="2">
        <f t="shared" ref="J244:J307" si="44">E244/(C244*I244)</f>
        <v>0.7895467160037003</v>
      </c>
      <c r="K244">
        <v>329</v>
      </c>
      <c r="L244" s="2">
        <f t="shared" ref="L244:L307" si="45">E244/(K244*I244)</f>
        <v>0.7895467160037003</v>
      </c>
      <c r="M244" s="5">
        <f t="shared" si="39"/>
        <v>259.76086956521738</v>
      </c>
      <c r="N244" s="1">
        <v>123426906</v>
      </c>
      <c r="O244" s="1">
        <v>26164</v>
      </c>
      <c r="P244" s="2">
        <f t="shared" si="40"/>
        <v>4717.4325791163428</v>
      </c>
      <c r="Q244" s="1">
        <v>211661083</v>
      </c>
      <c r="R244" s="1">
        <v>77881837</v>
      </c>
      <c r="S244" s="2">
        <f t="shared" si="41"/>
        <v>28687134.394740485</v>
      </c>
      <c r="T244" s="1">
        <v>78105044</v>
      </c>
      <c r="U244" s="2">
        <f t="shared" si="42"/>
        <v>28769350.858212538</v>
      </c>
      <c r="V244" s="2">
        <f t="shared" si="43"/>
        <v>1099.5776967670286</v>
      </c>
    </row>
    <row r="245" spans="1:22" x14ac:dyDescent="0.25">
      <c r="A245" t="s">
        <v>243</v>
      </c>
      <c r="B245">
        <v>2016</v>
      </c>
      <c r="C245">
        <v>286</v>
      </c>
      <c r="D245" s="1">
        <v>4150</v>
      </c>
      <c r="E245" s="1">
        <v>18229</v>
      </c>
      <c r="F245" s="5">
        <f t="shared" si="37"/>
        <v>4.3925301204819274</v>
      </c>
      <c r="G245" s="3">
        <v>42644</v>
      </c>
      <c r="H245" s="3">
        <v>42735</v>
      </c>
      <c r="I245" s="4">
        <f t="shared" si="38"/>
        <v>92</v>
      </c>
      <c r="J245" s="2">
        <f t="shared" si="44"/>
        <v>0.6928017634539374</v>
      </c>
      <c r="K245">
        <v>374</v>
      </c>
      <c r="L245" s="2">
        <f t="shared" si="45"/>
        <v>0.52978958381771679</v>
      </c>
      <c r="M245" s="5">
        <f t="shared" si="39"/>
        <v>198.14130434782609</v>
      </c>
      <c r="N245" s="1">
        <v>99668831</v>
      </c>
      <c r="O245" s="1">
        <v>19120</v>
      </c>
      <c r="P245" s="2">
        <f t="shared" si="40"/>
        <v>5212.8049686192471</v>
      </c>
      <c r="Q245" s="1">
        <v>289687751</v>
      </c>
      <c r="R245" s="1">
        <v>82854981</v>
      </c>
      <c r="S245" s="2">
        <f t="shared" si="41"/>
        <v>21209501.728154194</v>
      </c>
      <c r="T245" s="1">
        <v>79619864</v>
      </c>
      <c r="U245" s="2">
        <f t="shared" si="42"/>
        <v>20381365.401597302</v>
      </c>
      <c r="V245" s="2">
        <f t="shared" si="43"/>
        <v>1065.9709938073902</v>
      </c>
    </row>
    <row r="246" spans="1:22" x14ac:dyDescent="0.25">
      <c r="A246" t="s">
        <v>244</v>
      </c>
      <c r="B246">
        <v>2016</v>
      </c>
      <c r="C246">
        <v>826</v>
      </c>
      <c r="D246">
        <v>186</v>
      </c>
      <c r="E246" s="1">
        <v>67013</v>
      </c>
      <c r="F246" s="5">
        <f t="shared" si="37"/>
        <v>360.28494623655916</v>
      </c>
      <c r="G246" s="3">
        <v>42644</v>
      </c>
      <c r="H246" s="3">
        <v>42735</v>
      </c>
      <c r="I246" s="4">
        <f t="shared" si="38"/>
        <v>92</v>
      </c>
      <c r="J246" s="2">
        <f t="shared" si="44"/>
        <v>0.88184282556058535</v>
      </c>
      <c r="K246" s="1">
        <v>1054</v>
      </c>
      <c r="L246" s="2">
        <f t="shared" si="45"/>
        <v>0.69108365646398817</v>
      </c>
      <c r="M246" s="5">
        <f t="shared" si="39"/>
        <v>728.4021739130435</v>
      </c>
      <c r="N246">
        <v>0</v>
      </c>
      <c r="O246">
        <v>0</v>
      </c>
      <c r="P246" s="2">
        <v>0</v>
      </c>
      <c r="Q246" s="1">
        <v>46448221</v>
      </c>
      <c r="R246" s="1">
        <v>46448221</v>
      </c>
      <c r="S246" s="2">
        <f t="shared" si="41"/>
        <v>0</v>
      </c>
      <c r="T246" s="1">
        <v>52690870</v>
      </c>
      <c r="U246" s="2">
        <f t="shared" si="42"/>
        <v>0</v>
      </c>
      <c r="V246" s="2">
        <v>0</v>
      </c>
    </row>
    <row r="247" spans="1:22" x14ac:dyDescent="0.25">
      <c r="A247" t="s">
        <v>245</v>
      </c>
      <c r="B247">
        <v>2016</v>
      </c>
      <c r="C247">
        <v>301</v>
      </c>
      <c r="D247" s="1">
        <v>3252</v>
      </c>
      <c r="E247" s="1">
        <v>14830</v>
      </c>
      <c r="F247" s="5">
        <f t="shared" si="37"/>
        <v>4.5602706027060274</v>
      </c>
      <c r="G247" s="3">
        <v>42644</v>
      </c>
      <c r="H247" s="3">
        <v>42735</v>
      </c>
      <c r="I247" s="4">
        <f t="shared" si="38"/>
        <v>92</v>
      </c>
      <c r="J247" s="2">
        <f t="shared" si="44"/>
        <v>0.53553372815253508</v>
      </c>
      <c r="K247">
        <v>301</v>
      </c>
      <c r="L247" s="2">
        <f t="shared" si="45"/>
        <v>0.53553372815253508</v>
      </c>
      <c r="M247" s="5">
        <f t="shared" si="39"/>
        <v>161.19565217391306</v>
      </c>
      <c r="N247" s="1">
        <v>206104294</v>
      </c>
      <c r="O247" s="1">
        <v>99832</v>
      </c>
      <c r="P247" s="2">
        <f t="shared" si="40"/>
        <v>2064.5113190159468</v>
      </c>
      <c r="Q247" s="1">
        <v>234476802</v>
      </c>
      <c r="R247" s="1">
        <v>188033547</v>
      </c>
      <c r="S247" s="2">
        <f t="shared" si="41"/>
        <v>87962288.451774195</v>
      </c>
      <c r="T247" s="1">
        <v>144059624</v>
      </c>
      <c r="U247" s="2">
        <f t="shared" si="42"/>
        <v>67391241.630633771</v>
      </c>
      <c r="V247" s="2">
        <f t="shared" si="43"/>
        <v>675.04649441695824</v>
      </c>
    </row>
    <row r="248" spans="1:22" x14ac:dyDescent="0.25">
      <c r="A248" t="s">
        <v>246</v>
      </c>
      <c r="B248">
        <v>2016</v>
      </c>
      <c r="C248">
        <v>17</v>
      </c>
      <c r="D248">
        <v>39</v>
      </c>
      <c r="E248">
        <v>80</v>
      </c>
      <c r="F248" s="5">
        <f t="shared" si="37"/>
        <v>2.0512820512820511</v>
      </c>
      <c r="G248" s="3">
        <v>42644</v>
      </c>
      <c r="H248" s="3">
        <v>42735</v>
      </c>
      <c r="I248" s="4">
        <f t="shared" si="38"/>
        <v>92</v>
      </c>
      <c r="J248" s="2">
        <f t="shared" si="44"/>
        <v>5.1150895140664961E-2</v>
      </c>
      <c r="K248">
        <v>17</v>
      </c>
      <c r="L248" s="2">
        <f t="shared" si="45"/>
        <v>5.1150895140664961E-2</v>
      </c>
      <c r="M248" s="5">
        <f t="shared" si="39"/>
        <v>0.86956521739130432</v>
      </c>
      <c r="N248" s="1">
        <v>1601665</v>
      </c>
      <c r="O248">
        <v>73</v>
      </c>
      <c r="P248" s="2">
        <f t="shared" si="40"/>
        <v>21940.616438356163</v>
      </c>
      <c r="Q248" s="1">
        <v>5877093</v>
      </c>
      <c r="R248" s="1">
        <v>1756501</v>
      </c>
      <c r="S248" s="2">
        <f t="shared" si="41"/>
        <v>376175.58612873958</v>
      </c>
      <c r="T248" s="1">
        <v>2230785</v>
      </c>
      <c r="U248" s="2">
        <f t="shared" si="42"/>
        <v>477749.14725479821</v>
      </c>
      <c r="V248" s="2">
        <f t="shared" si="43"/>
        <v>6544.5088665040848</v>
      </c>
    </row>
    <row r="249" spans="1:22" x14ac:dyDescent="0.25">
      <c r="A249" t="s">
        <v>247</v>
      </c>
      <c r="B249">
        <v>2016</v>
      </c>
      <c r="C249">
        <v>145</v>
      </c>
      <c r="D249" s="1">
        <v>1819</v>
      </c>
      <c r="E249" s="1">
        <v>9953</v>
      </c>
      <c r="F249" s="5">
        <f t="shared" si="37"/>
        <v>5.4716877405167672</v>
      </c>
      <c r="G249" s="3">
        <v>42644</v>
      </c>
      <c r="H249" s="3">
        <v>42735</v>
      </c>
      <c r="I249" s="4">
        <f t="shared" si="38"/>
        <v>92</v>
      </c>
      <c r="J249" s="2">
        <f t="shared" si="44"/>
        <v>0.74610194902548721</v>
      </c>
      <c r="K249">
        <v>145</v>
      </c>
      <c r="L249" s="2">
        <f t="shared" si="45"/>
        <v>0.74610194902548721</v>
      </c>
      <c r="M249" s="5">
        <f t="shared" si="39"/>
        <v>108.18478260869564</v>
      </c>
      <c r="N249" s="1">
        <v>13296955</v>
      </c>
      <c r="O249" s="1">
        <v>3924</v>
      </c>
      <c r="P249" s="2">
        <f t="shared" si="40"/>
        <v>3388.6225790010194</v>
      </c>
      <c r="Q249" s="1">
        <v>59185139</v>
      </c>
      <c r="R249" s="1">
        <v>20386215</v>
      </c>
      <c r="S249" s="2">
        <f t="shared" si="41"/>
        <v>3739883.4459076887</v>
      </c>
      <c r="T249" s="1">
        <v>21053096</v>
      </c>
      <c r="U249" s="2">
        <f t="shared" si="42"/>
        <v>3862223.8221026012</v>
      </c>
      <c r="V249" s="2">
        <f t="shared" si="43"/>
        <v>984.25683539821637</v>
      </c>
    </row>
    <row r="250" spans="1:22" x14ac:dyDescent="0.25">
      <c r="A250" t="s">
        <v>248</v>
      </c>
      <c r="B250">
        <v>2016</v>
      </c>
      <c r="C250">
        <v>439</v>
      </c>
      <c r="D250" s="1">
        <v>5224</v>
      </c>
      <c r="E250" s="1">
        <v>21890</v>
      </c>
      <c r="F250" s="5">
        <f t="shared" si="37"/>
        <v>4.1902756508422661</v>
      </c>
      <c r="G250" s="3">
        <v>42644</v>
      </c>
      <c r="H250" s="3">
        <v>42735</v>
      </c>
      <c r="I250" s="4">
        <f t="shared" si="38"/>
        <v>92</v>
      </c>
      <c r="J250" s="2">
        <f t="shared" si="44"/>
        <v>0.54199267109042293</v>
      </c>
      <c r="K250">
        <v>523</v>
      </c>
      <c r="L250" s="2">
        <f t="shared" si="45"/>
        <v>0.45494222296117715</v>
      </c>
      <c r="M250" s="5">
        <f t="shared" si="39"/>
        <v>237.93478260869566</v>
      </c>
      <c r="N250" s="1">
        <v>236807722</v>
      </c>
      <c r="O250" s="1">
        <v>54673</v>
      </c>
      <c r="P250" s="2">
        <f t="shared" si="40"/>
        <v>4331.3467708009439</v>
      </c>
      <c r="Q250" s="1">
        <v>370867350</v>
      </c>
      <c r="R250" s="1">
        <v>140672053</v>
      </c>
      <c r="S250" s="2">
        <f t="shared" si="41"/>
        <v>54819145.880634815</v>
      </c>
      <c r="T250" s="1">
        <v>145408146</v>
      </c>
      <c r="U250" s="2">
        <f t="shared" si="42"/>
        <v>56664775.965178005</v>
      </c>
      <c r="V250" s="2">
        <f t="shared" si="43"/>
        <v>1036.4307055617583</v>
      </c>
    </row>
    <row r="251" spans="1:22" x14ac:dyDescent="0.25">
      <c r="A251" t="s">
        <v>249</v>
      </c>
      <c r="B251">
        <v>2016</v>
      </c>
      <c r="C251">
        <v>87</v>
      </c>
      <c r="D251">
        <v>54</v>
      </c>
      <c r="E251" s="1">
        <v>3499</v>
      </c>
      <c r="F251" s="5">
        <f t="shared" si="37"/>
        <v>64.796296296296291</v>
      </c>
      <c r="G251" s="3">
        <v>42644</v>
      </c>
      <c r="H251" s="3">
        <v>42735</v>
      </c>
      <c r="I251" s="4">
        <f t="shared" si="38"/>
        <v>92</v>
      </c>
      <c r="J251" s="2">
        <f t="shared" si="44"/>
        <v>0.43715642178910546</v>
      </c>
      <c r="K251">
        <v>87</v>
      </c>
      <c r="L251" s="2">
        <f t="shared" si="45"/>
        <v>0.43715642178910546</v>
      </c>
      <c r="M251" s="5">
        <f t="shared" si="39"/>
        <v>38.032608695652172</v>
      </c>
      <c r="N251" s="1">
        <v>4418385</v>
      </c>
      <c r="O251" s="1">
        <v>6571</v>
      </c>
      <c r="P251" s="2">
        <f t="shared" si="40"/>
        <v>672.40678739917826</v>
      </c>
      <c r="Q251" s="1">
        <v>1859273</v>
      </c>
      <c r="R251" s="1">
        <v>3541172</v>
      </c>
      <c r="S251" s="2">
        <f t="shared" si="41"/>
        <v>2492372.3540243832</v>
      </c>
      <c r="T251" s="1">
        <v>4158712</v>
      </c>
      <c r="U251" s="2">
        <f t="shared" si="42"/>
        <v>2927013.6602089508</v>
      </c>
      <c r="V251" s="2">
        <f t="shared" si="43"/>
        <v>445.44417291263898</v>
      </c>
    </row>
    <row r="252" spans="1:22" x14ac:dyDescent="0.25">
      <c r="A252" t="s">
        <v>250</v>
      </c>
      <c r="B252">
        <v>2016</v>
      </c>
      <c r="C252">
        <v>49</v>
      </c>
      <c r="D252">
        <v>130</v>
      </c>
      <c r="E252" s="1">
        <v>2840</v>
      </c>
      <c r="F252" s="5">
        <f t="shared" si="37"/>
        <v>21.846153846153847</v>
      </c>
      <c r="G252" s="3">
        <v>42644</v>
      </c>
      <c r="H252" s="3">
        <v>42735</v>
      </c>
      <c r="I252" s="4">
        <f t="shared" si="38"/>
        <v>92</v>
      </c>
      <c r="J252" s="2">
        <f t="shared" si="44"/>
        <v>0.62999112688553682</v>
      </c>
      <c r="K252">
        <v>49</v>
      </c>
      <c r="L252" s="2">
        <f t="shared" si="45"/>
        <v>0.62999112688553682</v>
      </c>
      <c r="M252" s="5">
        <f t="shared" si="39"/>
        <v>30.869565217391305</v>
      </c>
      <c r="N252" s="1">
        <v>736710</v>
      </c>
      <c r="O252">
        <v>65</v>
      </c>
      <c r="P252" s="2">
        <f t="shared" si="40"/>
        <v>11334</v>
      </c>
      <c r="Q252" s="1">
        <v>28812822</v>
      </c>
      <c r="R252" s="1">
        <v>10007547</v>
      </c>
      <c r="S252" s="2">
        <f t="shared" si="41"/>
        <v>249501.75015868273</v>
      </c>
      <c r="T252" s="1">
        <v>7670359</v>
      </c>
      <c r="U252" s="2">
        <f t="shared" si="42"/>
        <v>191232.47633465059</v>
      </c>
      <c r="V252" s="2">
        <f t="shared" si="43"/>
        <v>2942.0380974561631</v>
      </c>
    </row>
    <row r="253" spans="1:22" x14ac:dyDescent="0.25">
      <c r="A253" t="s">
        <v>251</v>
      </c>
      <c r="B253">
        <v>2016</v>
      </c>
      <c r="C253">
        <v>102</v>
      </c>
      <c r="D253">
        <v>781</v>
      </c>
      <c r="E253" s="1">
        <v>2152</v>
      </c>
      <c r="F253" s="5">
        <f t="shared" si="37"/>
        <v>2.7554417413572345</v>
      </c>
      <c r="G253" s="3">
        <v>42644</v>
      </c>
      <c r="H253" s="3">
        <v>42735</v>
      </c>
      <c r="I253" s="4">
        <f t="shared" si="38"/>
        <v>92</v>
      </c>
      <c r="J253" s="2">
        <f t="shared" si="44"/>
        <v>0.22932651321398123</v>
      </c>
      <c r="K253">
        <v>102</v>
      </c>
      <c r="L253" s="2">
        <f t="shared" si="45"/>
        <v>0.22932651321398123</v>
      </c>
      <c r="M253" s="5">
        <f t="shared" si="39"/>
        <v>23.391304347826086</v>
      </c>
      <c r="N253" s="1">
        <v>16285963</v>
      </c>
      <c r="O253" s="1">
        <v>5771</v>
      </c>
      <c r="P253" s="2">
        <f t="shared" si="40"/>
        <v>2822.0348293190086</v>
      </c>
      <c r="Q253" s="1">
        <v>27755974</v>
      </c>
      <c r="R253" s="1">
        <v>11921326</v>
      </c>
      <c r="S253" s="2">
        <f t="shared" si="41"/>
        <v>4408304.6153700734</v>
      </c>
      <c r="T253" s="1">
        <v>11919967</v>
      </c>
      <c r="U253" s="2">
        <f t="shared" si="42"/>
        <v>4407802.0801678412</v>
      </c>
      <c r="V253" s="2">
        <f t="shared" si="43"/>
        <v>763.78479989045934</v>
      </c>
    </row>
    <row r="254" spans="1:22" x14ac:dyDescent="0.25">
      <c r="A254" t="s">
        <v>252</v>
      </c>
      <c r="B254">
        <v>2016</v>
      </c>
      <c r="C254">
        <v>101</v>
      </c>
      <c r="D254" s="1">
        <v>1453</v>
      </c>
      <c r="E254" s="1">
        <v>4786</v>
      </c>
      <c r="F254" s="5">
        <f t="shared" si="37"/>
        <v>3.293874741913283</v>
      </c>
      <c r="G254" s="3">
        <v>42644</v>
      </c>
      <c r="H254" s="3">
        <v>42735</v>
      </c>
      <c r="I254" s="4">
        <f t="shared" si="38"/>
        <v>92</v>
      </c>
      <c r="J254" s="2">
        <f t="shared" si="44"/>
        <v>0.51506672406371068</v>
      </c>
      <c r="K254">
        <v>101</v>
      </c>
      <c r="L254" s="2">
        <f t="shared" si="45"/>
        <v>0.51506672406371068</v>
      </c>
      <c r="M254" s="5">
        <f t="shared" si="39"/>
        <v>52.021739130434781</v>
      </c>
      <c r="N254" s="1">
        <v>63099622</v>
      </c>
      <c r="O254" s="1">
        <v>7243</v>
      </c>
      <c r="P254" s="2">
        <f t="shared" si="40"/>
        <v>8711.8075383128544</v>
      </c>
      <c r="Q254" s="1">
        <v>98699786</v>
      </c>
      <c r="R254" s="1">
        <v>31161899</v>
      </c>
      <c r="S254" s="2">
        <f t="shared" si="41"/>
        <v>12152727.083539009</v>
      </c>
      <c r="T254" s="1">
        <v>25469268</v>
      </c>
      <c r="U254" s="2">
        <f t="shared" si="42"/>
        <v>9932676.5362250041</v>
      </c>
      <c r="V254" s="2">
        <f t="shared" si="43"/>
        <v>1371.3484103582775</v>
      </c>
    </row>
    <row r="255" spans="1:22" x14ac:dyDescent="0.25">
      <c r="A255" t="s">
        <v>253</v>
      </c>
      <c r="B255">
        <v>2016</v>
      </c>
      <c r="C255">
        <v>188</v>
      </c>
      <c r="D255">
        <v>45</v>
      </c>
      <c r="E255" s="1">
        <v>15775</v>
      </c>
      <c r="F255" s="5">
        <f t="shared" si="37"/>
        <v>350.55555555555554</v>
      </c>
      <c r="G255" s="3">
        <v>42644</v>
      </c>
      <c r="H255" s="3">
        <v>42735</v>
      </c>
      <c r="I255" s="4">
        <f t="shared" si="38"/>
        <v>92</v>
      </c>
      <c r="J255" s="2">
        <f t="shared" si="44"/>
        <v>0.91206059204440337</v>
      </c>
      <c r="K255">
        <v>122</v>
      </c>
      <c r="L255" s="2">
        <f t="shared" si="45"/>
        <v>1.4054704205274411</v>
      </c>
      <c r="M255" s="5">
        <f t="shared" si="39"/>
        <v>171.46739130434781</v>
      </c>
      <c r="N255">
        <v>0</v>
      </c>
      <c r="O255">
        <v>0</v>
      </c>
      <c r="P255" s="2">
        <v>0</v>
      </c>
      <c r="Q255" s="1">
        <v>5586065</v>
      </c>
      <c r="R255" s="1">
        <v>5028501</v>
      </c>
      <c r="S255" s="2">
        <f t="shared" si="41"/>
        <v>0</v>
      </c>
      <c r="T255" s="1">
        <v>13168153</v>
      </c>
      <c r="U255" s="2">
        <f t="shared" si="42"/>
        <v>0</v>
      </c>
      <c r="V255" s="2">
        <v>0</v>
      </c>
    </row>
    <row r="256" spans="1:22" x14ac:dyDescent="0.25">
      <c r="A256" t="s">
        <v>254</v>
      </c>
      <c r="B256">
        <v>2016</v>
      </c>
      <c r="C256">
        <v>37</v>
      </c>
      <c r="D256">
        <v>77</v>
      </c>
      <c r="E256" s="1">
        <v>2061</v>
      </c>
      <c r="F256" s="5">
        <f t="shared" si="37"/>
        <v>26.766233766233768</v>
      </c>
      <c r="G256" s="3">
        <v>42644</v>
      </c>
      <c r="H256" s="3">
        <v>42735</v>
      </c>
      <c r="I256" s="4">
        <f t="shared" si="38"/>
        <v>92</v>
      </c>
      <c r="J256" s="2">
        <f t="shared" si="44"/>
        <v>0.60546415981198587</v>
      </c>
      <c r="K256">
        <v>37</v>
      </c>
      <c r="L256" s="2">
        <f t="shared" si="45"/>
        <v>0.60546415981198587</v>
      </c>
      <c r="M256" s="5">
        <f t="shared" si="39"/>
        <v>22.402173913043477</v>
      </c>
      <c r="N256" s="1">
        <v>9039520</v>
      </c>
      <c r="O256" s="1">
        <v>8685</v>
      </c>
      <c r="P256" s="2">
        <f t="shared" si="40"/>
        <v>1040.8198042602187</v>
      </c>
      <c r="Q256" s="1">
        <v>2463197</v>
      </c>
      <c r="R256" s="1">
        <v>4595930</v>
      </c>
      <c r="S256" s="2">
        <f t="shared" si="41"/>
        <v>3611755.4794749799</v>
      </c>
      <c r="T256" s="1">
        <v>5357932</v>
      </c>
      <c r="U256" s="2">
        <f t="shared" si="42"/>
        <v>4210582.0279365303</v>
      </c>
      <c r="V256" s="2">
        <f t="shared" si="43"/>
        <v>484.81082647513301</v>
      </c>
    </row>
    <row r="257" spans="1:22" x14ac:dyDescent="0.25">
      <c r="A257" t="s">
        <v>255</v>
      </c>
      <c r="B257">
        <v>2016</v>
      </c>
      <c r="C257" s="1">
        <v>1255</v>
      </c>
      <c r="D257">
        <v>191</v>
      </c>
      <c r="E257" s="1">
        <v>107398</v>
      </c>
      <c r="F257" s="5">
        <f t="shared" si="37"/>
        <v>562.29319371727752</v>
      </c>
      <c r="G257" s="3">
        <v>42644</v>
      </c>
      <c r="H257" s="3">
        <v>42735</v>
      </c>
      <c r="I257" s="4">
        <f t="shared" si="38"/>
        <v>92</v>
      </c>
      <c r="J257" s="2">
        <f t="shared" si="44"/>
        <v>0.93017495236445524</v>
      </c>
      <c r="K257" s="1">
        <v>1362</v>
      </c>
      <c r="L257" s="2">
        <f t="shared" si="45"/>
        <v>0.85709953393347382</v>
      </c>
      <c r="M257" s="5">
        <f t="shared" si="39"/>
        <v>1167.3695652173913</v>
      </c>
      <c r="N257">
        <v>0</v>
      </c>
      <c r="O257">
        <v>0</v>
      </c>
      <c r="P257" s="2">
        <v>0</v>
      </c>
      <c r="Q257" s="1">
        <v>61710229</v>
      </c>
      <c r="R257" s="1">
        <v>61710072</v>
      </c>
      <c r="S257" s="2">
        <f t="shared" si="41"/>
        <v>0</v>
      </c>
      <c r="T257" s="1">
        <v>74876683</v>
      </c>
      <c r="U257" s="2">
        <f t="shared" si="42"/>
        <v>0</v>
      </c>
      <c r="V257" s="2">
        <v>0</v>
      </c>
    </row>
    <row r="258" spans="1:22" x14ac:dyDescent="0.25">
      <c r="A258" t="s">
        <v>256</v>
      </c>
      <c r="B258">
        <v>2016</v>
      </c>
      <c r="C258">
        <v>137</v>
      </c>
      <c r="D258" s="1">
        <v>2176</v>
      </c>
      <c r="E258" s="1">
        <v>9550</v>
      </c>
      <c r="F258" s="5">
        <f t="shared" si="37"/>
        <v>4.3887867647058822</v>
      </c>
      <c r="G258" s="3">
        <v>42644</v>
      </c>
      <c r="H258" s="3">
        <v>42735</v>
      </c>
      <c r="I258" s="4">
        <f t="shared" si="38"/>
        <v>92</v>
      </c>
      <c r="J258" s="2">
        <f t="shared" si="44"/>
        <v>0.75769596953348139</v>
      </c>
      <c r="K258">
        <v>172</v>
      </c>
      <c r="L258" s="2">
        <f t="shared" si="45"/>
        <v>0.60351365015166836</v>
      </c>
      <c r="M258" s="5">
        <f t="shared" si="39"/>
        <v>103.80434782608695</v>
      </c>
      <c r="N258" s="1">
        <v>85237322</v>
      </c>
      <c r="O258" s="1">
        <v>46710</v>
      </c>
      <c r="P258" s="2">
        <f t="shared" si="40"/>
        <v>1824.8195675444231</v>
      </c>
      <c r="Q258" s="1">
        <v>188967238</v>
      </c>
      <c r="R258" s="1">
        <v>72107688</v>
      </c>
      <c r="S258" s="2">
        <f t="shared" si="41"/>
        <v>22414894.26992584</v>
      </c>
      <c r="T258" s="1">
        <v>63312186</v>
      </c>
      <c r="U258" s="2">
        <f t="shared" si="42"/>
        <v>19680785.704679355</v>
      </c>
      <c r="V258" s="2">
        <f t="shared" si="43"/>
        <v>421.33987807063488</v>
      </c>
    </row>
    <row r="259" spans="1:22" x14ac:dyDescent="0.25">
      <c r="A259" t="s">
        <v>257</v>
      </c>
      <c r="B259">
        <v>2016</v>
      </c>
      <c r="C259">
        <v>36</v>
      </c>
      <c r="D259">
        <v>249</v>
      </c>
      <c r="E259" s="1">
        <v>2954</v>
      </c>
      <c r="F259" s="5">
        <f t="shared" si="37"/>
        <v>11.863453815261044</v>
      </c>
      <c r="G259" s="3">
        <v>42644</v>
      </c>
      <c r="H259" s="3">
        <v>42735</v>
      </c>
      <c r="I259" s="4">
        <f t="shared" si="38"/>
        <v>92</v>
      </c>
      <c r="J259" s="2">
        <f t="shared" si="44"/>
        <v>0.89190821256038644</v>
      </c>
      <c r="K259">
        <v>36</v>
      </c>
      <c r="L259" s="2">
        <f t="shared" si="45"/>
        <v>0.89190821256038644</v>
      </c>
      <c r="M259" s="5">
        <f t="shared" si="39"/>
        <v>32.108695652173914</v>
      </c>
      <c r="N259">
        <v>0</v>
      </c>
      <c r="O259">
        <v>0</v>
      </c>
      <c r="P259" s="2">
        <v>0</v>
      </c>
      <c r="Q259" s="1">
        <v>4150402</v>
      </c>
      <c r="R259" s="1">
        <v>2545302</v>
      </c>
      <c r="S259" s="2">
        <f t="shared" si="41"/>
        <v>0</v>
      </c>
      <c r="T259" s="1">
        <v>2889666</v>
      </c>
      <c r="U259" s="2">
        <f t="shared" si="42"/>
        <v>0</v>
      </c>
      <c r="V259" s="2">
        <v>0</v>
      </c>
    </row>
    <row r="260" spans="1:22" x14ac:dyDescent="0.25">
      <c r="A260" t="s">
        <v>258</v>
      </c>
      <c r="B260">
        <v>2016</v>
      </c>
      <c r="C260">
        <v>16</v>
      </c>
      <c r="D260">
        <v>119</v>
      </c>
      <c r="E260" s="1">
        <v>1317</v>
      </c>
      <c r="F260" s="5">
        <f t="shared" ref="F260:F323" si="46">E260/D260</f>
        <v>11.067226890756302</v>
      </c>
      <c r="G260" s="3">
        <v>42644</v>
      </c>
      <c r="H260" s="3">
        <v>42735</v>
      </c>
      <c r="I260" s="4">
        <f t="shared" ref="I260:I323" si="47">H260-G260+1</f>
        <v>92</v>
      </c>
      <c r="J260" s="2">
        <f t="shared" si="44"/>
        <v>0.89470108695652173</v>
      </c>
      <c r="K260">
        <v>16</v>
      </c>
      <c r="L260" s="2">
        <f t="shared" si="45"/>
        <v>0.89470108695652173</v>
      </c>
      <c r="M260" s="5">
        <f t="shared" ref="M260:M323" si="48">K260*L260</f>
        <v>14.315217391304348</v>
      </c>
      <c r="N260">
        <v>0</v>
      </c>
      <c r="O260">
        <v>0</v>
      </c>
      <c r="P260" s="2">
        <v>0</v>
      </c>
      <c r="Q260" s="1">
        <v>1156040</v>
      </c>
      <c r="R260" s="1">
        <v>1156040</v>
      </c>
      <c r="S260" s="2">
        <f t="shared" ref="S260:S323" si="49">(N260/(Q260+N260))*R260</f>
        <v>0</v>
      </c>
      <c r="T260" s="1">
        <v>1140643</v>
      </c>
      <c r="U260" s="2">
        <f t="shared" ref="U260:U323" si="50">(N260/(Q260+N260))*T260</f>
        <v>0</v>
      </c>
      <c r="V260" s="2">
        <v>0</v>
      </c>
    </row>
    <row r="261" spans="1:22" x14ac:dyDescent="0.25">
      <c r="A261" t="s">
        <v>259</v>
      </c>
      <c r="B261">
        <v>2016</v>
      </c>
      <c r="C261">
        <v>182</v>
      </c>
      <c r="D261" s="1">
        <v>2233</v>
      </c>
      <c r="E261" s="1">
        <v>11398</v>
      </c>
      <c r="F261" s="5">
        <f t="shared" si="46"/>
        <v>5.1043439319301385</v>
      </c>
      <c r="G261" s="3">
        <v>42644</v>
      </c>
      <c r="H261" s="3">
        <v>42735</v>
      </c>
      <c r="I261" s="4">
        <f t="shared" si="47"/>
        <v>92</v>
      </c>
      <c r="J261" s="2">
        <f t="shared" si="44"/>
        <v>0.68072145246058291</v>
      </c>
      <c r="K261">
        <v>182</v>
      </c>
      <c r="L261" s="2">
        <f t="shared" si="45"/>
        <v>0.68072145246058291</v>
      </c>
      <c r="M261" s="5">
        <f t="shared" si="48"/>
        <v>123.89130434782609</v>
      </c>
      <c r="N261" s="1">
        <v>378023882</v>
      </c>
      <c r="O261" s="1">
        <v>94827</v>
      </c>
      <c r="P261" s="2">
        <f t="shared" ref="P261:P323" si="51">N261/O261</f>
        <v>3986.4583082877239</v>
      </c>
      <c r="Q261" s="1">
        <v>451913474</v>
      </c>
      <c r="R261" s="1">
        <v>131333569</v>
      </c>
      <c r="S261" s="2">
        <f t="shared" si="49"/>
        <v>59820449.376536869</v>
      </c>
      <c r="T261" s="1">
        <v>144483420</v>
      </c>
      <c r="U261" s="2">
        <f t="shared" si="50"/>
        <v>65810007.126654074</v>
      </c>
      <c r="V261" s="2">
        <f t="shared" ref="V261:V323" si="52">U261/O261</f>
        <v>694.00072897649477</v>
      </c>
    </row>
    <row r="262" spans="1:22" x14ac:dyDescent="0.25">
      <c r="A262" t="s">
        <v>260</v>
      </c>
      <c r="B262">
        <v>2016</v>
      </c>
      <c r="C262">
        <v>88</v>
      </c>
      <c r="D262">
        <v>262</v>
      </c>
      <c r="E262" s="1">
        <v>6947</v>
      </c>
      <c r="F262" s="5">
        <f t="shared" si="46"/>
        <v>26.515267175572518</v>
      </c>
      <c r="G262" s="3">
        <v>42644</v>
      </c>
      <c r="H262" s="3">
        <v>42735</v>
      </c>
      <c r="I262" s="4">
        <f t="shared" si="47"/>
        <v>92</v>
      </c>
      <c r="J262" s="2">
        <f t="shared" si="44"/>
        <v>0.85807806324110669</v>
      </c>
      <c r="K262">
        <v>88</v>
      </c>
      <c r="L262" s="2">
        <f t="shared" si="45"/>
        <v>0.85807806324110669</v>
      </c>
      <c r="M262" s="5">
        <f t="shared" si="48"/>
        <v>75.510869565217391</v>
      </c>
      <c r="N262" s="1">
        <v>706337</v>
      </c>
      <c r="O262">
        <v>905</v>
      </c>
      <c r="P262" s="2">
        <f t="shared" si="51"/>
        <v>780.48287292817679</v>
      </c>
      <c r="Q262" s="1">
        <v>46784166</v>
      </c>
      <c r="R262" s="1">
        <v>9612120</v>
      </c>
      <c r="S262" s="2">
        <f t="shared" si="49"/>
        <v>142963.23634306423</v>
      </c>
      <c r="T262" s="1">
        <v>7201437</v>
      </c>
      <c r="U262" s="2">
        <f t="shared" si="50"/>
        <v>107108.60245613739</v>
      </c>
      <c r="V262" s="2">
        <f t="shared" si="52"/>
        <v>118.352046912859</v>
      </c>
    </row>
    <row r="263" spans="1:22" x14ac:dyDescent="0.25">
      <c r="A263" t="s">
        <v>261</v>
      </c>
      <c r="B263">
        <v>2016</v>
      </c>
      <c r="C263">
        <v>25</v>
      </c>
      <c r="D263">
        <v>245</v>
      </c>
      <c r="E263">
        <v>679</v>
      </c>
      <c r="F263" s="5">
        <f t="shared" si="46"/>
        <v>2.7714285714285714</v>
      </c>
      <c r="G263" s="3">
        <v>42644</v>
      </c>
      <c r="H263" s="3">
        <v>42735</v>
      </c>
      <c r="I263" s="4">
        <f t="shared" si="47"/>
        <v>92</v>
      </c>
      <c r="J263" s="2">
        <f t="shared" si="44"/>
        <v>0.29521739130434782</v>
      </c>
      <c r="K263">
        <v>25</v>
      </c>
      <c r="L263" s="2">
        <f t="shared" si="45"/>
        <v>0.29521739130434782</v>
      </c>
      <c r="M263" s="5">
        <f t="shared" si="48"/>
        <v>7.3804347826086953</v>
      </c>
      <c r="N263" s="1">
        <v>22864924</v>
      </c>
      <c r="O263" s="1">
        <v>18853</v>
      </c>
      <c r="P263" s="2">
        <f t="shared" si="51"/>
        <v>1212.8002970349546</v>
      </c>
      <c r="Q263" s="1">
        <v>8732693</v>
      </c>
      <c r="R263" s="1">
        <v>17887870</v>
      </c>
      <c r="S263" s="2">
        <f t="shared" si="49"/>
        <v>12944165.633499512</v>
      </c>
      <c r="T263" s="1">
        <v>17561084</v>
      </c>
      <c r="U263" s="2">
        <f t="shared" si="50"/>
        <v>12707694.096602792</v>
      </c>
      <c r="V263" s="2">
        <f t="shared" si="52"/>
        <v>674.04095351417766</v>
      </c>
    </row>
    <row r="264" spans="1:22" x14ac:dyDescent="0.25">
      <c r="A264" t="s">
        <v>262</v>
      </c>
      <c r="B264">
        <v>2016</v>
      </c>
      <c r="C264">
        <v>412</v>
      </c>
      <c r="D264" s="1">
        <v>3530</v>
      </c>
      <c r="E264" s="1">
        <v>15762</v>
      </c>
      <c r="F264" s="5">
        <f t="shared" si="46"/>
        <v>4.4651558073654387</v>
      </c>
      <c r="G264" s="3">
        <v>42644</v>
      </c>
      <c r="H264" s="3">
        <v>42735</v>
      </c>
      <c r="I264" s="4">
        <f t="shared" si="47"/>
        <v>92</v>
      </c>
      <c r="J264" s="2">
        <f t="shared" si="44"/>
        <v>0.41584001688476152</v>
      </c>
      <c r="K264">
        <v>412</v>
      </c>
      <c r="L264" s="2">
        <f t="shared" si="45"/>
        <v>0.41584001688476152</v>
      </c>
      <c r="M264" s="5">
        <f t="shared" si="48"/>
        <v>171.32608695652175</v>
      </c>
      <c r="N264" s="1">
        <v>152148119</v>
      </c>
      <c r="O264" s="1">
        <v>27637</v>
      </c>
      <c r="P264" s="2">
        <f t="shared" si="51"/>
        <v>5505.2328038499118</v>
      </c>
      <c r="Q264" s="1">
        <v>374106494</v>
      </c>
      <c r="R264" s="1">
        <v>106633500</v>
      </c>
      <c r="S264" s="2">
        <f t="shared" si="49"/>
        <v>30829347.70851405</v>
      </c>
      <c r="T264" s="1">
        <v>107069611</v>
      </c>
      <c r="U264" s="2">
        <f t="shared" si="50"/>
        <v>30955433.954004519</v>
      </c>
      <c r="V264" s="2">
        <f t="shared" si="52"/>
        <v>1120.072147990177</v>
      </c>
    </row>
    <row r="265" spans="1:22" x14ac:dyDescent="0.25">
      <c r="A265" t="s">
        <v>263</v>
      </c>
      <c r="B265">
        <v>2016</v>
      </c>
      <c r="C265">
        <v>47</v>
      </c>
      <c r="D265">
        <v>462</v>
      </c>
      <c r="E265" s="1">
        <v>1532</v>
      </c>
      <c r="F265" s="5">
        <f t="shared" si="46"/>
        <v>3.3160173160173159</v>
      </c>
      <c r="G265" s="3">
        <v>42644</v>
      </c>
      <c r="H265" s="3">
        <v>42735</v>
      </c>
      <c r="I265" s="4">
        <f t="shared" si="47"/>
        <v>92</v>
      </c>
      <c r="J265" s="2">
        <f t="shared" si="44"/>
        <v>0.35430157261794637</v>
      </c>
      <c r="K265">
        <v>47</v>
      </c>
      <c r="L265" s="2">
        <f t="shared" si="45"/>
        <v>0.35430157261794637</v>
      </c>
      <c r="M265" s="5">
        <f t="shared" si="48"/>
        <v>16.65217391304348</v>
      </c>
      <c r="N265" s="1">
        <v>34259424</v>
      </c>
      <c r="O265" s="1">
        <v>23228</v>
      </c>
      <c r="P265" s="2">
        <f t="shared" si="51"/>
        <v>1474.9192354055451</v>
      </c>
      <c r="Q265" s="1">
        <v>26342317</v>
      </c>
      <c r="R265" s="1">
        <v>17821170</v>
      </c>
      <c r="S265" s="2">
        <f t="shared" si="49"/>
        <v>10074677.874453804</v>
      </c>
      <c r="T265" s="1">
        <v>20465088</v>
      </c>
      <c r="U265" s="2">
        <f t="shared" si="50"/>
        <v>11569339.682655519</v>
      </c>
      <c r="V265" s="2">
        <f t="shared" si="52"/>
        <v>498.07730681313581</v>
      </c>
    </row>
    <row r="266" spans="1:22" x14ac:dyDescent="0.25">
      <c r="A266" t="s">
        <v>264</v>
      </c>
      <c r="B266">
        <v>2016</v>
      </c>
      <c r="C266">
        <v>144</v>
      </c>
      <c r="D266">
        <v>273</v>
      </c>
      <c r="E266" s="1">
        <v>9417</v>
      </c>
      <c r="F266" s="5">
        <f t="shared" si="46"/>
        <v>34.494505494505496</v>
      </c>
      <c r="G266" s="3">
        <v>42644</v>
      </c>
      <c r="H266" s="3">
        <v>42735</v>
      </c>
      <c r="I266" s="4">
        <f t="shared" si="47"/>
        <v>92</v>
      </c>
      <c r="J266" s="2">
        <f t="shared" si="44"/>
        <v>0.71082427536231885</v>
      </c>
      <c r="K266">
        <v>150</v>
      </c>
      <c r="L266" s="2">
        <f t="shared" si="45"/>
        <v>0.68239130434782613</v>
      </c>
      <c r="M266" s="5">
        <f t="shared" si="48"/>
        <v>102.35869565217392</v>
      </c>
      <c r="N266" s="1">
        <v>32104525</v>
      </c>
      <c r="O266" s="1">
        <v>30742</v>
      </c>
      <c r="P266" s="2">
        <f t="shared" si="51"/>
        <v>1044.3212868388523</v>
      </c>
      <c r="Q266" s="1">
        <v>12989993</v>
      </c>
      <c r="R266" s="1">
        <v>16236658</v>
      </c>
      <c r="S266" s="2">
        <f t="shared" si="49"/>
        <v>11559502.480488868</v>
      </c>
      <c r="T266" s="1">
        <v>16066041</v>
      </c>
      <c r="U266" s="2">
        <f t="shared" si="50"/>
        <v>11438033.663770948</v>
      </c>
      <c r="V266" s="2">
        <f t="shared" si="52"/>
        <v>372.06537192671095</v>
      </c>
    </row>
    <row r="267" spans="1:22" x14ac:dyDescent="0.25">
      <c r="A267" t="s">
        <v>265</v>
      </c>
      <c r="B267">
        <v>2016</v>
      </c>
      <c r="C267">
        <v>260</v>
      </c>
      <c r="D267" s="1">
        <v>2473</v>
      </c>
      <c r="E267" s="1">
        <v>11155</v>
      </c>
      <c r="F267" s="5">
        <f t="shared" si="46"/>
        <v>4.5107157298827332</v>
      </c>
      <c r="G267" s="3">
        <v>42644</v>
      </c>
      <c r="H267" s="3">
        <v>42735</v>
      </c>
      <c r="I267" s="4">
        <f t="shared" si="47"/>
        <v>92</v>
      </c>
      <c r="J267" s="2">
        <f t="shared" si="44"/>
        <v>0.46634615384615385</v>
      </c>
      <c r="K267">
        <v>358</v>
      </c>
      <c r="L267" s="2">
        <f t="shared" si="45"/>
        <v>0.33868715083798884</v>
      </c>
      <c r="M267" s="5">
        <f t="shared" si="48"/>
        <v>121.25</v>
      </c>
      <c r="N267" s="1">
        <v>117769430</v>
      </c>
      <c r="O267" s="1">
        <v>30046</v>
      </c>
      <c r="P267" s="2">
        <f t="shared" si="51"/>
        <v>3919.6375557478532</v>
      </c>
      <c r="Q267" s="1">
        <v>230147525</v>
      </c>
      <c r="R267" s="1">
        <v>73616608</v>
      </c>
      <c r="S267" s="2">
        <f t="shared" si="49"/>
        <v>24919124.630455103</v>
      </c>
      <c r="T267" s="1">
        <v>87031439</v>
      </c>
      <c r="U267" s="2">
        <f t="shared" si="50"/>
        <v>29460027.215718102</v>
      </c>
      <c r="V267" s="2">
        <f t="shared" si="52"/>
        <v>980.49747772475871</v>
      </c>
    </row>
    <row r="268" spans="1:22" x14ac:dyDescent="0.25">
      <c r="A268" t="s">
        <v>266</v>
      </c>
      <c r="B268">
        <v>2016</v>
      </c>
      <c r="C268">
        <v>91</v>
      </c>
      <c r="D268">
        <v>183</v>
      </c>
      <c r="E268" s="1">
        <v>6449</v>
      </c>
      <c r="F268" s="5">
        <f t="shared" si="46"/>
        <v>35.240437158469945</v>
      </c>
      <c r="G268" s="3">
        <v>42644</v>
      </c>
      <c r="H268" s="3">
        <v>42735</v>
      </c>
      <c r="I268" s="4">
        <f t="shared" si="47"/>
        <v>92</v>
      </c>
      <c r="J268" s="2">
        <f t="shared" si="44"/>
        <v>0.77030578117534643</v>
      </c>
      <c r="K268">
        <v>91</v>
      </c>
      <c r="L268" s="2">
        <f t="shared" si="45"/>
        <v>0.77030578117534643</v>
      </c>
      <c r="M268" s="5">
        <f t="shared" si="48"/>
        <v>70.09782608695653</v>
      </c>
      <c r="N268" s="1">
        <v>8569754</v>
      </c>
      <c r="O268" s="1">
        <v>9919</v>
      </c>
      <c r="P268" s="2">
        <f t="shared" si="51"/>
        <v>863.97358604698059</v>
      </c>
      <c r="Q268" s="1">
        <v>7377458</v>
      </c>
      <c r="R268" s="1">
        <v>6475567</v>
      </c>
      <c r="S268" s="2">
        <f t="shared" si="49"/>
        <v>3479856.9305103612</v>
      </c>
      <c r="T268" s="1">
        <v>7523130</v>
      </c>
      <c r="U268" s="2">
        <f t="shared" si="50"/>
        <v>4042799.0428684335</v>
      </c>
      <c r="V268" s="2">
        <f t="shared" si="52"/>
        <v>407.58131292150756</v>
      </c>
    </row>
    <row r="269" spans="1:22" x14ac:dyDescent="0.25">
      <c r="A269" t="s">
        <v>267</v>
      </c>
      <c r="B269">
        <v>2016</v>
      </c>
      <c r="C269">
        <v>204</v>
      </c>
      <c r="D269" s="1">
        <v>1285</v>
      </c>
      <c r="E269" s="1">
        <v>6635</v>
      </c>
      <c r="F269" s="5">
        <f t="shared" si="46"/>
        <v>5.163424124513619</v>
      </c>
      <c r="G269" s="3">
        <v>42644</v>
      </c>
      <c r="H269" s="3">
        <v>42735</v>
      </c>
      <c r="I269" s="4">
        <f t="shared" si="47"/>
        <v>92</v>
      </c>
      <c r="J269" s="2">
        <f t="shared" si="44"/>
        <v>0.35352728047740833</v>
      </c>
      <c r="K269">
        <v>204</v>
      </c>
      <c r="L269" s="2">
        <f t="shared" si="45"/>
        <v>0.35352728047740833</v>
      </c>
      <c r="M269" s="5">
        <f t="shared" si="48"/>
        <v>72.119565217391298</v>
      </c>
      <c r="N269" s="1">
        <v>48741330</v>
      </c>
      <c r="O269" s="1">
        <v>8182</v>
      </c>
      <c r="P269" s="2">
        <f t="shared" si="51"/>
        <v>5957.141285749206</v>
      </c>
      <c r="Q269" s="1">
        <v>111068889</v>
      </c>
      <c r="R269" s="1">
        <v>23151091</v>
      </c>
      <c r="S269" s="2">
        <f t="shared" si="49"/>
        <v>7060968.7750382842</v>
      </c>
      <c r="T269" s="1">
        <v>19102435</v>
      </c>
      <c r="U269" s="2">
        <f t="shared" si="50"/>
        <v>5826148.6278205402</v>
      </c>
      <c r="V269" s="2">
        <f t="shared" si="52"/>
        <v>712.069008533432</v>
      </c>
    </row>
    <row r="270" spans="1:22" x14ac:dyDescent="0.25">
      <c r="A270" t="s">
        <v>268</v>
      </c>
      <c r="B270">
        <v>2016</v>
      </c>
      <c r="C270">
        <v>218</v>
      </c>
      <c r="D270" s="1">
        <v>2839</v>
      </c>
      <c r="E270" s="1">
        <v>9645</v>
      </c>
      <c r="F270" s="5">
        <f t="shared" si="46"/>
        <v>3.3973230010567099</v>
      </c>
      <c r="G270" s="3">
        <v>42644</v>
      </c>
      <c r="H270" s="3">
        <v>42735</v>
      </c>
      <c r="I270" s="4">
        <f t="shared" si="47"/>
        <v>92</v>
      </c>
      <c r="J270" s="2">
        <f t="shared" si="44"/>
        <v>0.48090347028320701</v>
      </c>
      <c r="K270">
        <v>218</v>
      </c>
      <c r="L270" s="2">
        <f t="shared" si="45"/>
        <v>0.48090347028320701</v>
      </c>
      <c r="M270" s="5">
        <f t="shared" si="48"/>
        <v>104.83695652173913</v>
      </c>
      <c r="N270" s="1">
        <v>107548661</v>
      </c>
      <c r="O270" s="1">
        <v>26418</v>
      </c>
      <c r="P270" s="2">
        <f t="shared" si="51"/>
        <v>4071.0372094783861</v>
      </c>
      <c r="Q270" s="1">
        <v>165679508</v>
      </c>
      <c r="R270" s="1">
        <v>87856236</v>
      </c>
      <c r="S270" s="2">
        <f t="shared" si="49"/>
        <v>34582161.044676162</v>
      </c>
      <c r="T270" s="1">
        <v>82718597</v>
      </c>
      <c r="U270" s="2">
        <f t="shared" si="50"/>
        <v>32559872.50402654</v>
      </c>
      <c r="V270" s="2">
        <f t="shared" si="52"/>
        <v>1232.4881710964698</v>
      </c>
    </row>
    <row r="271" spans="1:22" x14ac:dyDescent="0.25">
      <c r="A271" t="s">
        <v>269</v>
      </c>
      <c r="B271">
        <v>2016</v>
      </c>
      <c r="C271">
        <v>228</v>
      </c>
      <c r="D271" s="1">
        <v>2220</v>
      </c>
      <c r="E271" s="1">
        <v>9779</v>
      </c>
      <c r="F271" s="5">
        <f t="shared" si="46"/>
        <v>4.4049549549549551</v>
      </c>
      <c r="G271" s="3">
        <v>42644</v>
      </c>
      <c r="H271" s="3">
        <v>42735</v>
      </c>
      <c r="I271" s="4">
        <f t="shared" si="47"/>
        <v>92</v>
      </c>
      <c r="J271" s="2">
        <f t="shared" si="44"/>
        <v>0.46619946605644547</v>
      </c>
      <c r="K271">
        <v>228</v>
      </c>
      <c r="L271" s="2">
        <f t="shared" si="45"/>
        <v>0.46619946605644547</v>
      </c>
      <c r="M271" s="5">
        <f t="shared" si="48"/>
        <v>106.29347826086956</v>
      </c>
      <c r="N271" s="1">
        <v>69030499</v>
      </c>
      <c r="O271" s="1">
        <v>10433</v>
      </c>
      <c r="P271" s="2">
        <f t="shared" si="51"/>
        <v>6616.553148662897</v>
      </c>
      <c r="Q271" s="1">
        <v>170931907</v>
      </c>
      <c r="R271" s="1">
        <v>52390493</v>
      </c>
      <c r="S271" s="2">
        <f t="shared" si="49"/>
        <v>15071285.268935032</v>
      </c>
      <c r="T271" s="1">
        <v>40340431</v>
      </c>
      <c r="U271" s="2">
        <f t="shared" si="50"/>
        <v>11604818.138909098</v>
      </c>
      <c r="V271" s="2">
        <f t="shared" si="52"/>
        <v>1112.3184260432377</v>
      </c>
    </row>
    <row r="272" spans="1:22" x14ac:dyDescent="0.25">
      <c r="A272" t="s">
        <v>270</v>
      </c>
      <c r="B272">
        <v>2016</v>
      </c>
      <c r="C272">
        <v>45</v>
      </c>
      <c r="D272">
        <v>121</v>
      </c>
      <c r="E272" s="1">
        <v>2916</v>
      </c>
      <c r="F272" s="5">
        <f t="shared" si="46"/>
        <v>24.099173553719009</v>
      </c>
      <c r="G272" s="3">
        <v>42644</v>
      </c>
      <c r="H272" s="3">
        <v>42735</v>
      </c>
      <c r="I272" s="4">
        <f t="shared" si="47"/>
        <v>92</v>
      </c>
      <c r="J272" s="2">
        <f t="shared" si="44"/>
        <v>0.70434782608695656</v>
      </c>
      <c r="K272">
        <v>45</v>
      </c>
      <c r="L272" s="2">
        <f t="shared" si="45"/>
        <v>0.70434782608695656</v>
      </c>
      <c r="M272" s="5">
        <f t="shared" si="48"/>
        <v>31.695652173913047</v>
      </c>
      <c r="N272" s="1">
        <v>9567292</v>
      </c>
      <c r="O272" s="1">
        <v>14288</v>
      </c>
      <c r="P272" s="2">
        <f t="shared" si="51"/>
        <v>669.60330347144452</v>
      </c>
      <c r="Q272" s="1">
        <v>3878332</v>
      </c>
      <c r="R272" s="1">
        <v>5430688</v>
      </c>
      <c r="S272" s="2">
        <f t="shared" si="49"/>
        <v>3864229.5706689404</v>
      </c>
      <c r="T272" s="1">
        <v>6112840</v>
      </c>
      <c r="U272" s="2">
        <f t="shared" si="50"/>
        <v>4349617.7811665712</v>
      </c>
      <c r="V272" s="2">
        <f t="shared" si="52"/>
        <v>304.42453675577906</v>
      </c>
    </row>
    <row r="273" spans="1:22" x14ac:dyDescent="0.25">
      <c r="A273" t="s">
        <v>271</v>
      </c>
      <c r="B273">
        <v>2016</v>
      </c>
      <c r="C273">
        <v>133</v>
      </c>
      <c r="D273" s="1">
        <v>3015</v>
      </c>
      <c r="E273" s="1">
        <v>10043</v>
      </c>
      <c r="F273" s="5">
        <f t="shared" si="46"/>
        <v>3.3310116086235491</v>
      </c>
      <c r="G273" s="3">
        <v>42644</v>
      </c>
      <c r="H273" s="3">
        <v>42735</v>
      </c>
      <c r="I273" s="4">
        <f t="shared" si="47"/>
        <v>92</v>
      </c>
      <c r="J273" s="2">
        <f t="shared" si="44"/>
        <v>0.82077476299444263</v>
      </c>
      <c r="K273">
        <v>133</v>
      </c>
      <c r="L273" s="2">
        <f t="shared" si="45"/>
        <v>0.82077476299444263</v>
      </c>
      <c r="M273" s="5">
        <f t="shared" si="48"/>
        <v>109.16304347826087</v>
      </c>
      <c r="N273" s="1">
        <v>88277087</v>
      </c>
      <c r="O273" s="1">
        <v>129278</v>
      </c>
      <c r="P273" s="2">
        <f t="shared" si="51"/>
        <v>682.84694224848772</v>
      </c>
      <c r="Q273" s="1">
        <v>97074285</v>
      </c>
      <c r="R273" s="1">
        <v>61469564</v>
      </c>
      <c r="S273" s="2">
        <f t="shared" si="49"/>
        <v>29276039.289744604</v>
      </c>
      <c r="T273" s="1">
        <v>65987365</v>
      </c>
      <c r="U273" s="2">
        <f t="shared" si="50"/>
        <v>31427727.230450474</v>
      </c>
      <c r="V273" s="2">
        <f t="shared" si="52"/>
        <v>243.10189847035437</v>
      </c>
    </row>
    <row r="274" spans="1:22" x14ac:dyDescent="0.25">
      <c r="A274" t="s">
        <v>272</v>
      </c>
      <c r="B274">
        <v>2016</v>
      </c>
      <c r="C274">
        <v>138</v>
      </c>
      <c r="D274" s="1">
        <v>1978</v>
      </c>
      <c r="E274" s="1">
        <v>5427</v>
      </c>
      <c r="F274" s="5">
        <f t="shared" si="46"/>
        <v>2.743680485338726</v>
      </c>
      <c r="G274" s="3">
        <v>42644</v>
      </c>
      <c r="H274" s="3">
        <v>42735</v>
      </c>
      <c r="I274" s="4">
        <f t="shared" si="47"/>
        <v>92</v>
      </c>
      <c r="J274" s="2">
        <f t="shared" si="44"/>
        <v>0.42745746691871456</v>
      </c>
      <c r="K274">
        <v>138</v>
      </c>
      <c r="L274" s="2">
        <f t="shared" si="45"/>
        <v>0.42745746691871456</v>
      </c>
      <c r="M274" s="5">
        <f t="shared" si="48"/>
        <v>58.989130434782609</v>
      </c>
      <c r="N274" s="1">
        <v>26257885</v>
      </c>
      <c r="O274" s="1">
        <v>6648</v>
      </c>
      <c r="P274" s="2">
        <f t="shared" si="51"/>
        <v>3949.7420276774969</v>
      </c>
      <c r="Q274" s="1">
        <v>53231238</v>
      </c>
      <c r="R274" s="1">
        <v>72909152</v>
      </c>
      <c r="S274" s="2">
        <f t="shared" si="49"/>
        <v>24084303.064502548</v>
      </c>
      <c r="T274" s="1">
        <v>75910704</v>
      </c>
      <c r="U274" s="2">
        <f t="shared" si="50"/>
        <v>25075814.912450854</v>
      </c>
      <c r="V274" s="2">
        <f t="shared" si="52"/>
        <v>3771.9336510906819</v>
      </c>
    </row>
    <row r="275" spans="1:22" x14ac:dyDescent="0.25">
      <c r="A275" t="s">
        <v>273</v>
      </c>
      <c r="B275">
        <v>2016</v>
      </c>
      <c r="C275">
        <v>68</v>
      </c>
      <c r="D275">
        <v>472</v>
      </c>
      <c r="E275" s="1">
        <v>3049</v>
      </c>
      <c r="F275" s="5">
        <f t="shared" si="46"/>
        <v>6.4597457627118642</v>
      </c>
      <c r="G275" s="3">
        <v>42644</v>
      </c>
      <c r="H275" s="3">
        <v>42735</v>
      </c>
      <c r="I275" s="4">
        <f t="shared" si="47"/>
        <v>92</v>
      </c>
      <c r="J275" s="2">
        <f t="shared" si="44"/>
        <v>0.48737212276214836</v>
      </c>
      <c r="K275">
        <v>68</v>
      </c>
      <c r="L275" s="2">
        <f t="shared" si="45"/>
        <v>0.48737212276214836</v>
      </c>
      <c r="M275" s="5">
        <f t="shared" si="48"/>
        <v>33.141304347826086</v>
      </c>
      <c r="N275" s="1">
        <v>521055</v>
      </c>
      <c r="O275">
        <v>845</v>
      </c>
      <c r="P275" s="2">
        <f t="shared" si="51"/>
        <v>616.63313609467457</v>
      </c>
      <c r="Q275" s="1">
        <v>6076640</v>
      </c>
      <c r="R275" s="1">
        <v>2570739</v>
      </c>
      <c r="S275" s="2">
        <f t="shared" si="49"/>
        <v>203024.90637184653</v>
      </c>
      <c r="T275" s="1">
        <v>2162071</v>
      </c>
      <c r="U275" s="2">
        <f t="shared" si="50"/>
        <v>170750.22487474792</v>
      </c>
      <c r="V275" s="2">
        <f t="shared" si="52"/>
        <v>202.0712720411218</v>
      </c>
    </row>
    <row r="276" spans="1:22" x14ac:dyDescent="0.25">
      <c r="A276" t="s">
        <v>274</v>
      </c>
      <c r="B276">
        <v>2016</v>
      </c>
      <c r="C276">
        <v>231</v>
      </c>
      <c r="D276">
        <v>983</v>
      </c>
      <c r="E276" s="1">
        <v>13167</v>
      </c>
      <c r="F276" s="5">
        <f t="shared" si="46"/>
        <v>13.39471007121058</v>
      </c>
      <c r="G276" s="3">
        <v>42644</v>
      </c>
      <c r="H276" s="3">
        <v>42735</v>
      </c>
      <c r="I276" s="4">
        <f t="shared" si="47"/>
        <v>92</v>
      </c>
      <c r="J276" s="2">
        <f t="shared" si="44"/>
        <v>0.61956521739130432</v>
      </c>
      <c r="K276">
        <v>231</v>
      </c>
      <c r="L276" s="2">
        <f t="shared" si="45"/>
        <v>0.61956521739130432</v>
      </c>
      <c r="M276" s="5">
        <f t="shared" si="48"/>
        <v>143.11956521739131</v>
      </c>
      <c r="N276" s="1">
        <v>5878588</v>
      </c>
      <c r="O276" s="1">
        <v>3305</v>
      </c>
      <c r="P276" s="2">
        <f t="shared" si="51"/>
        <v>1778.6953101361573</v>
      </c>
      <c r="Q276" s="1">
        <v>38323048</v>
      </c>
      <c r="R276" s="1">
        <v>25031987</v>
      </c>
      <c r="S276" s="2">
        <f t="shared" si="49"/>
        <v>3329124.2521963664</v>
      </c>
      <c r="T276" s="1">
        <v>19423382</v>
      </c>
      <c r="U276" s="2">
        <f t="shared" si="50"/>
        <v>2583208.9188874364</v>
      </c>
      <c r="V276" s="2">
        <f t="shared" si="52"/>
        <v>781.60632946669784</v>
      </c>
    </row>
    <row r="277" spans="1:22" x14ac:dyDescent="0.25">
      <c r="A277" t="s">
        <v>275</v>
      </c>
      <c r="B277">
        <v>2016</v>
      </c>
      <c r="C277">
        <v>113</v>
      </c>
      <c r="D277" s="1">
        <v>2493</v>
      </c>
      <c r="E277" s="1">
        <v>10020</v>
      </c>
      <c r="F277" s="5">
        <f t="shared" si="46"/>
        <v>4.0192539109506615</v>
      </c>
      <c r="G277" s="3">
        <v>42644</v>
      </c>
      <c r="H277" s="3">
        <v>42735</v>
      </c>
      <c r="I277" s="4">
        <f t="shared" si="47"/>
        <v>92</v>
      </c>
      <c r="J277" s="2">
        <f t="shared" si="44"/>
        <v>0.96383224317045013</v>
      </c>
      <c r="K277">
        <v>157</v>
      </c>
      <c r="L277" s="2">
        <f t="shared" si="45"/>
        <v>0.69371365272777619</v>
      </c>
      <c r="M277" s="5">
        <f t="shared" si="48"/>
        <v>108.91304347826086</v>
      </c>
      <c r="N277" s="1">
        <v>130848843</v>
      </c>
      <c r="O277" s="1">
        <v>20110</v>
      </c>
      <c r="P277" s="2">
        <f t="shared" si="51"/>
        <v>6506.6555445052209</v>
      </c>
      <c r="Q277" s="1">
        <v>195644562</v>
      </c>
      <c r="R277" s="1">
        <v>46031096</v>
      </c>
      <c r="S277" s="2">
        <f t="shared" si="49"/>
        <v>18447893.774828095</v>
      </c>
      <c r="T277" s="1">
        <v>36499830</v>
      </c>
      <c r="U277" s="2">
        <f t="shared" si="50"/>
        <v>14628045.933107562</v>
      </c>
      <c r="V277" s="2">
        <f t="shared" si="52"/>
        <v>727.40158792180819</v>
      </c>
    </row>
    <row r="278" spans="1:22" x14ac:dyDescent="0.25">
      <c r="A278" t="s">
        <v>276</v>
      </c>
      <c r="B278">
        <v>2016</v>
      </c>
      <c r="C278">
        <v>42</v>
      </c>
      <c r="D278">
        <v>256</v>
      </c>
      <c r="E278" s="1">
        <v>1072</v>
      </c>
      <c r="F278" s="5">
        <f t="shared" si="46"/>
        <v>4.1875</v>
      </c>
      <c r="G278" s="3">
        <v>42644</v>
      </c>
      <c r="H278" s="3">
        <v>42735</v>
      </c>
      <c r="I278" s="4">
        <f t="shared" si="47"/>
        <v>92</v>
      </c>
      <c r="J278" s="2">
        <f t="shared" si="44"/>
        <v>0.2774327122153209</v>
      </c>
      <c r="K278">
        <v>51</v>
      </c>
      <c r="L278" s="2">
        <f t="shared" si="45"/>
        <v>0.22847399829497017</v>
      </c>
      <c r="M278" s="5">
        <f t="shared" si="48"/>
        <v>11.652173913043478</v>
      </c>
      <c r="N278" s="1">
        <v>9274411</v>
      </c>
      <c r="O278" s="1">
        <v>4825</v>
      </c>
      <c r="P278" s="2">
        <f t="shared" si="51"/>
        <v>1922.157720207254</v>
      </c>
      <c r="Q278" s="1">
        <v>7808061</v>
      </c>
      <c r="R278" s="1">
        <v>4458284</v>
      </c>
      <c r="S278" s="2">
        <f t="shared" si="49"/>
        <v>2420490.3231056961</v>
      </c>
      <c r="T278" s="1">
        <v>5939347</v>
      </c>
      <c r="U278" s="2">
        <f t="shared" si="50"/>
        <v>3224588.6397248013</v>
      </c>
      <c r="V278" s="2">
        <f t="shared" si="52"/>
        <v>668.30852636783447</v>
      </c>
    </row>
    <row r="279" spans="1:22" x14ac:dyDescent="0.25">
      <c r="A279" t="s">
        <v>277</v>
      </c>
      <c r="B279">
        <v>2016</v>
      </c>
      <c r="C279">
        <v>679</v>
      </c>
      <c r="D279" s="1">
        <v>7470</v>
      </c>
      <c r="E279" s="1">
        <v>25124</v>
      </c>
      <c r="F279" s="5">
        <f t="shared" si="46"/>
        <v>3.3633199464524766</v>
      </c>
      <c r="G279" s="3">
        <v>42644</v>
      </c>
      <c r="H279" s="3">
        <v>42735</v>
      </c>
      <c r="I279" s="4">
        <f t="shared" si="47"/>
        <v>92</v>
      </c>
      <c r="J279" s="2">
        <f t="shared" si="44"/>
        <v>0.40218992123967473</v>
      </c>
      <c r="K279">
        <v>679</v>
      </c>
      <c r="L279" s="2">
        <f t="shared" si="45"/>
        <v>0.40218992123967473</v>
      </c>
      <c r="M279" s="5">
        <f t="shared" si="48"/>
        <v>273.08695652173913</v>
      </c>
      <c r="N279" s="1">
        <v>259341761</v>
      </c>
      <c r="O279" s="1">
        <v>47874</v>
      </c>
      <c r="P279" s="2">
        <f t="shared" si="51"/>
        <v>5417.1734344320512</v>
      </c>
      <c r="Q279" s="1">
        <v>464550456</v>
      </c>
      <c r="R279" s="1">
        <v>177330168</v>
      </c>
      <c r="S279" s="2">
        <f t="shared" si="49"/>
        <v>63530339.14100758</v>
      </c>
      <c r="T279" s="1">
        <v>152691054</v>
      </c>
      <c r="U279" s="2">
        <f t="shared" si="50"/>
        <v>54703125.552883372</v>
      </c>
      <c r="V279" s="2">
        <f t="shared" si="52"/>
        <v>1142.6478997552611</v>
      </c>
    </row>
    <row r="280" spans="1:22" x14ac:dyDescent="0.25">
      <c r="A280" t="s">
        <v>278</v>
      </c>
      <c r="B280">
        <v>2016</v>
      </c>
      <c r="C280">
        <v>291</v>
      </c>
      <c r="D280" s="1">
        <v>2494</v>
      </c>
      <c r="E280" s="1">
        <v>13898</v>
      </c>
      <c r="F280" s="5">
        <f t="shared" si="46"/>
        <v>5.5725741780272653</v>
      </c>
      <c r="G280" s="3">
        <v>42644</v>
      </c>
      <c r="H280" s="3">
        <v>42735</v>
      </c>
      <c r="I280" s="4">
        <f t="shared" si="47"/>
        <v>92</v>
      </c>
      <c r="J280" s="2">
        <f t="shared" si="44"/>
        <v>0.51912445838936205</v>
      </c>
      <c r="K280">
        <v>291</v>
      </c>
      <c r="L280" s="2">
        <f t="shared" si="45"/>
        <v>0.51912445838936205</v>
      </c>
      <c r="M280" s="5">
        <f t="shared" si="48"/>
        <v>151.06521739130434</v>
      </c>
      <c r="N280" s="1">
        <v>29856371</v>
      </c>
      <c r="O280" s="1">
        <v>17101</v>
      </c>
      <c r="P280" s="2">
        <f t="shared" si="51"/>
        <v>1745.8845096777966</v>
      </c>
      <c r="Q280" s="1">
        <v>86997324</v>
      </c>
      <c r="R280" s="1">
        <v>32602257</v>
      </c>
      <c r="S280" s="2">
        <f t="shared" si="49"/>
        <v>8329946.951436555</v>
      </c>
      <c r="T280" s="1">
        <v>36309148</v>
      </c>
      <c r="U280" s="2">
        <f t="shared" si="50"/>
        <v>9277065.593705941</v>
      </c>
      <c r="V280" s="2">
        <f t="shared" si="52"/>
        <v>542.48673140201981</v>
      </c>
    </row>
    <row r="281" spans="1:22" x14ac:dyDescent="0.25">
      <c r="A281" t="s">
        <v>279</v>
      </c>
      <c r="B281">
        <v>2016</v>
      </c>
      <c r="C281">
        <v>193</v>
      </c>
      <c r="D281" s="1">
        <v>2154</v>
      </c>
      <c r="E281" s="1">
        <v>9359</v>
      </c>
      <c r="F281" s="5">
        <f t="shared" si="46"/>
        <v>4.3449396471680597</v>
      </c>
      <c r="G281" s="3">
        <v>42644</v>
      </c>
      <c r="H281" s="3">
        <v>42735</v>
      </c>
      <c r="I281" s="4">
        <f t="shared" si="47"/>
        <v>92</v>
      </c>
      <c r="J281" s="2">
        <f t="shared" si="44"/>
        <v>0.5270894345573327</v>
      </c>
      <c r="K281">
        <v>193</v>
      </c>
      <c r="L281" s="2">
        <f t="shared" si="45"/>
        <v>0.5270894345573327</v>
      </c>
      <c r="M281" s="5">
        <f t="shared" si="48"/>
        <v>101.72826086956522</v>
      </c>
      <c r="N281" s="1">
        <v>53807072</v>
      </c>
      <c r="O281" s="1">
        <v>15968</v>
      </c>
      <c r="P281" s="2">
        <f t="shared" si="51"/>
        <v>3369.681362725451</v>
      </c>
      <c r="Q281" s="1">
        <v>139994642</v>
      </c>
      <c r="R281" s="1">
        <v>43457858</v>
      </c>
      <c r="S281" s="2">
        <f t="shared" si="49"/>
        <v>12065631.650563089</v>
      </c>
      <c r="T281" s="1">
        <v>44009034</v>
      </c>
      <c r="U281" s="2">
        <f t="shared" si="50"/>
        <v>12218660.053173978</v>
      </c>
      <c r="V281" s="2">
        <f t="shared" si="52"/>
        <v>765.19664661660681</v>
      </c>
    </row>
    <row r="282" spans="1:22" x14ac:dyDescent="0.25">
      <c r="A282" t="s">
        <v>280</v>
      </c>
      <c r="B282">
        <v>2016</v>
      </c>
      <c r="C282">
        <v>10</v>
      </c>
      <c r="D282">
        <v>42</v>
      </c>
      <c r="E282">
        <v>80</v>
      </c>
      <c r="F282" s="5">
        <f t="shared" si="46"/>
        <v>1.9047619047619047</v>
      </c>
      <c r="G282" s="3">
        <v>42644</v>
      </c>
      <c r="H282" s="3">
        <v>42735</v>
      </c>
      <c r="I282" s="4">
        <f t="shared" si="47"/>
        <v>92</v>
      </c>
      <c r="J282" s="2">
        <f t="shared" si="44"/>
        <v>8.6956521739130432E-2</v>
      </c>
      <c r="K282">
        <v>10</v>
      </c>
      <c r="L282" s="2">
        <f t="shared" si="45"/>
        <v>8.6956521739130432E-2</v>
      </c>
      <c r="M282" s="5">
        <f t="shared" si="48"/>
        <v>0.86956521739130432</v>
      </c>
      <c r="N282" s="1">
        <v>5375091</v>
      </c>
      <c r="O282">
        <v>430</v>
      </c>
      <c r="P282" s="2">
        <f t="shared" si="51"/>
        <v>12500.211627906976</v>
      </c>
      <c r="Q282" s="1">
        <v>2201155</v>
      </c>
      <c r="R282" s="1">
        <v>1665956</v>
      </c>
      <c r="S282" s="2">
        <f t="shared" si="49"/>
        <v>1181939.5914541318</v>
      </c>
      <c r="T282" s="1">
        <v>1398227</v>
      </c>
      <c r="U282" s="2">
        <f t="shared" si="50"/>
        <v>991994.89610778214</v>
      </c>
      <c r="V282" s="2">
        <f t="shared" si="52"/>
        <v>2306.964874669261</v>
      </c>
    </row>
    <row r="283" spans="1:22" x14ac:dyDescent="0.25">
      <c r="A283" t="s">
        <v>281</v>
      </c>
      <c r="B283">
        <v>2016</v>
      </c>
      <c r="C283" s="1">
        <v>1527</v>
      </c>
      <c r="D283">
        <v>362</v>
      </c>
      <c r="E283" s="1">
        <v>137282</v>
      </c>
      <c r="F283" s="5">
        <f t="shared" si="46"/>
        <v>379.23204419889504</v>
      </c>
      <c r="G283" s="3">
        <v>42644</v>
      </c>
      <c r="H283" s="3">
        <v>42735</v>
      </c>
      <c r="I283" s="4">
        <f t="shared" si="47"/>
        <v>92</v>
      </c>
      <c r="J283" s="2">
        <f t="shared" si="44"/>
        <v>0.97720736881068304</v>
      </c>
      <c r="K283" s="1">
        <v>1714</v>
      </c>
      <c r="L283" s="2">
        <f t="shared" si="45"/>
        <v>0.87059256252853734</v>
      </c>
      <c r="M283" s="5">
        <f t="shared" si="48"/>
        <v>1492.195652173913</v>
      </c>
      <c r="N283">
        <v>0</v>
      </c>
      <c r="O283">
        <v>0</v>
      </c>
      <c r="P283" s="2">
        <v>0</v>
      </c>
      <c r="Q283" s="1">
        <v>72941834</v>
      </c>
      <c r="R283" s="1">
        <v>72941834</v>
      </c>
      <c r="S283" s="2">
        <f t="shared" si="49"/>
        <v>0</v>
      </c>
      <c r="T283" s="1">
        <v>84546564</v>
      </c>
      <c r="U283" s="2">
        <f t="shared" si="50"/>
        <v>0</v>
      </c>
      <c r="V283" s="2">
        <v>0</v>
      </c>
    </row>
    <row r="284" spans="1:22" x14ac:dyDescent="0.25">
      <c r="A284" t="s">
        <v>282</v>
      </c>
      <c r="B284">
        <v>2016</v>
      </c>
      <c r="C284">
        <v>59</v>
      </c>
      <c r="D284">
        <v>599</v>
      </c>
      <c r="E284" s="1">
        <v>2787</v>
      </c>
      <c r="F284" s="5">
        <f t="shared" si="46"/>
        <v>4.6527545909849746</v>
      </c>
      <c r="G284" s="3">
        <v>42644</v>
      </c>
      <c r="H284" s="3">
        <v>42735</v>
      </c>
      <c r="I284" s="4">
        <f t="shared" si="47"/>
        <v>92</v>
      </c>
      <c r="J284" s="2">
        <f t="shared" si="44"/>
        <v>0.51344878408253503</v>
      </c>
      <c r="K284">
        <v>80</v>
      </c>
      <c r="L284" s="2">
        <f t="shared" si="45"/>
        <v>0.37866847826086958</v>
      </c>
      <c r="M284" s="5">
        <f t="shared" si="48"/>
        <v>30.293478260869566</v>
      </c>
      <c r="N284" s="1">
        <v>59263075</v>
      </c>
      <c r="O284" s="1">
        <v>30884</v>
      </c>
      <c r="P284" s="2">
        <f t="shared" si="51"/>
        <v>1918.8924685921513</v>
      </c>
      <c r="Q284" s="1">
        <v>50295555</v>
      </c>
      <c r="R284" s="1">
        <v>26462083</v>
      </c>
      <c r="S284" s="2">
        <f t="shared" si="49"/>
        <v>14314019.894966057</v>
      </c>
      <c r="T284" s="1">
        <v>24459848</v>
      </c>
      <c r="U284" s="2">
        <f t="shared" si="50"/>
        <v>13230959.592253026</v>
      </c>
      <c r="V284" s="2">
        <f t="shared" si="52"/>
        <v>428.40822407243314</v>
      </c>
    </row>
    <row r="285" spans="1:22" x14ac:dyDescent="0.25">
      <c r="A285" t="s">
        <v>283</v>
      </c>
      <c r="B285">
        <v>2016</v>
      </c>
      <c r="C285">
        <v>107</v>
      </c>
      <c r="D285" s="1">
        <v>1516</v>
      </c>
      <c r="E285" s="1">
        <v>5025</v>
      </c>
      <c r="F285" s="5">
        <f t="shared" si="46"/>
        <v>3.3146437994722957</v>
      </c>
      <c r="G285" s="3">
        <v>42644</v>
      </c>
      <c r="H285" s="3">
        <v>42735</v>
      </c>
      <c r="I285" s="4">
        <f t="shared" si="47"/>
        <v>92</v>
      </c>
      <c r="J285" s="2">
        <f t="shared" si="44"/>
        <v>0.5104632263307598</v>
      </c>
      <c r="K285">
        <v>107</v>
      </c>
      <c r="L285" s="2">
        <f t="shared" si="45"/>
        <v>0.5104632263307598</v>
      </c>
      <c r="M285" s="5">
        <f t="shared" si="48"/>
        <v>54.619565217391298</v>
      </c>
      <c r="N285" s="1">
        <v>71417934</v>
      </c>
      <c r="O285" s="1">
        <v>38653</v>
      </c>
      <c r="P285" s="2">
        <f t="shared" si="51"/>
        <v>1847.6685897601737</v>
      </c>
      <c r="Q285" s="1">
        <v>43101595</v>
      </c>
      <c r="R285" s="1">
        <v>27333139</v>
      </c>
      <c r="S285" s="2">
        <f t="shared" si="49"/>
        <v>17045794.146733053</v>
      </c>
      <c r="T285" s="1">
        <v>29589453</v>
      </c>
      <c r="U285" s="2">
        <f t="shared" si="50"/>
        <v>18452901.613401692</v>
      </c>
      <c r="V285" s="2">
        <f t="shared" si="52"/>
        <v>477.39894997546611</v>
      </c>
    </row>
    <row r="286" spans="1:22" x14ac:dyDescent="0.25">
      <c r="A286" t="s">
        <v>284</v>
      </c>
      <c r="B286">
        <v>2016</v>
      </c>
      <c r="C286">
        <v>114</v>
      </c>
      <c r="D286">
        <v>783</v>
      </c>
      <c r="E286" s="1">
        <v>2606</v>
      </c>
      <c r="F286" s="5">
        <f t="shared" si="46"/>
        <v>3.3282247765006385</v>
      </c>
      <c r="G286" s="3">
        <v>42644</v>
      </c>
      <c r="H286" s="3">
        <v>42735</v>
      </c>
      <c r="I286" s="4">
        <f t="shared" si="47"/>
        <v>92</v>
      </c>
      <c r="J286" s="2">
        <f t="shared" si="44"/>
        <v>0.2484744469870328</v>
      </c>
      <c r="K286">
        <v>114</v>
      </c>
      <c r="L286" s="2">
        <f t="shared" si="45"/>
        <v>0.2484744469870328</v>
      </c>
      <c r="M286" s="5">
        <f t="shared" si="48"/>
        <v>28.326086956521738</v>
      </c>
      <c r="N286" s="1">
        <v>96987304</v>
      </c>
      <c r="O286" s="1">
        <v>13706</v>
      </c>
      <c r="P286" s="2">
        <f t="shared" si="51"/>
        <v>7076.2661608054868</v>
      </c>
      <c r="Q286" s="1">
        <v>58611460</v>
      </c>
      <c r="R286" s="1">
        <v>27183188</v>
      </c>
      <c r="S286" s="2">
        <f t="shared" si="49"/>
        <v>16943734.323269766</v>
      </c>
      <c r="T286" s="1">
        <v>25285726</v>
      </c>
      <c r="U286" s="2">
        <f t="shared" si="50"/>
        <v>15761014.621058971</v>
      </c>
      <c r="V286" s="2">
        <f t="shared" si="52"/>
        <v>1149.93540209098</v>
      </c>
    </row>
    <row r="287" spans="1:22" x14ac:dyDescent="0.25">
      <c r="A287" t="s">
        <v>285</v>
      </c>
      <c r="B287">
        <v>2016</v>
      </c>
      <c r="C287">
        <v>25</v>
      </c>
      <c r="D287">
        <v>101</v>
      </c>
      <c r="E287">
        <v>384</v>
      </c>
      <c r="F287" s="5">
        <f t="shared" si="46"/>
        <v>3.8019801980198018</v>
      </c>
      <c r="G287" s="3">
        <v>42644</v>
      </c>
      <c r="H287" s="3">
        <v>42735</v>
      </c>
      <c r="I287" s="4">
        <f t="shared" si="47"/>
        <v>92</v>
      </c>
      <c r="J287" s="2">
        <f t="shared" si="44"/>
        <v>0.16695652173913045</v>
      </c>
      <c r="K287">
        <v>25</v>
      </c>
      <c r="L287" s="2">
        <f t="shared" si="45"/>
        <v>0.16695652173913045</v>
      </c>
      <c r="M287" s="5">
        <f t="shared" si="48"/>
        <v>4.1739130434782616</v>
      </c>
      <c r="N287" s="1">
        <v>8913060</v>
      </c>
      <c r="O287" s="1">
        <v>11972</v>
      </c>
      <c r="P287" s="2">
        <f t="shared" si="51"/>
        <v>744.49214834614099</v>
      </c>
      <c r="Q287" s="1">
        <v>1863367</v>
      </c>
      <c r="R287" s="1">
        <v>4902798</v>
      </c>
      <c r="S287" s="2">
        <f t="shared" si="49"/>
        <v>4055048.3701026323</v>
      </c>
      <c r="T287" s="1">
        <v>5510879</v>
      </c>
      <c r="U287" s="2">
        <f t="shared" si="50"/>
        <v>4557985.2375690015</v>
      </c>
      <c r="V287" s="2">
        <f t="shared" si="52"/>
        <v>380.72045084939873</v>
      </c>
    </row>
    <row r="288" spans="1:22" x14ac:dyDescent="0.25">
      <c r="A288" t="s">
        <v>286</v>
      </c>
      <c r="B288">
        <v>2016</v>
      </c>
      <c r="C288">
        <v>236</v>
      </c>
      <c r="D288" s="1">
        <v>2034</v>
      </c>
      <c r="E288" s="1">
        <v>15865</v>
      </c>
      <c r="F288" s="5">
        <f t="shared" si="46"/>
        <v>7.7999016715830871</v>
      </c>
      <c r="G288" s="3">
        <v>42644</v>
      </c>
      <c r="H288" s="3">
        <v>42735</v>
      </c>
      <c r="I288" s="4">
        <f t="shared" si="47"/>
        <v>92</v>
      </c>
      <c r="J288" s="2">
        <f t="shared" si="44"/>
        <v>0.73070191599115697</v>
      </c>
      <c r="K288">
        <v>236</v>
      </c>
      <c r="L288" s="2">
        <f t="shared" si="45"/>
        <v>0.73070191599115697</v>
      </c>
      <c r="M288" s="5">
        <f t="shared" si="48"/>
        <v>172.44565217391303</v>
      </c>
      <c r="N288" s="1">
        <v>82072197</v>
      </c>
      <c r="O288" s="1">
        <v>13510</v>
      </c>
      <c r="P288" s="2">
        <f t="shared" si="51"/>
        <v>6074.9220577350115</v>
      </c>
      <c r="Q288" s="1">
        <v>109703707</v>
      </c>
      <c r="R288" s="1">
        <v>49765067</v>
      </c>
      <c r="S288" s="2">
        <f t="shared" si="49"/>
        <v>21297401.275929842</v>
      </c>
      <c r="T288" s="1">
        <v>39874446</v>
      </c>
      <c r="U288" s="2">
        <f t="shared" si="50"/>
        <v>17064622.401038777</v>
      </c>
      <c r="V288" s="2">
        <f t="shared" si="52"/>
        <v>1263.110466398133</v>
      </c>
    </row>
    <row r="289" spans="1:22" x14ac:dyDescent="0.25">
      <c r="A289" t="s">
        <v>287</v>
      </c>
      <c r="B289">
        <v>2016</v>
      </c>
      <c r="C289">
        <v>398</v>
      </c>
      <c r="D289" s="1">
        <v>5512</v>
      </c>
      <c r="E289" s="1">
        <v>21467</v>
      </c>
      <c r="F289" s="5">
        <f t="shared" si="46"/>
        <v>3.8945936139332367</v>
      </c>
      <c r="G289" s="3">
        <v>42644</v>
      </c>
      <c r="H289" s="3">
        <v>42735</v>
      </c>
      <c r="I289" s="4">
        <f t="shared" si="47"/>
        <v>92</v>
      </c>
      <c r="J289" s="2">
        <f t="shared" si="44"/>
        <v>0.5862737601048722</v>
      </c>
      <c r="K289">
        <v>437</v>
      </c>
      <c r="L289" s="2">
        <f t="shared" si="45"/>
        <v>0.53395184558750375</v>
      </c>
      <c r="M289" s="5">
        <f t="shared" si="48"/>
        <v>233.33695652173913</v>
      </c>
      <c r="N289" s="1">
        <v>351877551</v>
      </c>
      <c r="O289" s="1">
        <v>95062</v>
      </c>
      <c r="P289" s="2">
        <f t="shared" si="51"/>
        <v>3701.5584671056786</v>
      </c>
      <c r="Q289" s="1">
        <v>556355703</v>
      </c>
      <c r="R289" s="1">
        <v>112383608</v>
      </c>
      <c r="S289" s="2">
        <f t="shared" si="49"/>
        <v>43540872.987660952</v>
      </c>
      <c r="T289" s="1">
        <v>119996087</v>
      </c>
      <c r="U289" s="2">
        <f t="shared" si="50"/>
        <v>46490181.940797925</v>
      </c>
      <c r="V289" s="2">
        <f t="shared" si="52"/>
        <v>489.05116598428316</v>
      </c>
    </row>
    <row r="290" spans="1:22" x14ac:dyDescent="0.25">
      <c r="A290" t="s">
        <v>288</v>
      </c>
      <c r="B290">
        <v>2016</v>
      </c>
      <c r="C290">
        <v>331</v>
      </c>
      <c r="D290">
        <v>44</v>
      </c>
      <c r="E290" s="1">
        <v>29894</v>
      </c>
      <c r="F290" s="5">
        <f t="shared" si="46"/>
        <v>679.40909090909088</v>
      </c>
      <c r="G290" s="3">
        <v>42644</v>
      </c>
      <c r="H290" s="3">
        <v>42735</v>
      </c>
      <c r="I290" s="4">
        <f t="shared" si="47"/>
        <v>92</v>
      </c>
      <c r="J290" s="2">
        <f t="shared" si="44"/>
        <v>0.9816760803888086</v>
      </c>
      <c r="K290" s="1">
        <v>1210</v>
      </c>
      <c r="L290" s="2">
        <f t="shared" si="45"/>
        <v>0.26854114265181461</v>
      </c>
      <c r="M290" s="5">
        <f t="shared" si="48"/>
        <v>324.93478260869568</v>
      </c>
      <c r="N290">
        <v>0</v>
      </c>
      <c r="O290">
        <v>0</v>
      </c>
      <c r="P290" s="2">
        <v>0</v>
      </c>
      <c r="Q290" s="1">
        <v>33801584</v>
      </c>
      <c r="R290" s="1">
        <v>33732298</v>
      </c>
      <c r="S290" s="2">
        <f t="shared" si="49"/>
        <v>0</v>
      </c>
      <c r="T290" s="1">
        <v>39839751</v>
      </c>
      <c r="U290" s="2">
        <f t="shared" si="50"/>
        <v>0</v>
      </c>
      <c r="V290" s="2">
        <v>0</v>
      </c>
    </row>
    <row r="291" spans="1:22" x14ac:dyDescent="0.25">
      <c r="A291" t="s">
        <v>289</v>
      </c>
      <c r="B291">
        <v>2016</v>
      </c>
      <c r="C291">
        <v>548</v>
      </c>
      <c r="D291" s="1">
        <v>4509</v>
      </c>
      <c r="E291" s="1">
        <v>19669</v>
      </c>
      <c r="F291" s="5">
        <f t="shared" si="46"/>
        <v>4.3621645597693499</v>
      </c>
      <c r="G291" s="3">
        <v>42644</v>
      </c>
      <c r="H291" s="3">
        <v>42735</v>
      </c>
      <c r="I291" s="4">
        <f t="shared" si="47"/>
        <v>92</v>
      </c>
      <c r="J291" s="2">
        <f t="shared" si="44"/>
        <v>0.39013408441764519</v>
      </c>
      <c r="K291">
        <v>548</v>
      </c>
      <c r="L291" s="2">
        <f t="shared" si="45"/>
        <v>0.39013408441764519</v>
      </c>
      <c r="M291" s="5">
        <f t="shared" si="48"/>
        <v>213.79347826086956</v>
      </c>
      <c r="N291" s="1">
        <v>417958588</v>
      </c>
      <c r="O291" s="1">
        <v>83680</v>
      </c>
      <c r="P291" s="2">
        <f t="shared" si="51"/>
        <v>4994.7250000000004</v>
      </c>
      <c r="Q291" s="1">
        <v>427264976</v>
      </c>
      <c r="R291" s="1">
        <v>126716589</v>
      </c>
      <c r="S291" s="2">
        <f t="shared" si="49"/>
        <v>62660683.95440089</v>
      </c>
      <c r="T291" s="1">
        <v>131288456</v>
      </c>
      <c r="U291" s="2">
        <f t="shared" si="50"/>
        <v>64921448.03769353</v>
      </c>
      <c r="V291" s="2">
        <f t="shared" si="52"/>
        <v>775.82992396861289</v>
      </c>
    </row>
    <row r="292" spans="1:22" x14ac:dyDescent="0.25">
      <c r="A292" t="s">
        <v>290</v>
      </c>
      <c r="B292">
        <v>2016</v>
      </c>
      <c r="C292">
        <v>324</v>
      </c>
      <c r="D292" s="1">
        <v>3728</v>
      </c>
      <c r="E292" s="1">
        <v>24794</v>
      </c>
      <c r="F292" s="5">
        <f t="shared" si="46"/>
        <v>6.6507510729613735</v>
      </c>
      <c r="G292" s="3">
        <v>42644</v>
      </c>
      <c r="H292" s="3">
        <v>42735</v>
      </c>
      <c r="I292" s="4">
        <f t="shared" si="47"/>
        <v>92</v>
      </c>
      <c r="J292" s="2">
        <f t="shared" si="44"/>
        <v>0.83179012345679015</v>
      </c>
      <c r="K292">
        <v>397</v>
      </c>
      <c r="L292" s="2">
        <f t="shared" si="45"/>
        <v>0.67884130982367763</v>
      </c>
      <c r="M292" s="5">
        <f t="shared" si="48"/>
        <v>269.5</v>
      </c>
      <c r="N292" s="1">
        <v>295148071</v>
      </c>
      <c r="O292" s="1">
        <v>150401</v>
      </c>
      <c r="P292" s="2">
        <f t="shared" si="51"/>
        <v>1962.4076369173076</v>
      </c>
      <c r="Q292" s="1">
        <v>453715141</v>
      </c>
      <c r="R292" s="1">
        <v>169582522</v>
      </c>
      <c r="S292" s="2">
        <f t="shared" si="49"/>
        <v>66837245.36279539</v>
      </c>
      <c r="T292" s="1">
        <v>212494849</v>
      </c>
      <c r="U292" s="2">
        <f t="shared" si="50"/>
        <v>83750201.338220194</v>
      </c>
      <c r="V292" s="2">
        <f t="shared" si="52"/>
        <v>556.84604050651387</v>
      </c>
    </row>
    <row r="293" spans="1:22" x14ac:dyDescent="0.25">
      <c r="A293" t="s">
        <v>291</v>
      </c>
      <c r="B293">
        <v>2016</v>
      </c>
      <c r="C293">
        <v>213</v>
      </c>
      <c r="D293">
        <v>434</v>
      </c>
      <c r="E293" s="1">
        <v>10936</v>
      </c>
      <c r="F293" s="5">
        <f t="shared" si="46"/>
        <v>25.198156682027651</v>
      </c>
      <c r="G293" s="3">
        <v>42644</v>
      </c>
      <c r="H293" s="3">
        <v>42735</v>
      </c>
      <c r="I293" s="4">
        <f t="shared" si="47"/>
        <v>92</v>
      </c>
      <c r="J293" s="2">
        <f t="shared" si="44"/>
        <v>0.55807307613798729</v>
      </c>
      <c r="K293">
        <v>213</v>
      </c>
      <c r="L293" s="2">
        <f t="shared" si="45"/>
        <v>0.55807307613798729</v>
      </c>
      <c r="M293" s="5">
        <f t="shared" si="48"/>
        <v>118.8695652173913</v>
      </c>
      <c r="N293" s="1">
        <v>130445</v>
      </c>
      <c r="O293">
        <v>55</v>
      </c>
      <c r="P293" s="2">
        <f t="shared" si="51"/>
        <v>2371.7272727272725</v>
      </c>
      <c r="Q293" s="1">
        <v>82894827</v>
      </c>
      <c r="R293" s="1">
        <v>18608297</v>
      </c>
      <c r="S293" s="2">
        <f t="shared" si="49"/>
        <v>29236.390844525027</v>
      </c>
      <c r="T293" s="1">
        <v>20830552</v>
      </c>
      <c r="U293" s="2">
        <f t="shared" si="50"/>
        <v>32727.882609526412</v>
      </c>
      <c r="V293" s="2">
        <f t="shared" si="52"/>
        <v>595.05241108229836</v>
      </c>
    </row>
    <row r="294" spans="1:22" x14ac:dyDescent="0.25">
      <c r="A294" t="s">
        <v>292</v>
      </c>
      <c r="B294">
        <v>2016</v>
      </c>
      <c r="C294">
        <v>57</v>
      </c>
      <c r="D294">
        <v>149</v>
      </c>
      <c r="E294" s="1">
        <v>2557</v>
      </c>
      <c r="F294" s="5">
        <f t="shared" si="46"/>
        <v>17.161073825503355</v>
      </c>
      <c r="G294" s="3">
        <v>42644</v>
      </c>
      <c r="H294" s="3">
        <v>42735</v>
      </c>
      <c r="I294" s="4">
        <f t="shared" si="47"/>
        <v>92</v>
      </c>
      <c r="J294" s="2">
        <f t="shared" si="44"/>
        <v>0.48760488176964151</v>
      </c>
      <c r="K294">
        <v>57</v>
      </c>
      <c r="L294" s="2">
        <f t="shared" si="45"/>
        <v>0.48760488176964151</v>
      </c>
      <c r="M294" s="5">
        <f t="shared" si="48"/>
        <v>27.793478260869566</v>
      </c>
      <c r="N294" s="1">
        <v>813709</v>
      </c>
      <c r="O294" s="1">
        <v>5697</v>
      </c>
      <c r="P294" s="2">
        <f t="shared" si="51"/>
        <v>142.83113919606811</v>
      </c>
      <c r="Q294" s="1">
        <v>14143162</v>
      </c>
      <c r="R294" s="1">
        <v>4219406</v>
      </c>
      <c r="S294" s="2">
        <f t="shared" si="49"/>
        <v>229551.26355331941</v>
      </c>
      <c r="T294" s="1">
        <v>5313847</v>
      </c>
      <c r="U294" s="2">
        <f t="shared" si="50"/>
        <v>289092.89439769858</v>
      </c>
      <c r="V294" s="2">
        <f t="shared" si="52"/>
        <v>50.744759416833169</v>
      </c>
    </row>
    <row r="295" spans="1:22" x14ac:dyDescent="0.25">
      <c r="A295" t="s">
        <v>293</v>
      </c>
      <c r="B295">
        <v>2016</v>
      </c>
      <c r="C295">
        <v>377</v>
      </c>
      <c r="D295" s="1">
        <v>4550</v>
      </c>
      <c r="E295" s="1">
        <v>23005</v>
      </c>
      <c r="F295" s="5">
        <f t="shared" si="46"/>
        <v>5.0560439560439558</v>
      </c>
      <c r="G295" s="3">
        <v>42644</v>
      </c>
      <c r="H295" s="3">
        <v>42735</v>
      </c>
      <c r="I295" s="4">
        <f t="shared" si="47"/>
        <v>92</v>
      </c>
      <c r="J295" s="2">
        <f t="shared" si="44"/>
        <v>0.66327413216468689</v>
      </c>
      <c r="K295">
        <v>377</v>
      </c>
      <c r="L295" s="2">
        <f t="shared" si="45"/>
        <v>0.66327413216468689</v>
      </c>
      <c r="M295" s="5">
        <f t="shared" si="48"/>
        <v>250.05434782608697</v>
      </c>
      <c r="N295" s="1">
        <v>195451260</v>
      </c>
      <c r="O295" s="1">
        <v>31408</v>
      </c>
      <c r="P295" s="2">
        <f t="shared" si="51"/>
        <v>6222.9769485481402</v>
      </c>
      <c r="Q295" s="1">
        <v>438154351</v>
      </c>
      <c r="R295" s="1">
        <v>117370151</v>
      </c>
      <c r="S295" s="2">
        <f t="shared" si="49"/>
        <v>36205714.566091903</v>
      </c>
      <c r="T295" s="1">
        <v>145256808</v>
      </c>
      <c r="U295" s="2">
        <f t="shared" si="50"/>
        <v>44808040.923706532</v>
      </c>
      <c r="V295" s="2">
        <f t="shared" si="52"/>
        <v>1426.6441965010995</v>
      </c>
    </row>
    <row r="296" spans="1:22" x14ac:dyDescent="0.25">
      <c r="A296" t="s">
        <v>294</v>
      </c>
      <c r="B296">
        <v>2016</v>
      </c>
      <c r="C296">
        <v>324</v>
      </c>
      <c r="D296" s="1">
        <v>1819</v>
      </c>
      <c r="E296" s="1">
        <v>17837</v>
      </c>
      <c r="F296" s="5">
        <f t="shared" si="46"/>
        <v>9.8059373282023081</v>
      </c>
      <c r="G296" s="3">
        <v>42644</v>
      </c>
      <c r="H296" s="3">
        <v>42735</v>
      </c>
      <c r="I296" s="4">
        <f t="shared" si="47"/>
        <v>92</v>
      </c>
      <c r="J296" s="2">
        <f t="shared" si="44"/>
        <v>0.59839640365002689</v>
      </c>
      <c r="K296">
        <v>356</v>
      </c>
      <c r="L296" s="2">
        <f t="shared" si="45"/>
        <v>0.54460796287249635</v>
      </c>
      <c r="M296" s="5">
        <f t="shared" si="48"/>
        <v>193.88043478260869</v>
      </c>
      <c r="N296" s="1">
        <v>52706649</v>
      </c>
      <c r="O296" s="1">
        <v>12554</v>
      </c>
      <c r="P296" s="2">
        <f t="shared" si="51"/>
        <v>4198.3948542297276</v>
      </c>
      <c r="Q296" s="1">
        <v>146851289</v>
      </c>
      <c r="R296" s="1">
        <v>41512512</v>
      </c>
      <c r="S296" s="2">
        <f t="shared" si="49"/>
        <v>10964161.190582596</v>
      </c>
      <c r="T296" s="1">
        <v>57756099</v>
      </c>
      <c r="U296" s="2">
        <f t="shared" si="50"/>
        <v>15254369.072515925</v>
      </c>
      <c r="V296" s="2">
        <f t="shared" si="52"/>
        <v>1215.1002925375119</v>
      </c>
    </row>
    <row r="297" spans="1:22" x14ac:dyDescent="0.25">
      <c r="A297" t="s">
        <v>295</v>
      </c>
      <c r="B297">
        <v>2016</v>
      </c>
      <c r="C297">
        <v>418</v>
      </c>
      <c r="D297" s="1">
        <v>4955</v>
      </c>
      <c r="E297" s="1">
        <v>21969</v>
      </c>
      <c r="F297" s="5">
        <f t="shared" si="46"/>
        <v>4.4337033299697275</v>
      </c>
      <c r="G297" s="3">
        <v>42644</v>
      </c>
      <c r="H297" s="3">
        <v>42735</v>
      </c>
      <c r="I297" s="4">
        <f t="shared" si="47"/>
        <v>92</v>
      </c>
      <c r="J297" s="2">
        <f t="shared" si="44"/>
        <v>0.57127626378198459</v>
      </c>
      <c r="K297">
        <v>442</v>
      </c>
      <c r="L297" s="2">
        <f t="shared" si="45"/>
        <v>0.54025673814676367</v>
      </c>
      <c r="M297" s="5">
        <f t="shared" si="48"/>
        <v>238.79347826086953</v>
      </c>
      <c r="N297" s="1">
        <v>166416273</v>
      </c>
      <c r="O297" s="1">
        <v>29322</v>
      </c>
      <c r="P297" s="2">
        <f t="shared" si="51"/>
        <v>5675.4748311847761</v>
      </c>
      <c r="Q297" s="1">
        <v>304334076</v>
      </c>
      <c r="R297" s="1">
        <v>96739245</v>
      </c>
      <c r="S297" s="2">
        <f t="shared" si="49"/>
        <v>34198561.169274643</v>
      </c>
      <c r="T297" s="1">
        <v>138761082</v>
      </c>
      <c r="U297" s="2">
        <f t="shared" si="50"/>
        <v>49053818.34116789</v>
      </c>
      <c r="V297" s="2">
        <f t="shared" si="52"/>
        <v>1672.9356231214749</v>
      </c>
    </row>
    <row r="298" spans="1:22" x14ac:dyDescent="0.25">
      <c r="A298" t="s">
        <v>296</v>
      </c>
      <c r="B298">
        <v>2016</v>
      </c>
      <c r="C298">
        <v>234</v>
      </c>
      <c r="D298" s="1">
        <v>3101</v>
      </c>
      <c r="E298" s="1">
        <v>13996</v>
      </c>
      <c r="F298" s="5">
        <f t="shared" si="46"/>
        <v>4.5133827797484685</v>
      </c>
      <c r="G298" s="3">
        <v>42644</v>
      </c>
      <c r="H298" s="3">
        <v>42735</v>
      </c>
      <c r="I298" s="4">
        <f t="shared" si="47"/>
        <v>92</v>
      </c>
      <c r="J298" s="2">
        <f t="shared" si="44"/>
        <v>0.65013006317354138</v>
      </c>
      <c r="K298">
        <v>266</v>
      </c>
      <c r="L298" s="2">
        <f t="shared" si="45"/>
        <v>0.57191892775416808</v>
      </c>
      <c r="M298" s="5">
        <f t="shared" si="48"/>
        <v>152.13043478260872</v>
      </c>
      <c r="N298" s="1">
        <v>84872990</v>
      </c>
      <c r="O298" s="1">
        <v>15774</v>
      </c>
      <c r="P298" s="2">
        <f t="shared" si="51"/>
        <v>5380.5623177380503</v>
      </c>
      <c r="Q298" s="1">
        <v>228647468</v>
      </c>
      <c r="R298" s="1">
        <v>82209614</v>
      </c>
      <c r="S298" s="2">
        <f t="shared" si="49"/>
        <v>22254929.682852976</v>
      </c>
      <c r="T298" s="1">
        <v>111760555</v>
      </c>
      <c r="U298" s="2">
        <f t="shared" si="50"/>
        <v>30254652.367564</v>
      </c>
      <c r="V298" s="2">
        <f t="shared" si="52"/>
        <v>1918.0076307571953</v>
      </c>
    </row>
    <row r="299" spans="1:22" x14ac:dyDescent="0.25">
      <c r="A299" t="s">
        <v>297</v>
      </c>
      <c r="B299">
        <v>2016</v>
      </c>
      <c r="C299">
        <v>307</v>
      </c>
      <c r="D299" s="1">
        <v>4059</v>
      </c>
      <c r="E299" s="1">
        <v>18096</v>
      </c>
      <c r="F299" s="5">
        <f t="shared" si="46"/>
        <v>4.4582409460458239</v>
      </c>
      <c r="G299" s="3">
        <v>42644</v>
      </c>
      <c r="H299" s="3">
        <v>42735</v>
      </c>
      <c r="I299" s="4">
        <f t="shared" si="47"/>
        <v>92</v>
      </c>
      <c r="J299" s="2">
        <f t="shared" si="44"/>
        <v>0.64070245007789262</v>
      </c>
      <c r="K299">
        <v>446</v>
      </c>
      <c r="L299" s="2">
        <f t="shared" si="45"/>
        <v>0.44102164164554492</v>
      </c>
      <c r="M299" s="5">
        <f t="shared" si="48"/>
        <v>196.69565217391303</v>
      </c>
      <c r="N299" s="1">
        <v>195063672</v>
      </c>
      <c r="O299" s="1">
        <v>31283</v>
      </c>
      <c r="P299" s="2">
        <f t="shared" si="51"/>
        <v>6235.4528657737428</v>
      </c>
      <c r="Q299" s="1">
        <v>390656495</v>
      </c>
      <c r="R299" s="1">
        <v>105612629</v>
      </c>
      <c r="S299" s="2">
        <f t="shared" si="49"/>
        <v>35172405.498398505</v>
      </c>
      <c r="T299" s="1">
        <v>146901364</v>
      </c>
      <c r="U299" s="2">
        <f t="shared" si="50"/>
        <v>48922883.482768334</v>
      </c>
      <c r="V299" s="2">
        <f t="shared" si="52"/>
        <v>1563.8808133097316</v>
      </c>
    </row>
    <row r="300" spans="1:22" x14ac:dyDescent="0.25">
      <c r="A300" t="s">
        <v>298</v>
      </c>
      <c r="B300">
        <v>2016</v>
      </c>
      <c r="C300">
        <v>249</v>
      </c>
      <c r="D300" s="1">
        <v>3237</v>
      </c>
      <c r="E300" s="1">
        <v>12737</v>
      </c>
      <c r="F300" s="5">
        <f t="shared" si="46"/>
        <v>3.9348161878282362</v>
      </c>
      <c r="G300" s="3">
        <v>42644</v>
      </c>
      <c r="H300" s="3">
        <v>42735</v>
      </c>
      <c r="I300" s="4">
        <f t="shared" si="47"/>
        <v>92</v>
      </c>
      <c r="J300" s="2">
        <f t="shared" si="44"/>
        <v>0.55600663523659855</v>
      </c>
      <c r="K300">
        <v>249</v>
      </c>
      <c r="L300" s="2">
        <f t="shared" si="45"/>
        <v>0.55600663523659855</v>
      </c>
      <c r="M300" s="5">
        <f t="shared" si="48"/>
        <v>138.44565217391303</v>
      </c>
      <c r="N300" s="1">
        <v>108663604</v>
      </c>
      <c r="O300" s="1">
        <v>21141</v>
      </c>
      <c r="P300" s="2">
        <f t="shared" si="51"/>
        <v>5139.9462655503521</v>
      </c>
      <c r="Q300" s="1">
        <v>238673178</v>
      </c>
      <c r="R300" s="1">
        <v>65807845</v>
      </c>
      <c r="S300" s="2">
        <f t="shared" si="49"/>
        <v>20587850.120559305</v>
      </c>
      <c r="T300" s="1">
        <v>93369461</v>
      </c>
      <c r="U300" s="2">
        <f t="shared" si="50"/>
        <v>29210445.485722974</v>
      </c>
      <c r="V300" s="2">
        <f t="shared" si="52"/>
        <v>1381.6964895569261</v>
      </c>
    </row>
    <row r="301" spans="1:22" x14ac:dyDescent="0.25">
      <c r="A301" t="s">
        <v>299</v>
      </c>
      <c r="B301">
        <v>2016</v>
      </c>
      <c r="C301">
        <v>153</v>
      </c>
      <c r="D301" s="1">
        <v>1616</v>
      </c>
      <c r="E301" s="1">
        <v>7811</v>
      </c>
      <c r="F301" s="5">
        <f t="shared" si="46"/>
        <v>4.8335396039603964</v>
      </c>
      <c r="G301" s="3">
        <v>42644</v>
      </c>
      <c r="H301" s="3">
        <v>42735</v>
      </c>
      <c r="I301" s="4">
        <f t="shared" si="47"/>
        <v>92</v>
      </c>
      <c r="J301" s="2">
        <f t="shared" si="44"/>
        <v>0.55491616936629728</v>
      </c>
      <c r="K301">
        <v>208</v>
      </c>
      <c r="L301" s="2">
        <f t="shared" si="45"/>
        <v>0.40818352842809363</v>
      </c>
      <c r="M301" s="5">
        <f t="shared" si="48"/>
        <v>84.90217391304347</v>
      </c>
      <c r="N301" s="1">
        <v>155594929</v>
      </c>
      <c r="O301" s="1">
        <v>32268</v>
      </c>
      <c r="P301" s="2">
        <f t="shared" si="51"/>
        <v>4821.9576360480969</v>
      </c>
      <c r="Q301" s="1">
        <v>160867549</v>
      </c>
      <c r="R301" s="1">
        <v>79505854</v>
      </c>
      <c r="S301" s="2">
        <f t="shared" si="49"/>
        <v>39090598.627665319</v>
      </c>
      <c r="T301" s="1">
        <v>73803955</v>
      </c>
      <c r="U301" s="2">
        <f t="shared" si="50"/>
        <v>36287149.145511635</v>
      </c>
      <c r="V301" s="2">
        <f t="shared" si="52"/>
        <v>1124.5552604906295</v>
      </c>
    </row>
    <row r="302" spans="1:22" x14ac:dyDescent="0.25">
      <c r="A302" t="s">
        <v>300</v>
      </c>
      <c r="B302">
        <v>2016</v>
      </c>
      <c r="C302">
        <v>429</v>
      </c>
      <c r="D302" s="1">
        <v>5152</v>
      </c>
      <c r="E302" s="1">
        <v>24695</v>
      </c>
      <c r="F302" s="5">
        <f t="shared" si="46"/>
        <v>4.7932841614906829</v>
      </c>
      <c r="G302" s="3">
        <v>42644</v>
      </c>
      <c r="H302" s="3">
        <v>42735</v>
      </c>
      <c r="I302" s="4">
        <f t="shared" si="47"/>
        <v>92</v>
      </c>
      <c r="J302" s="2">
        <f t="shared" si="44"/>
        <v>0.62569676700111487</v>
      </c>
      <c r="K302">
        <v>551</v>
      </c>
      <c r="L302" s="2">
        <f t="shared" si="45"/>
        <v>0.48715773692101316</v>
      </c>
      <c r="M302" s="5">
        <f t="shared" si="48"/>
        <v>268.42391304347825</v>
      </c>
      <c r="N302" s="1">
        <v>185497540</v>
      </c>
      <c r="O302" s="1">
        <v>80842</v>
      </c>
      <c r="P302" s="2">
        <f t="shared" si="51"/>
        <v>2294.5689121991045</v>
      </c>
      <c r="Q302" s="1">
        <v>368824036</v>
      </c>
      <c r="R302" s="1">
        <v>194084069</v>
      </c>
      <c r="S302" s="2">
        <f t="shared" si="49"/>
        <v>64948071.501171835</v>
      </c>
      <c r="T302" s="1">
        <v>179531192</v>
      </c>
      <c r="U302" s="2">
        <f t="shared" si="50"/>
        <v>60078113.339156181</v>
      </c>
      <c r="V302" s="2">
        <f t="shared" si="52"/>
        <v>743.15471338111604</v>
      </c>
    </row>
    <row r="303" spans="1:22" x14ac:dyDescent="0.25">
      <c r="A303" t="s">
        <v>301</v>
      </c>
      <c r="B303">
        <v>2016</v>
      </c>
      <c r="C303">
        <v>229</v>
      </c>
      <c r="D303" s="1">
        <v>2894</v>
      </c>
      <c r="E303" s="1">
        <v>11517</v>
      </c>
      <c r="F303" s="5">
        <f t="shared" si="46"/>
        <v>3.979612992398065</v>
      </c>
      <c r="G303" s="3">
        <v>42644</v>
      </c>
      <c r="H303" s="3">
        <v>42735</v>
      </c>
      <c r="I303" s="4">
        <f t="shared" si="47"/>
        <v>92</v>
      </c>
      <c r="J303" s="2">
        <f t="shared" si="44"/>
        <v>0.54665843933928238</v>
      </c>
      <c r="K303">
        <v>229</v>
      </c>
      <c r="L303" s="2">
        <f t="shared" si="45"/>
        <v>0.54665843933928238</v>
      </c>
      <c r="M303" s="5">
        <f t="shared" si="48"/>
        <v>125.18478260869567</v>
      </c>
      <c r="N303" s="1">
        <v>142984813</v>
      </c>
      <c r="O303" s="1">
        <v>41812</v>
      </c>
      <c r="P303" s="2">
        <f t="shared" si="51"/>
        <v>3419.7075719889026</v>
      </c>
      <c r="Q303" s="1">
        <v>190456945</v>
      </c>
      <c r="R303" s="1">
        <v>72163756</v>
      </c>
      <c r="S303" s="2">
        <f t="shared" si="49"/>
        <v>30944897.900393233</v>
      </c>
      <c r="T303" s="1">
        <v>72453579</v>
      </c>
      <c r="U303" s="2">
        <f t="shared" si="50"/>
        <v>31069178.337572604</v>
      </c>
      <c r="V303" s="2">
        <f t="shared" si="52"/>
        <v>743.06845732260126</v>
      </c>
    </row>
    <row r="304" spans="1:22" x14ac:dyDescent="0.25">
      <c r="A304" t="s">
        <v>302</v>
      </c>
      <c r="B304">
        <v>2016</v>
      </c>
      <c r="C304">
        <v>25</v>
      </c>
      <c r="D304">
        <v>289</v>
      </c>
      <c r="E304" s="1">
        <v>1137</v>
      </c>
      <c r="F304" s="5">
        <f t="shared" si="46"/>
        <v>3.9342560553633219</v>
      </c>
      <c r="G304" s="3">
        <v>42644</v>
      </c>
      <c r="H304" s="3">
        <v>42735</v>
      </c>
      <c r="I304" s="4">
        <f t="shared" si="47"/>
        <v>92</v>
      </c>
      <c r="J304" s="2">
        <f t="shared" si="44"/>
        <v>0.49434782608695654</v>
      </c>
      <c r="K304">
        <v>35</v>
      </c>
      <c r="L304" s="2">
        <f t="shared" si="45"/>
        <v>0.35310559006211178</v>
      </c>
      <c r="M304" s="5">
        <f t="shared" si="48"/>
        <v>12.358695652173912</v>
      </c>
      <c r="N304" s="1">
        <v>31385395</v>
      </c>
      <c r="O304" s="1">
        <v>11435</v>
      </c>
      <c r="P304" s="2">
        <f t="shared" si="51"/>
        <v>2744.6781810231746</v>
      </c>
      <c r="Q304" s="1">
        <v>16394012</v>
      </c>
      <c r="R304" s="1">
        <v>13744588</v>
      </c>
      <c r="S304" s="2">
        <f t="shared" si="49"/>
        <v>9028561.6875123624</v>
      </c>
      <c r="T304" s="1">
        <v>10172000</v>
      </c>
      <c r="U304" s="2">
        <f t="shared" si="50"/>
        <v>6681795.7355561145</v>
      </c>
      <c r="V304" s="2">
        <f t="shared" si="52"/>
        <v>584.32844211247175</v>
      </c>
    </row>
    <row r="305" spans="1:22" x14ac:dyDescent="0.25">
      <c r="A305" t="s">
        <v>303</v>
      </c>
      <c r="B305">
        <v>2016</v>
      </c>
      <c r="C305">
        <v>262</v>
      </c>
      <c r="D305" s="1">
        <v>3884</v>
      </c>
      <c r="E305" s="1">
        <v>20178</v>
      </c>
      <c r="F305" s="5">
        <f t="shared" si="46"/>
        <v>5.1951596292481979</v>
      </c>
      <c r="G305" s="3">
        <v>42644</v>
      </c>
      <c r="H305" s="3">
        <v>42735</v>
      </c>
      <c r="I305" s="4">
        <f t="shared" si="47"/>
        <v>92</v>
      </c>
      <c r="J305" s="2">
        <f t="shared" si="44"/>
        <v>0.83712246929970124</v>
      </c>
      <c r="K305">
        <v>264</v>
      </c>
      <c r="L305" s="2">
        <f t="shared" si="45"/>
        <v>0.83078063241106714</v>
      </c>
      <c r="M305" s="5">
        <f t="shared" si="48"/>
        <v>219.32608695652172</v>
      </c>
      <c r="N305" s="1">
        <v>242507608</v>
      </c>
      <c r="O305" s="1">
        <v>29949</v>
      </c>
      <c r="P305" s="2">
        <f t="shared" si="51"/>
        <v>8097.3524324685295</v>
      </c>
      <c r="Q305" s="1">
        <v>752498408</v>
      </c>
      <c r="R305" s="1">
        <v>106002104</v>
      </c>
      <c r="S305" s="2">
        <f t="shared" si="49"/>
        <v>25835337.948355913</v>
      </c>
      <c r="T305" s="1">
        <v>108477489</v>
      </c>
      <c r="U305" s="2">
        <f t="shared" si="50"/>
        <v>26438650.577200443</v>
      </c>
      <c r="V305" s="2">
        <f t="shared" si="52"/>
        <v>882.78909403320449</v>
      </c>
    </row>
    <row r="306" spans="1:22" x14ac:dyDescent="0.25">
      <c r="A306" t="s">
        <v>304</v>
      </c>
      <c r="B306">
        <v>2016</v>
      </c>
      <c r="C306">
        <v>74</v>
      </c>
      <c r="D306">
        <v>447</v>
      </c>
      <c r="E306" s="1">
        <v>6311</v>
      </c>
      <c r="F306" s="5">
        <f t="shared" si="46"/>
        <v>14.118568232662192</v>
      </c>
      <c r="G306" s="3">
        <v>42644</v>
      </c>
      <c r="H306" s="3">
        <v>42735</v>
      </c>
      <c r="I306" s="4">
        <f t="shared" si="47"/>
        <v>92</v>
      </c>
      <c r="J306" s="2">
        <f t="shared" si="44"/>
        <v>0.92699764982373678</v>
      </c>
      <c r="K306">
        <v>74</v>
      </c>
      <c r="L306" s="2">
        <f t="shared" si="45"/>
        <v>0.92699764982373678</v>
      </c>
      <c r="M306" s="5">
        <f t="shared" si="48"/>
        <v>68.597826086956516</v>
      </c>
      <c r="N306" s="1">
        <v>3689428</v>
      </c>
      <c r="O306" s="1">
        <v>4239</v>
      </c>
      <c r="P306" s="2">
        <f t="shared" si="51"/>
        <v>870.35338523236612</v>
      </c>
      <c r="Q306" s="1">
        <v>25098770</v>
      </c>
      <c r="R306" s="1">
        <v>15291040</v>
      </c>
      <c r="S306" s="2">
        <f t="shared" si="49"/>
        <v>1959663.8568735702</v>
      </c>
      <c r="T306" s="1">
        <v>19268476</v>
      </c>
      <c r="U306" s="2">
        <f t="shared" si="50"/>
        <v>2469402.7348195952</v>
      </c>
      <c r="V306" s="2">
        <f t="shared" si="52"/>
        <v>582.54369776352803</v>
      </c>
    </row>
    <row r="307" spans="1:22" x14ac:dyDescent="0.25">
      <c r="A307" t="s">
        <v>305</v>
      </c>
      <c r="B307">
        <v>2016</v>
      </c>
      <c r="C307">
        <v>16</v>
      </c>
      <c r="D307">
        <v>187</v>
      </c>
      <c r="E307" s="1">
        <v>1203</v>
      </c>
      <c r="F307" s="5">
        <f t="shared" si="46"/>
        <v>6.4331550802139041</v>
      </c>
      <c r="G307" s="3">
        <v>42644</v>
      </c>
      <c r="H307" s="3">
        <v>42735</v>
      </c>
      <c r="I307" s="4">
        <f t="shared" si="47"/>
        <v>92</v>
      </c>
      <c r="J307" s="2">
        <f t="shared" si="44"/>
        <v>0.81725543478260865</v>
      </c>
      <c r="K307">
        <v>16</v>
      </c>
      <c r="L307" s="2">
        <f t="shared" si="45"/>
        <v>0.81725543478260865</v>
      </c>
      <c r="M307" s="5">
        <f t="shared" si="48"/>
        <v>13.076086956521738</v>
      </c>
      <c r="N307">
        <v>0</v>
      </c>
      <c r="O307">
        <v>0</v>
      </c>
      <c r="P307" s="2">
        <v>0</v>
      </c>
      <c r="Q307" s="1">
        <v>1033700</v>
      </c>
      <c r="R307" s="1">
        <v>1033700</v>
      </c>
      <c r="S307" s="2">
        <f t="shared" si="49"/>
        <v>0</v>
      </c>
      <c r="T307" s="1">
        <v>995749</v>
      </c>
      <c r="U307" s="2">
        <f t="shared" si="50"/>
        <v>0</v>
      </c>
      <c r="V307" s="2">
        <v>0</v>
      </c>
    </row>
    <row r="308" spans="1:22" x14ac:dyDescent="0.25">
      <c r="A308" t="s">
        <v>306</v>
      </c>
      <c r="B308">
        <v>2016</v>
      </c>
      <c r="C308">
        <v>219</v>
      </c>
      <c r="D308" s="1">
        <v>2831</v>
      </c>
      <c r="E308" s="1">
        <v>13113</v>
      </c>
      <c r="F308" s="5">
        <f t="shared" si="46"/>
        <v>4.6319321794418933</v>
      </c>
      <c r="G308" s="3">
        <v>42644</v>
      </c>
      <c r="H308" s="3">
        <v>42735</v>
      </c>
      <c r="I308" s="4">
        <f t="shared" si="47"/>
        <v>92</v>
      </c>
      <c r="J308" s="2">
        <f t="shared" ref="J308:J371" si="53">E308/(C308*I308)</f>
        <v>0.65083382966051218</v>
      </c>
      <c r="K308">
        <v>219</v>
      </c>
      <c r="L308" s="2">
        <f t="shared" ref="L308:L371" si="54">E308/(K308*I308)</f>
        <v>0.65083382966051218</v>
      </c>
      <c r="M308" s="5">
        <f t="shared" si="48"/>
        <v>142.53260869565216</v>
      </c>
      <c r="N308" s="1">
        <v>139166097</v>
      </c>
      <c r="O308" s="1">
        <v>31666</v>
      </c>
      <c r="P308" s="2">
        <f t="shared" si="51"/>
        <v>4394.8113749763152</v>
      </c>
      <c r="Q308" s="1">
        <v>181324193</v>
      </c>
      <c r="R308" s="1">
        <v>88758489</v>
      </c>
      <c r="S308" s="2">
        <f t="shared" si="49"/>
        <v>38541487.449580558</v>
      </c>
      <c r="T308" s="1">
        <v>96573829</v>
      </c>
      <c r="U308" s="2">
        <f t="shared" si="50"/>
        <v>41935132.743882544</v>
      </c>
      <c r="V308" s="2">
        <f t="shared" si="52"/>
        <v>1324.29522970639</v>
      </c>
    </row>
    <row r="309" spans="1:22" x14ac:dyDescent="0.25">
      <c r="A309" t="s">
        <v>307</v>
      </c>
      <c r="B309">
        <v>2016</v>
      </c>
      <c r="C309">
        <v>150</v>
      </c>
      <c r="D309">
        <v>574</v>
      </c>
      <c r="E309" s="1">
        <v>3970</v>
      </c>
      <c r="F309" s="5">
        <f t="shared" si="46"/>
        <v>6.9163763066202089</v>
      </c>
      <c r="G309" s="3">
        <v>42644</v>
      </c>
      <c r="H309" s="3">
        <v>42735</v>
      </c>
      <c r="I309" s="4">
        <f t="shared" si="47"/>
        <v>92</v>
      </c>
      <c r="J309" s="2">
        <f t="shared" si="53"/>
        <v>0.28768115942028988</v>
      </c>
      <c r="K309">
        <v>150</v>
      </c>
      <c r="L309" s="2">
        <f t="shared" si="54"/>
        <v>0.28768115942028988</v>
      </c>
      <c r="M309" s="5">
        <f t="shared" si="48"/>
        <v>43.152173913043484</v>
      </c>
      <c r="N309" s="1">
        <v>41529639</v>
      </c>
      <c r="O309" s="1">
        <v>21702</v>
      </c>
      <c r="P309" s="2">
        <f t="shared" si="51"/>
        <v>1913.6318772463367</v>
      </c>
      <c r="Q309" s="1">
        <v>23514938</v>
      </c>
      <c r="R309" s="1">
        <v>26732064</v>
      </c>
      <c r="S309" s="2">
        <f t="shared" si="49"/>
        <v>17067878.966218751</v>
      </c>
      <c r="T309" s="1">
        <v>27995628</v>
      </c>
      <c r="U309" s="2">
        <f t="shared" si="50"/>
        <v>17874638.871404942</v>
      </c>
      <c r="V309" s="2">
        <f t="shared" si="52"/>
        <v>823.64016548727966</v>
      </c>
    </row>
    <row r="310" spans="1:22" x14ac:dyDescent="0.25">
      <c r="A310" t="s">
        <v>308</v>
      </c>
      <c r="B310">
        <v>2016</v>
      </c>
      <c r="C310">
        <v>373</v>
      </c>
      <c r="D310" s="1">
        <v>6541</v>
      </c>
      <c r="E310" s="1">
        <v>27543</v>
      </c>
      <c r="F310" s="5">
        <f t="shared" si="46"/>
        <v>4.2108240330224733</v>
      </c>
      <c r="G310" s="3">
        <v>42644</v>
      </c>
      <c r="H310" s="3">
        <v>42735</v>
      </c>
      <c r="I310" s="4">
        <f t="shared" si="47"/>
        <v>92</v>
      </c>
      <c r="J310" s="2">
        <f t="shared" si="53"/>
        <v>0.8026285114815247</v>
      </c>
      <c r="K310">
        <v>373</v>
      </c>
      <c r="L310" s="2">
        <f t="shared" si="54"/>
        <v>0.8026285114815247</v>
      </c>
      <c r="M310" s="5">
        <f t="shared" si="48"/>
        <v>299.38043478260869</v>
      </c>
      <c r="N310" s="1">
        <v>329581944</v>
      </c>
      <c r="O310" s="1">
        <v>38755</v>
      </c>
      <c r="P310" s="2">
        <f t="shared" si="51"/>
        <v>8504.2431686234031</v>
      </c>
      <c r="Q310" s="1">
        <v>678018751</v>
      </c>
      <c r="R310" s="1">
        <v>118501997</v>
      </c>
      <c r="S310" s="2">
        <f t="shared" si="49"/>
        <v>38761504.168218315</v>
      </c>
      <c r="T310" s="1">
        <v>101915507</v>
      </c>
      <c r="U310" s="2">
        <f t="shared" si="50"/>
        <v>33336133.140326593</v>
      </c>
      <c r="V310" s="2">
        <f t="shared" si="52"/>
        <v>860.17631635470502</v>
      </c>
    </row>
    <row r="311" spans="1:22" x14ac:dyDescent="0.25">
      <c r="A311" t="s">
        <v>309</v>
      </c>
      <c r="B311">
        <v>2016</v>
      </c>
      <c r="C311">
        <v>439</v>
      </c>
      <c r="D311" s="1">
        <v>3776</v>
      </c>
      <c r="E311" s="1">
        <v>24446</v>
      </c>
      <c r="F311" s="5">
        <f t="shared" si="46"/>
        <v>6.4740466101694913</v>
      </c>
      <c r="G311" s="3">
        <v>42644</v>
      </c>
      <c r="H311" s="3">
        <v>42735</v>
      </c>
      <c r="I311" s="4">
        <f t="shared" si="47"/>
        <v>92</v>
      </c>
      <c r="J311" s="2">
        <f t="shared" si="53"/>
        <v>0.6052787956818857</v>
      </c>
      <c r="K311">
        <v>439</v>
      </c>
      <c r="L311" s="2">
        <f t="shared" si="54"/>
        <v>0.6052787956818857</v>
      </c>
      <c r="M311" s="5">
        <f t="shared" si="48"/>
        <v>265.71739130434781</v>
      </c>
      <c r="N311" s="1">
        <v>111144564</v>
      </c>
      <c r="O311" s="1">
        <v>36914</v>
      </c>
      <c r="P311" s="2">
        <f t="shared" si="51"/>
        <v>3010.9054559245815</v>
      </c>
      <c r="Q311" s="1">
        <v>260522855</v>
      </c>
      <c r="R311" s="1">
        <v>119350493</v>
      </c>
      <c r="S311" s="2">
        <f t="shared" si="49"/>
        <v>35690937.191538043</v>
      </c>
      <c r="T311" s="1">
        <v>147654743</v>
      </c>
      <c r="U311" s="2">
        <f t="shared" si="50"/>
        <v>44155126.853524528</v>
      </c>
      <c r="V311" s="2">
        <f t="shared" si="52"/>
        <v>1196.1620754598398</v>
      </c>
    </row>
    <row r="312" spans="1:22" x14ac:dyDescent="0.25">
      <c r="A312" t="s">
        <v>310</v>
      </c>
      <c r="B312">
        <v>2016</v>
      </c>
      <c r="C312">
        <v>445</v>
      </c>
      <c r="D312" s="1">
        <v>5784</v>
      </c>
      <c r="E312" s="1">
        <v>42044</v>
      </c>
      <c r="F312" s="5">
        <f t="shared" si="46"/>
        <v>7.2690179806362378</v>
      </c>
      <c r="G312" s="3">
        <v>42644</v>
      </c>
      <c r="H312" s="3">
        <v>42735</v>
      </c>
      <c r="I312" s="4">
        <f t="shared" si="47"/>
        <v>92</v>
      </c>
      <c r="J312" s="2">
        <f t="shared" si="53"/>
        <v>1.0269662921348315</v>
      </c>
      <c r="K312">
        <v>445</v>
      </c>
      <c r="L312" s="2">
        <f t="shared" si="54"/>
        <v>1.0269662921348315</v>
      </c>
      <c r="M312" s="5">
        <f t="shared" si="48"/>
        <v>457</v>
      </c>
      <c r="N312" s="1">
        <v>308399366</v>
      </c>
      <c r="O312" s="1">
        <v>140754</v>
      </c>
      <c r="P312" s="2">
        <f t="shared" si="51"/>
        <v>2191.052232973841</v>
      </c>
      <c r="Q312" s="1">
        <v>632465143</v>
      </c>
      <c r="R312" s="1">
        <v>450647427</v>
      </c>
      <c r="S312" s="2">
        <f t="shared" si="49"/>
        <v>147714553.42071074</v>
      </c>
      <c r="T312" s="1">
        <v>491792501</v>
      </c>
      <c r="U312" s="2">
        <f t="shared" si="50"/>
        <v>161201208.10291332</v>
      </c>
      <c r="V312" s="2">
        <f t="shared" si="52"/>
        <v>1145.2691085362642</v>
      </c>
    </row>
    <row r="313" spans="1:22" x14ac:dyDescent="0.25">
      <c r="A313" t="s">
        <v>311</v>
      </c>
      <c r="B313">
        <v>2016</v>
      </c>
      <c r="C313">
        <v>50</v>
      </c>
      <c r="D313">
        <v>174</v>
      </c>
      <c r="E313" s="1">
        <v>4400</v>
      </c>
      <c r="F313" s="5">
        <f t="shared" si="46"/>
        <v>25.287356321839081</v>
      </c>
      <c r="G313" s="3">
        <v>42644</v>
      </c>
      <c r="H313" s="3">
        <v>42735</v>
      </c>
      <c r="I313" s="4">
        <f t="shared" si="47"/>
        <v>92</v>
      </c>
      <c r="J313" s="2">
        <f t="shared" si="53"/>
        <v>0.95652173913043481</v>
      </c>
      <c r="K313">
        <v>50</v>
      </c>
      <c r="L313" s="2">
        <f t="shared" si="54"/>
        <v>0.95652173913043481</v>
      </c>
      <c r="M313" s="5">
        <f t="shared" si="48"/>
        <v>47.826086956521742</v>
      </c>
      <c r="N313">
        <v>0</v>
      </c>
      <c r="O313">
        <v>0</v>
      </c>
      <c r="P313" s="2">
        <v>0</v>
      </c>
      <c r="Q313" s="1">
        <v>3168000</v>
      </c>
      <c r="R313" s="1">
        <v>3168000</v>
      </c>
      <c r="S313" s="2">
        <f t="shared" si="49"/>
        <v>0</v>
      </c>
      <c r="T313" s="1">
        <v>8706993</v>
      </c>
      <c r="U313" s="2">
        <f t="shared" si="50"/>
        <v>0</v>
      </c>
      <c r="V313" s="2">
        <v>0</v>
      </c>
    </row>
    <row r="314" spans="1:22" x14ac:dyDescent="0.25">
      <c r="A314" t="s">
        <v>312</v>
      </c>
      <c r="B314">
        <v>2016</v>
      </c>
      <c r="C314">
        <v>252</v>
      </c>
      <c r="D314" s="1">
        <v>3292</v>
      </c>
      <c r="E314" s="1">
        <v>12192</v>
      </c>
      <c r="F314" s="5">
        <f t="shared" si="46"/>
        <v>3.703523693803159</v>
      </c>
      <c r="G314" s="3">
        <v>42644</v>
      </c>
      <c r="H314" s="3">
        <v>42735</v>
      </c>
      <c r="I314" s="4">
        <f t="shared" si="47"/>
        <v>92</v>
      </c>
      <c r="J314" s="2">
        <f t="shared" si="53"/>
        <v>0.52587991718426497</v>
      </c>
      <c r="K314">
        <v>252</v>
      </c>
      <c r="L314" s="2">
        <f t="shared" si="54"/>
        <v>0.52587991718426497</v>
      </c>
      <c r="M314" s="5">
        <f t="shared" si="48"/>
        <v>132.52173913043478</v>
      </c>
      <c r="N314" s="1">
        <v>111095358</v>
      </c>
      <c r="O314" s="1">
        <v>47329</v>
      </c>
      <c r="P314" s="2">
        <f t="shared" si="51"/>
        <v>2347.2999218238288</v>
      </c>
      <c r="Q314" s="1">
        <v>188996983</v>
      </c>
      <c r="R314" s="1">
        <v>85314420</v>
      </c>
      <c r="S314" s="2">
        <f t="shared" si="49"/>
        <v>31583731.86359448</v>
      </c>
      <c r="T314" s="1">
        <v>77155637</v>
      </c>
      <c r="U314" s="2">
        <f t="shared" si="50"/>
        <v>28563318.496132649</v>
      </c>
      <c r="V314" s="2">
        <f t="shared" si="52"/>
        <v>603.50564127982102</v>
      </c>
    </row>
    <row r="315" spans="1:22" x14ac:dyDescent="0.25">
      <c r="A315" t="s">
        <v>313</v>
      </c>
      <c r="B315">
        <v>2016</v>
      </c>
      <c r="C315">
        <v>233</v>
      </c>
      <c r="D315" s="1">
        <v>2525</v>
      </c>
      <c r="E315" s="1">
        <v>11083</v>
      </c>
      <c r="F315" s="5">
        <f t="shared" si="46"/>
        <v>4.3893069306930697</v>
      </c>
      <c r="G315" s="3">
        <v>42644</v>
      </c>
      <c r="H315" s="3">
        <v>42735</v>
      </c>
      <c r="I315" s="4">
        <f t="shared" si="47"/>
        <v>92</v>
      </c>
      <c r="J315" s="2">
        <f t="shared" si="53"/>
        <v>0.51702743049076316</v>
      </c>
      <c r="K315">
        <v>263</v>
      </c>
      <c r="L315" s="2">
        <f t="shared" si="54"/>
        <v>0.45805091750702598</v>
      </c>
      <c r="M315" s="5">
        <f t="shared" si="48"/>
        <v>120.46739130434783</v>
      </c>
      <c r="N315" s="1">
        <v>141497682</v>
      </c>
      <c r="O315" s="1">
        <v>25893</v>
      </c>
      <c r="P315" s="2">
        <f t="shared" si="51"/>
        <v>5464.7079133356501</v>
      </c>
      <c r="Q315" s="1">
        <v>210030790</v>
      </c>
      <c r="R315" s="1">
        <v>100741818</v>
      </c>
      <c r="S315" s="2">
        <f t="shared" si="49"/>
        <v>40550723.093251675</v>
      </c>
      <c r="T315" s="1">
        <v>90919202</v>
      </c>
      <c r="U315" s="2">
        <f t="shared" si="50"/>
        <v>36596911.365659632</v>
      </c>
      <c r="V315" s="2">
        <f t="shared" si="52"/>
        <v>1413.3901581763268</v>
      </c>
    </row>
    <row r="316" spans="1:22" x14ac:dyDescent="0.25">
      <c r="A316" t="s">
        <v>314</v>
      </c>
      <c r="B316">
        <v>2016</v>
      </c>
      <c r="C316">
        <v>279</v>
      </c>
      <c r="D316" s="1">
        <v>3915</v>
      </c>
      <c r="E316" s="1">
        <v>13826</v>
      </c>
      <c r="F316" s="5">
        <f t="shared" si="46"/>
        <v>3.53154533844189</v>
      </c>
      <c r="G316" s="3">
        <v>42644</v>
      </c>
      <c r="H316" s="3">
        <v>42735</v>
      </c>
      <c r="I316" s="4">
        <f t="shared" si="47"/>
        <v>92</v>
      </c>
      <c r="J316" s="2">
        <f t="shared" si="53"/>
        <v>0.53864734299516903</v>
      </c>
      <c r="K316">
        <v>279</v>
      </c>
      <c r="L316" s="2">
        <f t="shared" si="54"/>
        <v>0.53864734299516903</v>
      </c>
      <c r="M316" s="5">
        <f t="shared" si="48"/>
        <v>150.28260869565216</v>
      </c>
      <c r="N316" s="1">
        <v>176812898</v>
      </c>
      <c r="O316" s="1">
        <v>56377</v>
      </c>
      <c r="P316" s="2">
        <f t="shared" si="51"/>
        <v>3136.2594320378876</v>
      </c>
      <c r="Q316" s="1">
        <v>245210123</v>
      </c>
      <c r="R316" s="1">
        <v>92511837</v>
      </c>
      <c r="S316" s="2">
        <f t="shared" si="49"/>
        <v>38759226.832020678</v>
      </c>
      <c r="T316" s="1">
        <v>94490937</v>
      </c>
      <c r="U316" s="2">
        <f t="shared" si="50"/>
        <v>39588400.571412012</v>
      </c>
      <c r="V316" s="2">
        <f t="shared" si="52"/>
        <v>702.2083575112548</v>
      </c>
    </row>
    <row r="317" spans="1:22" x14ac:dyDescent="0.25">
      <c r="A317" t="s">
        <v>315</v>
      </c>
      <c r="B317">
        <v>2016</v>
      </c>
      <c r="C317">
        <v>301</v>
      </c>
      <c r="D317">
        <v>352</v>
      </c>
      <c r="E317" s="1">
        <v>20323</v>
      </c>
      <c r="F317" s="5">
        <f t="shared" si="46"/>
        <v>57.735795454545453</v>
      </c>
      <c r="G317" s="3">
        <v>42644</v>
      </c>
      <c r="H317" s="3">
        <v>42735</v>
      </c>
      <c r="I317" s="4">
        <f t="shared" si="47"/>
        <v>92</v>
      </c>
      <c r="J317" s="2">
        <f t="shared" si="53"/>
        <v>0.73389426549183878</v>
      </c>
      <c r="K317">
        <v>301</v>
      </c>
      <c r="L317" s="2">
        <f t="shared" si="54"/>
        <v>0.73389426549183878</v>
      </c>
      <c r="M317" s="5">
        <f t="shared" si="48"/>
        <v>220.90217391304347</v>
      </c>
      <c r="N317" s="1">
        <v>2562240</v>
      </c>
      <c r="O317" s="1">
        <v>13346</v>
      </c>
      <c r="P317" s="2">
        <f t="shared" si="51"/>
        <v>191.98561366701634</v>
      </c>
      <c r="Q317" s="1">
        <v>6870136</v>
      </c>
      <c r="R317" s="1">
        <v>8615427</v>
      </c>
      <c r="S317" s="2">
        <f t="shared" si="49"/>
        <v>2340321.4287131894</v>
      </c>
      <c r="T317" s="1">
        <v>30039890</v>
      </c>
      <c r="U317" s="2">
        <f t="shared" si="50"/>
        <v>8160129.2986623934</v>
      </c>
      <c r="V317" s="2">
        <f t="shared" si="52"/>
        <v>611.42884000167794</v>
      </c>
    </row>
    <row r="318" spans="1:22" x14ac:dyDescent="0.25">
      <c r="A318" t="s">
        <v>316</v>
      </c>
      <c r="B318">
        <v>2016</v>
      </c>
      <c r="C318">
        <v>101</v>
      </c>
      <c r="D318">
        <v>986</v>
      </c>
      <c r="E318" s="1">
        <v>3361</v>
      </c>
      <c r="F318" s="5">
        <f t="shared" si="46"/>
        <v>3.4087221095334685</v>
      </c>
      <c r="G318" s="3">
        <v>42644</v>
      </c>
      <c r="H318" s="3">
        <v>42735</v>
      </c>
      <c r="I318" s="4">
        <f t="shared" si="47"/>
        <v>92</v>
      </c>
      <c r="J318" s="2">
        <f t="shared" si="53"/>
        <v>0.36170899698665521</v>
      </c>
      <c r="K318">
        <v>101</v>
      </c>
      <c r="L318" s="2">
        <f t="shared" si="54"/>
        <v>0.36170899698665521</v>
      </c>
      <c r="M318" s="5">
        <f t="shared" si="48"/>
        <v>36.532608695652179</v>
      </c>
      <c r="N318" s="1">
        <v>27978935</v>
      </c>
      <c r="O318" s="1">
        <v>5081</v>
      </c>
      <c r="P318" s="2">
        <f t="shared" si="51"/>
        <v>5506.5803975595354</v>
      </c>
      <c r="Q318" s="1">
        <v>46457535</v>
      </c>
      <c r="R318" s="1">
        <v>14829419</v>
      </c>
      <c r="S318" s="2">
        <f t="shared" si="49"/>
        <v>5574033.1357567739</v>
      </c>
      <c r="T318" s="1">
        <v>13861117</v>
      </c>
      <c r="U318" s="2">
        <f t="shared" si="50"/>
        <v>5210070.9715331076</v>
      </c>
      <c r="V318" s="2">
        <f t="shared" si="52"/>
        <v>1025.402671035841</v>
      </c>
    </row>
    <row r="319" spans="1:22" x14ac:dyDescent="0.25">
      <c r="A319" t="s">
        <v>317</v>
      </c>
      <c r="B319">
        <v>2016</v>
      </c>
      <c r="C319">
        <v>273</v>
      </c>
      <c r="D319" s="1">
        <v>2389</v>
      </c>
      <c r="E319" s="1">
        <v>14577</v>
      </c>
      <c r="F319" s="5">
        <f t="shared" si="46"/>
        <v>6.101716199246547</v>
      </c>
      <c r="G319" s="3">
        <v>42644</v>
      </c>
      <c r="H319" s="3">
        <v>42735</v>
      </c>
      <c r="I319" s="4">
        <f t="shared" si="47"/>
        <v>92</v>
      </c>
      <c r="J319" s="2">
        <f t="shared" si="53"/>
        <v>0.58038700430004775</v>
      </c>
      <c r="K319">
        <v>273</v>
      </c>
      <c r="L319" s="2">
        <f t="shared" si="54"/>
        <v>0.58038700430004775</v>
      </c>
      <c r="M319" s="5">
        <f t="shared" si="48"/>
        <v>158.44565217391303</v>
      </c>
      <c r="N319" s="1">
        <v>67551992</v>
      </c>
      <c r="O319" s="1">
        <v>7284</v>
      </c>
      <c r="P319" s="2">
        <f t="shared" si="51"/>
        <v>9274.0241625480503</v>
      </c>
      <c r="Q319" s="1">
        <v>181452060</v>
      </c>
      <c r="R319" s="1">
        <v>46479331</v>
      </c>
      <c r="S319" s="2">
        <f t="shared" si="49"/>
        <v>12609318.485617865</v>
      </c>
      <c r="T319" s="1">
        <v>51662511</v>
      </c>
      <c r="U319" s="2">
        <f t="shared" si="50"/>
        <v>14015456.783698894</v>
      </c>
      <c r="V319" s="2">
        <f t="shared" si="52"/>
        <v>1924.1428862848563</v>
      </c>
    </row>
    <row r="320" spans="1:22" x14ac:dyDescent="0.25">
      <c r="A320" t="s">
        <v>318</v>
      </c>
      <c r="B320">
        <v>2016</v>
      </c>
      <c r="C320">
        <v>79</v>
      </c>
      <c r="D320">
        <v>895</v>
      </c>
      <c r="E320" s="1">
        <v>3355</v>
      </c>
      <c r="F320" s="5">
        <f t="shared" si="46"/>
        <v>3.7486033519553073</v>
      </c>
      <c r="G320" s="3">
        <v>42644</v>
      </c>
      <c r="H320" s="3">
        <v>42735</v>
      </c>
      <c r="I320" s="4">
        <f t="shared" si="47"/>
        <v>92</v>
      </c>
      <c r="J320" s="2">
        <f t="shared" si="53"/>
        <v>0.46161254815630159</v>
      </c>
      <c r="K320">
        <v>79</v>
      </c>
      <c r="L320" s="2">
        <f t="shared" si="54"/>
        <v>0.46161254815630159</v>
      </c>
      <c r="M320" s="5">
        <f t="shared" si="48"/>
        <v>36.467391304347828</v>
      </c>
      <c r="N320" s="1">
        <v>47833879</v>
      </c>
      <c r="O320" s="1">
        <v>11976</v>
      </c>
      <c r="P320" s="2">
        <f t="shared" si="51"/>
        <v>3994.1448730794923</v>
      </c>
      <c r="Q320" s="1">
        <v>29794605</v>
      </c>
      <c r="R320" s="1">
        <v>8686487</v>
      </c>
      <c r="S320" s="2">
        <f t="shared" si="49"/>
        <v>5352524.5719480114</v>
      </c>
      <c r="T320" s="1">
        <v>21143345</v>
      </c>
      <c r="U320" s="2">
        <f t="shared" si="50"/>
        <v>13028313.246272529</v>
      </c>
      <c r="V320" s="2">
        <f t="shared" si="52"/>
        <v>1087.8685075377862</v>
      </c>
    </row>
    <row r="321" spans="1:22" x14ac:dyDescent="0.25">
      <c r="A321" t="s">
        <v>319</v>
      </c>
      <c r="B321">
        <v>2016</v>
      </c>
      <c r="C321">
        <v>16</v>
      </c>
      <c r="D321">
        <v>89</v>
      </c>
      <c r="E321" s="1">
        <v>1461</v>
      </c>
      <c r="F321" s="5">
        <f t="shared" si="46"/>
        <v>16.415730337078653</v>
      </c>
      <c r="G321" s="3">
        <v>42644</v>
      </c>
      <c r="H321" s="3">
        <v>42735</v>
      </c>
      <c r="I321" s="4">
        <f t="shared" si="47"/>
        <v>92</v>
      </c>
      <c r="J321" s="2">
        <f t="shared" si="53"/>
        <v>0.99252717391304346</v>
      </c>
      <c r="K321">
        <v>16</v>
      </c>
      <c r="L321" s="2">
        <f t="shared" si="54"/>
        <v>0.99252717391304346</v>
      </c>
      <c r="M321" s="5">
        <f t="shared" si="48"/>
        <v>15.880434782608695</v>
      </c>
      <c r="N321">
        <v>0</v>
      </c>
      <c r="O321">
        <v>0</v>
      </c>
      <c r="P321" s="2">
        <v>0</v>
      </c>
      <c r="Q321" s="1">
        <v>1801334</v>
      </c>
      <c r="R321" s="1">
        <v>1801334</v>
      </c>
      <c r="S321" s="2">
        <f t="shared" si="49"/>
        <v>0</v>
      </c>
      <c r="T321" s="1">
        <v>1801334</v>
      </c>
      <c r="U321" s="2">
        <f t="shared" si="50"/>
        <v>0</v>
      </c>
      <c r="V321" s="2">
        <v>0</v>
      </c>
    </row>
    <row r="322" spans="1:22" x14ac:dyDescent="0.25">
      <c r="A322" t="s">
        <v>320</v>
      </c>
      <c r="B322">
        <v>2016</v>
      </c>
      <c r="C322">
        <v>254</v>
      </c>
      <c r="D322" s="1">
        <v>4574</v>
      </c>
      <c r="E322" s="1">
        <v>17392</v>
      </c>
      <c r="F322" s="5">
        <f t="shared" si="46"/>
        <v>3.8023611718408397</v>
      </c>
      <c r="G322" s="3">
        <v>42644</v>
      </c>
      <c r="H322" s="3">
        <v>42735</v>
      </c>
      <c r="I322" s="4">
        <f t="shared" si="47"/>
        <v>92</v>
      </c>
      <c r="J322" s="2">
        <f t="shared" si="53"/>
        <v>0.74426566244436831</v>
      </c>
      <c r="K322">
        <v>254</v>
      </c>
      <c r="L322" s="2">
        <f t="shared" si="54"/>
        <v>0.74426566244436831</v>
      </c>
      <c r="M322" s="5">
        <f t="shared" si="48"/>
        <v>189.04347826086956</v>
      </c>
      <c r="N322" s="1">
        <v>161382819</v>
      </c>
      <c r="O322" s="1">
        <v>49589</v>
      </c>
      <c r="P322" s="2">
        <f t="shared" si="51"/>
        <v>3254.4076105587933</v>
      </c>
      <c r="Q322" s="1">
        <v>294396956</v>
      </c>
      <c r="R322" s="1">
        <v>96456795</v>
      </c>
      <c r="S322" s="2">
        <f t="shared" si="49"/>
        <v>34153488.905480951</v>
      </c>
      <c r="T322" s="1">
        <v>100180273</v>
      </c>
      <c r="U322" s="2">
        <f t="shared" si="50"/>
        <v>35471900.579462059</v>
      </c>
      <c r="V322" s="2">
        <f t="shared" si="52"/>
        <v>715.3179249321837</v>
      </c>
    </row>
    <row r="323" spans="1:22" x14ac:dyDescent="0.25">
      <c r="A323" t="s">
        <v>321</v>
      </c>
      <c r="B323">
        <v>2016</v>
      </c>
      <c r="C323">
        <v>181</v>
      </c>
      <c r="D323" s="1">
        <v>2470</v>
      </c>
      <c r="E323" s="1">
        <v>11009</v>
      </c>
      <c r="F323" s="5">
        <f t="shared" si="46"/>
        <v>4.4570850202429151</v>
      </c>
      <c r="G323" s="3">
        <v>42644</v>
      </c>
      <c r="H323" s="3">
        <v>42735</v>
      </c>
      <c r="I323" s="4">
        <f t="shared" si="47"/>
        <v>92</v>
      </c>
      <c r="J323" s="2">
        <f t="shared" si="53"/>
        <v>0.66112178717271197</v>
      </c>
      <c r="K323">
        <v>196</v>
      </c>
      <c r="L323" s="2">
        <f t="shared" si="54"/>
        <v>0.61052573203194316</v>
      </c>
      <c r="M323" s="5">
        <f t="shared" si="48"/>
        <v>119.66304347826086</v>
      </c>
      <c r="N323" s="1">
        <v>90291251</v>
      </c>
      <c r="O323" s="1">
        <v>44571</v>
      </c>
      <c r="P323" s="2">
        <f t="shared" si="51"/>
        <v>2025.7847254941553</v>
      </c>
      <c r="Q323" s="1">
        <v>185970806</v>
      </c>
      <c r="R323" s="1">
        <v>78994038</v>
      </c>
      <c r="S323" s="2">
        <f t="shared" si="49"/>
        <v>25817770.959989406</v>
      </c>
      <c r="T323" s="1">
        <v>77334827</v>
      </c>
      <c r="U323" s="2">
        <f t="shared" si="50"/>
        <v>25275487.888293605</v>
      </c>
      <c r="V323" s="2">
        <f t="shared" si="52"/>
        <v>567.08370663197161</v>
      </c>
    </row>
    <row r="324" spans="1:22" x14ac:dyDescent="0.25">
      <c r="A324" t="s">
        <v>322</v>
      </c>
      <c r="B324">
        <v>2016</v>
      </c>
      <c r="C324">
        <v>62</v>
      </c>
      <c r="D324">
        <v>421</v>
      </c>
      <c r="E324" s="1">
        <v>4669</v>
      </c>
      <c r="F324" s="5">
        <f t="shared" ref="F324:F387" si="55">E324/D324</f>
        <v>11.090261282660332</v>
      </c>
      <c r="G324" s="3">
        <v>42644</v>
      </c>
      <c r="H324" s="3">
        <v>42735</v>
      </c>
      <c r="I324" s="4">
        <f t="shared" ref="I324:I387" si="56">H324-G324+1</f>
        <v>92</v>
      </c>
      <c r="J324" s="2">
        <f t="shared" si="53"/>
        <v>0.81854838709677424</v>
      </c>
      <c r="K324">
        <v>62</v>
      </c>
      <c r="L324" s="2">
        <f t="shared" si="54"/>
        <v>0.81854838709677424</v>
      </c>
      <c r="M324" s="5">
        <f t="shared" ref="M324:M387" si="57">K324*L324</f>
        <v>50.75</v>
      </c>
      <c r="N324" s="1">
        <v>1845770</v>
      </c>
      <c r="O324" s="1">
        <v>7188</v>
      </c>
      <c r="P324" s="2">
        <f t="shared" ref="P324:P387" si="58">N324/O324</f>
        <v>256.78491930996103</v>
      </c>
      <c r="Q324" s="1">
        <v>14848036</v>
      </c>
      <c r="R324" s="1">
        <v>10136360</v>
      </c>
      <c r="S324" s="2">
        <f t="shared" ref="S324:S387" si="59">(N324/(Q324+N324))*R324</f>
        <v>1120738.386273328</v>
      </c>
      <c r="T324" s="1">
        <v>6255199</v>
      </c>
      <c r="U324" s="2">
        <f t="shared" ref="U324:U387" si="60">(N324/(Q324+N324))*T324</f>
        <v>691613.32402149634</v>
      </c>
      <c r="V324" s="2">
        <f t="shared" ref="V324:V387" si="61">U324/O324</f>
        <v>96.217769062534273</v>
      </c>
    </row>
    <row r="325" spans="1:22" x14ac:dyDescent="0.25">
      <c r="A325" t="s">
        <v>323</v>
      </c>
      <c r="B325">
        <v>2016</v>
      </c>
      <c r="C325">
        <v>80</v>
      </c>
      <c r="D325">
        <v>171</v>
      </c>
      <c r="E325" s="1">
        <v>1971</v>
      </c>
      <c r="F325" s="5">
        <f t="shared" si="55"/>
        <v>11.526315789473685</v>
      </c>
      <c r="G325" s="3">
        <v>42644</v>
      </c>
      <c r="H325" s="3">
        <v>42735</v>
      </c>
      <c r="I325" s="4">
        <f t="shared" si="56"/>
        <v>92</v>
      </c>
      <c r="J325" s="2">
        <f t="shared" si="53"/>
        <v>0.26779891304347825</v>
      </c>
      <c r="K325">
        <v>80</v>
      </c>
      <c r="L325" s="2">
        <f t="shared" si="54"/>
        <v>0.26779891304347825</v>
      </c>
      <c r="M325" s="5">
        <f t="shared" si="57"/>
        <v>21.423913043478258</v>
      </c>
      <c r="N325">
        <v>0</v>
      </c>
      <c r="O325">
        <v>0</v>
      </c>
      <c r="P325" s="2">
        <v>0</v>
      </c>
      <c r="Q325" s="1">
        <v>3942000</v>
      </c>
      <c r="R325" s="1">
        <v>2332697</v>
      </c>
      <c r="S325" s="2">
        <f t="shared" si="59"/>
        <v>0</v>
      </c>
      <c r="T325">
        <v>0</v>
      </c>
      <c r="U325" s="2">
        <f t="shared" si="60"/>
        <v>0</v>
      </c>
      <c r="V325" s="2">
        <v>0</v>
      </c>
    </row>
    <row r="326" spans="1:22" x14ac:dyDescent="0.25">
      <c r="A326" t="s">
        <v>324</v>
      </c>
      <c r="B326">
        <v>2016</v>
      </c>
      <c r="C326">
        <v>45</v>
      </c>
      <c r="D326">
        <v>880</v>
      </c>
      <c r="E326" s="1">
        <v>2965</v>
      </c>
      <c r="F326" s="5">
        <f t="shared" si="55"/>
        <v>3.3693181818181817</v>
      </c>
      <c r="G326" s="3">
        <v>42644</v>
      </c>
      <c r="H326" s="3">
        <v>42735</v>
      </c>
      <c r="I326" s="4">
        <f t="shared" si="56"/>
        <v>92</v>
      </c>
      <c r="J326" s="2">
        <f t="shared" si="53"/>
        <v>0.71618357487922701</v>
      </c>
      <c r="K326">
        <v>93</v>
      </c>
      <c r="L326" s="2">
        <f t="shared" si="54"/>
        <v>0.34654043945769053</v>
      </c>
      <c r="M326" s="5">
        <f t="shared" si="57"/>
        <v>32.228260869565219</v>
      </c>
      <c r="N326" s="1">
        <v>43025012</v>
      </c>
      <c r="O326" s="1">
        <v>7193</v>
      </c>
      <c r="P326" s="2">
        <f t="shared" si="58"/>
        <v>5981.5114694842205</v>
      </c>
      <c r="Q326" s="1">
        <v>53653881</v>
      </c>
      <c r="R326" s="1">
        <v>27073610</v>
      </c>
      <c r="S326" s="2">
        <f t="shared" si="59"/>
        <v>12048569.847953472</v>
      </c>
      <c r="T326" s="1">
        <v>20441130</v>
      </c>
      <c r="U326" s="2">
        <f t="shared" si="60"/>
        <v>9096916.9821127336</v>
      </c>
      <c r="V326" s="2">
        <f t="shared" si="61"/>
        <v>1264.6902519272535</v>
      </c>
    </row>
    <row r="327" spans="1:22" x14ac:dyDescent="0.25">
      <c r="A327" t="s">
        <v>325</v>
      </c>
      <c r="B327">
        <v>2016</v>
      </c>
      <c r="C327">
        <v>16</v>
      </c>
      <c r="D327">
        <v>216</v>
      </c>
      <c r="E327">
        <v>719</v>
      </c>
      <c r="F327" s="5">
        <f t="shared" si="55"/>
        <v>3.3287037037037037</v>
      </c>
      <c r="G327" s="3">
        <v>42644</v>
      </c>
      <c r="H327" s="3">
        <v>42735</v>
      </c>
      <c r="I327" s="4">
        <f t="shared" si="56"/>
        <v>92</v>
      </c>
      <c r="J327" s="2">
        <f t="shared" si="53"/>
        <v>0.48845108695652173</v>
      </c>
      <c r="K327">
        <v>16</v>
      </c>
      <c r="L327" s="2">
        <f t="shared" si="54"/>
        <v>0.48845108695652173</v>
      </c>
      <c r="M327" s="5">
        <f t="shared" si="57"/>
        <v>7.8152173913043477</v>
      </c>
      <c r="N327">
        <v>0</v>
      </c>
      <c r="O327">
        <v>0</v>
      </c>
      <c r="P327" s="2">
        <v>0</v>
      </c>
      <c r="Q327" s="1">
        <v>676955</v>
      </c>
      <c r="R327" s="1">
        <v>676955</v>
      </c>
      <c r="S327" s="2">
        <f t="shared" si="59"/>
        <v>0</v>
      </c>
      <c r="T327" s="1">
        <v>1209042</v>
      </c>
      <c r="U327" s="2">
        <f t="shared" si="60"/>
        <v>0</v>
      </c>
      <c r="V327" s="2">
        <v>0</v>
      </c>
    </row>
    <row r="328" spans="1:22" x14ac:dyDescent="0.25">
      <c r="A328" t="s">
        <v>326</v>
      </c>
      <c r="B328">
        <v>2016</v>
      </c>
      <c r="C328">
        <v>509</v>
      </c>
      <c r="D328">
        <v>879</v>
      </c>
      <c r="E328" s="1">
        <v>33157</v>
      </c>
      <c r="F328" s="5">
        <f t="shared" si="55"/>
        <v>37.721274175199092</v>
      </c>
      <c r="G328" s="3">
        <v>42644</v>
      </c>
      <c r="H328" s="3">
        <v>42735</v>
      </c>
      <c r="I328" s="4">
        <f t="shared" si="56"/>
        <v>92</v>
      </c>
      <c r="J328" s="2">
        <f t="shared" si="53"/>
        <v>0.7080592807721876</v>
      </c>
      <c r="K328">
        <v>509</v>
      </c>
      <c r="L328" s="2">
        <f t="shared" si="54"/>
        <v>0.7080592807721876</v>
      </c>
      <c r="M328" s="5">
        <f t="shared" si="57"/>
        <v>360.4021739130435</v>
      </c>
      <c r="N328" s="1">
        <v>71500833</v>
      </c>
      <c r="O328" s="1">
        <v>93794</v>
      </c>
      <c r="P328" s="2">
        <f t="shared" si="58"/>
        <v>762.3177708595432</v>
      </c>
      <c r="Q328" s="1">
        <v>40870010</v>
      </c>
      <c r="R328" s="1">
        <v>58208465</v>
      </c>
      <c r="S328" s="2">
        <f t="shared" si="59"/>
        <v>37037665.857426599</v>
      </c>
      <c r="T328" s="1">
        <v>83924782</v>
      </c>
      <c r="U328" s="2">
        <f t="shared" si="60"/>
        <v>53400790.295249507</v>
      </c>
      <c r="V328" s="2">
        <f t="shared" si="61"/>
        <v>569.34121900387561</v>
      </c>
    </row>
    <row r="329" spans="1:22" x14ac:dyDescent="0.25">
      <c r="A329" t="s">
        <v>327</v>
      </c>
      <c r="B329">
        <v>2016</v>
      </c>
      <c r="C329">
        <v>123</v>
      </c>
      <c r="D329" s="1">
        <v>1258</v>
      </c>
      <c r="E329" s="1">
        <v>4867</v>
      </c>
      <c r="F329" s="5">
        <f t="shared" si="55"/>
        <v>3.868839427662957</v>
      </c>
      <c r="G329" s="3">
        <v>42644</v>
      </c>
      <c r="H329" s="3">
        <v>42735</v>
      </c>
      <c r="I329" s="4">
        <f t="shared" si="56"/>
        <v>92</v>
      </c>
      <c r="J329" s="2">
        <f t="shared" si="53"/>
        <v>0.43009897490279253</v>
      </c>
      <c r="K329">
        <v>123</v>
      </c>
      <c r="L329" s="2">
        <f t="shared" si="54"/>
        <v>0.43009897490279253</v>
      </c>
      <c r="M329" s="5">
        <f t="shared" si="57"/>
        <v>52.902173913043484</v>
      </c>
      <c r="N329" s="1">
        <v>91937974</v>
      </c>
      <c r="O329" s="1">
        <v>17294</v>
      </c>
      <c r="P329" s="2">
        <f t="shared" si="58"/>
        <v>5316.1775182144092</v>
      </c>
      <c r="Q329" s="1">
        <v>127078537</v>
      </c>
      <c r="R329" s="1">
        <v>49453402</v>
      </c>
      <c r="S329" s="2">
        <f t="shared" si="59"/>
        <v>20759373.649631135</v>
      </c>
      <c r="T329" s="1">
        <v>42777720</v>
      </c>
      <c r="U329" s="2">
        <f t="shared" si="60"/>
        <v>17957079.542460978</v>
      </c>
      <c r="V329" s="2">
        <f t="shared" si="61"/>
        <v>1038.341594915056</v>
      </c>
    </row>
    <row r="330" spans="1:22" x14ac:dyDescent="0.25">
      <c r="A330" t="s">
        <v>328</v>
      </c>
      <c r="B330">
        <v>2016</v>
      </c>
      <c r="C330">
        <v>16</v>
      </c>
      <c r="D330">
        <v>90</v>
      </c>
      <c r="E330" s="1">
        <v>1364</v>
      </c>
      <c r="F330" s="5">
        <f t="shared" si="55"/>
        <v>15.155555555555555</v>
      </c>
      <c r="G330" s="3">
        <v>42644</v>
      </c>
      <c r="H330" s="3">
        <v>42735</v>
      </c>
      <c r="I330" s="4">
        <f t="shared" si="56"/>
        <v>92</v>
      </c>
      <c r="J330" s="2">
        <f t="shared" si="53"/>
        <v>0.92663043478260865</v>
      </c>
      <c r="K330">
        <v>16</v>
      </c>
      <c r="L330" s="2">
        <f t="shared" si="54"/>
        <v>0.92663043478260865</v>
      </c>
      <c r="M330" s="5">
        <f t="shared" si="57"/>
        <v>14.826086956521738</v>
      </c>
      <c r="N330">
        <v>0</v>
      </c>
      <c r="O330">
        <v>0</v>
      </c>
      <c r="P330" s="2">
        <v>0</v>
      </c>
      <c r="Q330" s="1">
        <v>1271643</v>
      </c>
      <c r="R330" s="1">
        <v>819409</v>
      </c>
      <c r="S330" s="2">
        <f t="shared" si="59"/>
        <v>0</v>
      </c>
      <c r="T330" s="1">
        <v>2855919</v>
      </c>
      <c r="U330" s="2">
        <f t="shared" si="60"/>
        <v>0</v>
      </c>
      <c r="V330" s="2">
        <v>0</v>
      </c>
    </row>
    <row r="331" spans="1:22" x14ac:dyDescent="0.25">
      <c r="A331" t="s">
        <v>329</v>
      </c>
      <c r="B331">
        <v>2016</v>
      </c>
      <c r="C331">
        <v>363</v>
      </c>
      <c r="D331" s="1">
        <v>4809</v>
      </c>
      <c r="E331" s="1">
        <v>21734</v>
      </c>
      <c r="F331" s="5">
        <f t="shared" si="55"/>
        <v>4.5194427115824496</v>
      </c>
      <c r="G331" s="3">
        <v>42644</v>
      </c>
      <c r="H331" s="3">
        <v>42735</v>
      </c>
      <c r="I331" s="4">
        <f t="shared" si="56"/>
        <v>92</v>
      </c>
      <c r="J331" s="2">
        <f t="shared" si="53"/>
        <v>0.65079650257515875</v>
      </c>
      <c r="K331">
        <v>450</v>
      </c>
      <c r="L331" s="2">
        <f t="shared" si="54"/>
        <v>0.52497584541062803</v>
      </c>
      <c r="M331" s="5">
        <f t="shared" si="57"/>
        <v>236.23913043478262</v>
      </c>
      <c r="N331" s="1">
        <v>109663836</v>
      </c>
      <c r="O331" s="1">
        <v>28261</v>
      </c>
      <c r="P331" s="2">
        <f t="shared" si="58"/>
        <v>3880.3947489473126</v>
      </c>
      <c r="Q331" s="1">
        <v>277858044</v>
      </c>
      <c r="R331" s="1">
        <v>151308446</v>
      </c>
      <c r="S331" s="2">
        <f t="shared" si="59"/>
        <v>42818394.170566201</v>
      </c>
      <c r="T331" s="1">
        <v>179451044</v>
      </c>
      <c r="U331" s="2">
        <f t="shared" si="60"/>
        <v>50782396.749429435</v>
      </c>
      <c r="V331" s="2">
        <f t="shared" si="61"/>
        <v>1796.9072838692698</v>
      </c>
    </row>
    <row r="332" spans="1:22" x14ac:dyDescent="0.25">
      <c r="A332" t="s">
        <v>330</v>
      </c>
      <c r="B332">
        <v>2016</v>
      </c>
      <c r="C332">
        <v>554</v>
      </c>
      <c r="D332" s="1">
        <v>5433</v>
      </c>
      <c r="E332" s="1">
        <v>33721</v>
      </c>
      <c r="F332" s="5">
        <f t="shared" si="55"/>
        <v>6.2066997975335907</v>
      </c>
      <c r="G332" s="3">
        <v>42644</v>
      </c>
      <c r="H332" s="3">
        <v>42735</v>
      </c>
      <c r="I332" s="4">
        <f t="shared" si="56"/>
        <v>92</v>
      </c>
      <c r="J332" s="2">
        <f t="shared" si="53"/>
        <v>0.66161120703186316</v>
      </c>
      <c r="K332">
        <v>574</v>
      </c>
      <c r="L332" s="2">
        <f t="shared" si="54"/>
        <v>0.63855855173458564</v>
      </c>
      <c r="M332" s="5">
        <f t="shared" si="57"/>
        <v>366.53260869565219</v>
      </c>
      <c r="N332" s="1">
        <v>294673546</v>
      </c>
      <c r="O332" s="1">
        <v>200446</v>
      </c>
      <c r="P332" s="2">
        <f t="shared" si="58"/>
        <v>1470.0894305698293</v>
      </c>
      <c r="Q332" s="1">
        <v>519172598</v>
      </c>
      <c r="R332" s="1">
        <v>273773048</v>
      </c>
      <c r="S332" s="2">
        <f t="shared" si="59"/>
        <v>99126444.780929267</v>
      </c>
      <c r="T332" s="1">
        <v>400991001</v>
      </c>
      <c r="U332" s="2">
        <f t="shared" si="60"/>
        <v>145188916.91002417</v>
      </c>
      <c r="V332" s="2">
        <f t="shared" si="61"/>
        <v>724.32933014389994</v>
      </c>
    </row>
    <row r="333" spans="1:22" x14ac:dyDescent="0.25">
      <c r="A333" t="s">
        <v>331</v>
      </c>
      <c r="B333">
        <v>2016</v>
      </c>
      <c r="C333">
        <v>265</v>
      </c>
      <c r="D333" s="1">
        <v>4084</v>
      </c>
      <c r="E333" s="1">
        <v>20504</v>
      </c>
      <c r="F333" s="5">
        <f t="shared" si="55"/>
        <v>5.0205680705190989</v>
      </c>
      <c r="G333" s="3">
        <v>42644</v>
      </c>
      <c r="H333" s="3">
        <v>42735</v>
      </c>
      <c r="I333" s="4">
        <f t="shared" si="56"/>
        <v>92</v>
      </c>
      <c r="J333" s="2">
        <f t="shared" si="53"/>
        <v>0.84101722723543892</v>
      </c>
      <c r="K333">
        <v>265</v>
      </c>
      <c r="L333" s="2">
        <f t="shared" si="54"/>
        <v>0.84101722723543892</v>
      </c>
      <c r="M333" s="5">
        <f t="shared" si="57"/>
        <v>222.86956521739131</v>
      </c>
      <c r="N333" s="1">
        <v>89170223</v>
      </c>
      <c r="O333" s="1">
        <v>43556</v>
      </c>
      <c r="P333" s="2">
        <f t="shared" si="58"/>
        <v>2047.2546377077786</v>
      </c>
      <c r="Q333" s="1">
        <v>226525292</v>
      </c>
      <c r="R333" s="1">
        <v>142814060</v>
      </c>
      <c r="S333" s="2">
        <f t="shared" si="59"/>
        <v>40338747.218931444</v>
      </c>
      <c r="T333" s="1">
        <v>143150122</v>
      </c>
      <c r="U333" s="2">
        <f t="shared" si="60"/>
        <v>40433670.086244985</v>
      </c>
      <c r="V333" s="2">
        <f t="shared" si="61"/>
        <v>928.31458550475213</v>
      </c>
    </row>
    <row r="334" spans="1:22" x14ac:dyDescent="0.25">
      <c r="A334" t="s">
        <v>332</v>
      </c>
      <c r="B334">
        <v>2016</v>
      </c>
      <c r="C334">
        <v>284</v>
      </c>
      <c r="D334" s="1">
        <v>2950</v>
      </c>
      <c r="E334" s="1">
        <v>17113</v>
      </c>
      <c r="F334" s="5">
        <f t="shared" si="55"/>
        <v>5.8010169491525421</v>
      </c>
      <c r="G334" s="3">
        <v>42644</v>
      </c>
      <c r="H334" s="3">
        <v>42735</v>
      </c>
      <c r="I334" s="4">
        <f t="shared" si="56"/>
        <v>92</v>
      </c>
      <c r="J334" s="2">
        <f t="shared" si="53"/>
        <v>0.65496785058175133</v>
      </c>
      <c r="K334">
        <v>284</v>
      </c>
      <c r="L334" s="2">
        <f t="shared" si="54"/>
        <v>0.65496785058175133</v>
      </c>
      <c r="M334" s="5">
        <f t="shared" si="57"/>
        <v>186.01086956521738</v>
      </c>
      <c r="N334" s="1">
        <v>277573374</v>
      </c>
      <c r="O334" s="1">
        <v>61444</v>
      </c>
      <c r="P334" s="2">
        <f t="shared" si="58"/>
        <v>4517.5016925981381</v>
      </c>
      <c r="Q334" s="1">
        <v>377573573</v>
      </c>
      <c r="R334" s="1">
        <v>141039598</v>
      </c>
      <c r="S334" s="2">
        <f t="shared" si="59"/>
        <v>59755810.911935233</v>
      </c>
      <c r="T334" s="1">
        <v>129201827</v>
      </c>
      <c r="U334" s="2">
        <f t="shared" si="60"/>
        <v>54740371.166461833</v>
      </c>
      <c r="V334" s="2">
        <f t="shared" si="61"/>
        <v>890.89856074574948</v>
      </c>
    </row>
    <row r="335" spans="1:22" x14ac:dyDescent="0.25">
      <c r="A335" t="s">
        <v>333</v>
      </c>
      <c r="B335">
        <v>2016</v>
      </c>
      <c r="C335">
        <v>11</v>
      </c>
      <c r="D335">
        <v>72</v>
      </c>
      <c r="E335">
        <v>204</v>
      </c>
      <c r="F335" s="5">
        <f t="shared" si="55"/>
        <v>2.8333333333333335</v>
      </c>
      <c r="G335" s="3">
        <v>42644</v>
      </c>
      <c r="H335" s="3">
        <v>42735</v>
      </c>
      <c r="I335" s="4">
        <f t="shared" si="56"/>
        <v>92</v>
      </c>
      <c r="J335" s="2">
        <f t="shared" si="53"/>
        <v>0.20158102766798419</v>
      </c>
      <c r="K335">
        <v>11</v>
      </c>
      <c r="L335" s="2">
        <f t="shared" si="54"/>
        <v>0.20158102766798419</v>
      </c>
      <c r="M335" s="5">
        <f t="shared" si="57"/>
        <v>2.2173913043478262</v>
      </c>
      <c r="N335" s="1">
        <v>9541437</v>
      </c>
      <c r="O335" s="1">
        <v>4403</v>
      </c>
      <c r="P335" s="2">
        <f t="shared" si="58"/>
        <v>2167.030888030888</v>
      </c>
      <c r="Q335" s="1">
        <v>1805432</v>
      </c>
      <c r="R335" s="1">
        <v>5221548</v>
      </c>
      <c r="S335" s="2">
        <f t="shared" si="59"/>
        <v>4390732.9224014133</v>
      </c>
      <c r="T335" s="1">
        <v>4286342</v>
      </c>
      <c r="U335" s="2">
        <f t="shared" si="60"/>
        <v>3604330.1595756505</v>
      </c>
      <c r="V335" s="2">
        <f t="shared" si="61"/>
        <v>818.60780367377936</v>
      </c>
    </row>
    <row r="336" spans="1:22" x14ac:dyDescent="0.25">
      <c r="A336" t="s">
        <v>334</v>
      </c>
      <c r="B336">
        <v>2016</v>
      </c>
      <c r="C336">
        <v>150</v>
      </c>
      <c r="D336" s="1">
        <v>2018</v>
      </c>
      <c r="E336" s="1">
        <v>7603</v>
      </c>
      <c r="F336" s="5">
        <f t="shared" si="55"/>
        <v>3.767591674925669</v>
      </c>
      <c r="G336" s="3">
        <v>42644</v>
      </c>
      <c r="H336" s="3">
        <v>42735</v>
      </c>
      <c r="I336" s="4">
        <f t="shared" si="56"/>
        <v>92</v>
      </c>
      <c r="J336" s="2">
        <f t="shared" si="53"/>
        <v>0.55094202898550726</v>
      </c>
      <c r="K336">
        <v>173</v>
      </c>
      <c r="L336" s="2">
        <f t="shared" si="54"/>
        <v>0.47769540085448603</v>
      </c>
      <c r="M336" s="5">
        <f t="shared" si="57"/>
        <v>82.641304347826079</v>
      </c>
      <c r="N336" s="1">
        <v>113695689</v>
      </c>
      <c r="O336" s="1">
        <v>20349</v>
      </c>
      <c r="P336" s="2">
        <f t="shared" si="58"/>
        <v>5587.2863039952827</v>
      </c>
      <c r="Q336" s="1">
        <v>227575930</v>
      </c>
      <c r="R336" s="1">
        <v>82261988</v>
      </c>
      <c r="S336" s="2">
        <f t="shared" si="59"/>
        <v>27405834.190301456</v>
      </c>
      <c r="T336" s="1">
        <v>72196758</v>
      </c>
      <c r="U336" s="2">
        <f t="shared" si="60"/>
        <v>24052571.873479646</v>
      </c>
      <c r="V336" s="2">
        <f t="shared" si="61"/>
        <v>1182.0026474755341</v>
      </c>
    </row>
    <row r="337" spans="1:22" x14ac:dyDescent="0.25">
      <c r="A337" t="s">
        <v>335</v>
      </c>
      <c r="B337">
        <v>2016</v>
      </c>
      <c r="C337">
        <v>184</v>
      </c>
      <c r="D337" s="1">
        <v>2936</v>
      </c>
      <c r="E337" s="1">
        <v>12445</v>
      </c>
      <c r="F337" s="5">
        <f t="shared" si="55"/>
        <v>4.2387602179836517</v>
      </c>
      <c r="G337" s="3">
        <v>42644</v>
      </c>
      <c r="H337" s="3">
        <v>42735</v>
      </c>
      <c r="I337" s="4">
        <f t="shared" si="56"/>
        <v>92</v>
      </c>
      <c r="J337" s="2">
        <f t="shared" si="53"/>
        <v>0.73517249527410211</v>
      </c>
      <c r="K337">
        <v>193</v>
      </c>
      <c r="L337" s="2">
        <f t="shared" si="54"/>
        <v>0.70088984005406618</v>
      </c>
      <c r="M337" s="5">
        <f t="shared" si="57"/>
        <v>135.27173913043478</v>
      </c>
      <c r="N337" s="1">
        <v>85380432</v>
      </c>
      <c r="O337" s="1">
        <v>19739</v>
      </c>
      <c r="P337" s="2">
        <f t="shared" si="58"/>
        <v>4325.4689700592735</v>
      </c>
      <c r="Q337" s="1">
        <v>220651039</v>
      </c>
      <c r="R337" s="1">
        <v>74320268</v>
      </c>
      <c r="S337" s="2">
        <f t="shared" si="59"/>
        <v>20734784.456843577</v>
      </c>
      <c r="T337" s="1">
        <v>70069756</v>
      </c>
      <c r="U337" s="2">
        <f t="shared" si="60"/>
        <v>19548924.226210028</v>
      </c>
      <c r="V337" s="2">
        <f t="shared" si="61"/>
        <v>990.37054694817505</v>
      </c>
    </row>
    <row r="338" spans="1:22" x14ac:dyDescent="0.25">
      <c r="A338" t="s">
        <v>336</v>
      </c>
      <c r="B338">
        <v>2016</v>
      </c>
      <c r="C338">
        <v>332</v>
      </c>
      <c r="D338" s="1">
        <v>4598</v>
      </c>
      <c r="E338" s="1">
        <v>20048</v>
      </c>
      <c r="F338" s="5">
        <f t="shared" si="55"/>
        <v>4.3601565898216617</v>
      </c>
      <c r="G338" s="3">
        <v>42644</v>
      </c>
      <c r="H338" s="3">
        <v>42735</v>
      </c>
      <c r="I338" s="4">
        <f t="shared" si="56"/>
        <v>92</v>
      </c>
      <c r="J338" s="2">
        <f t="shared" si="53"/>
        <v>0.65636458878994242</v>
      </c>
      <c r="K338">
        <v>432</v>
      </c>
      <c r="L338" s="2">
        <f t="shared" si="54"/>
        <v>0.50442834138486314</v>
      </c>
      <c r="M338" s="5">
        <f t="shared" si="57"/>
        <v>217.91304347826087</v>
      </c>
      <c r="N338" s="1">
        <v>229725650</v>
      </c>
      <c r="O338" s="1">
        <v>24622</v>
      </c>
      <c r="P338" s="2">
        <f t="shared" si="58"/>
        <v>9330.0970676630659</v>
      </c>
      <c r="Q338" s="1">
        <v>534813606</v>
      </c>
      <c r="R338" s="1">
        <v>166873725</v>
      </c>
      <c r="S338" s="2">
        <f t="shared" si="59"/>
        <v>50141539.028502479</v>
      </c>
      <c r="T338" s="1">
        <v>141295498</v>
      </c>
      <c r="U338" s="2">
        <f t="shared" si="60"/>
        <v>42455897.281124957</v>
      </c>
      <c r="V338" s="2">
        <f t="shared" si="61"/>
        <v>1724.3074194267303</v>
      </c>
    </row>
    <row r="339" spans="1:22" x14ac:dyDescent="0.25">
      <c r="A339" t="s">
        <v>337</v>
      </c>
      <c r="B339">
        <v>2016</v>
      </c>
      <c r="C339">
        <v>528</v>
      </c>
      <c r="D339" s="1">
        <v>7548</v>
      </c>
      <c r="E339" s="1">
        <v>35548</v>
      </c>
      <c r="F339" s="5">
        <f t="shared" si="55"/>
        <v>4.7095919448860624</v>
      </c>
      <c r="G339" s="3">
        <v>42644</v>
      </c>
      <c r="H339" s="3">
        <v>42735</v>
      </c>
      <c r="I339" s="4">
        <f t="shared" si="56"/>
        <v>92</v>
      </c>
      <c r="J339" s="2">
        <f t="shared" si="53"/>
        <v>0.73180171277997363</v>
      </c>
      <c r="K339">
        <v>655</v>
      </c>
      <c r="L339" s="2">
        <f t="shared" si="54"/>
        <v>0.5899103883172917</v>
      </c>
      <c r="M339" s="5">
        <f t="shared" si="57"/>
        <v>386.39130434782606</v>
      </c>
      <c r="N339" s="1">
        <v>206913258</v>
      </c>
      <c r="O339" s="1">
        <v>41897</v>
      </c>
      <c r="P339" s="2">
        <f t="shared" si="58"/>
        <v>4938.6175143805049</v>
      </c>
      <c r="Q339" s="1">
        <v>604707941</v>
      </c>
      <c r="R339" s="1">
        <v>205815578</v>
      </c>
      <c r="S339" s="2">
        <f t="shared" si="59"/>
        <v>52470255.636007763</v>
      </c>
      <c r="T339" s="1">
        <v>189740482</v>
      </c>
      <c r="U339" s="2">
        <f t="shared" si="60"/>
        <v>48372099.390063316</v>
      </c>
      <c r="V339" s="2">
        <f t="shared" si="61"/>
        <v>1154.5480437755284</v>
      </c>
    </row>
    <row r="340" spans="1:22" x14ac:dyDescent="0.25">
      <c r="A340" t="s">
        <v>338</v>
      </c>
      <c r="B340">
        <v>2016</v>
      </c>
      <c r="C340">
        <v>16</v>
      </c>
      <c r="D340">
        <v>125</v>
      </c>
      <c r="E340" s="1">
        <v>1007</v>
      </c>
      <c r="F340" s="5">
        <f t="shared" si="55"/>
        <v>8.0559999999999992</v>
      </c>
      <c r="G340" s="3">
        <v>42644</v>
      </c>
      <c r="H340" s="3">
        <v>42735</v>
      </c>
      <c r="I340" s="4">
        <f t="shared" si="56"/>
        <v>92</v>
      </c>
      <c r="J340" s="2">
        <f t="shared" si="53"/>
        <v>0.68410326086956519</v>
      </c>
      <c r="K340">
        <v>16</v>
      </c>
      <c r="L340" s="2">
        <f t="shared" si="54"/>
        <v>0.68410326086956519</v>
      </c>
      <c r="M340" s="5">
        <f t="shared" si="57"/>
        <v>10.945652173913043</v>
      </c>
      <c r="N340">
        <v>0</v>
      </c>
      <c r="O340">
        <v>0</v>
      </c>
      <c r="P340" s="2">
        <v>0</v>
      </c>
      <c r="Q340" s="1">
        <v>1496150</v>
      </c>
      <c r="R340" s="1">
        <v>1496199</v>
      </c>
      <c r="S340" s="2">
        <f t="shared" si="59"/>
        <v>0</v>
      </c>
      <c r="T340" s="1">
        <v>1374237</v>
      </c>
      <c r="U340" s="2">
        <f t="shared" si="60"/>
        <v>0</v>
      </c>
      <c r="V340" s="2">
        <v>0</v>
      </c>
    </row>
    <row r="341" spans="1:22" x14ac:dyDescent="0.25">
      <c r="A341" t="s">
        <v>339</v>
      </c>
      <c r="B341">
        <v>2016</v>
      </c>
      <c r="C341">
        <v>26</v>
      </c>
      <c r="D341">
        <v>38</v>
      </c>
      <c r="E341" s="1">
        <v>1486</v>
      </c>
      <c r="F341" s="5">
        <f t="shared" si="55"/>
        <v>39.10526315789474</v>
      </c>
      <c r="G341" s="3">
        <v>42644</v>
      </c>
      <c r="H341" s="3">
        <v>42735</v>
      </c>
      <c r="I341" s="4">
        <f t="shared" si="56"/>
        <v>92</v>
      </c>
      <c r="J341" s="2">
        <f t="shared" si="53"/>
        <v>0.62123745819397991</v>
      </c>
      <c r="K341">
        <v>26</v>
      </c>
      <c r="L341" s="2">
        <f t="shared" si="54"/>
        <v>0.62123745819397991</v>
      </c>
      <c r="M341" s="5">
        <f t="shared" si="57"/>
        <v>16.152173913043477</v>
      </c>
      <c r="N341" s="1">
        <v>4344357</v>
      </c>
      <c r="O341" s="1">
        <v>7220</v>
      </c>
      <c r="P341" s="2">
        <f t="shared" si="58"/>
        <v>601.71149584487534</v>
      </c>
      <c r="Q341" s="1">
        <v>1628704</v>
      </c>
      <c r="R341" s="1">
        <v>3475662</v>
      </c>
      <c r="S341" s="2">
        <f t="shared" si="59"/>
        <v>2527936.1016627825</v>
      </c>
      <c r="T341" s="1">
        <v>3717307</v>
      </c>
      <c r="U341" s="2">
        <f t="shared" si="60"/>
        <v>2703690.567800831</v>
      </c>
      <c r="V341" s="2">
        <f t="shared" si="61"/>
        <v>374.47237781174942</v>
      </c>
    </row>
    <row r="342" spans="1:22" x14ac:dyDescent="0.25">
      <c r="A342" t="s">
        <v>340</v>
      </c>
      <c r="B342">
        <v>2016</v>
      </c>
      <c r="C342">
        <v>172</v>
      </c>
      <c r="D342" s="1">
        <v>1389</v>
      </c>
      <c r="E342" s="1">
        <v>4883</v>
      </c>
      <c r="F342" s="5">
        <f t="shared" si="55"/>
        <v>3.5154787616990641</v>
      </c>
      <c r="G342" s="3">
        <v>42644</v>
      </c>
      <c r="H342" s="3">
        <v>42735</v>
      </c>
      <c r="I342" s="4">
        <f t="shared" si="56"/>
        <v>92</v>
      </c>
      <c r="J342" s="2">
        <f t="shared" si="53"/>
        <v>0.30858190091001009</v>
      </c>
      <c r="K342">
        <v>208</v>
      </c>
      <c r="L342" s="2">
        <f t="shared" si="54"/>
        <v>0.25517349498327757</v>
      </c>
      <c r="M342" s="5">
        <f t="shared" si="57"/>
        <v>53.076086956521735</v>
      </c>
      <c r="N342" s="1">
        <v>126409583</v>
      </c>
      <c r="O342" s="1">
        <v>17316</v>
      </c>
      <c r="P342" s="2">
        <f t="shared" si="58"/>
        <v>7300.1607184107188</v>
      </c>
      <c r="Q342" s="1">
        <v>177397778</v>
      </c>
      <c r="R342" s="1">
        <v>72090457</v>
      </c>
      <c r="S342" s="2">
        <f t="shared" si="59"/>
        <v>29995733.407030355</v>
      </c>
      <c r="T342" s="1">
        <v>71979584</v>
      </c>
      <c r="U342" s="2">
        <f t="shared" si="60"/>
        <v>29949600.852342326</v>
      </c>
      <c r="V342" s="2">
        <f t="shared" si="61"/>
        <v>1729.5911788139481</v>
      </c>
    </row>
    <row r="343" spans="1:22" x14ac:dyDescent="0.25">
      <c r="A343" t="s">
        <v>341</v>
      </c>
      <c r="B343">
        <v>2016</v>
      </c>
      <c r="C343">
        <v>415</v>
      </c>
      <c r="D343" s="1">
        <v>1490</v>
      </c>
      <c r="E343" s="1">
        <v>21418</v>
      </c>
      <c r="F343" s="5">
        <f t="shared" si="55"/>
        <v>14.374496644295302</v>
      </c>
      <c r="G343" s="3">
        <v>42644</v>
      </c>
      <c r="H343" s="3">
        <v>42735</v>
      </c>
      <c r="I343" s="4">
        <f t="shared" si="56"/>
        <v>92</v>
      </c>
      <c r="J343" s="2">
        <f t="shared" si="53"/>
        <v>0.56097433211105285</v>
      </c>
      <c r="K343">
        <v>478</v>
      </c>
      <c r="L343" s="2">
        <f t="shared" si="54"/>
        <v>0.48703838457340365</v>
      </c>
      <c r="M343" s="5">
        <f t="shared" si="57"/>
        <v>232.80434782608694</v>
      </c>
      <c r="N343" s="1">
        <v>110313172</v>
      </c>
      <c r="O343" s="1">
        <v>29769</v>
      </c>
      <c r="P343" s="2">
        <f t="shared" si="58"/>
        <v>3705.6391548254896</v>
      </c>
      <c r="Q343" s="1">
        <v>275582735</v>
      </c>
      <c r="R343" s="1">
        <v>74277935</v>
      </c>
      <c r="S343" s="2">
        <f t="shared" si="59"/>
        <v>21233276.826281086</v>
      </c>
      <c r="T343" s="1">
        <v>75520811</v>
      </c>
      <c r="U343" s="2">
        <f t="shared" si="60"/>
        <v>21588568.477411948</v>
      </c>
      <c r="V343" s="2">
        <f t="shared" si="61"/>
        <v>725.20301244287509</v>
      </c>
    </row>
    <row r="344" spans="1:22" x14ac:dyDescent="0.25">
      <c r="A344" t="s">
        <v>342</v>
      </c>
      <c r="B344">
        <v>2016</v>
      </c>
      <c r="C344">
        <v>335</v>
      </c>
      <c r="D344" s="1">
        <v>4071</v>
      </c>
      <c r="E344" s="1">
        <v>24966</v>
      </c>
      <c r="F344" s="5">
        <f t="shared" si="55"/>
        <v>6.132645541635962</v>
      </c>
      <c r="G344" s="3">
        <v>42644</v>
      </c>
      <c r="H344" s="3">
        <v>42735</v>
      </c>
      <c r="I344" s="4">
        <f t="shared" si="56"/>
        <v>92</v>
      </c>
      <c r="J344" s="2">
        <f t="shared" si="53"/>
        <v>0.81005840363400394</v>
      </c>
      <c r="K344">
        <v>343</v>
      </c>
      <c r="L344" s="2">
        <f t="shared" si="54"/>
        <v>0.79116491317023707</v>
      </c>
      <c r="M344" s="5">
        <f t="shared" si="57"/>
        <v>271.36956521739131</v>
      </c>
      <c r="N344" s="1">
        <v>180122786</v>
      </c>
      <c r="O344" s="1">
        <v>43164</v>
      </c>
      <c r="P344" s="2">
        <f t="shared" si="58"/>
        <v>4172.9864238717446</v>
      </c>
      <c r="Q344" s="1">
        <v>318264356</v>
      </c>
      <c r="R344" s="1">
        <v>105414926</v>
      </c>
      <c r="S344" s="2">
        <f t="shared" si="59"/>
        <v>38098154.139586195</v>
      </c>
      <c r="T344" s="1">
        <v>101278849</v>
      </c>
      <c r="U344" s="2">
        <f t="shared" si="60"/>
        <v>36603328.832976416</v>
      </c>
      <c r="V344" s="2">
        <f t="shared" si="61"/>
        <v>848.00595016625925</v>
      </c>
    </row>
    <row r="345" spans="1:22" x14ac:dyDescent="0.25">
      <c r="A345" t="s">
        <v>343</v>
      </c>
      <c r="B345">
        <v>2016</v>
      </c>
      <c r="C345">
        <v>154</v>
      </c>
      <c r="D345">
        <v>516</v>
      </c>
      <c r="E345" s="1">
        <v>10763</v>
      </c>
      <c r="F345" s="5">
        <f t="shared" si="55"/>
        <v>20.858527131782946</v>
      </c>
      <c r="G345" s="3">
        <v>42644</v>
      </c>
      <c r="H345" s="3">
        <v>42735</v>
      </c>
      <c r="I345" s="4">
        <f t="shared" si="56"/>
        <v>92</v>
      </c>
      <c r="J345" s="2">
        <f t="shared" si="53"/>
        <v>0.75966967814793906</v>
      </c>
      <c r="K345">
        <v>181</v>
      </c>
      <c r="L345" s="2">
        <f t="shared" si="54"/>
        <v>0.64634878693250064</v>
      </c>
      <c r="M345" s="5">
        <f t="shared" si="57"/>
        <v>116.98913043478261</v>
      </c>
      <c r="N345" s="1">
        <v>35340255</v>
      </c>
      <c r="O345" s="1">
        <v>21567</v>
      </c>
      <c r="P345" s="2">
        <f t="shared" si="58"/>
        <v>1638.6263736263736</v>
      </c>
      <c r="Q345" s="1">
        <v>49489637</v>
      </c>
      <c r="R345" s="1">
        <v>23526633</v>
      </c>
      <c r="S345" s="2">
        <f t="shared" si="59"/>
        <v>9801229.1411548071</v>
      </c>
      <c r="T345" s="1">
        <v>24017676</v>
      </c>
      <c r="U345" s="2">
        <f t="shared" si="60"/>
        <v>10005798.361117564</v>
      </c>
      <c r="V345" s="2">
        <f t="shared" si="61"/>
        <v>463.94020313986942</v>
      </c>
    </row>
    <row r="346" spans="1:22" x14ac:dyDescent="0.25">
      <c r="A346" t="s">
        <v>344</v>
      </c>
      <c r="B346">
        <v>2016</v>
      </c>
      <c r="C346">
        <v>509</v>
      </c>
      <c r="D346" s="1">
        <v>6989</v>
      </c>
      <c r="E346" s="1">
        <v>31278</v>
      </c>
      <c r="F346" s="5">
        <f t="shared" si="55"/>
        <v>4.4753183574188009</v>
      </c>
      <c r="G346" s="3">
        <v>42644</v>
      </c>
      <c r="H346" s="3">
        <v>42735</v>
      </c>
      <c r="I346" s="4">
        <f t="shared" si="56"/>
        <v>92</v>
      </c>
      <c r="J346" s="2">
        <f t="shared" si="53"/>
        <v>0.66793371487144448</v>
      </c>
      <c r="K346">
        <v>524</v>
      </c>
      <c r="L346" s="2">
        <f t="shared" si="54"/>
        <v>0.64881347494191832</v>
      </c>
      <c r="M346" s="5">
        <f t="shared" si="57"/>
        <v>339.97826086956519</v>
      </c>
      <c r="N346" s="1">
        <v>392261318</v>
      </c>
      <c r="O346" s="1">
        <v>102304</v>
      </c>
      <c r="P346" s="2">
        <f t="shared" si="58"/>
        <v>3834.2715631842352</v>
      </c>
      <c r="Q346" s="1">
        <v>536651553</v>
      </c>
      <c r="R346" s="1">
        <v>186991631</v>
      </c>
      <c r="S346" s="2">
        <f t="shared" si="59"/>
        <v>78962824.093573853</v>
      </c>
      <c r="T346" s="1">
        <v>181902873</v>
      </c>
      <c r="U346" s="2">
        <f t="shared" si="60"/>
        <v>76813943.415546253</v>
      </c>
      <c r="V346" s="2">
        <f t="shared" si="61"/>
        <v>750.84007874126382</v>
      </c>
    </row>
    <row r="347" spans="1:22" x14ac:dyDescent="0.25">
      <c r="A347" t="s">
        <v>345</v>
      </c>
      <c r="B347">
        <v>2016</v>
      </c>
      <c r="C347">
        <v>14</v>
      </c>
      <c r="D347">
        <v>64</v>
      </c>
      <c r="E347">
        <v>999</v>
      </c>
      <c r="F347" s="5">
        <f t="shared" si="55"/>
        <v>15.609375</v>
      </c>
      <c r="G347" s="3">
        <v>42644</v>
      </c>
      <c r="H347" s="3">
        <v>42735</v>
      </c>
      <c r="I347" s="4">
        <f t="shared" si="56"/>
        <v>92</v>
      </c>
      <c r="J347" s="2">
        <f t="shared" si="53"/>
        <v>0.77562111801242239</v>
      </c>
      <c r="K347">
        <v>16</v>
      </c>
      <c r="L347" s="2">
        <f t="shared" si="54"/>
        <v>0.67866847826086951</v>
      </c>
      <c r="M347" s="5">
        <f t="shared" si="57"/>
        <v>10.858695652173912</v>
      </c>
      <c r="N347" s="1">
        <v>1690189</v>
      </c>
      <c r="O347" s="1">
        <v>1282</v>
      </c>
      <c r="P347" s="2">
        <f t="shared" si="58"/>
        <v>1318.4001560062402</v>
      </c>
      <c r="Q347" s="1">
        <v>1402764</v>
      </c>
      <c r="R347" s="1">
        <v>1377397</v>
      </c>
      <c r="S347" s="2">
        <f t="shared" si="59"/>
        <v>752698.55637411878</v>
      </c>
      <c r="T347" s="1">
        <v>963004</v>
      </c>
      <c r="U347" s="2">
        <f t="shared" si="60"/>
        <v>526247.4947909005</v>
      </c>
      <c r="V347" s="2">
        <f t="shared" si="61"/>
        <v>410.48946551552302</v>
      </c>
    </row>
    <row r="348" spans="1:22" x14ac:dyDescent="0.25">
      <c r="A348" t="s">
        <v>346</v>
      </c>
      <c r="B348">
        <v>2016</v>
      </c>
      <c r="C348">
        <v>665</v>
      </c>
      <c r="D348" s="1">
        <v>7824</v>
      </c>
      <c r="E348" s="1">
        <v>37583</v>
      </c>
      <c r="F348" s="5">
        <f t="shared" si="55"/>
        <v>4.8035531697341511</v>
      </c>
      <c r="G348" s="3">
        <v>42644</v>
      </c>
      <c r="H348" s="3">
        <v>42735</v>
      </c>
      <c r="I348" s="4">
        <f t="shared" si="56"/>
        <v>92</v>
      </c>
      <c r="J348" s="2">
        <f t="shared" si="53"/>
        <v>0.61430205949656747</v>
      </c>
      <c r="K348">
        <v>862</v>
      </c>
      <c r="L348" s="2">
        <f t="shared" si="54"/>
        <v>0.47391052153737517</v>
      </c>
      <c r="M348" s="5">
        <f t="shared" si="57"/>
        <v>408.51086956521738</v>
      </c>
      <c r="N348" s="1">
        <v>456604731</v>
      </c>
      <c r="O348" s="1">
        <v>112854</v>
      </c>
      <c r="P348" s="2">
        <f t="shared" si="58"/>
        <v>4045.9773778510289</v>
      </c>
      <c r="Q348" s="1">
        <v>712298527</v>
      </c>
      <c r="R348" s="1">
        <v>287118788</v>
      </c>
      <c r="S348" s="2">
        <f t="shared" si="59"/>
        <v>112156242.24035317</v>
      </c>
      <c r="T348" s="1">
        <v>246441604</v>
      </c>
      <c r="U348" s="2">
        <f t="shared" si="60"/>
        <v>96266651.266043887</v>
      </c>
      <c r="V348" s="2">
        <f t="shared" si="61"/>
        <v>853.0193991001106</v>
      </c>
    </row>
    <row r="349" spans="1:22" x14ac:dyDescent="0.25">
      <c r="A349" t="s">
        <v>347</v>
      </c>
      <c r="B349">
        <v>2016</v>
      </c>
      <c r="C349">
        <v>158</v>
      </c>
      <c r="D349" s="1">
        <v>1272</v>
      </c>
      <c r="E349" s="1">
        <v>10362</v>
      </c>
      <c r="F349" s="5">
        <f t="shared" si="55"/>
        <v>8.1462264150943398</v>
      </c>
      <c r="G349" s="3">
        <v>42644</v>
      </c>
      <c r="H349" s="3">
        <v>42735</v>
      </c>
      <c r="I349" s="4">
        <f t="shared" si="56"/>
        <v>92</v>
      </c>
      <c r="J349" s="2">
        <f t="shared" si="53"/>
        <v>0.71285085305448537</v>
      </c>
      <c r="K349">
        <v>158</v>
      </c>
      <c r="L349" s="2">
        <f t="shared" si="54"/>
        <v>0.71285085305448537</v>
      </c>
      <c r="M349" s="5">
        <f t="shared" si="57"/>
        <v>112.63043478260869</v>
      </c>
      <c r="N349" s="1">
        <v>34240568</v>
      </c>
      <c r="O349" s="1">
        <v>20335</v>
      </c>
      <c r="P349" s="2">
        <f t="shared" si="58"/>
        <v>1683.8243422670273</v>
      </c>
      <c r="Q349" s="1">
        <v>55140739</v>
      </c>
      <c r="R349" s="1">
        <v>17764353</v>
      </c>
      <c r="S349" s="2">
        <f t="shared" si="59"/>
        <v>6805243.2582184551</v>
      </c>
      <c r="T349" s="1">
        <v>19783048</v>
      </c>
      <c r="U349" s="2">
        <f t="shared" si="60"/>
        <v>7578573.4515077528</v>
      </c>
      <c r="V349" s="2">
        <f t="shared" si="61"/>
        <v>372.68617907586685</v>
      </c>
    </row>
    <row r="350" spans="1:22" x14ac:dyDescent="0.25">
      <c r="A350" t="s">
        <v>348</v>
      </c>
      <c r="B350">
        <v>2016</v>
      </c>
      <c r="C350">
        <v>178</v>
      </c>
      <c r="D350" s="1">
        <v>1867</v>
      </c>
      <c r="E350" s="1">
        <v>8915</v>
      </c>
      <c r="F350" s="5">
        <f t="shared" si="55"/>
        <v>4.7750401713979649</v>
      </c>
      <c r="G350" s="3">
        <v>42644</v>
      </c>
      <c r="H350" s="3">
        <v>42735</v>
      </c>
      <c r="I350" s="4">
        <f t="shared" si="56"/>
        <v>92</v>
      </c>
      <c r="J350" s="2">
        <f t="shared" si="53"/>
        <v>0.54439423546653642</v>
      </c>
      <c r="K350">
        <v>178</v>
      </c>
      <c r="L350" s="2">
        <f t="shared" si="54"/>
        <v>0.54439423546653642</v>
      </c>
      <c r="M350" s="5">
        <f t="shared" si="57"/>
        <v>96.902173913043484</v>
      </c>
      <c r="N350" s="1">
        <v>86628698</v>
      </c>
      <c r="O350" s="1">
        <v>15181</v>
      </c>
      <c r="P350" s="2">
        <f t="shared" si="58"/>
        <v>5706.3894341611222</v>
      </c>
      <c r="Q350" s="1">
        <v>150910632</v>
      </c>
      <c r="R350" s="1">
        <v>41064384</v>
      </c>
      <c r="S350" s="2">
        <f t="shared" si="59"/>
        <v>14975853.135950295</v>
      </c>
      <c r="T350" s="1">
        <v>36461704</v>
      </c>
      <c r="U350" s="2">
        <f t="shared" si="60"/>
        <v>13297292.47102529</v>
      </c>
      <c r="V350" s="2">
        <f t="shared" si="61"/>
        <v>875.91676905508791</v>
      </c>
    </row>
    <row r="351" spans="1:22" x14ac:dyDescent="0.25">
      <c r="A351" t="s">
        <v>349</v>
      </c>
      <c r="B351">
        <v>2016</v>
      </c>
      <c r="C351">
        <v>153</v>
      </c>
      <c r="D351" s="1">
        <v>1569</v>
      </c>
      <c r="E351" s="1">
        <v>9225</v>
      </c>
      <c r="F351" s="5">
        <f t="shared" si="55"/>
        <v>5.8795411089866159</v>
      </c>
      <c r="G351" s="3">
        <v>42644</v>
      </c>
      <c r="H351" s="3">
        <v>42735</v>
      </c>
      <c r="I351" s="4">
        <f t="shared" si="56"/>
        <v>92</v>
      </c>
      <c r="J351" s="2">
        <f t="shared" si="53"/>
        <v>0.65537084398976986</v>
      </c>
      <c r="K351">
        <v>153</v>
      </c>
      <c r="L351" s="2">
        <f t="shared" si="54"/>
        <v>0.65537084398976986</v>
      </c>
      <c r="M351" s="5">
        <f t="shared" si="57"/>
        <v>100.27173913043478</v>
      </c>
      <c r="N351" s="1">
        <v>21762203</v>
      </c>
      <c r="O351" s="1">
        <v>7367</v>
      </c>
      <c r="P351" s="2">
        <f t="shared" si="58"/>
        <v>2954.0115379394597</v>
      </c>
      <c r="Q351" s="1">
        <v>92268307</v>
      </c>
      <c r="R351" s="1">
        <v>25738165</v>
      </c>
      <c r="S351" s="2">
        <f t="shared" si="59"/>
        <v>4912011.4570871862</v>
      </c>
      <c r="T351" s="1">
        <v>23695592</v>
      </c>
      <c r="U351" s="2">
        <f t="shared" si="60"/>
        <v>4522195.7115615457</v>
      </c>
      <c r="V351" s="2">
        <f t="shared" si="61"/>
        <v>613.8449452370769</v>
      </c>
    </row>
    <row r="352" spans="1:22" x14ac:dyDescent="0.25">
      <c r="A352" t="s">
        <v>350</v>
      </c>
      <c r="B352">
        <v>2016</v>
      </c>
      <c r="C352">
        <v>60</v>
      </c>
      <c r="D352">
        <v>1</v>
      </c>
      <c r="E352">
        <v>1</v>
      </c>
      <c r="F352" s="5">
        <f t="shared" si="55"/>
        <v>1</v>
      </c>
      <c r="G352" s="3">
        <v>42644</v>
      </c>
      <c r="H352" s="3">
        <v>42735</v>
      </c>
      <c r="I352" s="4">
        <f t="shared" si="56"/>
        <v>92</v>
      </c>
      <c r="J352" s="2">
        <f t="shared" si="53"/>
        <v>1.8115942028985507E-4</v>
      </c>
      <c r="K352">
        <v>60</v>
      </c>
      <c r="L352" s="2">
        <f t="shared" si="54"/>
        <v>1.8115942028985507E-4</v>
      </c>
      <c r="M352" s="5">
        <f t="shared" si="57"/>
        <v>1.0869565217391304E-2</v>
      </c>
      <c r="N352">
        <v>0</v>
      </c>
      <c r="O352">
        <v>0</v>
      </c>
      <c r="P352" s="2">
        <v>0</v>
      </c>
      <c r="Q352">
        <v>0</v>
      </c>
      <c r="R352">
        <v>0</v>
      </c>
      <c r="S352" s="2">
        <v>0</v>
      </c>
      <c r="T352" s="1">
        <v>6333561</v>
      </c>
      <c r="U352" s="2">
        <v>0</v>
      </c>
      <c r="V352" s="2">
        <v>0</v>
      </c>
    </row>
    <row r="353" spans="1:22" x14ac:dyDescent="0.25">
      <c r="A353" t="s">
        <v>351</v>
      </c>
      <c r="B353">
        <v>2016</v>
      </c>
      <c r="C353">
        <v>70</v>
      </c>
      <c r="D353">
        <v>326</v>
      </c>
      <c r="E353" s="1">
        <v>2244</v>
      </c>
      <c r="F353" s="5">
        <f t="shared" si="55"/>
        <v>6.8834355828220861</v>
      </c>
      <c r="G353" s="3">
        <v>42644</v>
      </c>
      <c r="H353" s="3">
        <v>42735</v>
      </c>
      <c r="I353" s="4">
        <f t="shared" si="56"/>
        <v>92</v>
      </c>
      <c r="J353" s="2">
        <f t="shared" si="53"/>
        <v>0.3484472049689441</v>
      </c>
      <c r="K353">
        <v>80</v>
      </c>
      <c r="L353" s="2">
        <f t="shared" si="54"/>
        <v>0.30489130434782608</v>
      </c>
      <c r="M353" s="5">
        <f t="shared" si="57"/>
        <v>24.391304347826086</v>
      </c>
      <c r="N353" s="1">
        <v>9995250</v>
      </c>
      <c r="O353" s="1">
        <v>7080</v>
      </c>
      <c r="P353" s="2">
        <f t="shared" si="58"/>
        <v>1411.7584745762713</v>
      </c>
      <c r="Q353" s="1">
        <v>23221835</v>
      </c>
      <c r="R353" s="1">
        <v>4742797</v>
      </c>
      <c r="S353" s="2">
        <f t="shared" si="59"/>
        <v>1427140.3319782577</v>
      </c>
      <c r="T353" s="1">
        <v>16355722</v>
      </c>
      <c r="U353" s="2">
        <f t="shared" si="60"/>
        <v>4921549.5676547177</v>
      </c>
      <c r="V353" s="2">
        <f t="shared" si="61"/>
        <v>695.13411972524261</v>
      </c>
    </row>
    <row r="354" spans="1:22" x14ac:dyDescent="0.25">
      <c r="A354" t="s">
        <v>352</v>
      </c>
      <c r="B354">
        <v>2016</v>
      </c>
      <c r="C354">
        <v>121</v>
      </c>
      <c r="D354" s="1">
        <v>1081</v>
      </c>
      <c r="E354" s="1">
        <v>4189</v>
      </c>
      <c r="F354" s="5">
        <f t="shared" si="55"/>
        <v>3.8751156336725257</v>
      </c>
      <c r="G354" s="3">
        <v>42644</v>
      </c>
      <c r="H354" s="3">
        <v>42735</v>
      </c>
      <c r="I354" s="4">
        <f t="shared" si="56"/>
        <v>92</v>
      </c>
      <c r="J354" s="2">
        <f t="shared" si="53"/>
        <v>0.37630255120373696</v>
      </c>
      <c r="K354">
        <v>121</v>
      </c>
      <c r="L354" s="2">
        <f t="shared" si="54"/>
        <v>0.37630255120373696</v>
      </c>
      <c r="M354" s="5">
        <f t="shared" si="57"/>
        <v>45.532608695652172</v>
      </c>
      <c r="N354" s="1">
        <v>77437268</v>
      </c>
      <c r="O354" s="1">
        <v>46983</v>
      </c>
      <c r="P354" s="2">
        <f t="shared" si="58"/>
        <v>1648.1976033884596</v>
      </c>
      <c r="Q354" s="1">
        <v>74832005</v>
      </c>
      <c r="R354" s="1">
        <v>38969340</v>
      </c>
      <c r="S354" s="2">
        <f t="shared" si="59"/>
        <v>19818044.480734598</v>
      </c>
      <c r="T354" s="1">
        <v>39070818</v>
      </c>
      <c r="U354" s="2">
        <f t="shared" si="60"/>
        <v>19869651.603611611</v>
      </c>
      <c r="V354" s="2">
        <f t="shared" si="61"/>
        <v>422.91151275166783</v>
      </c>
    </row>
    <row r="355" spans="1:22" x14ac:dyDescent="0.25">
      <c r="A355" t="s">
        <v>353</v>
      </c>
      <c r="B355">
        <v>2016</v>
      </c>
      <c r="C355">
        <v>167</v>
      </c>
      <c r="D355" s="1">
        <v>1407</v>
      </c>
      <c r="E355" s="1">
        <v>8358</v>
      </c>
      <c r="F355" s="5">
        <f t="shared" si="55"/>
        <v>5.9402985074626864</v>
      </c>
      <c r="G355" s="3">
        <v>42644</v>
      </c>
      <c r="H355" s="3">
        <v>42735</v>
      </c>
      <c r="I355" s="4">
        <f t="shared" si="56"/>
        <v>92</v>
      </c>
      <c r="J355" s="2">
        <f t="shared" si="53"/>
        <v>0.54399895860453007</v>
      </c>
      <c r="K355">
        <v>167</v>
      </c>
      <c r="L355" s="2">
        <f t="shared" si="54"/>
        <v>0.54399895860453007</v>
      </c>
      <c r="M355" s="5">
        <f t="shared" si="57"/>
        <v>90.847826086956516</v>
      </c>
      <c r="N355" s="1">
        <v>81591399</v>
      </c>
      <c r="O355" s="1">
        <v>41602</v>
      </c>
      <c r="P355" s="2">
        <f t="shared" si="58"/>
        <v>1961.2374164703619</v>
      </c>
      <c r="Q355" s="1">
        <v>60979928</v>
      </c>
      <c r="R355" s="1">
        <v>31782315</v>
      </c>
      <c r="S355" s="2">
        <f t="shared" si="59"/>
        <v>18188534.811832711</v>
      </c>
      <c r="T355" s="1">
        <v>34286308</v>
      </c>
      <c r="U355" s="2">
        <f t="shared" si="60"/>
        <v>19621531.868500404</v>
      </c>
      <c r="V355" s="2">
        <f t="shared" si="61"/>
        <v>471.64876372531137</v>
      </c>
    </row>
    <row r="356" spans="1:22" x14ac:dyDescent="0.25">
      <c r="A356" t="s">
        <v>354</v>
      </c>
      <c r="B356">
        <v>2016</v>
      </c>
      <c r="C356">
        <v>171</v>
      </c>
      <c r="D356" s="1">
        <v>1218</v>
      </c>
      <c r="E356" s="1">
        <v>11802</v>
      </c>
      <c r="F356" s="5">
        <f t="shared" si="55"/>
        <v>9.6896551724137936</v>
      </c>
      <c r="G356" s="3">
        <v>42644</v>
      </c>
      <c r="H356" s="3">
        <v>42735</v>
      </c>
      <c r="I356" s="4">
        <f t="shared" si="56"/>
        <v>92</v>
      </c>
      <c r="J356" s="2">
        <f t="shared" si="53"/>
        <v>0.75019069412662087</v>
      </c>
      <c r="K356">
        <v>171</v>
      </c>
      <c r="L356" s="2">
        <f t="shared" si="54"/>
        <v>0.75019069412662087</v>
      </c>
      <c r="M356" s="5">
        <f t="shared" si="57"/>
        <v>128.28260869565216</v>
      </c>
      <c r="N356" s="1">
        <v>1276700</v>
      </c>
      <c r="O356" s="1">
        <v>1629</v>
      </c>
      <c r="P356" s="2">
        <f t="shared" si="58"/>
        <v>783.73235113566602</v>
      </c>
      <c r="Q356" s="1">
        <v>17707620</v>
      </c>
      <c r="R356" s="1">
        <v>11977157</v>
      </c>
      <c r="S356" s="2">
        <f t="shared" si="59"/>
        <v>805466.63467008562</v>
      </c>
      <c r="T356" s="1">
        <v>8040821</v>
      </c>
      <c r="U356" s="2">
        <f t="shared" si="60"/>
        <v>540747.10975689406</v>
      </c>
      <c r="V356" s="2">
        <f t="shared" si="61"/>
        <v>331.95034361994726</v>
      </c>
    </row>
    <row r="357" spans="1:22" x14ac:dyDescent="0.25">
      <c r="A357" t="s">
        <v>355</v>
      </c>
      <c r="B357">
        <v>2016</v>
      </c>
      <c r="C357">
        <v>164</v>
      </c>
      <c r="D357" s="1">
        <v>1368</v>
      </c>
      <c r="E357" s="1">
        <v>5765</v>
      </c>
      <c r="F357" s="5">
        <f t="shared" si="55"/>
        <v>4.2141812865497075</v>
      </c>
      <c r="G357" s="3">
        <v>42644</v>
      </c>
      <c r="H357" s="3">
        <v>42735</v>
      </c>
      <c r="I357" s="4">
        <f t="shared" si="56"/>
        <v>92</v>
      </c>
      <c r="J357" s="2">
        <f t="shared" si="53"/>
        <v>0.38209172852598089</v>
      </c>
      <c r="K357">
        <v>164</v>
      </c>
      <c r="L357" s="2">
        <f t="shared" si="54"/>
        <v>0.38209172852598089</v>
      </c>
      <c r="M357" s="5">
        <f t="shared" si="57"/>
        <v>62.663043478260867</v>
      </c>
      <c r="N357" s="1">
        <v>66344808</v>
      </c>
      <c r="O357" s="1">
        <v>10163</v>
      </c>
      <c r="P357" s="2">
        <f t="shared" si="58"/>
        <v>6528.0732067302961</v>
      </c>
      <c r="Q357" s="1">
        <v>141780059</v>
      </c>
      <c r="R357" s="1">
        <v>43071293</v>
      </c>
      <c r="S357" s="2">
        <f t="shared" si="59"/>
        <v>13730010.765108353</v>
      </c>
      <c r="T357" s="1">
        <v>43626161</v>
      </c>
      <c r="U357" s="2">
        <f t="shared" si="60"/>
        <v>13906888.287991496</v>
      </c>
      <c r="V357" s="2">
        <f t="shared" si="61"/>
        <v>1368.3841668790214</v>
      </c>
    </row>
    <row r="358" spans="1:22" x14ac:dyDescent="0.25">
      <c r="A358" t="s">
        <v>356</v>
      </c>
      <c r="B358">
        <v>2016</v>
      </c>
      <c r="C358">
        <v>211</v>
      </c>
      <c r="D358" s="1">
        <v>1451</v>
      </c>
      <c r="E358" s="1">
        <v>12084</v>
      </c>
      <c r="F358" s="5">
        <f t="shared" si="55"/>
        <v>8.3280496209510684</v>
      </c>
      <c r="G358" s="3">
        <v>42644</v>
      </c>
      <c r="H358" s="3">
        <v>42735</v>
      </c>
      <c r="I358" s="4">
        <f t="shared" si="56"/>
        <v>92</v>
      </c>
      <c r="J358" s="2">
        <f t="shared" si="53"/>
        <v>0.62250154543581293</v>
      </c>
      <c r="K358">
        <v>234</v>
      </c>
      <c r="L358" s="2">
        <f t="shared" si="54"/>
        <v>0.56131549609810483</v>
      </c>
      <c r="M358" s="5">
        <f t="shared" si="57"/>
        <v>131.34782608695653</v>
      </c>
      <c r="N358" s="1">
        <v>4649034</v>
      </c>
      <c r="O358" s="1">
        <v>2359</v>
      </c>
      <c r="P358" s="2">
        <f t="shared" si="58"/>
        <v>1970.7647308181433</v>
      </c>
      <c r="Q358" s="1">
        <v>52113421</v>
      </c>
      <c r="R358" s="1">
        <v>17914746</v>
      </c>
      <c r="S358" s="2">
        <f t="shared" si="59"/>
        <v>1467277.3271586648</v>
      </c>
      <c r="T358" s="1">
        <v>18067810</v>
      </c>
      <c r="U358" s="2">
        <f t="shared" si="60"/>
        <v>1479813.7782366881</v>
      </c>
      <c r="V358" s="2">
        <f t="shared" si="61"/>
        <v>627.30554397485719</v>
      </c>
    </row>
    <row r="359" spans="1:22" x14ac:dyDescent="0.25">
      <c r="A359" t="s">
        <v>357</v>
      </c>
      <c r="B359">
        <v>2016</v>
      </c>
      <c r="C359">
        <v>144</v>
      </c>
      <c r="D359" s="1">
        <v>2021</v>
      </c>
      <c r="E359" s="1">
        <v>6005</v>
      </c>
      <c r="F359" s="5">
        <f t="shared" si="55"/>
        <v>2.9713013359722908</v>
      </c>
      <c r="G359" s="3">
        <v>42644</v>
      </c>
      <c r="H359" s="3">
        <v>42735</v>
      </c>
      <c r="I359" s="4">
        <f t="shared" si="56"/>
        <v>92</v>
      </c>
      <c r="J359" s="2">
        <f t="shared" si="53"/>
        <v>0.45327596618357485</v>
      </c>
      <c r="K359">
        <v>188</v>
      </c>
      <c r="L359" s="2">
        <f t="shared" si="54"/>
        <v>0.34719010175763182</v>
      </c>
      <c r="M359" s="5">
        <f t="shared" si="57"/>
        <v>65.271739130434781</v>
      </c>
      <c r="N359" s="1">
        <v>58572055</v>
      </c>
      <c r="O359" s="1">
        <v>16428</v>
      </c>
      <c r="P359" s="2">
        <f t="shared" si="58"/>
        <v>3565.3795349403458</v>
      </c>
      <c r="Q359" s="1">
        <v>92047090</v>
      </c>
      <c r="R359" s="1">
        <v>38293515</v>
      </c>
      <c r="S359" s="2">
        <f t="shared" si="59"/>
        <v>14891399.541029962</v>
      </c>
      <c r="T359" s="1">
        <v>37523379</v>
      </c>
      <c r="U359" s="2">
        <f t="shared" si="60"/>
        <v>14591912.72513096</v>
      </c>
      <c r="V359" s="2">
        <f t="shared" si="61"/>
        <v>888.2342783741758</v>
      </c>
    </row>
    <row r="360" spans="1:22" x14ac:dyDescent="0.25">
      <c r="A360" t="s">
        <v>358</v>
      </c>
      <c r="B360">
        <v>2016</v>
      </c>
      <c r="C360">
        <v>986</v>
      </c>
      <c r="D360">
        <v>14</v>
      </c>
      <c r="E360" s="1">
        <v>29402</v>
      </c>
      <c r="F360" s="5">
        <f t="shared" si="55"/>
        <v>2100.1428571428573</v>
      </c>
      <c r="G360" s="3">
        <v>42644</v>
      </c>
      <c r="H360" s="3">
        <v>42735</v>
      </c>
      <c r="I360" s="4">
        <f t="shared" si="56"/>
        <v>92</v>
      </c>
      <c r="J360" s="2">
        <f t="shared" si="53"/>
        <v>0.32412470235470497</v>
      </c>
      <c r="K360" s="1">
        <v>1413</v>
      </c>
      <c r="L360" s="2">
        <f t="shared" si="54"/>
        <v>0.22617619003661651</v>
      </c>
      <c r="M360" s="5">
        <f t="shared" si="57"/>
        <v>319.58695652173913</v>
      </c>
      <c r="N360">
        <v>0</v>
      </c>
      <c r="O360">
        <v>0</v>
      </c>
      <c r="P360" s="2">
        <v>0</v>
      </c>
      <c r="Q360" s="1">
        <v>26100910</v>
      </c>
      <c r="R360" s="1">
        <v>25978690</v>
      </c>
      <c r="S360" s="2">
        <f t="shared" si="59"/>
        <v>0</v>
      </c>
      <c r="T360" s="1">
        <v>35107817</v>
      </c>
      <c r="U360" s="2">
        <f t="shared" si="60"/>
        <v>0</v>
      </c>
      <c r="V360" s="2">
        <v>0</v>
      </c>
    </row>
    <row r="361" spans="1:22" x14ac:dyDescent="0.25">
      <c r="A361" t="s">
        <v>359</v>
      </c>
      <c r="B361">
        <v>2016</v>
      </c>
      <c r="C361">
        <v>64</v>
      </c>
      <c r="D361">
        <v>388</v>
      </c>
      <c r="E361" s="1">
        <v>2611</v>
      </c>
      <c r="F361" s="5">
        <f t="shared" si="55"/>
        <v>6.7293814432989691</v>
      </c>
      <c r="G361" s="3">
        <v>42644</v>
      </c>
      <c r="H361" s="3">
        <v>42735</v>
      </c>
      <c r="I361" s="4">
        <f t="shared" si="56"/>
        <v>92</v>
      </c>
      <c r="J361" s="2">
        <f t="shared" si="53"/>
        <v>0.44344429347826086</v>
      </c>
      <c r="K361">
        <v>75</v>
      </c>
      <c r="L361" s="2">
        <f t="shared" si="54"/>
        <v>0.37840579710144928</v>
      </c>
      <c r="M361" s="5">
        <f t="shared" si="57"/>
        <v>28.380434782608695</v>
      </c>
      <c r="N361" s="1">
        <v>39429382</v>
      </c>
      <c r="O361" s="1">
        <v>16101</v>
      </c>
      <c r="P361" s="2">
        <f t="shared" si="58"/>
        <v>2448.8778336749269</v>
      </c>
      <c r="Q361" s="1">
        <v>23702259</v>
      </c>
      <c r="R361" s="1">
        <v>12902064</v>
      </c>
      <c r="S361" s="2">
        <f t="shared" si="59"/>
        <v>8058089.4459000044</v>
      </c>
      <c r="T361" s="1">
        <v>14672137</v>
      </c>
      <c r="U361" s="2">
        <f t="shared" si="60"/>
        <v>9163602.9947223142</v>
      </c>
      <c r="V361" s="2">
        <f t="shared" si="61"/>
        <v>569.13253802386896</v>
      </c>
    </row>
    <row r="362" spans="1:22" x14ac:dyDescent="0.25">
      <c r="A362" t="s">
        <v>360</v>
      </c>
      <c r="B362">
        <v>2016</v>
      </c>
      <c r="C362">
        <v>21</v>
      </c>
      <c r="D362">
        <v>254</v>
      </c>
      <c r="E362" s="1">
        <v>1080</v>
      </c>
      <c r="F362" s="5">
        <f t="shared" si="55"/>
        <v>4.2519685039370083</v>
      </c>
      <c r="G362" s="3">
        <v>42644</v>
      </c>
      <c r="H362" s="3">
        <v>42735</v>
      </c>
      <c r="I362" s="4">
        <f t="shared" si="56"/>
        <v>92</v>
      </c>
      <c r="J362" s="2">
        <f t="shared" si="53"/>
        <v>0.55900621118012417</v>
      </c>
      <c r="K362">
        <v>37</v>
      </c>
      <c r="L362" s="2">
        <f t="shared" si="54"/>
        <v>0.31727379553466512</v>
      </c>
      <c r="M362" s="5">
        <f t="shared" si="57"/>
        <v>11.739130434782609</v>
      </c>
      <c r="N362" s="1">
        <v>5534873</v>
      </c>
      <c r="O362" s="1">
        <v>2937</v>
      </c>
      <c r="P362" s="2">
        <f t="shared" si="58"/>
        <v>1884.5328566564522</v>
      </c>
      <c r="Q362" s="1">
        <v>11376664</v>
      </c>
      <c r="R362" s="1">
        <v>4414263</v>
      </c>
      <c r="S362" s="2">
        <f t="shared" si="59"/>
        <v>1444717.0055329094</v>
      </c>
      <c r="T362" s="1">
        <v>7348629</v>
      </c>
      <c r="U362" s="2">
        <f t="shared" si="60"/>
        <v>2405087.6179448976</v>
      </c>
      <c r="V362" s="2">
        <f t="shared" si="61"/>
        <v>818.89261761828311</v>
      </c>
    </row>
    <row r="363" spans="1:22" x14ac:dyDescent="0.25">
      <c r="A363" t="s">
        <v>361</v>
      </c>
      <c r="B363">
        <v>2016</v>
      </c>
      <c r="C363">
        <v>152</v>
      </c>
      <c r="D363" s="1">
        <v>1215</v>
      </c>
      <c r="E363" s="1">
        <v>10867</v>
      </c>
      <c r="F363" s="5">
        <f t="shared" si="55"/>
        <v>8.9440329218106989</v>
      </c>
      <c r="G363" s="3">
        <v>42644</v>
      </c>
      <c r="H363" s="3">
        <v>42735</v>
      </c>
      <c r="I363" s="4">
        <f t="shared" si="56"/>
        <v>92</v>
      </c>
      <c r="J363" s="2">
        <f t="shared" si="53"/>
        <v>0.7771024027459954</v>
      </c>
      <c r="K363">
        <v>152</v>
      </c>
      <c r="L363" s="2">
        <f t="shared" si="54"/>
        <v>0.7771024027459954</v>
      </c>
      <c r="M363" s="5">
        <f t="shared" si="57"/>
        <v>118.1195652173913</v>
      </c>
      <c r="N363" s="1">
        <v>149084876</v>
      </c>
      <c r="O363" s="1">
        <v>105381</v>
      </c>
      <c r="P363" s="2">
        <f t="shared" si="58"/>
        <v>1414.7225401163398</v>
      </c>
      <c r="Q363" s="1">
        <v>89933618</v>
      </c>
      <c r="R363" s="1">
        <v>65225682</v>
      </c>
      <c r="S363" s="2">
        <f t="shared" si="59"/>
        <v>40683725.138797969</v>
      </c>
      <c r="T363" s="1">
        <v>56288352</v>
      </c>
      <c r="U363" s="2">
        <f t="shared" si="60"/>
        <v>35109174.347673498</v>
      </c>
      <c r="V363" s="2">
        <f t="shared" si="61"/>
        <v>333.16417900450267</v>
      </c>
    </row>
    <row r="364" spans="1:22" x14ac:dyDescent="0.25">
      <c r="A364" t="s">
        <v>362</v>
      </c>
      <c r="B364">
        <v>2016</v>
      </c>
      <c r="C364">
        <v>178</v>
      </c>
      <c r="D364">
        <v>872</v>
      </c>
      <c r="E364" s="1">
        <v>8456</v>
      </c>
      <c r="F364" s="5">
        <f t="shared" si="55"/>
        <v>9.6972477064220186</v>
      </c>
      <c r="G364" s="3">
        <v>42644</v>
      </c>
      <c r="H364" s="3">
        <v>42735</v>
      </c>
      <c r="I364" s="4">
        <f t="shared" si="56"/>
        <v>92</v>
      </c>
      <c r="J364" s="2">
        <f t="shared" si="53"/>
        <v>0.51636541279921833</v>
      </c>
      <c r="K364">
        <v>178</v>
      </c>
      <c r="L364" s="2">
        <f t="shared" si="54"/>
        <v>0.51636541279921833</v>
      </c>
      <c r="M364" s="5">
        <f t="shared" si="57"/>
        <v>91.91304347826086</v>
      </c>
      <c r="N364" s="1">
        <v>25963967</v>
      </c>
      <c r="O364" s="1">
        <v>6506</v>
      </c>
      <c r="P364" s="2">
        <f t="shared" si="58"/>
        <v>3990.7726713802645</v>
      </c>
      <c r="Q364" s="1">
        <v>55090942</v>
      </c>
      <c r="R364" s="1">
        <v>13372297</v>
      </c>
      <c r="S364" s="2">
        <f t="shared" si="59"/>
        <v>4283489.8256711261</v>
      </c>
      <c r="T364" s="1">
        <v>13970923</v>
      </c>
      <c r="U364" s="2">
        <f t="shared" si="60"/>
        <v>4475245.0925771929</v>
      </c>
      <c r="V364" s="2">
        <f t="shared" si="61"/>
        <v>687.86429335646983</v>
      </c>
    </row>
    <row r="365" spans="1:22" x14ac:dyDescent="0.25">
      <c r="A365" t="s">
        <v>363</v>
      </c>
      <c r="B365">
        <v>2016</v>
      </c>
      <c r="C365">
        <v>459</v>
      </c>
      <c r="D365" s="1">
        <v>4491</v>
      </c>
      <c r="E365" s="1">
        <v>29155</v>
      </c>
      <c r="F365" s="5">
        <f t="shared" si="55"/>
        <v>6.4918726341572031</v>
      </c>
      <c r="G365" s="3">
        <v>42644</v>
      </c>
      <c r="H365" s="3">
        <v>42735</v>
      </c>
      <c r="I365" s="4">
        <f t="shared" si="56"/>
        <v>92</v>
      </c>
      <c r="J365" s="2">
        <f t="shared" si="53"/>
        <v>0.69041867954911429</v>
      </c>
      <c r="K365">
        <v>579</v>
      </c>
      <c r="L365" s="2">
        <f t="shared" si="54"/>
        <v>0.54732672523841708</v>
      </c>
      <c r="M365" s="5">
        <f t="shared" si="57"/>
        <v>316.9021739130435</v>
      </c>
      <c r="N365" s="1">
        <v>34102214</v>
      </c>
      <c r="O365" s="1">
        <v>6111</v>
      </c>
      <c r="P365" s="2">
        <f t="shared" si="58"/>
        <v>5580.4637538864345</v>
      </c>
      <c r="Q365" s="1">
        <v>252427623</v>
      </c>
      <c r="R365" s="1">
        <v>64923036</v>
      </c>
      <c r="S365" s="2">
        <f t="shared" si="59"/>
        <v>7727011.2264144551</v>
      </c>
      <c r="T365" s="1">
        <v>67748684</v>
      </c>
      <c r="U365" s="2">
        <f t="shared" si="60"/>
        <v>8063314.2578668902</v>
      </c>
      <c r="V365" s="2">
        <f t="shared" si="61"/>
        <v>1319.4754144766634</v>
      </c>
    </row>
    <row r="366" spans="1:22" x14ac:dyDescent="0.25">
      <c r="A366" t="s">
        <v>364</v>
      </c>
      <c r="B366">
        <v>2016</v>
      </c>
      <c r="C366">
        <v>37</v>
      </c>
      <c r="D366">
        <v>13</v>
      </c>
      <c r="E366" s="1">
        <v>1410</v>
      </c>
      <c r="F366" s="5">
        <f t="shared" si="55"/>
        <v>108.46153846153847</v>
      </c>
      <c r="G366" s="3">
        <v>42644</v>
      </c>
      <c r="H366" s="3">
        <v>42735</v>
      </c>
      <c r="I366" s="4">
        <f t="shared" si="56"/>
        <v>92</v>
      </c>
      <c r="J366" s="2">
        <f t="shared" si="53"/>
        <v>0.41421856639247945</v>
      </c>
      <c r="K366">
        <v>37</v>
      </c>
      <c r="L366" s="2">
        <f t="shared" si="54"/>
        <v>0.41421856639247945</v>
      </c>
      <c r="M366" s="5">
        <f t="shared" si="57"/>
        <v>15.32608695652174</v>
      </c>
      <c r="N366" s="1">
        <v>2288923</v>
      </c>
      <c r="O366" s="1">
        <v>2064</v>
      </c>
      <c r="P366" s="2">
        <f t="shared" si="58"/>
        <v>1108.9743217054263</v>
      </c>
      <c r="Q366" s="1">
        <v>1118222</v>
      </c>
      <c r="R366" s="1">
        <v>2110566</v>
      </c>
      <c r="S366" s="2">
        <f t="shared" si="59"/>
        <v>1417880.0903448488</v>
      </c>
      <c r="T366" s="1">
        <v>2168712</v>
      </c>
      <c r="U366" s="2">
        <f t="shared" si="60"/>
        <v>1456942.6241548276</v>
      </c>
      <c r="V366" s="2">
        <f t="shared" si="61"/>
        <v>705.8830543385792</v>
      </c>
    </row>
    <row r="367" spans="1:22" x14ac:dyDescent="0.25">
      <c r="A367" t="s">
        <v>365</v>
      </c>
      <c r="B367">
        <v>2016</v>
      </c>
      <c r="C367">
        <v>252</v>
      </c>
      <c r="D367" s="1">
        <v>3700</v>
      </c>
      <c r="E367" s="1">
        <v>13067</v>
      </c>
      <c r="F367" s="5">
        <f t="shared" si="55"/>
        <v>3.5316216216216216</v>
      </c>
      <c r="G367" s="3">
        <v>42644</v>
      </c>
      <c r="H367" s="3">
        <v>42735</v>
      </c>
      <c r="I367" s="4">
        <f t="shared" si="56"/>
        <v>92</v>
      </c>
      <c r="J367" s="2">
        <f t="shared" si="53"/>
        <v>0.56362146307798477</v>
      </c>
      <c r="K367">
        <v>252</v>
      </c>
      <c r="L367" s="2">
        <f t="shared" si="54"/>
        <v>0.56362146307798477</v>
      </c>
      <c r="M367" s="5">
        <f t="shared" si="57"/>
        <v>142.03260869565216</v>
      </c>
      <c r="N367" s="1">
        <v>121893832</v>
      </c>
      <c r="O367" s="1">
        <v>27173</v>
      </c>
      <c r="P367" s="2">
        <f t="shared" si="58"/>
        <v>4485.8437419497295</v>
      </c>
      <c r="Q367" s="1">
        <v>163213116</v>
      </c>
      <c r="R367" s="1">
        <v>68546915</v>
      </c>
      <c r="S367" s="2">
        <f t="shared" si="59"/>
        <v>29306357.490552209</v>
      </c>
      <c r="T367" s="1">
        <v>64283049</v>
      </c>
      <c r="U367" s="2">
        <f t="shared" si="60"/>
        <v>27483396.073720966</v>
      </c>
      <c r="V367" s="2">
        <f t="shared" si="61"/>
        <v>1011.4229593243648</v>
      </c>
    </row>
    <row r="368" spans="1:22" x14ac:dyDescent="0.25">
      <c r="A368" t="s">
        <v>366</v>
      </c>
      <c r="B368">
        <v>2016</v>
      </c>
      <c r="C368">
        <v>436</v>
      </c>
      <c r="D368" s="1">
        <v>5313</v>
      </c>
      <c r="E368" s="1">
        <v>23464</v>
      </c>
      <c r="F368" s="5">
        <f t="shared" si="55"/>
        <v>4.416337285902503</v>
      </c>
      <c r="G368" s="3">
        <v>42644</v>
      </c>
      <c r="H368" s="3">
        <v>42735</v>
      </c>
      <c r="I368" s="4">
        <f t="shared" si="56"/>
        <v>92</v>
      </c>
      <c r="J368" s="2">
        <f t="shared" si="53"/>
        <v>0.58496210610291188</v>
      </c>
      <c r="K368">
        <v>436</v>
      </c>
      <c r="L368" s="2">
        <f t="shared" si="54"/>
        <v>0.58496210610291188</v>
      </c>
      <c r="M368" s="5">
        <f t="shared" si="57"/>
        <v>255.04347826086959</v>
      </c>
      <c r="N368" s="1">
        <v>170020336</v>
      </c>
      <c r="O368" s="1">
        <v>45693</v>
      </c>
      <c r="P368" s="2">
        <f t="shared" si="58"/>
        <v>3720.9274068238024</v>
      </c>
      <c r="Q368" s="1">
        <v>270818494</v>
      </c>
      <c r="R368" s="1">
        <v>130030659</v>
      </c>
      <c r="S368" s="2">
        <f t="shared" si="59"/>
        <v>50149521.387400068</v>
      </c>
      <c r="T368" s="1">
        <v>119040115</v>
      </c>
      <c r="U368" s="2">
        <f t="shared" si="60"/>
        <v>45910747.811799243</v>
      </c>
      <c r="V368" s="2">
        <f t="shared" si="61"/>
        <v>1004.7654522968342</v>
      </c>
    </row>
    <row r="369" spans="1:22" x14ac:dyDescent="0.25">
      <c r="A369" t="s">
        <v>367</v>
      </c>
      <c r="B369">
        <v>2016</v>
      </c>
      <c r="C369">
        <v>322</v>
      </c>
      <c r="D369" s="1">
        <v>3563</v>
      </c>
      <c r="E369" s="1">
        <v>15436</v>
      </c>
      <c r="F369" s="5">
        <f t="shared" si="55"/>
        <v>4.3323042380016838</v>
      </c>
      <c r="G369" s="3">
        <v>42644</v>
      </c>
      <c r="H369" s="3">
        <v>42735</v>
      </c>
      <c r="I369" s="4">
        <f t="shared" si="56"/>
        <v>92</v>
      </c>
      <c r="J369" s="2">
        <f t="shared" si="53"/>
        <v>0.52106400216041049</v>
      </c>
      <c r="K369">
        <v>342</v>
      </c>
      <c r="L369" s="2">
        <f t="shared" si="54"/>
        <v>0.49059242308670226</v>
      </c>
      <c r="M369" s="5">
        <f t="shared" si="57"/>
        <v>167.78260869565216</v>
      </c>
      <c r="N369" s="1">
        <v>125094488</v>
      </c>
      <c r="O369" s="1">
        <v>41432</v>
      </c>
      <c r="P369" s="2">
        <f t="shared" si="58"/>
        <v>3019.2722533307588</v>
      </c>
      <c r="Q369" s="1">
        <v>283605700</v>
      </c>
      <c r="R369" s="1">
        <v>88221783</v>
      </c>
      <c r="S369" s="2">
        <f t="shared" si="59"/>
        <v>27002822.848792288</v>
      </c>
      <c r="T369" s="1">
        <v>99303486</v>
      </c>
      <c r="U369" s="2">
        <f t="shared" si="60"/>
        <v>30394697.880063534</v>
      </c>
      <c r="V369" s="2">
        <f t="shared" si="61"/>
        <v>733.60440915387949</v>
      </c>
    </row>
    <row r="370" spans="1:22" x14ac:dyDescent="0.25">
      <c r="A370" t="s">
        <v>368</v>
      </c>
      <c r="B370">
        <v>2016</v>
      </c>
      <c r="C370">
        <v>66</v>
      </c>
      <c r="D370">
        <v>666</v>
      </c>
      <c r="E370" s="1">
        <v>2173</v>
      </c>
      <c r="F370" s="5">
        <f t="shared" si="55"/>
        <v>3.2627627627627627</v>
      </c>
      <c r="G370" s="3">
        <v>42644</v>
      </c>
      <c r="H370" s="3">
        <v>42735</v>
      </c>
      <c r="I370" s="4">
        <f t="shared" si="56"/>
        <v>92</v>
      </c>
      <c r="J370" s="2">
        <f t="shared" si="53"/>
        <v>0.35787220026350464</v>
      </c>
      <c r="K370">
        <v>76</v>
      </c>
      <c r="L370" s="2">
        <f t="shared" si="54"/>
        <v>0.31078375286041188</v>
      </c>
      <c r="M370" s="5">
        <f t="shared" si="57"/>
        <v>23.619565217391301</v>
      </c>
      <c r="N370" s="1">
        <v>64074135</v>
      </c>
      <c r="O370" s="1">
        <v>20353</v>
      </c>
      <c r="P370" s="2">
        <f t="shared" si="58"/>
        <v>3148.1420429420723</v>
      </c>
      <c r="Q370" s="1">
        <v>34022315</v>
      </c>
      <c r="R370" s="1">
        <v>24816251</v>
      </c>
      <c r="S370" s="2">
        <f t="shared" si="59"/>
        <v>16209351.273852265</v>
      </c>
      <c r="T370" s="1">
        <v>23043098</v>
      </c>
      <c r="U370" s="2">
        <f t="shared" si="60"/>
        <v>15051172.31123277</v>
      </c>
      <c r="V370" s="2">
        <f t="shared" si="61"/>
        <v>739.50632885730704</v>
      </c>
    </row>
    <row r="371" spans="1:22" x14ac:dyDescent="0.25">
      <c r="A371" t="s">
        <v>369</v>
      </c>
      <c r="B371">
        <v>2016</v>
      </c>
      <c r="C371">
        <v>384</v>
      </c>
      <c r="D371" s="1">
        <v>5396</v>
      </c>
      <c r="E371" s="1">
        <v>26209</v>
      </c>
      <c r="F371" s="5">
        <f t="shared" si="55"/>
        <v>4.8571163825055601</v>
      </c>
      <c r="G371" s="3">
        <v>42644</v>
      </c>
      <c r="H371" s="3">
        <v>42735</v>
      </c>
      <c r="I371" s="4">
        <f t="shared" si="56"/>
        <v>92</v>
      </c>
      <c r="J371" s="2">
        <f t="shared" si="53"/>
        <v>0.74187613224637683</v>
      </c>
      <c r="K371">
        <v>384</v>
      </c>
      <c r="L371" s="2">
        <f t="shared" si="54"/>
        <v>0.74187613224637683</v>
      </c>
      <c r="M371" s="5">
        <f t="shared" si="57"/>
        <v>284.88043478260869</v>
      </c>
      <c r="N371" s="1">
        <v>117591934</v>
      </c>
      <c r="O371" s="1">
        <v>34232</v>
      </c>
      <c r="P371" s="2">
        <f t="shared" si="58"/>
        <v>3435.1464711381163</v>
      </c>
      <c r="Q371" s="1">
        <v>318591510</v>
      </c>
      <c r="R371" s="1">
        <v>167599176</v>
      </c>
      <c r="S371" s="2">
        <f t="shared" si="59"/>
        <v>45183538.058923632</v>
      </c>
      <c r="T371" s="1">
        <v>120514149</v>
      </c>
      <c r="U371" s="2">
        <f t="shared" si="60"/>
        <v>32489751.846872408</v>
      </c>
      <c r="V371" s="2">
        <f t="shared" si="61"/>
        <v>949.10469288596653</v>
      </c>
    </row>
    <row r="372" spans="1:22" x14ac:dyDescent="0.25">
      <c r="A372" t="s">
        <v>370</v>
      </c>
      <c r="B372">
        <v>2016</v>
      </c>
      <c r="C372">
        <v>170</v>
      </c>
      <c r="D372" s="1">
        <v>1458</v>
      </c>
      <c r="E372" s="1">
        <v>8573</v>
      </c>
      <c r="F372" s="5">
        <f t="shared" si="55"/>
        <v>5.8799725651577504</v>
      </c>
      <c r="G372" s="3">
        <v>42644</v>
      </c>
      <c r="H372" s="3">
        <v>42735</v>
      </c>
      <c r="I372" s="4">
        <f t="shared" si="56"/>
        <v>92</v>
      </c>
      <c r="J372" s="2">
        <f t="shared" ref="J372:J435" si="62">E372/(C372*I372)</f>
        <v>0.54814578005115089</v>
      </c>
      <c r="K372">
        <v>288</v>
      </c>
      <c r="L372" s="2">
        <f t="shared" ref="L372:L435" si="63">E372/(K372*I372)</f>
        <v>0.3235582729468599</v>
      </c>
      <c r="M372" s="5">
        <f t="shared" si="57"/>
        <v>93.184782608695656</v>
      </c>
      <c r="N372" s="1">
        <v>76412278</v>
      </c>
      <c r="O372" s="1">
        <v>29606</v>
      </c>
      <c r="P372" s="2">
        <f t="shared" si="58"/>
        <v>2580.9727082348172</v>
      </c>
      <c r="Q372" s="1">
        <v>160216313</v>
      </c>
      <c r="R372" s="1">
        <v>55703723</v>
      </c>
      <c r="S372" s="2">
        <f t="shared" si="59"/>
        <v>17987887.049164716</v>
      </c>
      <c r="T372" s="1">
        <v>63744642</v>
      </c>
      <c r="U372" s="2">
        <f t="shared" si="60"/>
        <v>20584466.504787143</v>
      </c>
      <c r="V372" s="2">
        <f t="shared" si="61"/>
        <v>695.28023052040612</v>
      </c>
    </row>
    <row r="373" spans="1:22" x14ac:dyDescent="0.25">
      <c r="A373" t="s">
        <v>371</v>
      </c>
      <c r="B373">
        <v>2016</v>
      </c>
      <c r="C373">
        <v>151</v>
      </c>
      <c r="D373" s="1">
        <v>1480</v>
      </c>
      <c r="E373" s="1">
        <v>7365</v>
      </c>
      <c r="F373" s="5">
        <f t="shared" si="55"/>
        <v>4.9763513513513518</v>
      </c>
      <c r="G373" s="3">
        <v>42644</v>
      </c>
      <c r="H373" s="3">
        <v>42735</v>
      </c>
      <c r="I373" s="4">
        <f t="shared" si="56"/>
        <v>92</v>
      </c>
      <c r="J373" s="2">
        <f t="shared" si="62"/>
        <v>0.53016124388137054</v>
      </c>
      <c r="K373">
        <v>151</v>
      </c>
      <c r="L373" s="2">
        <f t="shared" si="63"/>
        <v>0.53016124388137054</v>
      </c>
      <c r="M373" s="5">
        <f t="shared" si="57"/>
        <v>80.054347826086953</v>
      </c>
      <c r="N373" s="1">
        <v>83332064</v>
      </c>
      <c r="O373" s="1">
        <v>16933</v>
      </c>
      <c r="P373" s="2">
        <f t="shared" si="58"/>
        <v>4921.281757514912</v>
      </c>
      <c r="Q373" s="1">
        <v>173804217</v>
      </c>
      <c r="R373" s="1">
        <v>58241092</v>
      </c>
      <c r="S373" s="2">
        <f t="shared" si="59"/>
        <v>18874623.165191878</v>
      </c>
      <c r="T373" s="1">
        <v>62137414</v>
      </c>
      <c r="U373" s="2">
        <f t="shared" si="60"/>
        <v>20137333.168641791</v>
      </c>
      <c r="V373" s="2">
        <f t="shared" si="61"/>
        <v>1189.2359988567762</v>
      </c>
    </row>
    <row r="374" spans="1:22" x14ac:dyDescent="0.25">
      <c r="A374" t="s">
        <v>372</v>
      </c>
      <c r="B374">
        <v>2016</v>
      </c>
      <c r="C374">
        <v>25</v>
      </c>
      <c r="D374">
        <v>350</v>
      </c>
      <c r="E374" s="1">
        <v>1403</v>
      </c>
      <c r="F374" s="5">
        <f t="shared" si="55"/>
        <v>4.0085714285714289</v>
      </c>
      <c r="G374" s="3">
        <v>42644</v>
      </c>
      <c r="H374" s="3">
        <v>42735</v>
      </c>
      <c r="I374" s="4">
        <f t="shared" si="56"/>
        <v>92</v>
      </c>
      <c r="J374" s="2">
        <f t="shared" si="62"/>
        <v>0.61</v>
      </c>
      <c r="K374">
        <v>25</v>
      </c>
      <c r="L374" s="2">
        <f t="shared" si="63"/>
        <v>0.61</v>
      </c>
      <c r="M374" s="5">
        <f t="shared" si="57"/>
        <v>15.25</v>
      </c>
      <c r="N374" s="1">
        <v>42750325</v>
      </c>
      <c r="O374" s="1">
        <v>14992</v>
      </c>
      <c r="P374" s="2">
        <f t="shared" si="58"/>
        <v>2851.5424893276413</v>
      </c>
      <c r="Q374" s="1">
        <v>18988778</v>
      </c>
      <c r="R374" s="1">
        <v>23986496</v>
      </c>
      <c r="S374" s="2">
        <f t="shared" si="59"/>
        <v>16609092.937602283</v>
      </c>
      <c r="T374" s="1">
        <v>22409004</v>
      </c>
      <c r="U374" s="2">
        <f t="shared" si="60"/>
        <v>15516782.029150957</v>
      </c>
      <c r="V374" s="2">
        <f t="shared" si="61"/>
        <v>1035.0041374833884</v>
      </c>
    </row>
    <row r="375" spans="1:22" x14ac:dyDescent="0.25">
      <c r="A375" t="s">
        <v>373</v>
      </c>
      <c r="B375">
        <v>2016</v>
      </c>
      <c r="C375">
        <v>61</v>
      </c>
      <c r="D375">
        <v>599</v>
      </c>
      <c r="E375" s="1">
        <v>5182</v>
      </c>
      <c r="F375" s="5">
        <f t="shared" si="55"/>
        <v>8.651085141903172</v>
      </c>
      <c r="G375" s="3">
        <v>42644</v>
      </c>
      <c r="H375" s="3">
        <v>42735</v>
      </c>
      <c r="I375" s="4">
        <f t="shared" si="56"/>
        <v>92</v>
      </c>
      <c r="J375" s="2">
        <f t="shared" si="62"/>
        <v>0.92337847469707768</v>
      </c>
      <c r="K375">
        <v>61</v>
      </c>
      <c r="L375" s="2">
        <f t="shared" si="63"/>
        <v>0.92337847469707768</v>
      </c>
      <c r="M375" s="5">
        <f t="shared" si="57"/>
        <v>56.326086956521735</v>
      </c>
      <c r="N375" s="1">
        <v>2859858</v>
      </c>
      <c r="O375" s="1">
        <v>4713</v>
      </c>
      <c r="P375" s="2">
        <f t="shared" si="58"/>
        <v>606.80203691915972</v>
      </c>
      <c r="Q375" s="1">
        <v>18667763</v>
      </c>
      <c r="R375" s="1">
        <v>6181063</v>
      </c>
      <c r="S375" s="2">
        <f t="shared" si="59"/>
        <v>821129.39785840712</v>
      </c>
      <c r="T375" s="1">
        <v>6157360</v>
      </c>
      <c r="U375" s="2">
        <f t="shared" si="60"/>
        <v>817980.54949406628</v>
      </c>
      <c r="V375" s="2">
        <f t="shared" si="61"/>
        <v>173.55835974836967</v>
      </c>
    </row>
    <row r="376" spans="1:22" x14ac:dyDescent="0.25">
      <c r="A376" t="s">
        <v>374</v>
      </c>
      <c r="B376">
        <v>2016</v>
      </c>
      <c r="C376">
        <v>155</v>
      </c>
      <c r="D376">
        <v>864</v>
      </c>
      <c r="E376" s="1">
        <v>9690</v>
      </c>
      <c r="F376" s="5">
        <f t="shared" si="55"/>
        <v>11.215277777777779</v>
      </c>
      <c r="G376" s="3">
        <v>42644</v>
      </c>
      <c r="H376" s="3">
        <v>42735</v>
      </c>
      <c r="I376" s="4">
        <f t="shared" si="56"/>
        <v>92</v>
      </c>
      <c r="J376" s="2">
        <f t="shared" si="62"/>
        <v>0.67952314165497896</v>
      </c>
      <c r="K376">
        <v>155</v>
      </c>
      <c r="L376" s="2">
        <f t="shared" si="63"/>
        <v>0.67952314165497896</v>
      </c>
      <c r="M376" s="5">
        <f t="shared" si="57"/>
        <v>105.32608695652173</v>
      </c>
      <c r="N376" s="1">
        <v>36396747</v>
      </c>
      <c r="O376" s="1">
        <v>9832</v>
      </c>
      <c r="P376" s="2">
        <f t="shared" si="58"/>
        <v>3701.8660496338484</v>
      </c>
      <c r="Q376" s="1">
        <v>91843063</v>
      </c>
      <c r="R376" s="1">
        <v>28295312</v>
      </c>
      <c r="S376" s="2">
        <f t="shared" si="59"/>
        <v>8030714.5819232259</v>
      </c>
      <c r="T376" s="1">
        <v>28775011</v>
      </c>
      <c r="U376" s="2">
        <f t="shared" si="60"/>
        <v>8166861.7201570794</v>
      </c>
      <c r="V376" s="2">
        <f t="shared" si="61"/>
        <v>830.64093980442226</v>
      </c>
    </row>
    <row r="377" spans="1:22" x14ac:dyDescent="0.25">
      <c r="A377" t="s">
        <v>375</v>
      </c>
      <c r="B377">
        <v>2016</v>
      </c>
      <c r="C377">
        <v>265</v>
      </c>
      <c r="D377" s="1">
        <v>2596</v>
      </c>
      <c r="E377" s="1">
        <v>12948</v>
      </c>
      <c r="F377" s="5">
        <f t="shared" si="55"/>
        <v>4.9876733436055467</v>
      </c>
      <c r="G377" s="3">
        <v>42644</v>
      </c>
      <c r="H377" s="3">
        <v>42735</v>
      </c>
      <c r="I377" s="4">
        <f t="shared" si="56"/>
        <v>92</v>
      </c>
      <c r="J377" s="2">
        <f t="shared" si="62"/>
        <v>0.53109105824446268</v>
      </c>
      <c r="K377">
        <v>265</v>
      </c>
      <c r="L377" s="2">
        <f t="shared" si="63"/>
        <v>0.53109105824446268</v>
      </c>
      <c r="M377" s="5">
        <f t="shared" si="57"/>
        <v>140.73913043478262</v>
      </c>
      <c r="N377" s="1">
        <v>105837770</v>
      </c>
      <c r="O377" s="1">
        <v>22857</v>
      </c>
      <c r="P377" s="2">
        <f t="shared" si="58"/>
        <v>4630.4313776961108</v>
      </c>
      <c r="Q377" s="1">
        <v>199268894</v>
      </c>
      <c r="R377" s="1">
        <v>66453173</v>
      </c>
      <c r="S377" s="2">
        <f t="shared" si="59"/>
        <v>23051792.928863101</v>
      </c>
      <c r="T377" s="1">
        <v>76803727</v>
      </c>
      <c r="U377" s="2">
        <f t="shared" si="60"/>
        <v>26642273.514448017</v>
      </c>
      <c r="V377" s="2">
        <f t="shared" si="61"/>
        <v>1165.6067512992963</v>
      </c>
    </row>
    <row r="378" spans="1:22" x14ac:dyDescent="0.25">
      <c r="A378" t="s">
        <v>376</v>
      </c>
      <c r="B378">
        <v>2016</v>
      </c>
      <c r="C378">
        <v>138</v>
      </c>
      <c r="D378" s="1">
        <v>1833</v>
      </c>
      <c r="E378" s="1">
        <v>9097</v>
      </c>
      <c r="F378" s="5">
        <f t="shared" si="55"/>
        <v>4.9629023458810693</v>
      </c>
      <c r="G378" s="3">
        <v>42644</v>
      </c>
      <c r="H378" s="3">
        <v>42735</v>
      </c>
      <c r="I378" s="4">
        <f t="shared" si="56"/>
        <v>92</v>
      </c>
      <c r="J378" s="2">
        <f t="shared" si="62"/>
        <v>0.71652488972904849</v>
      </c>
      <c r="K378">
        <v>153</v>
      </c>
      <c r="L378" s="2">
        <f t="shared" si="63"/>
        <v>0.64627735152031829</v>
      </c>
      <c r="M378" s="5">
        <f t="shared" si="57"/>
        <v>98.880434782608702</v>
      </c>
      <c r="N378" s="1">
        <v>163744397</v>
      </c>
      <c r="O378" s="1">
        <v>45284</v>
      </c>
      <c r="P378" s="2">
        <f t="shared" si="58"/>
        <v>3615.9437549686422</v>
      </c>
      <c r="Q378" s="1">
        <v>146476608</v>
      </c>
      <c r="R378" s="1">
        <v>74229097</v>
      </c>
      <c r="S378" s="2">
        <f t="shared" si="59"/>
        <v>39180450.492446542</v>
      </c>
      <c r="T378" s="1">
        <v>63276000</v>
      </c>
      <c r="U378" s="2">
        <f t="shared" si="60"/>
        <v>33399061.628892604</v>
      </c>
      <c r="V378" s="2">
        <f t="shared" si="61"/>
        <v>737.54663079437785</v>
      </c>
    </row>
    <row r="379" spans="1:22" x14ac:dyDescent="0.25">
      <c r="A379" t="s">
        <v>377</v>
      </c>
      <c r="B379">
        <v>2016</v>
      </c>
      <c r="C379">
        <v>379</v>
      </c>
      <c r="D379" s="1">
        <v>5410</v>
      </c>
      <c r="E379" s="1">
        <v>20205</v>
      </c>
      <c r="F379" s="5">
        <f t="shared" si="55"/>
        <v>3.734750462107209</v>
      </c>
      <c r="G379" s="3">
        <v>42644</v>
      </c>
      <c r="H379" s="3">
        <v>42735</v>
      </c>
      <c r="I379" s="4">
        <f t="shared" si="56"/>
        <v>92</v>
      </c>
      <c r="J379" s="2">
        <f t="shared" si="62"/>
        <v>0.57947114833084779</v>
      </c>
      <c r="K379">
        <v>491</v>
      </c>
      <c r="L379" s="2">
        <f t="shared" si="63"/>
        <v>0.44729035685823076</v>
      </c>
      <c r="M379" s="5">
        <f t="shared" si="57"/>
        <v>219.61956521739131</v>
      </c>
      <c r="N379" s="1">
        <v>361570053</v>
      </c>
      <c r="O379" s="1">
        <v>82352</v>
      </c>
      <c r="P379" s="2">
        <f t="shared" si="58"/>
        <v>4390.5436783563237</v>
      </c>
      <c r="Q379" s="1">
        <v>336214349</v>
      </c>
      <c r="R379" s="1">
        <v>174291972</v>
      </c>
      <c r="S379" s="2">
        <f t="shared" si="59"/>
        <v>90312648.681869671</v>
      </c>
      <c r="T379" s="1">
        <v>166130558</v>
      </c>
      <c r="U379" s="2">
        <f t="shared" si="60"/>
        <v>86083659.205927014</v>
      </c>
      <c r="V379" s="2">
        <f t="shared" si="61"/>
        <v>1045.3135225122282</v>
      </c>
    </row>
    <row r="380" spans="1:22" x14ac:dyDescent="0.25">
      <c r="A380" t="s">
        <v>378</v>
      </c>
      <c r="B380">
        <v>2016</v>
      </c>
      <c r="C380">
        <v>35</v>
      </c>
      <c r="D380">
        <v>417</v>
      </c>
      <c r="E380" s="1">
        <v>2805</v>
      </c>
      <c r="F380" s="5">
        <f t="shared" si="55"/>
        <v>6.7266187050359711</v>
      </c>
      <c r="G380" s="3">
        <v>42644</v>
      </c>
      <c r="H380" s="3">
        <v>42735</v>
      </c>
      <c r="I380" s="4">
        <f t="shared" si="56"/>
        <v>92</v>
      </c>
      <c r="J380" s="2">
        <f t="shared" si="62"/>
        <v>0.8711180124223602</v>
      </c>
      <c r="K380">
        <v>35</v>
      </c>
      <c r="L380" s="2">
        <f t="shared" si="63"/>
        <v>0.8711180124223602</v>
      </c>
      <c r="M380" s="5">
        <f t="shared" si="57"/>
        <v>30.489130434782606</v>
      </c>
      <c r="N380" s="1">
        <v>1136632</v>
      </c>
      <c r="O380" s="1">
        <v>2238</v>
      </c>
      <c r="P380" s="2">
        <f t="shared" si="58"/>
        <v>507.87846291331545</v>
      </c>
      <c r="Q380" s="1">
        <v>8330875</v>
      </c>
      <c r="R380" s="1">
        <v>3894259</v>
      </c>
      <c r="S380" s="2">
        <f t="shared" si="59"/>
        <v>467529.56144505623</v>
      </c>
      <c r="T380" s="1">
        <v>4684550</v>
      </c>
      <c r="U380" s="2">
        <f t="shared" si="60"/>
        <v>562408.81951288763</v>
      </c>
      <c r="V380" s="2">
        <f t="shared" si="61"/>
        <v>251.29974062238054</v>
      </c>
    </row>
    <row r="381" spans="1:22" x14ac:dyDescent="0.25">
      <c r="A381" t="s">
        <v>379</v>
      </c>
      <c r="B381">
        <v>2016</v>
      </c>
      <c r="C381">
        <v>337</v>
      </c>
      <c r="D381" s="1">
        <v>4791</v>
      </c>
      <c r="E381" s="1">
        <v>21850</v>
      </c>
      <c r="F381" s="5">
        <f t="shared" si="55"/>
        <v>4.5606345230640786</v>
      </c>
      <c r="G381" s="3">
        <v>42644</v>
      </c>
      <c r="H381" s="3">
        <v>42735</v>
      </c>
      <c r="I381" s="4">
        <f t="shared" si="56"/>
        <v>92</v>
      </c>
      <c r="J381" s="2">
        <f t="shared" si="62"/>
        <v>0.70474777448071213</v>
      </c>
      <c r="K381">
        <v>337</v>
      </c>
      <c r="L381" s="2">
        <f t="shared" si="63"/>
        <v>0.70474777448071213</v>
      </c>
      <c r="M381" s="5">
        <f t="shared" si="57"/>
        <v>237.5</v>
      </c>
      <c r="N381" s="1">
        <v>243781527</v>
      </c>
      <c r="O381" s="1">
        <v>62605</v>
      </c>
      <c r="P381" s="2">
        <f t="shared" si="58"/>
        <v>3893.9625748742114</v>
      </c>
      <c r="Q381" s="1">
        <v>495081540</v>
      </c>
      <c r="R381" s="1">
        <v>138563325</v>
      </c>
      <c r="S381" s="2">
        <f t="shared" si="59"/>
        <v>45717779.739418589</v>
      </c>
      <c r="T381" s="1">
        <v>126751349</v>
      </c>
      <c r="U381" s="2">
        <f t="shared" si="60"/>
        <v>41820519.645123802</v>
      </c>
      <c r="V381" s="2">
        <f t="shared" si="61"/>
        <v>668.00606413423532</v>
      </c>
    </row>
    <row r="382" spans="1:22" x14ac:dyDescent="0.25">
      <c r="A382" t="s">
        <v>380</v>
      </c>
      <c r="B382">
        <v>2016</v>
      </c>
      <c r="C382">
        <v>286</v>
      </c>
      <c r="D382" s="1">
        <v>3860</v>
      </c>
      <c r="E382" s="1">
        <v>17074</v>
      </c>
      <c r="F382" s="5">
        <f t="shared" si="55"/>
        <v>4.4233160621761662</v>
      </c>
      <c r="G382" s="3">
        <v>42644</v>
      </c>
      <c r="H382" s="3">
        <v>42735</v>
      </c>
      <c r="I382" s="4">
        <f t="shared" si="56"/>
        <v>92</v>
      </c>
      <c r="J382" s="2">
        <f t="shared" si="62"/>
        <v>0.64890544238370329</v>
      </c>
      <c r="K382">
        <v>320</v>
      </c>
      <c r="L382" s="2">
        <f t="shared" si="63"/>
        <v>0.57995923913043479</v>
      </c>
      <c r="M382" s="5">
        <f t="shared" si="57"/>
        <v>185.58695652173913</v>
      </c>
      <c r="N382" s="1">
        <v>254628462</v>
      </c>
      <c r="O382" s="1">
        <v>121196</v>
      </c>
      <c r="P382" s="2">
        <f t="shared" si="58"/>
        <v>2100.9642397438861</v>
      </c>
      <c r="Q382" s="1">
        <v>264991361</v>
      </c>
      <c r="R382" s="1">
        <v>128842794</v>
      </c>
      <c r="S382" s="2">
        <f t="shared" si="59"/>
        <v>63136626.094426014</v>
      </c>
      <c r="T382" s="1">
        <v>140343695</v>
      </c>
      <c r="U382" s="2">
        <f t="shared" si="60"/>
        <v>68772394.022479564</v>
      </c>
      <c r="V382" s="2">
        <f t="shared" si="61"/>
        <v>567.44772123238033</v>
      </c>
    </row>
    <row r="383" spans="1:22" x14ac:dyDescent="0.25">
      <c r="A383" t="s">
        <v>381</v>
      </c>
      <c r="B383">
        <v>2016</v>
      </c>
      <c r="C383">
        <v>72</v>
      </c>
      <c r="D383">
        <v>709</v>
      </c>
      <c r="E383" s="1">
        <v>2416</v>
      </c>
      <c r="F383" s="5">
        <f t="shared" si="55"/>
        <v>3.4076163610719323</v>
      </c>
      <c r="G383" s="3">
        <v>42644</v>
      </c>
      <c r="H383" s="3">
        <v>42735</v>
      </c>
      <c r="I383" s="4">
        <f t="shared" si="56"/>
        <v>92</v>
      </c>
      <c r="J383" s="2">
        <f t="shared" si="62"/>
        <v>0.36473429951690822</v>
      </c>
      <c r="K383">
        <v>93</v>
      </c>
      <c r="L383" s="2">
        <f t="shared" si="63"/>
        <v>0.2823749415614773</v>
      </c>
      <c r="M383" s="5">
        <f t="shared" si="57"/>
        <v>26.260869565217387</v>
      </c>
      <c r="N383" s="1">
        <v>57845880</v>
      </c>
      <c r="O383" s="1">
        <v>12822</v>
      </c>
      <c r="P383" s="2">
        <f t="shared" si="58"/>
        <v>4511.4553111839023</v>
      </c>
      <c r="Q383" s="1">
        <v>54875972</v>
      </c>
      <c r="R383" s="1">
        <v>24436880</v>
      </c>
      <c r="S383" s="2">
        <f t="shared" si="59"/>
        <v>12540361.988147603</v>
      </c>
      <c r="T383" s="1">
        <v>24209833</v>
      </c>
      <c r="U383" s="2">
        <f t="shared" si="60"/>
        <v>12423847.458947357</v>
      </c>
      <c r="V383" s="2">
        <f t="shared" si="61"/>
        <v>968.94770386424557</v>
      </c>
    </row>
    <row r="384" spans="1:22" x14ac:dyDescent="0.25">
      <c r="A384" t="s">
        <v>382</v>
      </c>
      <c r="B384">
        <v>2016</v>
      </c>
      <c r="C384">
        <v>212</v>
      </c>
      <c r="D384" s="1">
        <v>3696</v>
      </c>
      <c r="E384" s="1">
        <v>14993</v>
      </c>
      <c r="F384" s="5">
        <f t="shared" si="55"/>
        <v>4.0565476190476186</v>
      </c>
      <c r="G384" s="3">
        <v>42644</v>
      </c>
      <c r="H384" s="3">
        <v>42735</v>
      </c>
      <c r="I384" s="4">
        <f t="shared" si="56"/>
        <v>92</v>
      </c>
      <c r="J384" s="2">
        <f t="shared" si="62"/>
        <v>0.76871410992616895</v>
      </c>
      <c r="K384">
        <v>212</v>
      </c>
      <c r="L384" s="2">
        <f t="shared" si="63"/>
        <v>0.76871410992616895</v>
      </c>
      <c r="M384" s="5">
        <f t="shared" si="57"/>
        <v>162.96739130434781</v>
      </c>
      <c r="N384" s="1">
        <v>151620772</v>
      </c>
      <c r="O384" s="1">
        <v>29752</v>
      </c>
      <c r="P384" s="2">
        <f t="shared" si="58"/>
        <v>5096.153939230976</v>
      </c>
      <c r="Q384" s="1">
        <v>225390554</v>
      </c>
      <c r="R384" s="1">
        <v>95596954</v>
      </c>
      <c r="S384" s="2">
        <f t="shared" si="59"/>
        <v>38445752.068277359</v>
      </c>
      <c r="T384" s="1">
        <v>71889262</v>
      </c>
      <c r="U384" s="2">
        <f t="shared" si="60"/>
        <v>28911347.355517548</v>
      </c>
      <c r="V384" s="2">
        <f t="shared" si="61"/>
        <v>971.74466777082375</v>
      </c>
    </row>
    <row r="385" spans="1:22" x14ac:dyDescent="0.25">
      <c r="A385" t="s">
        <v>383</v>
      </c>
      <c r="B385">
        <v>2016</v>
      </c>
      <c r="C385">
        <v>302</v>
      </c>
      <c r="D385" s="1">
        <v>2894</v>
      </c>
      <c r="E385" s="1">
        <v>13764</v>
      </c>
      <c r="F385" s="5">
        <f t="shared" si="55"/>
        <v>4.7560469937802345</v>
      </c>
      <c r="G385" s="3">
        <v>42644</v>
      </c>
      <c r="H385" s="3">
        <v>42735</v>
      </c>
      <c r="I385" s="4">
        <f t="shared" si="56"/>
        <v>92</v>
      </c>
      <c r="J385" s="2">
        <f t="shared" si="62"/>
        <v>0.49539303196084078</v>
      </c>
      <c r="K385">
        <v>302</v>
      </c>
      <c r="L385" s="2">
        <f t="shared" si="63"/>
        <v>0.49539303196084078</v>
      </c>
      <c r="M385" s="5">
        <f t="shared" si="57"/>
        <v>149.60869565217391</v>
      </c>
      <c r="N385" s="1">
        <v>74582661</v>
      </c>
      <c r="O385" s="1">
        <v>30651</v>
      </c>
      <c r="P385" s="2">
        <f t="shared" si="58"/>
        <v>2433.286385436038</v>
      </c>
      <c r="Q385" s="1">
        <v>158011783</v>
      </c>
      <c r="R385" s="1">
        <v>71719407</v>
      </c>
      <c r="S385" s="2">
        <f t="shared" si="59"/>
        <v>22997214.066738527</v>
      </c>
      <c r="T385" s="1">
        <v>81686248</v>
      </c>
      <c r="U385" s="2">
        <f t="shared" si="60"/>
        <v>26193135.305269491</v>
      </c>
      <c r="V385" s="2">
        <f t="shared" si="61"/>
        <v>854.56054632049495</v>
      </c>
    </row>
    <row r="386" spans="1:22" x14ac:dyDescent="0.25">
      <c r="A386" t="s">
        <v>384</v>
      </c>
      <c r="B386">
        <v>2016</v>
      </c>
      <c r="C386">
        <v>232</v>
      </c>
      <c r="D386" s="1">
        <v>1298</v>
      </c>
      <c r="E386" s="1">
        <v>6629</v>
      </c>
      <c r="F386" s="5">
        <f t="shared" si="55"/>
        <v>5.1070878274268106</v>
      </c>
      <c r="G386" s="3">
        <v>42644</v>
      </c>
      <c r="H386" s="3">
        <v>42735</v>
      </c>
      <c r="I386" s="4">
        <f t="shared" si="56"/>
        <v>92</v>
      </c>
      <c r="J386" s="2">
        <f t="shared" si="62"/>
        <v>0.31057908545727136</v>
      </c>
      <c r="K386">
        <v>403</v>
      </c>
      <c r="L386" s="2">
        <f t="shared" si="63"/>
        <v>0.1787949077570396</v>
      </c>
      <c r="M386" s="5">
        <f t="shared" si="57"/>
        <v>72.054347826086953</v>
      </c>
      <c r="N386" s="1">
        <v>76674015</v>
      </c>
      <c r="O386" s="1">
        <v>28176</v>
      </c>
      <c r="P386" s="2">
        <f t="shared" si="58"/>
        <v>2721.2526618398638</v>
      </c>
      <c r="Q386" s="1">
        <v>150477197</v>
      </c>
      <c r="R386" s="1">
        <v>55293692</v>
      </c>
      <c r="S386" s="2">
        <f t="shared" si="59"/>
        <v>18664172.347948465</v>
      </c>
      <c r="T386" s="1">
        <v>62624073</v>
      </c>
      <c r="U386" s="2">
        <f t="shared" si="60"/>
        <v>21138514.165458623</v>
      </c>
      <c r="V386" s="2">
        <f t="shared" si="61"/>
        <v>750.23119553728793</v>
      </c>
    </row>
    <row r="387" spans="1:22" x14ac:dyDescent="0.25">
      <c r="A387" t="s">
        <v>385</v>
      </c>
      <c r="B387">
        <v>2016</v>
      </c>
      <c r="C387">
        <v>195</v>
      </c>
      <c r="D387" s="1">
        <v>1300</v>
      </c>
      <c r="E387" s="1">
        <v>5561</v>
      </c>
      <c r="F387" s="5">
        <f t="shared" si="55"/>
        <v>4.2776923076923081</v>
      </c>
      <c r="G387" s="3">
        <v>42644</v>
      </c>
      <c r="H387" s="3">
        <v>42735</v>
      </c>
      <c r="I387" s="4">
        <f t="shared" si="56"/>
        <v>92</v>
      </c>
      <c r="J387" s="2">
        <f t="shared" si="62"/>
        <v>0.30997770345596432</v>
      </c>
      <c r="K387">
        <v>195</v>
      </c>
      <c r="L387" s="2">
        <f t="shared" si="63"/>
        <v>0.30997770345596432</v>
      </c>
      <c r="M387" s="5">
        <f t="shared" si="57"/>
        <v>60.445652173913039</v>
      </c>
      <c r="N387" s="1">
        <v>45546168</v>
      </c>
      <c r="O387" s="1">
        <v>10777</v>
      </c>
      <c r="P387" s="2">
        <f t="shared" si="58"/>
        <v>4226.2380996566762</v>
      </c>
      <c r="Q387" s="1">
        <v>120001027</v>
      </c>
      <c r="R387" s="1">
        <v>40743178</v>
      </c>
      <c r="S387" s="2">
        <f t="shared" si="59"/>
        <v>11209465.85680237</v>
      </c>
      <c r="T387" s="1">
        <v>38759426</v>
      </c>
      <c r="U387" s="2">
        <f t="shared" si="60"/>
        <v>10663686.136026455</v>
      </c>
      <c r="V387" s="2">
        <f t="shared" si="61"/>
        <v>989.48558374561151</v>
      </c>
    </row>
    <row r="388" spans="1:22" x14ac:dyDescent="0.25">
      <c r="A388" t="s">
        <v>386</v>
      </c>
      <c r="B388">
        <v>2016</v>
      </c>
      <c r="C388">
        <v>333</v>
      </c>
      <c r="D388" s="1">
        <v>2487</v>
      </c>
      <c r="E388" s="1">
        <v>12193</v>
      </c>
      <c r="F388" s="5">
        <f t="shared" ref="F388:F451" si="64">E388/D388</f>
        <v>4.9026940088459989</v>
      </c>
      <c r="G388" s="3">
        <v>42644</v>
      </c>
      <c r="H388" s="3">
        <v>42735</v>
      </c>
      <c r="I388" s="4">
        <f t="shared" ref="I388:I451" si="65">H388-G388+1</f>
        <v>92</v>
      </c>
      <c r="J388" s="2">
        <f t="shared" si="62"/>
        <v>0.3979958219088654</v>
      </c>
      <c r="K388">
        <v>366</v>
      </c>
      <c r="L388" s="2">
        <f t="shared" si="63"/>
        <v>0.36211095272036115</v>
      </c>
      <c r="M388" s="5">
        <f t="shared" ref="M388:M451" si="66">K388*L388</f>
        <v>132.53260869565219</v>
      </c>
      <c r="N388" s="1">
        <v>91842179</v>
      </c>
      <c r="O388" s="1">
        <v>17843</v>
      </c>
      <c r="P388" s="2">
        <f t="shared" ref="P388:P451" si="67">N388/O388</f>
        <v>5147.2386370005042</v>
      </c>
      <c r="Q388" s="1">
        <v>239973833</v>
      </c>
      <c r="R388" s="1">
        <v>58595223</v>
      </c>
      <c r="S388" s="2">
        <f t="shared" ref="S388:S451" si="68">(N388/(Q388+N388))*R388</f>
        <v>16218364.288312033</v>
      </c>
      <c r="T388" s="1">
        <v>68063460</v>
      </c>
      <c r="U388" s="2">
        <f t="shared" ref="U388:U451" si="69">(N388/(Q388+N388))*T388</f>
        <v>18839044.080486808</v>
      </c>
      <c r="V388" s="2">
        <f t="shared" ref="V388:V451" si="70">U388/O388</f>
        <v>1055.8226800698767</v>
      </c>
    </row>
    <row r="389" spans="1:22" x14ac:dyDescent="0.25">
      <c r="A389" t="s">
        <v>387</v>
      </c>
      <c r="B389">
        <v>2016</v>
      </c>
      <c r="C389">
        <v>474</v>
      </c>
      <c r="D389" s="1">
        <v>6503</v>
      </c>
      <c r="E389" s="1">
        <v>39651</v>
      </c>
      <c r="F389" s="5">
        <f t="shared" si="64"/>
        <v>6.0973396893741354</v>
      </c>
      <c r="G389" s="3">
        <v>42644</v>
      </c>
      <c r="H389" s="3">
        <v>42735</v>
      </c>
      <c r="I389" s="4">
        <f t="shared" si="65"/>
        <v>92</v>
      </c>
      <c r="J389" s="2">
        <f t="shared" si="62"/>
        <v>0.90925976884975235</v>
      </c>
      <c r="K389">
        <v>613</v>
      </c>
      <c r="L389" s="2">
        <f t="shared" si="63"/>
        <v>0.7030817788495638</v>
      </c>
      <c r="M389" s="5">
        <f t="shared" si="66"/>
        <v>430.98913043478262</v>
      </c>
      <c r="N389" s="1">
        <v>2058062862</v>
      </c>
      <c r="O389" s="1">
        <v>350469</v>
      </c>
      <c r="P389" s="2">
        <f t="shared" si="67"/>
        <v>5872.3107093637382</v>
      </c>
      <c r="Q389" s="1">
        <v>1969616141</v>
      </c>
      <c r="R389" s="1">
        <v>938369154</v>
      </c>
      <c r="S389" s="2">
        <f t="shared" si="68"/>
        <v>479487741.01791513</v>
      </c>
      <c r="T389" s="1">
        <v>903478851</v>
      </c>
      <c r="U389" s="2">
        <f t="shared" si="69"/>
        <v>461659498.79832852</v>
      </c>
      <c r="V389" s="2">
        <f t="shared" si="70"/>
        <v>1317.2620083326301</v>
      </c>
    </row>
    <row r="390" spans="1:22" x14ac:dyDescent="0.25">
      <c r="A390" t="s">
        <v>388</v>
      </c>
      <c r="B390">
        <v>2016</v>
      </c>
      <c r="C390">
        <v>23</v>
      </c>
      <c r="D390">
        <v>130</v>
      </c>
      <c r="E390">
        <v>263</v>
      </c>
      <c r="F390" s="5">
        <f t="shared" si="64"/>
        <v>2.023076923076923</v>
      </c>
      <c r="G390" s="3">
        <v>42644</v>
      </c>
      <c r="H390" s="3">
        <v>42735</v>
      </c>
      <c r="I390" s="4">
        <f t="shared" si="65"/>
        <v>92</v>
      </c>
      <c r="J390" s="2">
        <f t="shared" si="62"/>
        <v>0.12429111531190926</v>
      </c>
      <c r="K390">
        <v>23</v>
      </c>
      <c r="L390" s="2">
        <f t="shared" si="63"/>
        <v>0.12429111531190926</v>
      </c>
      <c r="M390" s="5">
        <f t="shared" si="66"/>
        <v>2.8586956521739131</v>
      </c>
      <c r="N390" s="1">
        <v>28141384</v>
      </c>
      <c r="O390" s="1">
        <v>7237</v>
      </c>
      <c r="P390" s="2">
        <f t="shared" si="67"/>
        <v>3888.5427663396435</v>
      </c>
      <c r="Q390" s="1">
        <v>5372112</v>
      </c>
      <c r="R390" s="1">
        <v>7505627</v>
      </c>
      <c r="S390" s="2">
        <f t="shared" si="68"/>
        <v>6302497.7032467155</v>
      </c>
      <c r="T390" s="1">
        <v>7912044</v>
      </c>
      <c r="U390" s="2">
        <f t="shared" si="69"/>
        <v>6643767.2879277049</v>
      </c>
      <c r="V390" s="2">
        <f t="shared" si="70"/>
        <v>918.02781372498339</v>
      </c>
    </row>
    <row r="391" spans="1:22" x14ac:dyDescent="0.25">
      <c r="A391" t="s">
        <v>389</v>
      </c>
      <c r="B391">
        <v>2016</v>
      </c>
      <c r="C391">
        <v>16</v>
      </c>
      <c r="D391">
        <v>19</v>
      </c>
      <c r="E391" s="1">
        <v>1285</v>
      </c>
      <c r="F391" s="5">
        <f t="shared" si="64"/>
        <v>67.631578947368425</v>
      </c>
      <c r="G391" s="3">
        <v>42644</v>
      </c>
      <c r="H391" s="3">
        <v>42735</v>
      </c>
      <c r="I391" s="4">
        <f t="shared" si="65"/>
        <v>92</v>
      </c>
      <c r="J391" s="2">
        <f t="shared" si="62"/>
        <v>0.87296195652173914</v>
      </c>
      <c r="K391">
        <v>16</v>
      </c>
      <c r="L391" s="2">
        <f t="shared" si="63"/>
        <v>0.87296195652173914</v>
      </c>
      <c r="M391" s="5">
        <f t="shared" si="66"/>
        <v>13.967391304347826</v>
      </c>
      <c r="N391">
        <v>0</v>
      </c>
      <c r="O391">
        <v>0</v>
      </c>
      <c r="P391" s="2">
        <v>0</v>
      </c>
      <c r="Q391" s="1">
        <v>809197</v>
      </c>
      <c r="R391" s="1">
        <v>809197</v>
      </c>
      <c r="S391" s="2">
        <f t="shared" si="68"/>
        <v>0</v>
      </c>
      <c r="T391" s="1">
        <v>813449</v>
      </c>
      <c r="U391" s="2">
        <f t="shared" si="69"/>
        <v>0</v>
      </c>
      <c r="V391" s="2">
        <v>0</v>
      </c>
    </row>
    <row r="392" spans="1:22" x14ac:dyDescent="0.25">
      <c r="A392" t="s">
        <v>390</v>
      </c>
      <c r="B392">
        <v>2016</v>
      </c>
      <c r="C392">
        <v>26</v>
      </c>
      <c r="D392">
        <v>15</v>
      </c>
      <c r="E392" s="1">
        <v>2097</v>
      </c>
      <c r="F392" s="5">
        <f t="shared" si="64"/>
        <v>139.80000000000001</v>
      </c>
      <c r="G392" s="3">
        <v>42644</v>
      </c>
      <c r="H392" s="3">
        <v>42735</v>
      </c>
      <c r="I392" s="4">
        <f t="shared" si="65"/>
        <v>92</v>
      </c>
      <c r="J392" s="2">
        <f t="shared" si="62"/>
        <v>0.87667224080267558</v>
      </c>
      <c r="K392">
        <v>26</v>
      </c>
      <c r="L392" s="2">
        <f t="shared" si="63"/>
        <v>0.87667224080267558</v>
      </c>
      <c r="M392" s="5">
        <f t="shared" si="66"/>
        <v>22.793478260869566</v>
      </c>
      <c r="N392" s="1">
        <v>297353</v>
      </c>
      <c r="O392">
        <v>857</v>
      </c>
      <c r="P392" s="2">
        <f t="shared" si="67"/>
        <v>346.96966161026836</v>
      </c>
      <c r="Q392" s="1">
        <v>734820</v>
      </c>
      <c r="R392" s="1">
        <v>942351</v>
      </c>
      <c r="S392" s="2">
        <f t="shared" si="68"/>
        <v>271476.67774975707</v>
      </c>
      <c r="T392" s="1">
        <v>1359042</v>
      </c>
      <c r="U392" s="2">
        <f t="shared" si="69"/>
        <v>391518.87893405464</v>
      </c>
      <c r="V392" s="2">
        <f t="shared" si="70"/>
        <v>456.84816678419446</v>
      </c>
    </row>
    <row r="393" spans="1:22" x14ac:dyDescent="0.25">
      <c r="A393" t="s">
        <v>391</v>
      </c>
      <c r="B393">
        <v>2016</v>
      </c>
      <c r="C393">
        <v>16</v>
      </c>
      <c r="D393">
        <v>118</v>
      </c>
      <c r="E393" s="1">
        <v>1022</v>
      </c>
      <c r="F393" s="5">
        <f t="shared" si="64"/>
        <v>8.6610169491525415</v>
      </c>
      <c r="G393" s="3">
        <v>42644</v>
      </c>
      <c r="H393" s="3">
        <v>42735</v>
      </c>
      <c r="I393" s="4">
        <f t="shared" si="65"/>
        <v>92</v>
      </c>
      <c r="J393" s="2">
        <f t="shared" si="62"/>
        <v>0.69429347826086951</v>
      </c>
      <c r="K393">
        <v>16</v>
      </c>
      <c r="L393" s="2">
        <f t="shared" si="63"/>
        <v>0.69429347826086951</v>
      </c>
      <c r="M393" s="5">
        <f t="shared" si="66"/>
        <v>11.108695652173912</v>
      </c>
      <c r="N393">
        <v>0</v>
      </c>
      <c r="O393">
        <v>0</v>
      </c>
      <c r="P393" s="2">
        <v>0</v>
      </c>
      <c r="Q393" s="1">
        <v>1161554</v>
      </c>
      <c r="R393" s="1">
        <v>1161566</v>
      </c>
      <c r="S393" s="2">
        <f t="shared" si="68"/>
        <v>0</v>
      </c>
      <c r="T393" s="1">
        <v>1100801</v>
      </c>
      <c r="U393" s="2">
        <f t="shared" si="69"/>
        <v>0</v>
      </c>
      <c r="V393" s="2">
        <v>0</v>
      </c>
    </row>
    <row r="394" spans="1:22" x14ac:dyDescent="0.25">
      <c r="A394" t="s">
        <v>392</v>
      </c>
      <c r="B394">
        <v>2016</v>
      </c>
      <c r="C394">
        <v>52</v>
      </c>
      <c r="D394">
        <v>584</v>
      </c>
      <c r="E394" s="1">
        <v>2011</v>
      </c>
      <c r="F394" s="5">
        <f t="shared" si="64"/>
        <v>3.4434931506849313</v>
      </c>
      <c r="G394" s="3">
        <v>42644</v>
      </c>
      <c r="H394" s="3">
        <v>42735</v>
      </c>
      <c r="I394" s="4">
        <f t="shared" si="65"/>
        <v>92</v>
      </c>
      <c r="J394" s="2">
        <f t="shared" si="62"/>
        <v>0.42035953177257523</v>
      </c>
      <c r="K394">
        <v>52</v>
      </c>
      <c r="L394" s="2">
        <f t="shared" si="63"/>
        <v>0.42035953177257523</v>
      </c>
      <c r="M394" s="5">
        <f t="shared" si="66"/>
        <v>21.858695652173914</v>
      </c>
      <c r="N394" s="1">
        <v>37644630</v>
      </c>
      <c r="O394" s="1">
        <v>12302</v>
      </c>
      <c r="P394" s="2">
        <f t="shared" si="67"/>
        <v>3060.0414566737118</v>
      </c>
      <c r="Q394" s="1">
        <v>28527259</v>
      </c>
      <c r="R394" s="1">
        <v>19714392</v>
      </c>
      <c r="S394" s="2">
        <f t="shared" si="68"/>
        <v>11215351.469185956</v>
      </c>
      <c r="T394" s="1">
        <v>18745028</v>
      </c>
      <c r="U394" s="2">
        <f t="shared" si="69"/>
        <v>10663888.458732679</v>
      </c>
      <c r="V394" s="2">
        <f t="shared" si="70"/>
        <v>866.84185162840834</v>
      </c>
    </row>
    <row r="395" spans="1:22" x14ac:dyDescent="0.25">
      <c r="A395" t="s">
        <v>393</v>
      </c>
      <c r="B395">
        <v>2016</v>
      </c>
      <c r="C395">
        <v>64</v>
      </c>
      <c r="D395">
        <v>868</v>
      </c>
      <c r="E395" s="1">
        <v>2877</v>
      </c>
      <c r="F395" s="5">
        <f t="shared" si="64"/>
        <v>3.314516129032258</v>
      </c>
      <c r="G395" s="3">
        <v>42644</v>
      </c>
      <c r="H395" s="3">
        <v>42735</v>
      </c>
      <c r="I395" s="4">
        <f t="shared" si="65"/>
        <v>92</v>
      </c>
      <c r="J395" s="2">
        <f t="shared" si="62"/>
        <v>0.48862092391304346</v>
      </c>
      <c r="K395">
        <v>64</v>
      </c>
      <c r="L395" s="2">
        <f t="shared" si="63"/>
        <v>0.48862092391304346</v>
      </c>
      <c r="M395" s="5">
        <f t="shared" si="66"/>
        <v>31.271739130434781</v>
      </c>
      <c r="N395" s="1">
        <v>74650911</v>
      </c>
      <c r="O395" s="1">
        <v>32377</v>
      </c>
      <c r="P395" s="2">
        <f t="shared" si="67"/>
        <v>2305.6772091299381</v>
      </c>
      <c r="Q395" s="1">
        <v>46980241</v>
      </c>
      <c r="R395" s="1">
        <v>34857299</v>
      </c>
      <c r="S395" s="2">
        <f t="shared" si="68"/>
        <v>21393607.497439381</v>
      </c>
      <c r="T395" s="1">
        <v>34333724</v>
      </c>
      <c r="U395" s="2">
        <f t="shared" si="69"/>
        <v>21072264.23887331</v>
      </c>
      <c r="V395" s="2">
        <f t="shared" si="70"/>
        <v>650.84054232551841</v>
      </c>
    </row>
    <row r="396" spans="1:22" x14ac:dyDescent="0.25">
      <c r="A396" t="s">
        <v>394</v>
      </c>
      <c r="B396">
        <v>2016</v>
      </c>
      <c r="C396">
        <v>73</v>
      </c>
      <c r="D396">
        <v>706</v>
      </c>
      <c r="E396" s="1">
        <v>5157</v>
      </c>
      <c r="F396" s="5">
        <f t="shared" si="64"/>
        <v>7.3045325779036832</v>
      </c>
      <c r="G396" s="3">
        <v>42644</v>
      </c>
      <c r="H396" s="3">
        <v>42735</v>
      </c>
      <c r="I396" s="4">
        <f t="shared" si="65"/>
        <v>92</v>
      </c>
      <c r="J396" s="2">
        <f t="shared" si="62"/>
        <v>0.76786777843954734</v>
      </c>
      <c r="K396">
        <v>73</v>
      </c>
      <c r="L396" s="2">
        <f t="shared" si="63"/>
        <v>0.76786777843954734</v>
      </c>
      <c r="M396" s="5">
        <f t="shared" si="66"/>
        <v>56.054347826086953</v>
      </c>
      <c r="N396" s="1">
        <v>5185926</v>
      </c>
      <c r="O396" s="1">
        <v>3688</v>
      </c>
      <c r="P396" s="2">
        <f t="shared" si="67"/>
        <v>1406.162147505423</v>
      </c>
      <c r="Q396" s="1">
        <v>11233343</v>
      </c>
      <c r="R396" s="1">
        <v>7622368</v>
      </c>
      <c r="S396" s="2">
        <f t="shared" si="68"/>
        <v>2407478.4567308081</v>
      </c>
      <c r="T396" s="1">
        <v>7777323</v>
      </c>
      <c r="U396" s="2">
        <f t="shared" si="69"/>
        <v>2456420.0486695236</v>
      </c>
      <c r="V396" s="2">
        <f t="shared" si="70"/>
        <v>666.05749692774498</v>
      </c>
    </row>
    <row r="397" spans="1:22" x14ac:dyDescent="0.25">
      <c r="A397" t="s">
        <v>395</v>
      </c>
      <c r="B397">
        <v>2016</v>
      </c>
      <c r="C397">
        <v>42</v>
      </c>
      <c r="D397">
        <v>559</v>
      </c>
      <c r="E397" s="1">
        <v>2156</v>
      </c>
      <c r="F397" s="5">
        <f t="shared" si="64"/>
        <v>3.8568872987477638</v>
      </c>
      <c r="G397" s="3">
        <v>42644</v>
      </c>
      <c r="H397" s="3">
        <v>42735</v>
      </c>
      <c r="I397" s="4">
        <f t="shared" si="65"/>
        <v>92</v>
      </c>
      <c r="J397" s="2">
        <f t="shared" si="62"/>
        <v>0.55797101449275366</v>
      </c>
      <c r="K397">
        <v>42</v>
      </c>
      <c r="L397" s="2">
        <f t="shared" si="63"/>
        <v>0.55797101449275366</v>
      </c>
      <c r="M397" s="5">
        <f t="shared" si="66"/>
        <v>23.434782608695652</v>
      </c>
      <c r="N397" s="1">
        <v>37159488</v>
      </c>
      <c r="O397" s="1">
        <v>20376</v>
      </c>
      <c r="P397" s="2">
        <f t="shared" si="67"/>
        <v>1823.6890459363958</v>
      </c>
      <c r="Q397" s="1">
        <v>23076495</v>
      </c>
      <c r="R397" s="1">
        <v>18919649</v>
      </c>
      <c r="S397" s="2">
        <f t="shared" si="68"/>
        <v>11671503.227227354</v>
      </c>
      <c r="T397" s="1">
        <v>17902317</v>
      </c>
      <c r="U397" s="2">
        <f t="shared" si="69"/>
        <v>11043912.634972623</v>
      </c>
      <c r="V397" s="2">
        <f t="shared" si="70"/>
        <v>542.00592044427867</v>
      </c>
    </row>
    <row r="398" spans="1:22" x14ac:dyDescent="0.25">
      <c r="A398" t="s">
        <v>396</v>
      </c>
      <c r="B398">
        <v>2016</v>
      </c>
      <c r="C398">
        <v>48</v>
      </c>
      <c r="D398">
        <v>944</v>
      </c>
      <c r="E398" s="1">
        <v>2681</v>
      </c>
      <c r="F398" s="5">
        <f t="shared" si="64"/>
        <v>2.840042372881356</v>
      </c>
      <c r="G398" s="3">
        <v>42644</v>
      </c>
      <c r="H398" s="3">
        <v>42735</v>
      </c>
      <c r="I398" s="4">
        <f t="shared" si="65"/>
        <v>92</v>
      </c>
      <c r="J398" s="2">
        <f t="shared" si="62"/>
        <v>0.60711050724637683</v>
      </c>
      <c r="K398">
        <v>48</v>
      </c>
      <c r="L398" s="2">
        <f t="shared" si="63"/>
        <v>0.60711050724637683</v>
      </c>
      <c r="M398" s="5">
        <f t="shared" si="66"/>
        <v>29.141304347826086</v>
      </c>
      <c r="N398" s="1">
        <v>60438872</v>
      </c>
      <c r="O398" s="1">
        <v>12564</v>
      </c>
      <c r="P398" s="2">
        <f t="shared" si="67"/>
        <v>4810.4801018783828</v>
      </c>
      <c r="Q398" s="1">
        <v>43509258</v>
      </c>
      <c r="R398" s="1">
        <v>38230848</v>
      </c>
      <c r="S398" s="2">
        <f t="shared" si="68"/>
        <v>22228676.251544457</v>
      </c>
      <c r="T398" s="1">
        <v>26746652</v>
      </c>
      <c r="U398" s="2">
        <f t="shared" si="69"/>
        <v>15551385.836922165</v>
      </c>
      <c r="V398" s="2">
        <f t="shared" si="70"/>
        <v>1237.7734668037381</v>
      </c>
    </row>
    <row r="399" spans="1:22" x14ac:dyDescent="0.25">
      <c r="A399" t="s">
        <v>397</v>
      </c>
      <c r="B399">
        <v>2016</v>
      </c>
      <c r="C399">
        <v>145</v>
      </c>
      <c r="D399" s="1">
        <v>1812</v>
      </c>
      <c r="E399" s="1">
        <v>7011</v>
      </c>
      <c r="F399" s="5">
        <f t="shared" si="64"/>
        <v>3.8692052980132452</v>
      </c>
      <c r="G399" s="3">
        <v>42644</v>
      </c>
      <c r="H399" s="3">
        <v>42735</v>
      </c>
      <c r="I399" s="4">
        <f t="shared" si="65"/>
        <v>92</v>
      </c>
      <c r="J399" s="2">
        <f t="shared" si="62"/>
        <v>0.52556221889055477</v>
      </c>
      <c r="K399">
        <v>145</v>
      </c>
      <c r="L399" s="2">
        <f t="shared" si="63"/>
        <v>0.52556221889055477</v>
      </c>
      <c r="M399" s="5">
        <f t="shared" si="66"/>
        <v>76.206521739130437</v>
      </c>
      <c r="N399" s="1">
        <v>74869966</v>
      </c>
      <c r="O399" s="1">
        <v>20823</v>
      </c>
      <c r="P399" s="2">
        <f t="shared" si="67"/>
        <v>3595.5417567113286</v>
      </c>
      <c r="Q399" s="1">
        <v>112742654</v>
      </c>
      <c r="R399" s="1">
        <v>58433864</v>
      </c>
      <c r="S399" s="2">
        <f t="shared" si="68"/>
        <v>23319014.525401458</v>
      </c>
      <c r="T399" s="1">
        <v>51606910</v>
      </c>
      <c r="U399" s="2">
        <f t="shared" si="69"/>
        <v>20594603.908122279</v>
      </c>
      <c r="V399" s="2">
        <f t="shared" si="70"/>
        <v>989.03154723729904</v>
      </c>
    </row>
    <row r="400" spans="1:22" x14ac:dyDescent="0.25">
      <c r="A400" t="s">
        <v>398</v>
      </c>
      <c r="B400">
        <v>2016</v>
      </c>
      <c r="C400">
        <v>25</v>
      </c>
      <c r="D400">
        <v>423</v>
      </c>
      <c r="E400" s="1">
        <v>1608</v>
      </c>
      <c r="F400" s="5">
        <f t="shared" si="64"/>
        <v>3.8014184397163122</v>
      </c>
      <c r="G400" s="3">
        <v>42644</v>
      </c>
      <c r="H400" s="3">
        <v>42735</v>
      </c>
      <c r="I400" s="4">
        <f t="shared" si="65"/>
        <v>92</v>
      </c>
      <c r="J400" s="2">
        <f t="shared" si="62"/>
        <v>0.69913043478260872</v>
      </c>
      <c r="K400">
        <v>25</v>
      </c>
      <c r="L400" s="2">
        <f t="shared" si="63"/>
        <v>0.69913043478260872</v>
      </c>
      <c r="M400" s="5">
        <f t="shared" si="66"/>
        <v>17.478260869565219</v>
      </c>
      <c r="N400" s="1">
        <v>36386563</v>
      </c>
      <c r="O400" s="1">
        <v>23020</v>
      </c>
      <c r="P400" s="2">
        <f t="shared" si="67"/>
        <v>1580.65</v>
      </c>
      <c r="Q400" s="1">
        <v>14975149</v>
      </c>
      <c r="R400" s="1">
        <v>18078536</v>
      </c>
      <c r="S400" s="2">
        <f t="shared" si="68"/>
        <v>12807512.902057625</v>
      </c>
      <c r="T400" s="1">
        <v>20519660</v>
      </c>
      <c r="U400" s="2">
        <f t="shared" si="69"/>
        <v>14536896.69317448</v>
      </c>
      <c r="V400" s="2">
        <f t="shared" si="70"/>
        <v>631.48986503798778</v>
      </c>
    </row>
    <row r="401" spans="1:22" x14ac:dyDescent="0.25">
      <c r="A401" t="s">
        <v>399</v>
      </c>
      <c r="B401">
        <v>2016</v>
      </c>
      <c r="C401">
        <v>30</v>
      </c>
      <c r="D401">
        <v>356</v>
      </c>
      <c r="E401">
        <v>920</v>
      </c>
      <c r="F401" s="5">
        <f t="shared" si="64"/>
        <v>2.5842696629213484</v>
      </c>
      <c r="G401" s="3">
        <v>42644</v>
      </c>
      <c r="H401" s="3">
        <v>42735</v>
      </c>
      <c r="I401" s="4">
        <f t="shared" si="65"/>
        <v>92</v>
      </c>
      <c r="J401" s="2">
        <f t="shared" si="62"/>
        <v>0.33333333333333331</v>
      </c>
      <c r="K401">
        <v>30</v>
      </c>
      <c r="L401" s="2">
        <f t="shared" si="63"/>
        <v>0.33333333333333331</v>
      </c>
      <c r="M401" s="5">
        <f t="shared" si="66"/>
        <v>10</v>
      </c>
      <c r="N401" s="1">
        <v>33393456</v>
      </c>
      <c r="O401" s="1">
        <v>2898</v>
      </c>
      <c r="P401" s="2">
        <f t="shared" si="67"/>
        <v>11522.931677018634</v>
      </c>
      <c r="Q401" s="1">
        <v>12918106</v>
      </c>
      <c r="R401" s="1">
        <v>22428025</v>
      </c>
      <c r="S401" s="2">
        <f t="shared" si="68"/>
        <v>16171971.612713041</v>
      </c>
      <c r="T401" s="1">
        <v>18090301</v>
      </c>
      <c r="U401" s="2">
        <f t="shared" si="69"/>
        <v>13044208.495283661</v>
      </c>
      <c r="V401" s="2">
        <f t="shared" si="70"/>
        <v>4501.1071412296969</v>
      </c>
    </row>
    <row r="402" spans="1:22" x14ac:dyDescent="0.25">
      <c r="A402" t="s">
        <v>400</v>
      </c>
      <c r="B402">
        <v>2016</v>
      </c>
      <c r="C402">
        <v>328</v>
      </c>
      <c r="D402" s="1">
        <v>5052</v>
      </c>
      <c r="E402" s="1">
        <v>22908</v>
      </c>
      <c r="F402" s="5">
        <f t="shared" si="64"/>
        <v>4.5344418052256534</v>
      </c>
      <c r="G402" s="3">
        <v>42644</v>
      </c>
      <c r="H402" s="3">
        <v>42735</v>
      </c>
      <c r="I402" s="4">
        <f t="shared" si="65"/>
        <v>92</v>
      </c>
      <c r="J402" s="2">
        <f t="shared" si="62"/>
        <v>0.75914634146341464</v>
      </c>
      <c r="K402">
        <v>328</v>
      </c>
      <c r="L402" s="2">
        <f t="shared" si="63"/>
        <v>0.75914634146341464</v>
      </c>
      <c r="M402" s="5">
        <f t="shared" si="66"/>
        <v>249</v>
      </c>
      <c r="N402" s="1">
        <v>170314264</v>
      </c>
      <c r="O402" s="1">
        <v>38251</v>
      </c>
      <c r="P402" s="2">
        <f t="shared" si="67"/>
        <v>4452.5440903505787</v>
      </c>
      <c r="Q402" s="1">
        <v>350877384</v>
      </c>
      <c r="R402" s="1">
        <v>172155260</v>
      </c>
      <c r="S402" s="2">
        <f t="shared" si="68"/>
        <v>56256650.529880784</v>
      </c>
      <c r="T402" s="1">
        <v>132930817</v>
      </c>
      <c r="U402" s="2">
        <f t="shared" si="69"/>
        <v>43438942.943831839</v>
      </c>
      <c r="V402" s="2">
        <f t="shared" si="70"/>
        <v>1135.6289494086909</v>
      </c>
    </row>
    <row r="403" spans="1:22" x14ac:dyDescent="0.25">
      <c r="A403" t="s">
        <v>401</v>
      </c>
      <c r="B403">
        <v>2016</v>
      </c>
      <c r="C403">
        <v>523</v>
      </c>
      <c r="D403" s="1">
        <v>7487</v>
      </c>
      <c r="E403" s="1">
        <v>34053</v>
      </c>
      <c r="F403" s="5">
        <f t="shared" si="64"/>
        <v>4.5482836917323359</v>
      </c>
      <c r="G403" s="3">
        <v>42644</v>
      </c>
      <c r="H403" s="3">
        <v>42735</v>
      </c>
      <c r="I403" s="4">
        <f t="shared" si="65"/>
        <v>92</v>
      </c>
      <c r="J403" s="2">
        <f t="shared" si="62"/>
        <v>0.70772715936486819</v>
      </c>
      <c r="K403">
        <v>523</v>
      </c>
      <c r="L403" s="2">
        <f t="shared" si="63"/>
        <v>0.70772715936486819</v>
      </c>
      <c r="M403" s="5">
        <f t="shared" si="66"/>
        <v>370.14130434782606</v>
      </c>
      <c r="N403" s="1">
        <v>271620249</v>
      </c>
      <c r="O403" s="1">
        <v>53727</v>
      </c>
      <c r="P403" s="2">
        <f t="shared" si="67"/>
        <v>5055.5632921994529</v>
      </c>
      <c r="Q403" s="1">
        <v>639304771</v>
      </c>
      <c r="R403" s="1">
        <v>290729530</v>
      </c>
      <c r="S403" s="2">
        <f t="shared" si="68"/>
        <v>86689931.219863698</v>
      </c>
      <c r="T403" s="1">
        <v>185544200</v>
      </c>
      <c r="U403" s="2">
        <f t="shared" si="69"/>
        <v>55325697.173743017</v>
      </c>
      <c r="V403" s="2">
        <f t="shared" si="70"/>
        <v>1029.7559360050443</v>
      </c>
    </row>
    <row r="404" spans="1:22" x14ac:dyDescent="0.25">
      <c r="A404" t="s">
        <v>402</v>
      </c>
      <c r="B404">
        <v>2016</v>
      </c>
      <c r="C404">
        <v>102</v>
      </c>
      <c r="D404" s="1">
        <v>1066</v>
      </c>
      <c r="E404" s="1">
        <v>4432</v>
      </c>
      <c r="F404" s="5">
        <f t="shared" si="64"/>
        <v>4.1575984990619137</v>
      </c>
      <c r="G404" s="3">
        <v>42644</v>
      </c>
      <c r="H404" s="3">
        <v>42735</v>
      </c>
      <c r="I404" s="4">
        <f t="shared" si="65"/>
        <v>92</v>
      </c>
      <c r="J404" s="2">
        <f t="shared" si="62"/>
        <v>0.47229326513213982</v>
      </c>
      <c r="K404">
        <v>102</v>
      </c>
      <c r="L404" s="2">
        <f t="shared" si="63"/>
        <v>0.47229326513213982</v>
      </c>
      <c r="M404" s="5">
        <f t="shared" si="66"/>
        <v>48.173913043478258</v>
      </c>
      <c r="N404" s="1">
        <v>65599245</v>
      </c>
      <c r="O404" s="1">
        <v>17032</v>
      </c>
      <c r="P404" s="2">
        <f t="shared" si="67"/>
        <v>3851.529180366369</v>
      </c>
      <c r="Q404" s="1">
        <v>75470024</v>
      </c>
      <c r="R404" s="1">
        <v>50546292</v>
      </c>
      <c r="S404" s="2">
        <f t="shared" si="68"/>
        <v>23504754.906963754</v>
      </c>
      <c r="T404" s="1">
        <v>39714135</v>
      </c>
      <c r="U404" s="2">
        <f t="shared" si="69"/>
        <v>18467645.648805872</v>
      </c>
      <c r="V404" s="2">
        <f t="shared" si="70"/>
        <v>1084.2910784878975</v>
      </c>
    </row>
    <row r="405" spans="1:22" x14ac:dyDescent="0.25">
      <c r="A405" t="s">
        <v>403</v>
      </c>
      <c r="B405">
        <v>2016</v>
      </c>
      <c r="C405">
        <v>84</v>
      </c>
      <c r="D405" s="1">
        <v>1643</v>
      </c>
      <c r="E405" s="1">
        <v>6294</v>
      </c>
      <c r="F405" s="5">
        <f t="shared" si="64"/>
        <v>3.8307973219720024</v>
      </c>
      <c r="G405" s="3">
        <v>42644</v>
      </c>
      <c r="H405" s="3">
        <v>42735</v>
      </c>
      <c r="I405" s="4">
        <f t="shared" si="65"/>
        <v>92</v>
      </c>
      <c r="J405" s="2">
        <f t="shared" si="62"/>
        <v>0.81444099378881984</v>
      </c>
      <c r="K405">
        <v>84</v>
      </c>
      <c r="L405" s="2">
        <f t="shared" si="63"/>
        <v>0.81444099378881984</v>
      </c>
      <c r="M405" s="5">
        <f t="shared" si="66"/>
        <v>68.41304347826086</v>
      </c>
      <c r="N405" s="1">
        <v>89632968</v>
      </c>
      <c r="O405" s="1">
        <v>16008</v>
      </c>
      <c r="P405" s="2">
        <f t="shared" si="67"/>
        <v>5599.260869565217</v>
      </c>
      <c r="Q405" s="1">
        <v>105444981</v>
      </c>
      <c r="R405" s="1">
        <v>78125009</v>
      </c>
      <c r="S405" s="2">
        <f t="shared" si="68"/>
        <v>35896299.236243822</v>
      </c>
      <c r="T405" s="1">
        <v>64400193</v>
      </c>
      <c r="U405" s="2">
        <f t="shared" si="69"/>
        <v>29590122.655856013</v>
      </c>
      <c r="V405" s="2">
        <f t="shared" si="70"/>
        <v>1848.4584367726145</v>
      </c>
    </row>
    <row r="406" spans="1:22" x14ac:dyDescent="0.25">
      <c r="A406" t="s">
        <v>404</v>
      </c>
      <c r="B406">
        <v>2016</v>
      </c>
      <c r="C406">
        <v>14</v>
      </c>
      <c r="D406">
        <v>133</v>
      </c>
      <c r="E406">
        <v>304</v>
      </c>
      <c r="F406" s="5">
        <f t="shared" si="64"/>
        <v>2.2857142857142856</v>
      </c>
      <c r="G406" s="3">
        <v>42644</v>
      </c>
      <c r="H406" s="3">
        <v>42735</v>
      </c>
      <c r="I406" s="4">
        <f t="shared" si="65"/>
        <v>92</v>
      </c>
      <c r="J406" s="2">
        <f t="shared" si="62"/>
        <v>0.2360248447204969</v>
      </c>
      <c r="K406">
        <v>14</v>
      </c>
      <c r="L406" s="2">
        <f t="shared" si="63"/>
        <v>0.2360248447204969</v>
      </c>
      <c r="M406" s="5">
        <f t="shared" si="66"/>
        <v>3.3043478260869565</v>
      </c>
      <c r="N406" s="1">
        <v>12528470</v>
      </c>
      <c r="O406">
        <v>678</v>
      </c>
      <c r="P406" s="2">
        <f t="shared" si="67"/>
        <v>18478.569321533923</v>
      </c>
      <c r="Q406" s="1">
        <v>7794819</v>
      </c>
      <c r="R406" s="1">
        <v>6376862</v>
      </c>
      <c r="S406" s="2">
        <f t="shared" si="68"/>
        <v>3931072.5867815977</v>
      </c>
      <c r="T406" s="1">
        <v>6224608</v>
      </c>
      <c r="U406" s="2">
        <f t="shared" si="69"/>
        <v>3837214.2712609163</v>
      </c>
      <c r="V406" s="2">
        <f t="shared" si="70"/>
        <v>5659.6080697063662</v>
      </c>
    </row>
    <row r="407" spans="1:22" x14ac:dyDescent="0.25">
      <c r="A407" t="s">
        <v>405</v>
      </c>
      <c r="B407">
        <v>2016</v>
      </c>
      <c r="C407">
        <v>81</v>
      </c>
      <c r="D407">
        <v>967</v>
      </c>
      <c r="E407" s="1">
        <v>3066</v>
      </c>
      <c r="F407" s="5">
        <f t="shared" si="64"/>
        <v>3.1706308169596689</v>
      </c>
      <c r="G407" s="3">
        <v>42644</v>
      </c>
      <c r="H407" s="3">
        <v>42735</v>
      </c>
      <c r="I407" s="4">
        <f t="shared" si="65"/>
        <v>92</v>
      </c>
      <c r="J407" s="2">
        <f t="shared" si="62"/>
        <v>0.41143317230273752</v>
      </c>
      <c r="K407">
        <v>81</v>
      </c>
      <c r="L407" s="2">
        <f t="shared" si="63"/>
        <v>0.41143317230273752</v>
      </c>
      <c r="M407" s="5">
        <f t="shared" si="66"/>
        <v>33.326086956521742</v>
      </c>
      <c r="N407" s="1">
        <v>66316766</v>
      </c>
      <c r="O407" s="1">
        <v>23596</v>
      </c>
      <c r="P407" s="2">
        <f t="shared" si="67"/>
        <v>2810.5088150533988</v>
      </c>
      <c r="Q407" s="1">
        <v>46934979</v>
      </c>
      <c r="R407" s="1">
        <v>36452332</v>
      </c>
      <c r="S407" s="2">
        <f t="shared" si="68"/>
        <v>21345373.277897943</v>
      </c>
      <c r="T407" s="1">
        <v>28126453</v>
      </c>
      <c r="U407" s="2">
        <f t="shared" si="69"/>
        <v>16469992.599328144</v>
      </c>
      <c r="V407" s="2">
        <f t="shared" si="70"/>
        <v>697.99934731853466</v>
      </c>
    </row>
    <row r="408" spans="1:22" x14ac:dyDescent="0.25">
      <c r="A408" t="s">
        <v>406</v>
      </c>
      <c r="B408">
        <v>2016</v>
      </c>
      <c r="C408">
        <v>62</v>
      </c>
      <c r="D408">
        <v>471</v>
      </c>
      <c r="E408" s="1">
        <v>4394</v>
      </c>
      <c r="F408" s="5">
        <f t="shared" si="64"/>
        <v>9.329087048832271</v>
      </c>
      <c r="G408" s="3">
        <v>42644</v>
      </c>
      <c r="H408" s="3">
        <v>42735</v>
      </c>
      <c r="I408" s="4">
        <f t="shared" si="65"/>
        <v>92</v>
      </c>
      <c r="J408" s="2">
        <f t="shared" si="62"/>
        <v>0.77033660589060304</v>
      </c>
      <c r="K408">
        <v>62</v>
      </c>
      <c r="L408" s="2">
        <f t="shared" si="63"/>
        <v>0.77033660589060304</v>
      </c>
      <c r="M408" s="5">
        <f t="shared" si="66"/>
        <v>47.760869565217391</v>
      </c>
      <c r="N408" s="1">
        <v>39906084</v>
      </c>
      <c r="O408" s="1">
        <v>30579</v>
      </c>
      <c r="P408" s="2">
        <f t="shared" si="67"/>
        <v>1305.0159913666241</v>
      </c>
      <c r="Q408" s="1">
        <v>18315435</v>
      </c>
      <c r="R408" s="1">
        <v>31671436</v>
      </c>
      <c r="S408" s="2">
        <f t="shared" si="68"/>
        <v>21708176.068312887</v>
      </c>
      <c r="T408" s="1">
        <v>31228590</v>
      </c>
      <c r="U408" s="2">
        <f t="shared" si="69"/>
        <v>21404641.396277551</v>
      </c>
      <c r="V408" s="2">
        <f t="shared" si="70"/>
        <v>699.97846222170608</v>
      </c>
    </row>
    <row r="409" spans="1:22" x14ac:dyDescent="0.25">
      <c r="A409" t="s">
        <v>407</v>
      </c>
      <c r="B409">
        <v>2016</v>
      </c>
      <c r="C409">
        <v>60</v>
      </c>
      <c r="D409">
        <v>639</v>
      </c>
      <c r="E409" s="1">
        <v>3989</v>
      </c>
      <c r="F409" s="5">
        <f t="shared" si="64"/>
        <v>6.2425665101721437</v>
      </c>
      <c r="G409" s="3">
        <v>42644</v>
      </c>
      <c r="H409" s="3">
        <v>42735</v>
      </c>
      <c r="I409" s="4">
        <f t="shared" si="65"/>
        <v>92</v>
      </c>
      <c r="J409" s="2">
        <f t="shared" si="62"/>
        <v>0.72264492753623188</v>
      </c>
      <c r="K409">
        <v>60</v>
      </c>
      <c r="L409" s="2">
        <f t="shared" si="63"/>
        <v>0.72264492753623188</v>
      </c>
      <c r="M409" s="5">
        <f t="shared" si="66"/>
        <v>43.358695652173914</v>
      </c>
      <c r="N409">
        <v>0</v>
      </c>
      <c r="O409">
        <v>0</v>
      </c>
      <c r="P409" s="2">
        <v>0</v>
      </c>
      <c r="Q409" s="1">
        <v>2957375</v>
      </c>
      <c r="R409" s="1">
        <v>1547104</v>
      </c>
      <c r="S409" s="2">
        <f t="shared" si="68"/>
        <v>0</v>
      </c>
      <c r="T409" s="1">
        <v>1594950</v>
      </c>
      <c r="U409" s="2">
        <f t="shared" si="69"/>
        <v>0</v>
      </c>
      <c r="V409" s="2">
        <v>0</v>
      </c>
    </row>
    <row r="410" spans="1:22" x14ac:dyDescent="0.25">
      <c r="A410" t="s">
        <v>408</v>
      </c>
      <c r="B410">
        <v>2016</v>
      </c>
      <c r="C410">
        <v>26</v>
      </c>
      <c r="D410">
        <v>353</v>
      </c>
      <c r="E410" s="1">
        <v>2012</v>
      </c>
      <c r="F410" s="5">
        <f t="shared" si="64"/>
        <v>5.6997167138810196</v>
      </c>
      <c r="G410" s="3">
        <v>42644</v>
      </c>
      <c r="H410" s="3">
        <v>42735</v>
      </c>
      <c r="I410" s="4">
        <f t="shared" si="65"/>
        <v>92</v>
      </c>
      <c r="J410" s="2">
        <f t="shared" si="62"/>
        <v>0.84113712374581939</v>
      </c>
      <c r="K410">
        <v>26</v>
      </c>
      <c r="L410" s="2">
        <f t="shared" si="63"/>
        <v>0.84113712374581939</v>
      </c>
      <c r="M410" s="5">
        <f t="shared" si="66"/>
        <v>21.869565217391305</v>
      </c>
      <c r="N410">
        <v>0</v>
      </c>
      <c r="O410">
        <v>0</v>
      </c>
      <c r="P410" s="2">
        <v>0</v>
      </c>
      <c r="Q410" s="1">
        <v>4021500</v>
      </c>
      <c r="R410" s="1">
        <v>2656419</v>
      </c>
      <c r="S410" s="2">
        <f t="shared" si="68"/>
        <v>0</v>
      </c>
      <c r="T410" s="1">
        <v>2548535</v>
      </c>
      <c r="U410" s="2">
        <f t="shared" si="69"/>
        <v>0</v>
      </c>
      <c r="V410" s="2">
        <v>0</v>
      </c>
    </row>
    <row r="411" spans="1:22" x14ac:dyDescent="0.25">
      <c r="A411" t="s">
        <v>409</v>
      </c>
      <c r="B411">
        <v>2016</v>
      </c>
      <c r="C411">
        <v>16</v>
      </c>
      <c r="D411">
        <v>94</v>
      </c>
      <c r="E411" s="1">
        <v>1405</v>
      </c>
      <c r="F411" s="5">
        <f t="shared" si="64"/>
        <v>14.946808510638299</v>
      </c>
      <c r="G411" s="3">
        <v>42644</v>
      </c>
      <c r="H411" s="3">
        <v>42735</v>
      </c>
      <c r="I411" s="4">
        <f t="shared" si="65"/>
        <v>92</v>
      </c>
      <c r="J411" s="2">
        <f t="shared" si="62"/>
        <v>0.95448369565217395</v>
      </c>
      <c r="K411">
        <v>16</v>
      </c>
      <c r="L411" s="2">
        <f t="shared" si="63"/>
        <v>0.95448369565217395</v>
      </c>
      <c r="M411" s="5">
        <f t="shared" si="66"/>
        <v>15.271739130434783</v>
      </c>
      <c r="N411">
        <v>0</v>
      </c>
      <c r="O411">
        <v>0</v>
      </c>
      <c r="P411" s="2">
        <v>0</v>
      </c>
      <c r="Q411" s="1">
        <v>1756250</v>
      </c>
      <c r="R411" s="1">
        <v>1065157</v>
      </c>
      <c r="S411" s="2">
        <f t="shared" si="68"/>
        <v>0</v>
      </c>
      <c r="T411" s="1">
        <v>1016883</v>
      </c>
      <c r="U411" s="2">
        <f t="shared" si="69"/>
        <v>0</v>
      </c>
      <c r="V411" s="2">
        <v>0</v>
      </c>
    </row>
    <row r="412" spans="1:22" x14ac:dyDescent="0.25">
      <c r="A412" t="s">
        <v>410</v>
      </c>
      <c r="B412">
        <v>2016</v>
      </c>
      <c r="C412">
        <v>16</v>
      </c>
      <c r="D412">
        <v>182</v>
      </c>
      <c r="E412" s="1">
        <v>1256</v>
      </c>
      <c r="F412" s="5">
        <f t="shared" si="64"/>
        <v>6.9010989010989015</v>
      </c>
      <c r="G412" s="3">
        <v>42644</v>
      </c>
      <c r="H412" s="3">
        <v>42735</v>
      </c>
      <c r="I412" s="4">
        <f t="shared" si="65"/>
        <v>92</v>
      </c>
      <c r="J412" s="2">
        <f t="shared" si="62"/>
        <v>0.85326086956521741</v>
      </c>
      <c r="K412">
        <v>16</v>
      </c>
      <c r="L412" s="2">
        <f t="shared" si="63"/>
        <v>0.85326086956521741</v>
      </c>
      <c r="M412" s="5">
        <f t="shared" si="66"/>
        <v>13.652173913043478</v>
      </c>
      <c r="N412">
        <v>0</v>
      </c>
      <c r="O412">
        <v>0</v>
      </c>
      <c r="P412" s="2">
        <v>0</v>
      </c>
      <c r="Q412" s="1">
        <v>1570000</v>
      </c>
      <c r="R412" s="1">
        <v>1128346</v>
      </c>
      <c r="S412" s="2">
        <f t="shared" si="68"/>
        <v>0</v>
      </c>
      <c r="T412" s="1">
        <v>1072990</v>
      </c>
      <c r="U412" s="2">
        <f t="shared" si="69"/>
        <v>0</v>
      </c>
      <c r="V412" s="2">
        <v>0</v>
      </c>
    </row>
    <row r="413" spans="1:22" x14ac:dyDescent="0.25">
      <c r="A413" t="s">
        <v>411</v>
      </c>
      <c r="B413">
        <v>2016</v>
      </c>
      <c r="C413">
        <v>16</v>
      </c>
      <c r="D413">
        <v>105</v>
      </c>
      <c r="E413" s="1">
        <v>1387</v>
      </c>
      <c r="F413" s="5">
        <f t="shared" si="64"/>
        <v>13.209523809523809</v>
      </c>
      <c r="G413" s="3">
        <v>42644</v>
      </c>
      <c r="H413" s="3">
        <v>42735</v>
      </c>
      <c r="I413" s="4">
        <f t="shared" si="65"/>
        <v>92</v>
      </c>
      <c r="J413" s="2">
        <f t="shared" si="62"/>
        <v>0.94225543478260865</v>
      </c>
      <c r="K413">
        <v>16</v>
      </c>
      <c r="L413" s="2">
        <f t="shared" si="63"/>
        <v>0.94225543478260865</v>
      </c>
      <c r="M413" s="5">
        <f t="shared" si="66"/>
        <v>15.076086956521738</v>
      </c>
      <c r="N413">
        <v>0</v>
      </c>
      <c r="O413">
        <v>0</v>
      </c>
      <c r="P413" s="2">
        <v>0</v>
      </c>
      <c r="Q413" s="1">
        <v>3467500</v>
      </c>
      <c r="R413" s="1">
        <v>1733308</v>
      </c>
      <c r="S413" s="2">
        <f t="shared" si="68"/>
        <v>0</v>
      </c>
      <c r="T413" s="1">
        <v>1766255</v>
      </c>
      <c r="U413" s="2">
        <f t="shared" si="69"/>
        <v>0</v>
      </c>
      <c r="V413" s="2">
        <v>0</v>
      </c>
    </row>
    <row r="414" spans="1:22" x14ac:dyDescent="0.25">
      <c r="A414" t="s">
        <v>412</v>
      </c>
      <c r="B414">
        <v>2016</v>
      </c>
      <c r="C414">
        <v>16</v>
      </c>
      <c r="D414">
        <v>232</v>
      </c>
      <c r="E414" s="1">
        <v>1347</v>
      </c>
      <c r="F414" s="5">
        <f t="shared" si="64"/>
        <v>5.806034482758621</v>
      </c>
      <c r="G414" s="3">
        <v>42644</v>
      </c>
      <c r="H414" s="3">
        <v>42735</v>
      </c>
      <c r="I414" s="4">
        <f t="shared" si="65"/>
        <v>92</v>
      </c>
      <c r="J414" s="2">
        <f t="shared" si="62"/>
        <v>0.91508152173913049</v>
      </c>
      <c r="K414">
        <v>16</v>
      </c>
      <c r="L414" s="2">
        <f t="shared" si="63"/>
        <v>0.91508152173913049</v>
      </c>
      <c r="M414" s="5">
        <f t="shared" si="66"/>
        <v>14.641304347826088</v>
      </c>
      <c r="N414">
        <v>0</v>
      </c>
      <c r="O414">
        <v>0</v>
      </c>
      <c r="P414" s="2">
        <v>0</v>
      </c>
      <c r="Q414" s="1">
        <v>1683750</v>
      </c>
      <c r="R414" s="1">
        <v>1114120</v>
      </c>
      <c r="S414" s="2">
        <f t="shared" si="68"/>
        <v>0</v>
      </c>
      <c r="T414" s="1">
        <v>1056492</v>
      </c>
      <c r="U414" s="2">
        <f t="shared" si="69"/>
        <v>0</v>
      </c>
      <c r="V414" s="2">
        <v>0</v>
      </c>
    </row>
    <row r="415" spans="1:22" x14ac:dyDescent="0.25">
      <c r="A415" t="s">
        <v>413</v>
      </c>
      <c r="B415">
        <v>2016</v>
      </c>
      <c r="C415">
        <v>16</v>
      </c>
      <c r="D415">
        <v>133</v>
      </c>
      <c r="E415">
        <v>905</v>
      </c>
      <c r="F415" s="5">
        <f t="shared" si="64"/>
        <v>6.8045112781954886</v>
      </c>
      <c r="G415" s="3">
        <v>42644</v>
      </c>
      <c r="H415" s="3">
        <v>42735</v>
      </c>
      <c r="I415" s="4">
        <f t="shared" si="65"/>
        <v>92</v>
      </c>
      <c r="J415" s="2">
        <f t="shared" si="62"/>
        <v>0.61480978260869568</v>
      </c>
      <c r="K415">
        <v>16</v>
      </c>
      <c r="L415" s="2">
        <f t="shared" si="63"/>
        <v>0.61480978260869568</v>
      </c>
      <c r="M415" s="5">
        <f t="shared" si="66"/>
        <v>9.8369565217391308</v>
      </c>
      <c r="N415">
        <v>0</v>
      </c>
      <c r="O415">
        <v>0</v>
      </c>
      <c r="P415" s="2">
        <v>0</v>
      </c>
      <c r="Q415" s="1">
        <v>2036250</v>
      </c>
      <c r="R415" s="1">
        <v>1696958</v>
      </c>
      <c r="S415" s="2">
        <f t="shared" si="68"/>
        <v>0</v>
      </c>
      <c r="T415" s="1">
        <v>1588168</v>
      </c>
      <c r="U415" s="2">
        <f t="shared" si="69"/>
        <v>0</v>
      </c>
      <c r="V415" s="2">
        <v>0</v>
      </c>
    </row>
    <row r="416" spans="1:22" x14ac:dyDescent="0.25">
      <c r="A416" t="s">
        <v>414</v>
      </c>
      <c r="B416">
        <v>2016</v>
      </c>
      <c r="C416">
        <v>140</v>
      </c>
      <c r="D416" s="1">
        <v>1826</v>
      </c>
      <c r="E416" s="1">
        <v>6674</v>
      </c>
      <c r="F416" s="5">
        <f t="shared" si="64"/>
        <v>3.654983570646221</v>
      </c>
      <c r="G416" s="3">
        <v>42644</v>
      </c>
      <c r="H416" s="3">
        <v>42735</v>
      </c>
      <c r="I416" s="4">
        <f t="shared" si="65"/>
        <v>92</v>
      </c>
      <c r="J416" s="2">
        <f t="shared" si="62"/>
        <v>0.51816770186335404</v>
      </c>
      <c r="K416">
        <v>140</v>
      </c>
      <c r="L416" s="2">
        <f t="shared" si="63"/>
        <v>0.51816770186335404</v>
      </c>
      <c r="M416" s="5">
        <f t="shared" si="66"/>
        <v>72.543478260869563</v>
      </c>
      <c r="N416" s="1">
        <v>56022897</v>
      </c>
      <c r="O416" s="1">
        <v>10052</v>
      </c>
      <c r="P416" s="2">
        <f t="shared" si="67"/>
        <v>5573.3084958217269</v>
      </c>
      <c r="Q416" s="1">
        <v>99669334</v>
      </c>
      <c r="R416" s="1">
        <v>35622949</v>
      </c>
      <c r="S416" s="2">
        <f t="shared" si="68"/>
        <v>12818242.694866728</v>
      </c>
      <c r="T416" s="1">
        <v>36287612</v>
      </c>
      <c r="U416" s="2">
        <f t="shared" si="69"/>
        <v>13057409.071695838</v>
      </c>
      <c r="V416" s="2">
        <f t="shared" si="70"/>
        <v>1298.9861790385833</v>
      </c>
    </row>
    <row r="417" spans="1:22" x14ac:dyDescent="0.25">
      <c r="A417" t="s">
        <v>415</v>
      </c>
      <c r="B417">
        <v>2016</v>
      </c>
      <c r="C417">
        <v>100</v>
      </c>
      <c r="D417">
        <v>258</v>
      </c>
      <c r="E417" s="1">
        <v>4363</v>
      </c>
      <c r="F417" s="5">
        <f t="shared" si="64"/>
        <v>16.910852713178294</v>
      </c>
      <c r="G417" s="3">
        <v>42644</v>
      </c>
      <c r="H417" s="3">
        <v>42735</v>
      </c>
      <c r="I417" s="4">
        <f t="shared" si="65"/>
        <v>92</v>
      </c>
      <c r="J417" s="2">
        <f t="shared" si="62"/>
        <v>0.47423913043478261</v>
      </c>
      <c r="K417">
        <v>100</v>
      </c>
      <c r="L417" s="2">
        <f t="shared" si="63"/>
        <v>0.47423913043478261</v>
      </c>
      <c r="M417" s="5">
        <f t="shared" si="66"/>
        <v>47.423913043478258</v>
      </c>
      <c r="N417" s="1">
        <v>2134403</v>
      </c>
      <c r="O417" s="1">
        <v>4314</v>
      </c>
      <c r="P417" s="2">
        <f t="shared" si="67"/>
        <v>494.76193787668058</v>
      </c>
      <c r="Q417" s="1">
        <v>5813023</v>
      </c>
      <c r="R417" s="1">
        <v>4741744</v>
      </c>
      <c r="S417" s="2">
        <f t="shared" si="68"/>
        <v>1273467.9906213658</v>
      </c>
      <c r="T417" s="1">
        <v>5347796</v>
      </c>
      <c r="U417" s="2">
        <f t="shared" si="69"/>
        <v>1436232.5394143965</v>
      </c>
      <c r="V417" s="2">
        <f t="shared" si="70"/>
        <v>332.92362990597974</v>
      </c>
    </row>
    <row r="418" spans="1:22" x14ac:dyDescent="0.25">
      <c r="A418" t="s">
        <v>416</v>
      </c>
      <c r="B418">
        <v>2016</v>
      </c>
      <c r="C418">
        <v>50</v>
      </c>
      <c r="D418">
        <v>71</v>
      </c>
      <c r="E418">
        <v>475</v>
      </c>
      <c r="F418" s="5">
        <f t="shared" si="64"/>
        <v>6.6901408450704229</v>
      </c>
      <c r="G418" s="3">
        <v>42644</v>
      </c>
      <c r="H418" s="3">
        <v>42735</v>
      </c>
      <c r="I418" s="4">
        <f t="shared" si="65"/>
        <v>92</v>
      </c>
      <c r="J418" s="2">
        <f t="shared" si="62"/>
        <v>0.10326086956521739</v>
      </c>
      <c r="K418">
        <v>50</v>
      </c>
      <c r="L418" s="2">
        <f t="shared" si="63"/>
        <v>0.10326086956521739</v>
      </c>
      <c r="M418" s="5">
        <f t="shared" si="66"/>
        <v>5.1630434782608692</v>
      </c>
      <c r="N418" s="1">
        <v>291807</v>
      </c>
      <c r="O418" s="1">
        <v>2955</v>
      </c>
      <c r="P418" s="2">
        <f t="shared" si="67"/>
        <v>98.750253807106603</v>
      </c>
      <c r="Q418" s="1">
        <v>718357</v>
      </c>
      <c r="R418" s="1">
        <v>603591</v>
      </c>
      <c r="S418" s="2">
        <f t="shared" si="68"/>
        <v>174359.88506519733</v>
      </c>
      <c r="T418" s="1">
        <v>1491778</v>
      </c>
      <c r="U418" s="2">
        <f t="shared" si="69"/>
        <v>430931.27734308486</v>
      </c>
      <c r="V418" s="2">
        <f t="shared" si="70"/>
        <v>145.83122752727067</v>
      </c>
    </row>
    <row r="419" spans="1:22" x14ac:dyDescent="0.25">
      <c r="A419" t="s">
        <v>417</v>
      </c>
      <c r="B419">
        <v>2016</v>
      </c>
      <c r="C419">
        <v>50</v>
      </c>
      <c r="D419">
        <v>11</v>
      </c>
      <c r="E419">
        <v>442</v>
      </c>
      <c r="F419" s="5">
        <f t="shared" si="64"/>
        <v>40.18181818181818</v>
      </c>
      <c r="G419" s="3">
        <v>42644</v>
      </c>
      <c r="H419" s="3">
        <v>42735</v>
      </c>
      <c r="I419" s="4">
        <f t="shared" si="65"/>
        <v>92</v>
      </c>
      <c r="J419" s="2">
        <f t="shared" si="62"/>
        <v>9.6086956521739125E-2</v>
      </c>
      <c r="K419">
        <v>50</v>
      </c>
      <c r="L419" s="2">
        <f t="shared" si="63"/>
        <v>9.6086956521739125E-2</v>
      </c>
      <c r="M419" s="5">
        <f t="shared" si="66"/>
        <v>4.8043478260869561</v>
      </c>
      <c r="N419">
        <v>0</v>
      </c>
      <c r="O419">
        <v>0</v>
      </c>
      <c r="P419" s="2">
        <v>0</v>
      </c>
      <c r="Q419" s="1">
        <v>665440</v>
      </c>
      <c r="R419" s="1">
        <v>386845</v>
      </c>
      <c r="S419" s="2">
        <f t="shared" si="68"/>
        <v>0</v>
      </c>
      <c r="T419" s="1">
        <v>1144608</v>
      </c>
      <c r="U419" s="2">
        <f t="shared" si="69"/>
        <v>0</v>
      </c>
      <c r="V419" s="2">
        <v>0</v>
      </c>
    </row>
    <row r="420" spans="1:22" x14ac:dyDescent="0.25">
      <c r="A420" t="s">
        <v>418</v>
      </c>
      <c r="B420">
        <v>2016</v>
      </c>
      <c r="C420">
        <v>63</v>
      </c>
      <c r="D420">
        <v>201</v>
      </c>
      <c r="E420" s="1">
        <v>4111</v>
      </c>
      <c r="F420" s="5">
        <f t="shared" si="64"/>
        <v>20.452736318407961</v>
      </c>
      <c r="G420" s="3">
        <v>42644</v>
      </c>
      <c r="H420" s="3">
        <v>42735</v>
      </c>
      <c r="I420" s="4">
        <f t="shared" si="65"/>
        <v>92</v>
      </c>
      <c r="J420" s="2">
        <f t="shared" si="62"/>
        <v>0.70928226363008973</v>
      </c>
      <c r="K420">
        <v>63</v>
      </c>
      <c r="L420" s="2">
        <f t="shared" si="63"/>
        <v>0.70928226363008973</v>
      </c>
      <c r="M420" s="5">
        <f t="shared" si="66"/>
        <v>44.684782608695656</v>
      </c>
      <c r="N420">
        <v>0</v>
      </c>
      <c r="O420">
        <v>0</v>
      </c>
      <c r="P420" s="2">
        <v>0</v>
      </c>
      <c r="Q420" s="1">
        <v>7478045</v>
      </c>
      <c r="R420" s="1">
        <v>830209</v>
      </c>
      <c r="S420" s="2">
        <f t="shared" si="68"/>
        <v>0</v>
      </c>
      <c r="T420" s="1">
        <v>801801</v>
      </c>
      <c r="U420" s="2">
        <f t="shared" si="69"/>
        <v>0</v>
      </c>
      <c r="V420" s="2">
        <v>0</v>
      </c>
    </row>
    <row r="421" spans="1:22" x14ac:dyDescent="0.25">
      <c r="A421" t="s">
        <v>419</v>
      </c>
      <c r="B421">
        <v>2016</v>
      </c>
      <c r="C421">
        <v>412</v>
      </c>
      <c r="D421" s="1">
        <v>6803</v>
      </c>
      <c r="E421" s="1">
        <v>28546</v>
      </c>
      <c r="F421" s="5">
        <f t="shared" si="64"/>
        <v>4.1960899603116273</v>
      </c>
      <c r="G421" s="3">
        <v>42644</v>
      </c>
      <c r="H421" s="3">
        <v>42735</v>
      </c>
      <c r="I421" s="4">
        <f t="shared" si="65"/>
        <v>92</v>
      </c>
      <c r="J421" s="2">
        <f t="shared" si="62"/>
        <v>0.75311312790206841</v>
      </c>
      <c r="K421">
        <v>621</v>
      </c>
      <c r="L421" s="2">
        <f t="shared" si="63"/>
        <v>0.49964993348736259</v>
      </c>
      <c r="M421" s="5">
        <f t="shared" si="66"/>
        <v>310.28260869565219</v>
      </c>
      <c r="N421" s="1">
        <v>342202405</v>
      </c>
      <c r="O421" s="1">
        <v>106115</v>
      </c>
      <c r="P421" s="2">
        <f t="shared" si="67"/>
        <v>3224.8259435518071</v>
      </c>
      <c r="Q421" s="1">
        <v>515896632</v>
      </c>
      <c r="R421" s="1">
        <v>155045307</v>
      </c>
      <c r="S421" s="2">
        <f t="shared" si="68"/>
        <v>61830714.9310591</v>
      </c>
      <c r="T421" s="1">
        <v>154252852</v>
      </c>
      <c r="U421" s="2">
        <f t="shared" si="69"/>
        <v>61514690.794961303</v>
      </c>
      <c r="V421" s="2">
        <f t="shared" si="70"/>
        <v>579.69835362541869</v>
      </c>
    </row>
    <row r="422" spans="1:22" x14ac:dyDescent="0.25">
      <c r="A422" t="s">
        <v>420</v>
      </c>
      <c r="B422">
        <v>2016</v>
      </c>
      <c r="C422">
        <v>81</v>
      </c>
      <c r="D422">
        <v>29</v>
      </c>
      <c r="E422" s="1">
        <v>5329</v>
      </c>
      <c r="F422" s="5">
        <f t="shared" si="64"/>
        <v>183.75862068965517</v>
      </c>
      <c r="G422" s="3">
        <v>42644</v>
      </c>
      <c r="H422" s="3">
        <v>42735</v>
      </c>
      <c r="I422" s="4">
        <f t="shared" si="65"/>
        <v>92</v>
      </c>
      <c r="J422" s="2">
        <f t="shared" si="62"/>
        <v>0.71511003757380565</v>
      </c>
      <c r="K422">
        <v>81</v>
      </c>
      <c r="L422" s="2">
        <f t="shared" si="63"/>
        <v>0.71511003757380565</v>
      </c>
      <c r="M422" s="5">
        <f t="shared" si="66"/>
        <v>57.923913043478258</v>
      </c>
      <c r="N422" s="1">
        <v>6020</v>
      </c>
      <c r="O422">
        <v>133</v>
      </c>
      <c r="P422" s="2">
        <f t="shared" si="67"/>
        <v>45.263157894736842</v>
      </c>
      <c r="Q422" s="1">
        <v>8340054</v>
      </c>
      <c r="R422" s="1">
        <v>5729686</v>
      </c>
      <c r="S422" s="2">
        <f t="shared" si="68"/>
        <v>4132.806601043796</v>
      </c>
      <c r="T422" s="1">
        <v>6017389</v>
      </c>
      <c r="U422" s="2">
        <f t="shared" si="69"/>
        <v>4340.3259760217798</v>
      </c>
      <c r="V422" s="2">
        <f t="shared" si="70"/>
        <v>32.6340298949006</v>
      </c>
    </row>
    <row r="423" spans="1:22" x14ac:dyDescent="0.25">
      <c r="A423" t="s">
        <v>421</v>
      </c>
      <c r="B423">
        <v>2016</v>
      </c>
      <c r="C423">
        <v>386</v>
      </c>
      <c r="D423" s="1">
        <v>3662</v>
      </c>
      <c r="E423" s="1">
        <v>16486</v>
      </c>
      <c r="F423" s="5">
        <f t="shared" si="64"/>
        <v>4.5019115237575091</v>
      </c>
      <c r="G423" s="3">
        <v>42644</v>
      </c>
      <c r="H423" s="3">
        <v>42735</v>
      </c>
      <c r="I423" s="4">
        <f t="shared" si="65"/>
        <v>92</v>
      </c>
      <c r="J423" s="2">
        <f t="shared" si="62"/>
        <v>0.46423744086505969</v>
      </c>
      <c r="K423">
        <v>386</v>
      </c>
      <c r="L423" s="2">
        <f t="shared" si="63"/>
        <v>0.46423744086505969</v>
      </c>
      <c r="M423" s="5">
        <f t="shared" si="66"/>
        <v>179.19565217391303</v>
      </c>
      <c r="N423" s="1">
        <v>146850597</v>
      </c>
      <c r="O423" s="1">
        <v>45173</v>
      </c>
      <c r="P423" s="2">
        <f t="shared" si="67"/>
        <v>3250.8488920372788</v>
      </c>
      <c r="Q423" s="1">
        <v>209572156</v>
      </c>
      <c r="R423" s="1">
        <v>78644186</v>
      </c>
      <c r="S423" s="2">
        <f t="shared" si="68"/>
        <v>32402380.508741096</v>
      </c>
      <c r="T423" s="1">
        <v>82277843</v>
      </c>
      <c r="U423" s="2">
        <f t="shared" si="69"/>
        <v>33899492.281914651</v>
      </c>
      <c r="V423" s="2">
        <f t="shared" si="70"/>
        <v>750.43703721060479</v>
      </c>
    </row>
    <row r="424" spans="1:22" x14ac:dyDescent="0.25">
      <c r="A424" t="s">
        <v>422</v>
      </c>
      <c r="B424">
        <v>2016</v>
      </c>
      <c r="C424">
        <v>50</v>
      </c>
      <c r="D424">
        <v>90</v>
      </c>
      <c r="E424">
        <v>765</v>
      </c>
      <c r="F424" s="5">
        <f t="shared" si="64"/>
        <v>8.5</v>
      </c>
      <c r="G424" s="3">
        <v>42644</v>
      </c>
      <c r="H424" s="3">
        <v>42735</v>
      </c>
      <c r="I424" s="4">
        <f t="shared" si="65"/>
        <v>92</v>
      </c>
      <c r="J424" s="2">
        <f t="shared" si="62"/>
        <v>0.16630434782608697</v>
      </c>
      <c r="K424">
        <v>50</v>
      </c>
      <c r="L424" s="2">
        <f t="shared" si="63"/>
        <v>0.16630434782608697</v>
      </c>
      <c r="M424" s="5">
        <f t="shared" si="66"/>
        <v>8.3152173913043477</v>
      </c>
      <c r="N424" s="1">
        <v>3878453</v>
      </c>
      <c r="O424" s="1">
        <v>8695</v>
      </c>
      <c r="P424" s="2">
        <f t="shared" si="67"/>
        <v>446.05554916618746</v>
      </c>
      <c r="Q424" s="1">
        <v>2872169</v>
      </c>
      <c r="R424" s="1">
        <v>2928890</v>
      </c>
      <c r="S424" s="2">
        <f t="shared" si="68"/>
        <v>1682743.0431106943</v>
      </c>
      <c r="T424" s="1">
        <v>3878567</v>
      </c>
      <c r="U424" s="2">
        <f t="shared" si="69"/>
        <v>2228363.522183734</v>
      </c>
      <c r="V424" s="2">
        <f t="shared" si="70"/>
        <v>256.28102612808902</v>
      </c>
    </row>
    <row r="425" spans="1:22" x14ac:dyDescent="0.25">
      <c r="A425" t="s">
        <v>423</v>
      </c>
      <c r="B425">
        <v>2016</v>
      </c>
      <c r="C425">
        <v>103</v>
      </c>
      <c r="D425">
        <v>713</v>
      </c>
      <c r="E425" s="1">
        <v>3007</v>
      </c>
      <c r="F425" s="5">
        <f t="shared" si="64"/>
        <v>4.2173913043478262</v>
      </c>
      <c r="G425" s="3">
        <v>42644</v>
      </c>
      <c r="H425" s="3">
        <v>42735</v>
      </c>
      <c r="I425" s="4">
        <f t="shared" si="65"/>
        <v>92</v>
      </c>
      <c r="J425" s="2">
        <f t="shared" si="62"/>
        <v>0.31732798649219079</v>
      </c>
      <c r="K425">
        <v>112</v>
      </c>
      <c r="L425" s="2">
        <f t="shared" si="63"/>
        <v>0.29182841614906835</v>
      </c>
      <c r="M425" s="5">
        <f t="shared" si="66"/>
        <v>32.684782608695656</v>
      </c>
      <c r="N425" s="1">
        <v>29079068</v>
      </c>
      <c r="O425" s="1">
        <v>19660</v>
      </c>
      <c r="P425" s="2">
        <f t="shared" si="67"/>
        <v>1479.0980671414038</v>
      </c>
      <c r="Q425" s="1">
        <v>22028284</v>
      </c>
      <c r="R425" s="1">
        <v>18513009</v>
      </c>
      <c r="S425" s="2">
        <f t="shared" si="68"/>
        <v>10533534.345422789</v>
      </c>
      <c r="T425" s="1">
        <v>17965426</v>
      </c>
      <c r="U425" s="2">
        <f t="shared" si="69"/>
        <v>10221970.496592507</v>
      </c>
      <c r="V425" s="2">
        <f t="shared" si="70"/>
        <v>519.93746167815391</v>
      </c>
    </row>
    <row r="426" spans="1:22" x14ac:dyDescent="0.25">
      <c r="A426" t="s">
        <v>424</v>
      </c>
      <c r="B426">
        <v>2016</v>
      </c>
      <c r="C426">
        <v>122</v>
      </c>
      <c r="D426" s="1">
        <v>1096</v>
      </c>
      <c r="E426" s="1">
        <v>3778</v>
      </c>
      <c r="F426" s="5">
        <f t="shared" si="64"/>
        <v>3.4470802919708028</v>
      </c>
      <c r="G426" s="3">
        <v>42644</v>
      </c>
      <c r="H426" s="3">
        <v>42735</v>
      </c>
      <c r="I426" s="4">
        <f t="shared" si="65"/>
        <v>92</v>
      </c>
      <c r="J426" s="2">
        <f t="shared" si="62"/>
        <v>0.33660014255167497</v>
      </c>
      <c r="K426">
        <v>122</v>
      </c>
      <c r="L426" s="2">
        <f t="shared" si="63"/>
        <v>0.33660014255167497</v>
      </c>
      <c r="M426" s="5">
        <f t="shared" si="66"/>
        <v>41.065217391304344</v>
      </c>
      <c r="N426" s="1">
        <v>86956053</v>
      </c>
      <c r="O426" s="1">
        <v>11636</v>
      </c>
      <c r="P426" s="2">
        <f t="shared" si="67"/>
        <v>7473.0193365417672</v>
      </c>
      <c r="Q426" s="1">
        <v>91891749</v>
      </c>
      <c r="R426" s="1">
        <v>31777938</v>
      </c>
      <c r="S426" s="2">
        <f t="shared" si="68"/>
        <v>15450478.17226579</v>
      </c>
      <c r="T426" s="1">
        <v>29106411</v>
      </c>
      <c r="U426" s="2">
        <f t="shared" si="69"/>
        <v>14151577.985597961</v>
      </c>
      <c r="V426" s="2">
        <f t="shared" si="70"/>
        <v>1216.189239051045</v>
      </c>
    </row>
    <row r="427" spans="1:22" x14ac:dyDescent="0.25">
      <c r="A427" t="s">
        <v>425</v>
      </c>
      <c r="B427">
        <v>2016</v>
      </c>
      <c r="C427">
        <v>709</v>
      </c>
      <c r="D427" s="1">
        <v>8619</v>
      </c>
      <c r="E427" s="1">
        <v>54816</v>
      </c>
      <c r="F427" s="5">
        <f t="shared" si="64"/>
        <v>6.3599025408980161</v>
      </c>
      <c r="G427" s="3">
        <v>42644</v>
      </c>
      <c r="H427" s="3">
        <v>42735</v>
      </c>
      <c r="I427" s="4">
        <f t="shared" si="65"/>
        <v>92</v>
      </c>
      <c r="J427" s="2">
        <f t="shared" si="62"/>
        <v>0.84037529895137053</v>
      </c>
      <c r="K427" s="1">
        <v>1019</v>
      </c>
      <c r="L427" s="2">
        <f t="shared" si="63"/>
        <v>0.58471647395144433</v>
      </c>
      <c r="M427" s="5">
        <f t="shared" si="66"/>
        <v>595.82608695652175</v>
      </c>
      <c r="N427" s="1">
        <v>1210635734</v>
      </c>
      <c r="O427" s="1">
        <v>311829</v>
      </c>
      <c r="P427" s="2">
        <f t="shared" si="67"/>
        <v>3882.3705748984221</v>
      </c>
      <c r="Q427" s="1">
        <v>1860391367</v>
      </c>
      <c r="R427" s="1">
        <v>779196629</v>
      </c>
      <c r="S427" s="2">
        <f t="shared" si="68"/>
        <v>307168661.12076056</v>
      </c>
      <c r="T427" s="1">
        <v>882978830</v>
      </c>
      <c r="U427" s="2">
        <f t="shared" si="69"/>
        <v>348080850.08934975</v>
      </c>
      <c r="V427" s="2">
        <f t="shared" si="70"/>
        <v>1116.2555441904049</v>
      </c>
    </row>
    <row r="428" spans="1:22" x14ac:dyDescent="0.25">
      <c r="A428" t="s">
        <v>426</v>
      </c>
      <c r="B428">
        <v>2016</v>
      </c>
      <c r="C428">
        <v>50</v>
      </c>
      <c r="D428">
        <v>787</v>
      </c>
      <c r="E428" s="1">
        <v>2855</v>
      </c>
      <c r="F428" s="5">
        <f t="shared" si="64"/>
        <v>3.627700127064803</v>
      </c>
      <c r="G428" s="3">
        <v>42644</v>
      </c>
      <c r="H428" s="3">
        <v>42735</v>
      </c>
      <c r="I428" s="4">
        <f t="shared" si="65"/>
        <v>92</v>
      </c>
      <c r="J428" s="2">
        <f t="shared" si="62"/>
        <v>0.6206521739130435</v>
      </c>
      <c r="K428">
        <v>67</v>
      </c>
      <c r="L428" s="2">
        <f t="shared" si="63"/>
        <v>0.46317326411421156</v>
      </c>
      <c r="M428" s="5">
        <f t="shared" si="66"/>
        <v>31.032608695652176</v>
      </c>
      <c r="N428" s="1">
        <v>81516205</v>
      </c>
      <c r="O428" s="1">
        <v>57156</v>
      </c>
      <c r="P428" s="2">
        <f t="shared" si="67"/>
        <v>1426.2055602211492</v>
      </c>
      <c r="Q428" s="1">
        <v>35973587</v>
      </c>
      <c r="R428" s="1">
        <v>42984093</v>
      </c>
      <c r="S428" s="2">
        <f t="shared" si="68"/>
        <v>29823017.617794957</v>
      </c>
      <c r="T428" s="1">
        <v>37852280</v>
      </c>
      <c r="U428" s="2">
        <f t="shared" si="69"/>
        <v>26262487.690823387</v>
      </c>
      <c r="V428" s="2">
        <f t="shared" si="70"/>
        <v>459.48785238336109</v>
      </c>
    </row>
    <row r="429" spans="1:22" x14ac:dyDescent="0.25">
      <c r="A429" t="s">
        <v>427</v>
      </c>
      <c r="B429">
        <v>2016</v>
      </c>
      <c r="C429">
        <v>601</v>
      </c>
      <c r="D429" s="1">
        <v>7968</v>
      </c>
      <c r="E429" s="1">
        <v>47286</v>
      </c>
      <c r="F429" s="5">
        <f t="shared" si="64"/>
        <v>5.9344879518072293</v>
      </c>
      <c r="G429" s="3">
        <v>42644</v>
      </c>
      <c r="H429" s="3">
        <v>42735</v>
      </c>
      <c r="I429" s="4">
        <f t="shared" si="65"/>
        <v>92</v>
      </c>
      <c r="J429" s="2">
        <f t="shared" si="62"/>
        <v>0.855205092961007</v>
      </c>
      <c r="K429">
        <v>621</v>
      </c>
      <c r="L429" s="2">
        <f t="shared" si="63"/>
        <v>0.82766225582860742</v>
      </c>
      <c r="M429" s="5">
        <f t="shared" si="66"/>
        <v>513.97826086956525</v>
      </c>
      <c r="N429" s="1">
        <v>775459357</v>
      </c>
      <c r="O429" s="1">
        <v>246317</v>
      </c>
      <c r="P429" s="2">
        <f t="shared" si="67"/>
        <v>3148.2169602585286</v>
      </c>
      <c r="Q429" s="1">
        <v>1369337947</v>
      </c>
      <c r="R429" s="1">
        <v>496674694</v>
      </c>
      <c r="S429" s="2">
        <f t="shared" si="68"/>
        <v>179574563.12030676</v>
      </c>
      <c r="T429" s="1">
        <v>487172123</v>
      </c>
      <c r="U429" s="2">
        <f t="shared" si="69"/>
        <v>176138873.61073673</v>
      </c>
      <c r="V429" s="2">
        <f t="shared" si="70"/>
        <v>715.09020331823115</v>
      </c>
    </row>
    <row r="430" spans="1:22" x14ac:dyDescent="0.25">
      <c r="A430" t="s">
        <v>428</v>
      </c>
      <c r="B430">
        <v>2016</v>
      </c>
      <c r="C430">
        <v>414</v>
      </c>
      <c r="D430" s="1">
        <v>5392</v>
      </c>
      <c r="E430" s="1">
        <v>31564</v>
      </c>
      <c r="F430" s="5">
        <f t="shared" si="64"/>
        <v>5.853857566765579</v>
      </c>
      <c r="G430" s="3">
        <v>42644</v>
      </c>
      <c r="H430" s="3">
        <v>42735</v>
      </c>
      <c r="I430" s="4">
        <f t="shared" si="65"/>
        <v>92</v>
      </c>
      <c r="J430" s="2">
        <f t="shared" si="62"/>
        <v>0.82871245536651961</v>
      </c>
      <c r="K430">
        <v>417</v>
      </c>
      <c r="L430" s="2">
        <f t="shared" si="63"/>
        <v>0.82275049525596911</v>
      </c>
      <c r="M430" s="5">
        <f t="shared" si="66"/>
        <v>343.08695652173913</v>
      </c>
      <c r="N430" s="1">
        <v>364654625</v>
      </c>
      <c r="O430" s="1">
        <v>142000</v>
      </c>
      <c r="P430" s="2">
        <f t="shared" si="67"/>
        <v>2567.9903169014083</v>
      </c>
      <c r="Q430" s="1">
        <v>628308158</v>
      </c>
      <c r="R430" s="1">
        <v>251938370</v>
      </c>
      <c r="S430" s="2">
        <f t="shared" si="68"/>
        <v>92521586.315547988</v>
      </c>
      <c r="T430" s="1">
        <v>263812935</v>
      </c>
      <c r="U430" s="2">
        <f t="shared" si="69"/>
        <v>96882389.279412076</v>
      </c>
      <c r="V430" s="2">
        <f t="shared" si="70"/>
        <v>682.27034703811319</v>
      </c>
    </row>
    <row r="431" spans="1:22" x14ac:dyDescent="0.25">
      <c r="A431" t="s">
        <v>429</v>
      </c>
      <c r="B431">
        <v>2016</v>
      </c>
      <c r="C431">
        <v>612</v>
      </c>
      <c r="D431" s="1">
        <v>7159</v>
      </c>
      <c r="E431" s="1">
        <v>44487</v>
      </c>
      <c r="F431" s="5">
        <f t="shared" si="64"/>
        <v>6.2141360525213019</v>
      </c>
      <c r="G431" s="3">
        <v>42644</v>
      </c>
      <c r="H431" s="3">
        <v>42735</v>
      </c>
      <c r="I431" s="4">
        <f t="shared" si="65"/>
        <v>92</v>
      </c>
      <c r="J431" s="2">
        <f t="shared" si="62"/>
        <v>0.79012148337595911</v>
      </c>
      <c r="K431">
        <v>808</v>
      </c>
      <c r="L431" s="2">
        <f t="shared" si="63"/>
        <v>0.59845835126990965</v>
      </c>
      <c r="M431" s="5">
        <f t="shared" si="66"/>
        <v>483.554347826087</v>
      </c>
      <c r="N431" s="1">
        <v>616955689</v>
      </c>
      <c r="O431" s="1">
        <v>203714</v>
      </c>
      <c r="P431" s="2">
        <f t="shared" si="67"/>
        <v>3028.5384853274691</v>
      </c>
      <c r="Q431" s="1">
        <v>607683446</v>
      </c>
      <c r="R431" s="1">
        <v>357479552</v>
      </c>
      <c r="S431" s="2">
        <f t="shared" si="68"/>
        <v>180093087.83650076</v>
      </c>
      <c r="T431" s="1">
        <v>446253828</v>
      </c>
      <c r="U431" s="2">
        <f t="shared" si="69"/>
        <v>224816298.98478419</v>
      </c>
      <c r="V431" s="2">
        <f t="shared" si="70"/>
        <v>1103.5878682112382</v>
      </c>
    </row>
    <row r="432" spans="1:22" x14ac:dyDescent="0.25">
      <c r="A432" t="s">
        <v>430</v>
      </c>
      <c r="B432">
        <v>2016</v>
      </c>
      <c r="C432">
        <v>60</v>
      </c>
      <c r="D432">
        <v>444</v>
      </c>
      <c r="E432" s="1">
        <v>3432</v>
      </c>
      <c r="F432" s="5">
        <f t="shared" si="64"/>
        <v>7.7297297297297298</v>
      </c>
      <c r="G432" s="3">
        <v>42644</v>
      </c>
      <c r="H432" s="3">
        <v>42735</v>
      </c>
      <c r="I432" s="4">
        <f t="shared" si="65"/>
        <v>92</v>
      </c>
      <c r="J432" s="2">
        <f t="shared" si="62"/>
        <v>0.62173913043478257</v>
      </c>
      <c r="K432">
        <v>60</v>
      </c>
      <c r="L432" s="2">
        <f t="shared" si="63"/>
        <v>0.62173913043478257</v>
      </c>
      <c r="M432" s="5">
        <f t="shared" si="66"/>
        <v>37.304347826086953</v>
      </c>
      <c r="N432" s="1">
        <v>130137228</v>
      </c>
      <c r="O432" s="1">
        <v>27867</v>
      </c>
      <c r="P432" s="2">
        <f t="shared" si="67"/>
        <v>4669.9403595650774</v>
      </c>
      <c r="Q432" s="1">
        <v>37600657</v>
      </c>
      <c r="R432" s="1">
        <v>52535509</v>
      </c>
      <c r="S432" s="2">
        <f t="shared" si="68"/>
        <v>40758982.461410262</v>
      </c>
      <c r="T432" s="1">
        <v>45841123</v>
      </c>
      <c r="U432" s="2">
        <f t="shared" si="69"/>
        <v>35565231.287058637</v>
      </c>
      <c r="V432" s="2">
        <f t="shared" si="70"/>
        <v>1276.2490144995384</v>
      </c>
    </row>
    <row r="433" spans="1:22" x14ac:dyDescent="0.25">
      <c r="A433" t="s">
        <v>431</v>
      </c>
      <c r="B433">
        <v>2016</v>
      </c>
      <c r="C433">
        <v>158</v>
      </c>
      <c r="D433" s="1">
        <v>1538</v>
      </c>
      <c r="E433" s="1">
        <v>7958</v>
      </c>
      <c r="F433" s="5">
        <f t="shared" si="64"/>
        <v>5.1742522756827052</v>
      </c>
      <c r="G433" s="3">
        <v>42644</v>
      </c>
      <c r="H433" s="3">
        <v>42735</v>
      </c>
      <c r="I433" s="4">
        <f t="shared" si="65"/>
        <v>92</v>
      </c>
      <c r="J433" s="2">
        <f t="shared" si="62"/>
        <v>0.54746835443037978</v>
      </c>
      <c r="K433">
        <v>158</v>
      </c>
      <c r="L433" s="2">
        <f t="shared" si="63"/>
        <v>0.54746835443037978</v>
      </c>
      <c r="M433" s="5">
        <f t="shared" si="66"/>
        <v>86.5</v>
      </c>
      <c r="N433" s="1">
        <v>35994983</v>
      </c>
      <c r="O433" s="1">
        <v>15427</v>
      </c>
      <c r="P433" s="2">
        <f t="shared" si="67"/>
        <v>2333.2458028132496</v>
      </c>
      <c r="Q433" s="1">
        <v>53654306</v>
      </c>
      <c r="R433" s="1">
        <v>22036634</v>
      </c>
      <c r="S433" s="2">
        <f t="shared" si="68"/>
        <v>8847903.5924894176</v>
      </c>
      <c r="T433" s="1">
        <v>27108495</v>
      </c>
      <c r="U433" s="2">
        <f t="shared" si="69"/>
        <v>10884300.673936019</v>
      </c>
      <c r="V433" s="2">
        <f t="shared" si="70"/>
        <v>705.53579269696104</v>
      </c>
    </row>
    <row r="434" spans="1:22" x14ac:dyDescent="0.25">
      <c r="A434" t="s">
        <v>432</v>
      </c>
      <c r="B434">
        <v>2016</v>
      </c>
      <c r="C434">
        <v>358</v>
      </c>
      <c r="D434" s="1">
        <v>3138</v>
      </c>
      <c r="E434" s="1">
        <v>19193</v>
      </c>
      <c r="F434" s="5">
        <f t="shared" si="64"/>
        <v>6.1163161249203313</v>
      </c>
      <c r="G434" s="3">
        <v>42644</v>
      </c>
      <c r="H434" s="3">
        <v>42735</v>
      </c>
      <c r="I434" s="4">
        <f t="shared" si="65"/>
        <v>92</v>
      </c>
      <c r="J434" s="2">
        <f t="shared" si="62"/>
        <v>0.58273621569103717</v>
      </c>
      <c r="K434">
        <v>358</v>
      </c>
      <c r="L434" s="2">
        <f t="shared" si="63"/>
        <v>0.58273621569103717</v>
      </c>
      <c r="M434" s="5">
        <f t="shared" si="66"/>
        <v>208.61956521739131</v>
      </c>
      <c r="N434" s="1">
        <v>138300134</v>
      </c>
      <c r="O434" s="1">
        <v>88607</v>
      </c>
      <c r="P434" s="2">
        <f t="shared" si="67"/>
        <v>1560.8262778335798</v>
      </c>
      <c r="Q434" s="1">
        <v>268532040</v>
      </c>
      <c r="R434" s="1">
        <v>183377256</v>
      </c>
      <c r="S434" s="2">
        <f t="shared" si="68"/>
        <v>62337987.745660216</v>
      </c>
      <c r="T434" s="1">
        <v>142725674</v>
      </c>
      <c r="U434" s="2">
        <f t="shared" si="69"/>
        <v>48518728.608323678</v>
      </c>
      <c r="V434" s="2">
        <f t="shared" si="70"/>
        <v>547.5721851357531</v>
      </c>
    </row>
    <row r="435" spans="1:22" x14ac:dyDescent="0.25">
      <c r="A435" t="s">
        <v>433</v>
      </c>
      <c r="B435">
        <v>2016</v>
      </c>
      <c r="C435">
        <v>348</v>
      </c>
      <c r="D435" s="1">
        <v>3452</v>
      </c>
      <c r="E435" s="1">
        <v>17018</v>
      </c>
      <c r="F435" s="5">
        <f t="shared" si="64"/>
        <v>4.9298957126303593</v>
      </c>
      <c r="G435" s="3">
        <v>42644</v>
      </c>
      <c r="H435" s="3">
        <v>42735</v>
      </c>
      <c r="I435" s="4">
        <f t="shared" si="65"/>
        <v>92</v>
      </c>
      <c r="J435" s="2">
        <f t="shared" si="62"/>
        <v>0.53154672663668168</v>
      </c>
      <c r="K435">
        <v>350</v>
      </c>
      <c r="L435" s="2">
        <f t="shared" si="63"/>
        <v>0.52850931677018631</v>
      </c>
      <c r="M435" s="5">
        <f t="shared" si="66"/>
        <v>184.97826086956522</v>
      </c>
      <c r="N435" s="1">
        <v>60756056</v>
      </c>
      <c r="O435" s="1">
        <v>28509</v>
      </c>
      <c r="P435" s="2">
        <f t="shared" si="67"/>
        <v>2131.1184538216003</v>
      </c>
      <c r="Q435" s="1">
        <v>167528006</v>
      </c>
      <c r="R435" s="1">
        <v>110249021</v>
      </c>
      <c r="S435" s="2">
        <f t="shared" si="68"/>
        <v>29341933.182445191</v>
      </c>
      <c r="T435" s="1">
        <v>94958303</v>
      </c>
      <c r="U435" s="2">
        <f t="shared" si="69"/>
        <v>25272425.609515253</v>
      </c>
      <c r="V435" s="2">
        <f t="shared" si="70"/>
        <v>886.47183729752896</v>
      </c>
    </row>
    <row r="436" spans="1:22" x14ac:dyDescent="0.25">
      <c r="A436" t="s">
        <v>434</v>
      </c>
      <c r="B436">
        <v>2016</v>
      </c>
      <c r="C436">
        <v>104</v>
      </c>
      <c r="D436" s="1">
        <v>1987</v>
      </c>
      <c r="E436" s="1">
        <v>9502</v>
      </c>
      <c r="F436" s="5">
        <f t="shared" si="64"/>
        <v>4.7820835430296933</v>
      </c>
      <c r="G436" s="3">
        <v>42644</v>
      </c>
      <c r="H436" s="3">
        <v>42735</v>
      </c>
      <c r="I436" s="4">
        <f t="shared" si="65"/>
        <v>92</v>
      </c>
      <c r="J436" s="2">
        <f t="shared" ref="J436:J448" si="71">E436/(C436*I436)</f>
        <v>0.9931020066889632</v>
      </c>
      <c r="K436">
        <v>242</v>
      </c>
      <c r="L436" s="2">
        <f t="shared" ref="L436:L448" si="72">E436/(K436*I436)</f>
        <v>0.4267876392382321</v>
      </c>
      <c r="M436" s="5">
        <f t="shared" si="66"/>
        <v>103.28260869565217</v>
      </c>
      <c r="N436" s="1">
        <v>139325793</v>
      </c>
      <c r="O436" s="1">
        <v>50954</v>
      </c>
      <c r="P436" s="2">
        <f t="shared" si="67"/>
        <v>2734.3445656866979</v>
      </c>
      <c r="Q436" s="1">
        <v>176476485</v>
      </c>
      <c r="R436" s="1">
        <v>69429013</v>
      </c>
      <c r="S436" s="2">
        <f t="shared" si="68"/>
        <v>30630723.611918688</v>
      </c>
      <c r="T436" s="1">
        <v>70833089</v>
      </c>
      <c r="U436" s="2">
        <f t="shared" si="69"/>
        <v>31250174.501795638</v>
      </c>
      <c r="V436" s="2">
        <f t="shared" si="70"/>
        <v>613.30169371974011</v>
      </c>
    </row>
    <row r="437" spans="1:22" x14ac:dyDescent="0.25">
      <c r="A437" t="s">
        <v>435</v>
      </c>
      <c r="B437">
        <v>2016</v>
      </c>
      <c r="C437">
        <v>259</v>
      </c>
      <c r="D437" s="1">
        <v>5131</v>
      </c>
      <c r="E437" s="1">
        <v>11591</v>
      </c>
      <c r="F437" s="5">
        <f t="shared" si="64"/>
        <v>2.2590138374585851</v>
      </c>
      <c r="G437" s="3">
        <v>42644</v>
      </c>
      <c r="H437" s="3">
        <v>42735</v>
      </c>
      <c r="I437" s="4">
        <f t="shared" si="65"/>
        <v>92</v>
      </c>
      <c r="J437" s="2">
        <f t="shared" si="71"/>
        <v>0.48644451905321473</v>
      </c>
      <c r="K437">
        <v>272</v>
      </c>
      <c r="L437" s="2">
        <f t="shared" si="72"/>
        <v>0.4631953324808184</v>
      </c>
      <c r="M437" s="5">
        <f t="shared" si="66"/>
        <v>125.98913043478261</v>
      </c>
      <c r="N437" s="1">
        <v>144451110</v>
      </c>
      <c r="O437" s="1">
        <v>64545</v>
      </c>
      <c r="P437" s="2">
        <f t="shared" si="67"/>
        <v>2237.9907041598885</v>
      </c>
      <c r="Q437" s="1">
        <v>191734503</v>
      </c>
      <c r="R437" s="1">
        <v>64493715</v>
      </c>
      <c r="S437" s="2">
        <f t="shared" si="68"/>
        <v>27711443.796298474</v>
      </c>
      <c r="T437" s="1">
        <v>93514496</v>
      </c>
      <c r="U437" s="2">
        <f t="shared" si="69"/>
        <v>40180995.93182341</v>
      </c>
      <c r="V437" s="2">
        <f t="shared" si="70"/>
        <v>622.52685617512452</v>
      </c>
    </row>
    <row r="438" spans="1:22" x14ac:dyDescent="0.25">
      <c r="A438" t="s">
        <v>436</v>
      </c>
      <c r="B438">
        <v>2016</v>
      </c>
      <c r="C438">
        <v>58</v>
      </c>
      <c r="D438">
        <v>90</v>
      </c>
      <c r="E438" s="1">
        <v>4172</v>
      </c>
      <c r="F438" s="5">
        <f t="shared" si="64"/>
        <v>46.355555555555554</v>
      </c>
      <c r="G438" s="3">
        <v>42644</v>
      </c>
      <c r="H438" s="3">
        <v>42735</v>
      </c>
      <c r="I438" s="4">
        <f t="shared" si="65"/>
        <v>92</v>
      </c>
      <c r="J438" s="2">
        <f t="shared" si="71"/>
        <v>0.78185907046476766</v>
      </c>
      <c r="K438">
        <v>58</v>
      </c>
      <c r="L438" s="2">
        <f t="shared" si="72"/>
        <v>0.78185907046476766</v>
      </c>
      <c r="M438" s="5">
        <f t="shared" si="66"/>
        <v>45.347826086956523</v>
      </c>
      <c r="N438">
        <v>0</v>
      </c>
      <c r="O438">
        <v>0</v>
      </c>
      <c r="P438" s="2">
        <v>0</v>
      </c>
      <c r="Q438" s="1">
        <v>43542335</v>
      </c>
      <c r="R438" s="1">
        <v>11893123</v>
      </c>
      <c r="S438" s="2">
        <f t="shared" si="68"/>
        <v>0</v>
      </c>
      <c r="T438" s="1">
        <v>7105215</v>
      </c>
      <c r="U438" s="2">
        <f t="shared" si="69"/>
        <v>0</v>
      </c>
      <c r="V438" s="2">
        <v>0</v>
      </c>
    </row>
    <row r="439" spans="1:22" x14ac:dyDescent="0.25">
      <c r="A439" t="s">
        <v>437</v>
      </c>
      <c r="B439">
        <v>2016</v>
      </c>
      <c r="C439">
        <v>110</v>
      </c>
      <c r="D439">
        <v>206</v>
      </c>
      <c r="E439" s="1">
        <v>5555</v>
      </c>
      <c r="F439" s="5">
        <f t="shared" si="64"/>
        <v>26.966019417475728</v>
      </c>
      <c r="G439" s="3">
        <v>42644</v>
      </c>
      <c r="H439" s="3">
        <v>42735</v>
      </c>
      <c r="I439" s="4">
        <f t="shared" si="65"/>
        <v>92</v>
      </c>
      <c r="J439" s="2">
        <f t="shared" si="71"/>
        <v>0.54891304347826086</v>
      </c>
      <c r="K439">
        <v>110</v>
      </c>
      <c r="L439" s="2">
        <f t="shared" si="72"/>
        <v>0.54891304347826086</v>
      </c>
      <c r="M439" s="5">
        <f t="shared" si="66"/>
        <v>60.380434782608695</v>
      </c>
      <c r="N439" s="1">
        <v>744393</v>
      </c>
      <c r="O439">
        <v>788</v>
      </c>
      <c r="P439" s="2">
        <f t="shared" si="67"/>
        <v>944.66116751269033</v>
      </c>
      <c r="Q439" s="1">
        <v>53360117</v>
      </c>
      <c r="R439" s="1">
        <v>11736735</v>
      </c>
      <c r="S439" s="2">
        <f t="shared" si="68"/>
        <v>161479.02230063631</v>
      </c>
      <c r="T439" s="1">
        <v>9003373</v>
      </c>
      <c r="U439" s="2">
        <f t="shared" si="69"/>
        <v>123872.25829397587</v>
      </c>
      <c r="V439" s="2">
        <f t="shared" si="70"/>
        <v>157.19829732738054</v>
      </c>
    </row>
    <row r="440" spans="1:22" x14ac:dyDescent="0.25">
      <c r="A440" t="s">
        <v>438</v>
      </c>
      <c r="B440">
        <v>2016</v>
      </c>
      <c r="C440">
        <v>101</v>
      </c>
      <c r="D440" s="1">
        <v>1526</v>
      </c>
      <c r="E440" s="1">
        <v>5779</v>
      </c>
      <c r="F440" s="5">
        <f t="shared" si="64"/>
        <v>3.7870249017038007</v>
      </c>
      <c r="G440" s="3">
        <v>42644</v>
      </c>
      <c r="H440" s="3">
        <v>42735</v>
      </c>
      <c r="I440" s="4">
        <f t="shared" si="65"/>
        <v>92</v>
      </c>
      <c r="J440" s="2">
        <f t="shared" si="71"/>
        <v>0.62193284545845884</v>
      </c>
      <c r="K440">
        <v>101</v>
      </c>
      <c r="L440" s="2">
        <f t="shared" si="72"/>
        <v>0.62193284545845884</v>
      </c>
      <c r="M440" s="5">
        <f t="shared" si="66"/>
        <v>62.815217391304344</v>
      </c>
      <c r="N440" s="1">
        <v>35840253</v>
      </c>
      <c r="O440" s="1">
        <v>10902</v>
      </c>
      <c r="P440" s="2">
        <f t="shared" si="67"/>
        <v>3287.4933957072099</v>
      </c>
      <c r="Q440" s="1">
        <v>55745686</v>
      </c>
      <c r="R440" s="1">
        <v>21571830</v>
      </c>
      <c r="S440" s="2">
        <f t="shared" si="68"/>
        <v>8441687.1554157455</v>
      </c>
      <c r="T440" s="1">
        <v>19370787</v>
      </c>
      <c r="U440" s="2">
        <f t="shared" si="69"/>
        <v>7580354.7407982685</v>
      </c>
      <c r="V440" s="2">
        <f t="shared" si="70"/>
        <v>695.31780781492103</v>
      </c>
    </row>
    <row r="441" spans="1:22" x14ac:dyDescent="0.25">
      <c r="A441" t="s">
        <v>439</v>
      </c>
      <c r="B441">
        <v>2016</v>
      </c>
      <c r="C441">
        <v>319</v>
      </c>
      <c r="D441" s="1">
        <v>2938</v>
      </c>
      <c r="E441" s="1">
        <v>13559</v>
      </c>
      <c r="F441" s="5">
        <f t="shared" si="64"/>
        <v>4.615044247787611</v>
      </c>
      <c r="G441" s="3">
        <v>42644</v>
      </c>
      <c r="H441" s="3">
        <v>42735</v>
      </c>
      <c r="I441" s="4">
        <f t="shared" si="65"/>
        <v>92</v>
      </c>
      <c r="J441" s="2">
        <f t="shared" si="71"/>
        <v>0.46200763254736266</v>
      </c>
      <c r="K441">
        <v>341</v>
      </c>
      <c r="L441" s="2">
        <f t="shared" si="72"/>
        <v>0.43220068851204896</v>
      </c>
      <c r="M441" s="5">
        <f t="shared" si="66"/>
        <v>147.38043478260869</v>
      </c>
      <c r="N441" s="1">
        <v>131465584</v>
      </c>
      <c r="O441" s="1">
        <v>33524</v>
      </c>
      <c r="P441" s="2">
        <f t="shared" si="67"/>
        <v>3921.5363321799309</v>
      </c>
      <c r="Q441" s="1">
        <v>359961460</v>
      </c>
      <c r="R441" s="1">
        <v>108553542</v>
      </c>
      <c r="S441" s="2">
        <f t="shared" si="68"/>
        <v>29040027.3418785</v>
      </c>
      <c r="T441" s="1">
        <v>104636590</v>
      </c>
      <c r="U441" s="2">
        <f t="shared" si="69"/>
        <v>27992172.144515842</v>
      </c>
      <c r="V441" s="2">
        <f t="shared" si="70"/>
        <v>834.98902710046059</v>
      </c>
    </row>
    <row r="442" spans="1:22" x14ac:dyDescent="0.25">
      <c r="A442" t="s">
        <v>440</v>
      </c>
      <c r="B442">
        <v>2016</v>
      </c>
      <c r="C442">
        <v>106</v>
      </c>
      <c r="D442">
        <v>862</v>
      </c>
      <c r="E442" s="1">
        <v>3677</v>
      </c>
      <c r="F442" s="5">
        <f t="shared" si="64"/>
        <v>4.265661252900232</v>
      </c>
      <c r="G442" s="3">
        <v>42644</v>
      </c>
      <c r="H442" s="3">
        <v>42735</v>
      </c>
      <c r="I442" s="4">
        <f t="shared" si="65"/>
        <v>92</v>
      </c>
      <c r="J442" s="2">
        <f t="shared" si="71"/>
        <v>0.37705086136177196</v>
      </c>
      <c r="K442">
        <v>106</v>
      </c>
      <c r="L442" s="2">
        <f t="shared" si="72"/>
        <v>0.37705086136177196</v>
      </c>
      <c r="M442" s="5">
        <f t="shared" si="66"/>
        <v>39.967391304347828</v>
      </c>
      <c r="N442" s="1">
        <v>117609143</v>
      </c>
      <c r="O442" s="1">
        <v>18044</v>
      </c>
      <c r="P442" s="2">
        <f t="shared" si="67"/>
        <v>6517.9086122810904</v>
      </c>
      <c r="Q442" s="1">
        <v>103291392</v>
      </c>
      <c r="R442" s="1">
        <v>30923414</v>
      </c>
      <c r="S442" s="2">
        <f t="shared" si="68"/>
        <v>16463863.336384412</v>
      </c>
      <c r="T442" s="1">
        <v>27594678</v>
      </c>
      <c r="U442" s="2">
        <f t="shared" si="69"/>
        <v>14691618.700429829</v>
      </c>
      <c r="V442" s="2">
        <f t="shared" si="70"/>
        <v>814.21074597815505</v>
      </c>
    </row>
    <row r="443" spans="1:22" x14ac:dyDescent="0.25">
      <c r="A443" t="s">
        <v>441</v>
      </c>
      <c r="B443">
        <v>2016</v>
      </c>
      <c r="C443">
        <v>219</v>
      </c>
      <c r="D443" s="1">
        <v>1526</v>
      </c>
      <c r="E443" s="1">
        <v>9095</v>
      </c>
      <c r="F443" s="5">
        <f t="shared" si="64"/>
        <v>5.9600262123197902</v>
      </c>
      <c r="G443" s="3">
        <v>42644</v>
      </c>
      <c r="H443" s="3">
        <v>42735</v>
      </c>
      <c r="I443" s="4">
        <f t="shared" si="65"/>
        <v>92</v>
      </c>
      <c r="J443" s="2">
        <f t="shared" si="71"/>
        <v>0.45140956918800873</v>
      </c>
      <c r="K443">
        <v>219</v>
      </c>
      <c r="L443" s="2">
        <f t="shared" si="72"/>
        <v>0.45140956918800873</v>
      </c>
      <c r="M443" s="5">
        <f t="shared" si="66"/>
        <v>98.858695652173907</v>
      </c>
      <c r="N443" s="1">
        <v>24141920</v>
      </c>
      <c r="O443" s="1">
        <v>8322</v>
      </c>
      <c r="P443" s="2">
        <f t="shared" si="67"/>
        <v>2900.9757269887045</v>
      </c>
      <c r="Q443" s="1">
        <v>106271372</v>
      </c>
      <c r="R443" s="1">
        <v>21742684</v>
      </c>
      <c r="S443" s="2">
        <f t="shared" si="68"/>
        <v>4024974.2159202606</v>
      </c>
      <c r="T443" s="1">
        <v>25112066</v>
      </c>
      <c r="U443" s="2">
        <f t="shared" si="69"/>
        <v>4648709.338667105</v>
      </c>
      <c r="V443" s="2">
        <f t="shared" si="70"/>
        <v>558.60482319960408</v>
      </c>
    </row>
    <row r="444" spans="1:22" x14ac:dyDescent="0.25">
      <c r="A444" t="s">
        <v>442</v>
      </c>
      <c r="B444">
        <v>2016</v>
      </c>
      <c r="C444">
        <v>46</v>
      </c>
      <c r="D444">
        <v>162</v>
      </c>
      <c r="E444" s="1">
        <v>2386</v>
      </c>
      <c r="F444" s="5">
        <f t="shared" si="64"/>
        <v>14.728395061728396</v>
      </c>
      <c r="G444" s="3">
        <v>42644</v>
      </c>
      <c r="H444" s="3">
        <v>42735</v>
      </c>
      <c r="I444" s="4">
        <f t="shared" si="65"/>
        <v>92</v>
      </c>
      <c r="J444" s="2">
        <f t="shared" si="71"/>
        <v>0.56379962192816635</v>
      </c>
      <c r="K444">
        <v>46</v>
      </c>
      <c r="L444" s="2">
        <f t="shared" si="72"/>
        <v>0.56379962192816635</v>
      </c>
      <c r="M444" s="5">
        <f t="shared" si="66"/>
        <v>25.934782608695652</v>
      </c>
      <c r="N444" s="1">
        <v>2501531</v>
      </c>
      <c r="O444">
        <v>385</v>
      </c>
      <c r="P444" s="2">
        <f t="shared" si="67"/>
        <v>6497.483116883117</v>
      </c>
      <c r="Q444" s="1">
        <v>10308743</v>
      </c>
      <c r="R444" s="1">
        <v>5111787</v>
      </c>
      <c r="S444" s="2">
        <f t="shared" si="68"/>
        <v>998206.09972097387</v>
      </c>
      <c r="T444" s="1">
        <v>2369309</v>
      </c>
      <c r="U444" s="2">
        <f t="shared" si="69"/>
        <v>462667.69251610071</v>
      </c>
      <c r="V444" s="2">
        <f t="shared" si="70"/>
        <v>1201.7342662755862</v>
      </c>
    </row>
    <row r="445" spans="1:22" x14ac:dyDescent="0.25">
      <c r="A445" t="s">
        <v>443</v>
      </c>
      <c r="B445">
        <v>2016</v>
      </c>
      <c r="C445">
        <v>225</v>
      </c>
      <c r="D445" s="1">
        <v>2268</v>
      </c>
      <c r="E445" s="1">
        <v>10334</v>
      </c>
      <c r="F445" s="5">
        <f t="shared" si="64"/>
        <v>4.5564373897707231</v>
      </c>
      <c r="G445" s="3">
        <v>42644</v>
      </c>
      <c r="H445" s="3">
        <v>42735</v>
      </c>
      <c r="I445" s="4">
        <f t="shared" si="65"/>
        <v>92</v>
      </c>
      <c r="J445" s="2">
        <f t="shared" si="71"/>
        <v>0.49922705314009663</v>
      </c>
      <c r="K445">
        <v>225</v>
      </c>
      <c r="L445" s="2">
        <f t="shared" si="72"/>
        <v>0.49922705314009663</v>
      </c>
      <c r="M445" s="5">
        <f t="shared" si="66"/>
        <v>112.32608695652175</v>
      </c>
      <c r="N445" s="1">
        <v>150545829</v>
      </c>
      <c r="O445" s="1">
        <v>24306</v>
      </c>
      <c r="P445" s="2">
        <f t="shared" si="67"/>
        <v>6193.7722784497655</v>
      </c>
      <c r="Q445" s="1">
        <v>313794198</v>
      </c>
      <c r="R445" s="1">
        <v>58953105</v>
      </c>
      <c r="S445" s="2">
        <f t="shared" si="68"/>
        <v>19113458.991871584</v>
      </c>
      <c r="T445" s="1">
        <v>51532185</v>
      </c>
      <c r="U445" s="2">
        <f t="shared" si="69"/>
        <v>16707488.176560676</v>
      </c>
      <c r="V445" s="2">
        <f t="shared" si="70"/>
        <v>687.38123000743337</v>
      </c>
    </row>
    <row r="446" spans="1:22" x14ac:dyDescent="0.25">
      <c r="A446" t="s">
        <v>444</v>
      </c>
      <c r="B446">
        <v>2016</v>
      </c>
      <c r="C446">
        <v>353</v>
      </c>
      <c r="D446" s="1">
        <v>4910</v>
      </c>
      <c r="E446" s="1">
        <v>20537</v>
      </c>
      <c r="F446" s="5">
        <f t="shared" si="64"/>
        <v>4.1826883910386963</v>
      </c>
      <c r="G446" s="3">
        <v>42644</v>
      </c>
      <c r="H446" s="3">
        <v>42735</v>
      </c>
      <c r="I446" s="4">
        <f t="shared" si="65"/>
        <v>92</v>
      </c>
      <c r="J446" s="2">
        <f t="shared" si="71"/>
        <v>0.63237467668432068</v>
      </c>
      <c r="K446">
        <v>353</v>
      </c>
      <c r="L446" s="2">
        <f t="shared" si="72"/>
        <v>0.63237467668432068</v>
      </c>
      <c r="M446" s="5">
        <f t="shared" si="66"/>
        <v>223.22826086956519</v>
      </c>
      <c r="N446" s="1">
        <v>156539752</v>
      </c>
      <c r="O446" s="1">
        <v>31540</v>
      </c>
      <c r="P446" s="2">
        <f t="shared" si="67"/>
        <v>4963.213443246671</v>
      </c>
      <c r="Q446" s="1">
        <v>344790556</v>
      </c>
      <c r="R446" s="1">
        <v>128955924</v>
      </c>
      <c r="S446" s="2">
        <f t="shared" si="68"/>
        <v>40266323.499218494</v>
      </c>
      <c r="T446" s="1">
        <v>103304565</v>
      </c>
      <c r="U446" s="2">
        <f t="shared" si="69"/>
        <v>32256719.227850631</v>
      </c>
      <c r="V446" s="2">
        <f t="shared" si="70"/>
        <v>1022.7241353154924</v>
      </c>
    </row>
    <row r="447" spans="1:22" x14ac:dyDescent="0.25">
      <c r="A447" t="s">
        <v>445</v>
      </c>
      <c r="B447">
        <v>2016</v>
      </c>
      <c r="C447">
        <v>178</v>
      </c>
      <c r="D447" s="1">
        <v>2262</v>
      </c>
      <c r="E447" s="1">
        <v>9432</v>
      </c>
      <c r="F447" s="5">
        <f t="shared" si="64"/>
        <v>4.1697612732095495</v>
      </c>
      <c r="G447" s="3">
        <v>42644</v>
      </c>
      <c r="H447" s="3">
        <v>42735</v>
      </c>
      <c r="I447" s="4">
        <f t="shared" si="65"/>
        <v>92</v>
      </c>
      <c r="J447" s="2">
        <f t="shared" si="71"/>
        <v>0.57596482657547632</v>
      </c>
      <c r="K447">
        <v>178</v>
      </c>
      <c r="L447" s="2">
        <f t="shared" si="72"/>
        <v>0.57596482657547632</v>
      </c>
      <c r="M447" s="5">
        <f t="shared" si="66"/>
        <v>102.52173913043478</v>
      </c>
      <c r="N447" s="1">
        <v>63073736</v>
      </c>
      <c r="O447" s="1">
        <v>11459</v>
      </c>
      <c r="P447" s="2">
        <f t="shared" si="67"/>
        <v>5504.2967100095993</v>
      </c>
      <c r="Q447" s="1">
        <v>141235984</v>
      </c>
      <c r="R447" s="1">
        <v>38888429</v>
      </c>
      <c r="S447" s="2">
        <f t="shared" si="68"/>
        <v>12005490.997690879</v>
      </c>
      <c r="T447" s="1">
        <v>30958253</v>
      </c>
      <c r="U447" s="2">
        <f t="shared" si="69"/>
        <v>9557316.5914142895</v>
      </c>
      <c r="V447" s="2">
        <f t="shared" si="70"/>
        <v>834.04455811277512</v>
      </c>
    </row>
    <row r="448" spans="1:22" x14ac:dyDescent="0.25">
      <c r="A448" t="s">
        <v>446</v>
      </c>
      <c r="B448">
        <v>2016</v>
      </c>
      <c r="C448">
        <v>108</v>
      </c>
      <c r="D448" s="1">
        <v>1225</v>
      </c>
      <c r="E448" s="1">
        <v>5389</v>
      </c>
      <c r="F448" s="5">
        <f t="shared" si="64"/>
        <v>4.3991836734693877</v>
      </c>
      <c r="G448" s="3">
        <v>42644</v>
      </c>
      <c r="H448" s="3">
        <v>42735</v>
      </c>
      <c r="I448" s="4">
        <f t="shared" si="65"/>
        <v>92</v>
      </c>
      <c r="J448" s="2">
        <f t="shared" si="71"/>
        <v>0.54237117552334946</v>
      </c>
      <c r="K448">
        <v>108</v>
      </c>
      <c r="L448" s="2">
        <f t="shared" si="72"/>
        <v>0.54237117552334946</v>
      </c>
      <c r="M448" s="5">
        <f t="shared" si="66"/>
        <v>58.576086956521742</v>
      </c>
      <c r="N448" s="1">
        <v>87244131</v>
      </c>
      <c r="O448" s="1">
        <v>20597</v>
      </c>
      <c r="P448" s="2">
        <f t="shared" si="67"/>
        <v>4235.7688498324997</v>
      </c>
      <c r="Q448" s="1">
        <v>79701417</v>
      </c>
      <c r="R448" s="1">
        <v>44956186</v>
      </c>
      <c r="S448" s="2">
        <f t="shared" si="68"/>
        <v>23493668.610104933</v>
      </c>
      <c r="T448" s="1">
        <v>46047486</v>
      </c>
      <c r="U448" s="2">
        <f t="shared" si="69"/>
        <v>24063971.450168088</v>
      </c>
      <c r="V448" s="2">
        <f t="shared" si="70"/>
        <v>1168.3240981777972</v>
      </c>
    </row>
    <row r="449" spans="1:22" x14ac:dyDescent="0.25">
      <c r="A449" t="s">
        <v>469</v>
      </c>
      <c r="B449">
        <v>2017</v>
      </c>
      <c r="C449">
        <v>254</v>
      </c>
      <c r="D449" s="1">
        <v>4335</v>
      </c>
      <c r="E449" s="1">
        <v>16614</v>
      </c>
      <c r="F449" s="5">
        <f t="shared" si="64"/>
        <v>3.8325259515570935</v>
      </c>
      <c r="G449" s="3">
        <v>43009</v>
      </c>
      <c r="H449" s="3">
        <v>43100</v>
      </c>
      <c r="I449" s="4">
        <f t="shared" si="65"/>
        <v>92</v>
      </c>
      <c r="J449" s="2">
        <f t="shared" ref="J449:J512" si="73">E449/(C449*I449)</f>
        <v>0.71097226977062655</v>
      </c>
      <c r="K449">
        <v>254</v>
      </c>
      <c r="L449" s="2">
        <f t="shared" ref="L449:L512" si="74">E449/(K449*I449)</f>
        <v>0.71097226977062655</v>
      </c>
      <c r="M449" s="5">
        <f t="shared" si="66"/>
        <v>180.58695652173915</v>
      </c>
      <c r="N449" s="1">
        <v>186159076</v>
      </c>
      <c r="O449" s="1">
        <v>48723</v>
      </c>
      <c r="P449" s="2">
        <f t="shared" si="67"/>
        <v>3820.7638281715003</v>
      </c>
      <c r="Q449" s="1">
        <v>292451704</v>
      </c>
      <c r="R449" s="1">
        <v>118826197</v>
      </c>
      <c r="S449" s="2">
        <f t="shared" si="68"/>
        <v>46218296.708891451</v>
      </c>
      <c r="T449" s="1">
        <v>101757921</v>
      </c>
      <c r="U449" s="2">
        <f t="shared" si="69"/>
        <v>39579469.039625466</v>
      </c>
      <c r="V449" s="2">
        <f t="shared" si="70"/>
        <v>812.33645382315262</v>
      </c>
    </row>
    <row r="450" spans="1:22" x14ac:dyDescent="0.25">
      <c r="A450" t="s">
        <v>470</v>
      </c>
      <c r="B450">
        <v>2017</v>
      </c>
      <c r="C450">
        <v>25</v>
      </c>
      <c r="D450">
        <v>368</v>
      </c>
      <c r="E450" s="1">
        <v>1497</v>
      </c>
      <c r="F450" s="5">
        <f t="shared" si="64"/>
        <v>4.0679347826086953</v>
      </c>
      <c r="G450" s="3">
        <v>43009</v>
      </c>
      <c r="H450" s="3">
        <v>43100</v>
      </c>
      <c r="I450" s="4">
        <f t="shared" si="65"/>
        <v>92</v>
      </c>
      <c r="J450" s="2">
        <f t="shared" si="73"/>
        <v>0.65086956521739125</v>
      </c>
      <c r="K450">
        <v>25</v>
      </c>
      <c r="L450" s="2">
        <f t="shared" si="74"/>
        <v>0.65086956521739125</v>
      </c>
      <c r="M450" s="5">
        <f t="shared" si="66"/>
        <v>16.271739130434781</v>
      </c>
      <c r="N450" s="1">
        <v>44113198</v>
      </c>
      <c r="O450" s="1">
        <v>55103</v>
      </c>
      <c r="P450" s="2">
        <f t="shared" si="67"/>
        <v>800.55891693737181</v>
      </c>
      <c r="Q450" s="1">
        <v>16876151</v>
      </c>
      <c r="R450" s="1">
        <v>23339879</v>
      </c>
      <c r="S450" s="2">
        <f t="shared" si="68"/>
        <v>16881582.120560788</v>
      </c>
      <c r="T450" s="1">
        <v>21613570</v>
      </c>
      <c r="U450" s="2">
        <f t="shared" si="69"/>
        <v>15632954.090014309</v>
      </c>
      <c r="V450" s="2">
        <f t="shared" si="70"/>
        <v>283.70422826369361</v>
      </c>
    </row>
    <row r="451" spans="1:22" x14ac:dyDescent="0.25">
      <c r="A451" t="s">
        <v>471</v>
      </c>
      <c r="B451">
        <v>2017</v>
      </c>
      <c r="C451">
        <v>100</v>
      </c>
      <c r="D451" s="1">
        <v>1177</v>
      </c>
      <c r="E451" s="1">
        <v>4301</v>
      </c>
      <c r="F451" s="5">
        <f t="shared" si="64"/>
        <v>3.6542056074766354</v>
      </c>
      <c r="G451" s="3">
        <v>43009</v>
      </c>
      <c r="H451" s="3">
        <v>43100</v>
      </c>
      <c r="I451" s="4">
        <f t="shared" si="65"/>
        <v>92</v>
      </c>
      <c r="J451" s="2">
        <f t="shared" si="73"/>
        <v>0.46750000000000003</v>
      </c>
      <c r="K451">
        <v>100</v>
      </c>
      <c r="L451" s="2">
        <f t="shared" si="74"/>
        <v>0.46750000000000003</v>
      </c>
      <c r="M451" s="5">
        <f t="shared" si="66"/>
        <v>46.75</v>
      </c>
      <c r="N451" s="1">
        <v>199297026</v>
      </c>
      <c r="O451" s="1">
        <v>98381</v>
      </c>
      <c r="P451" s="2">
        <f t="shared" si="67"/>
        <v>2025.7674347689087</v>
      </c>
      <c r="Q451" s="1">
        <v>111063556</v>
      </c>
      <c r="R451" s="1">
        <v>53622933</v>
      </c>
      <c r="S451" s="2">
        <f t="shared" si="68"/>
        <v>34433789.895062312</v>
      </c>
      <c r="T451" s="1">
        <v>52516178</v>
      </c>
      <c r="U451" s="2">
        <f t="shared" si="69"/>
        <v>33723090.815336302</v>
      </c>
      <c r="V451" s="2">
        <f t="shared" si="70"/>
        <v>342.78052485069577</v>
      </c>
    </row>
    <row r="452" spans="1:22" x14ac:dyDescent="0.25">
      <c r="A452" t="s">
        <v>472</v>
      </c>
      <c r="B452">
        <v>2017</v>
      </c>
      <c r="C452">
        <v>462</v>
      </c>
      <c r="D452" s="1">
        <v>4989</v>
      </c>
      <c r="E452" s="1">
        <v>23347</v>
      </c>
      <c r="F452" s="5">
        <f t="shared" ref="F452:F515" si="75">E452/D452</f>
        <v>4.679695329725396</v>
      </c>
      <c r="G452" s="3">
        <v>43009</v>
      </c>
      <c r="H452" s="3">
        <v>43100</v>
      </c>
      <c r="I452" s="4">
        <f t="shared" ref="I452:I515" si="76">H452-G452+1</f>
        <v>92</v>
      </c>
      <c r="J452" s="2">
        <f t="shared" si="73"/>
        <v>0.54928947863730471</v>
      </c>
      <c r="K452">
        <v>515</v>
      </c>
      <c r="L452" s="2">
        <f t="shared" si="74"/>
        <v>0.49276065850569861</v>
      </c>
      <c r="M452" s="5">
        <f t="shared" ref="M452:M515" si="77">K452*L452</f>
        <v>253.77173913043478</v>
      </c>
      <c r="N452" s="1">
        <v>178743498</v>
      </c>
      <c r="O452" s="1">
        <v>50224</v>
      </c>
      <c r="P452" s="2">
        <f t="shared" ref="P452:P514" si="78">N452/O452</f>
        <v>3558.9259716470215</v>
      </c>
      <c r="Q452" s="1">
        <v>400261618</v>
      </c>
      <c r="R452" s="1">
        <v>155288209</v>
      </c>
      <c r="S452" s="2">
        <f t="shared" ref="S452:S515" si="79">(N452/(Q452+N452))*R452</f>
        <v>47938708.843489878</v>
      </c>
      <c r="T452" s="1">
        <v>112145651</v>
      </c>
      <c r="U452" s="2">
        <f t="shared" ref="U452:U515" si="80">(N452/(Q452+N452))*T452</f>
        <v>34620257.043164365</v>
      </c>
      <c r="V452" s="2">
        <f t="shared" ref="V452:V514" si="81">U452/O452</f>
        <v>689.31700070015063</v>
      </c>
    </row>
    <row r="453" spans="1:22" x14ac:dyDescent="0.25">
      <c r="A453" t="s">
        <v>473</v>
      </c>
      <c r="B453">
        <v>2017</v>
      </c>
      <c r="C453">
        <v>230</v>
      </c>
      <c r="D453" s="1">
        <v>2757</v>
      </c>
      <c r="E453" s="1">
        <v>10884</v>
      </c>
      <c r="F453" s="5">
        <f t="shared" si="75"/>
        <v>3.9477693144722523</v>
      </c>
      <c r="G453" s="3">
        <v>43009</v>
      </c>
      <c r="H453" s="3">
        <v>43100</v>
      </c>
      <c r="I453" s="4">
        <f t="shared" si="76"/>
        <v>92</v>
      </c>
      <c r="J453" s="2">
        <f t="shared" si="73"/>
        <v>0.51436672967863895</v>
      </c>
      <c r="K453">
        <v>230</v>
      </c>
      <c r="L453" s="2">
        <f t="shared" si="74"/>
        <v>0.51436672967863895</v>
      </c>
      <c r="M453" s="5">
        <f t="shared" si="77"/>
        <v>118.30434782608695</v>
      </c>
      <c r="N453" s="1">
        <v>165531362</v>
      </c>
      <c r="O453" s="1">
        <v>71134</v>
      </c>
      <c r="P453" s="2">
        <f t="shared" si="78"/>
        <v>2327.0357634886273</v>
      </c>
      <c r="Q453" s="1">
        <v>100053080</v>
      </c>
      <c r="R453" s="1">
        <v>75705683</v>
      </c>
      <c r="S453" s="2">
        <f t="shared" si="79"/>
        <v>47185236.920354865</v>
      </c>
      <c r="T453" s="1">
        <v>73036977</v>
      </c>
      <c r="U453" s="2">
        <f t="shared" si="80"/>
        <v>45521907.036906451</v>
      </c>
      <c r="V453" s="2">
        <f t="shared" si="81"/>
        <v>639.94583514081103</v>
      </c>
    </row>
    <row r="454" spans="1:22" x14ac:dyDescent="0.25">
      <c r="A454" t="s">
        <v>474</v>
      </c>
      <c r="B454">
        <v>2017</v>
      </c>
      <c r="C454">
        <v>25</v>
      </c>
      <c r="D454">
        <v>448</v>
      </c>
      <c r="E454" s="1">
        <v>1710</v>
      </c>
      <c r="F454" s="5">
        <f t="shared" si="75"/>
        <v>3.8169642857142856</v>
      </c>
      <c r="G454" s="3">
        <v>43009</v>
      </c>
      <c r="H454" s="3">
        <v>43100</v>
      </c>
      <c r="I454" s="4">
        <f t="shared" si="76"/>
        <v>92</v>
      </c>
      <c r="J454" s="2">
        <f t="shared" si="73"/>
        <v>0.74347826086956526</v>
      </c>
      <c r="K454">
        <v>25</v>
      </c>
      <c r="L454" s="2">
        <f t="shared" si="74"/>
        <v>0.74347826086956526</v>
      </c>
      <c r="M454" s="5">
        <f t="shared" si="77"/>
        <v>18.586956521739133</v>
      </c>
      <c r="N454" s="1">
        <v>18665189</v>
      </c>
      <c r="O454" s="1">
        <v>13167</v>
      </c>
      <c r="P454" s="2">
        <f t="shared" si="78"/>
        <v>1417.5734032049822</v>
      </c>
      <c r="Q454" s="1">
        <v>24404307</v>
      </c>
      <c r="R454" s="1">
        <v>13504926</v>
      </c>
      <c r="S454" s="2">
        <f t="shared" si="79"/>
        <v>5852680.4265602278</v>
      </c>
      <c r="T454" s="1">
        <v>12823221</v>
      </c>
      <c r="U454" s="2">
        <f t="shared" si="80"/>
        <v>5557247.374191911</v>
      </c>
      <c r="V454" s="2">
        <f t="shared" si="81"/>
        <v>422.05873579341619</v>
      </c>
    </row>
    <row r="455" spans="1:22" x14ac:dyDescent="0.25">
      <c r="A455" t="s">
        <v>475</v>
      </c>
      <c r="B455">
        <v>2017</v>
      </c>
      <c r="C455">
        <v>190</v>
      </c>
      <c r="D455" s="1">
        <v>2389</v>
      </c>
      <c r="E455" s="1">
        <v>8942</v>
      </c>
      <c r="F455" s="5">
        <f t="shared" si="75"/>
        <v>3.7429886982000835</v>
      </c>
      <c r="G455" s="3">
        <v>43009</v>
      </c>
      <c r="H455" s="3">
        <v>43100</v>
      </c>
      <c r="I455" s="4">
        <f t="shared" si="76"/>
        <v>92</v>
      </c>
      <c r="J455" s="2">
        <f t="shared" si="73"/>
        <v>0.51155606407322651</v>
      </c>
      <c r="K455">
        <v>190</v>
      </c>
      <c r="L455" s="2">
        <f t="shared" si="74"/>
        <v>0.51155606407322651</v>
      </c>
      <c r="M455" s="5">
        <f t="shared" si="77"/>
        <v>97.195652173913032</v>
      </c>
      <c r="N455" s="1">
        <v>149814340</v>
      </c>
      <c r="O455" s="1">
        <v>73365</v>
      </c>
      <c r="P455" s="2">
        <f t="shared" si="78"/>
        <v>2042.0410277380222</v>
      </c>
      <c r="Q455" s="1">
        <v>220330945</v>
      </c>
      <c r="R455" s="1">
        <v>58903701</v>
      </c>
      <c r="S455" s="2">
        <f t="shared" si="79"/>
        <v>23840960.418751087</v>
      </c>
      <c r="T455" s="1">
        <v>54739688</v>
      </c>
      <c r="U455" s="2">
        <f t="shared" si="80"/>
        <v>22155598.252523791</v>
      </c>
      <c r="V455" s="2">
        <f t="shared" si="81"/>
        <v>301.991388980083</v>
      </c>
    </row>
    <row r="456" spans="1:22" x14ac:dyDescent="0.25">
      <c r="A456" t="s">
        <v>476</v>
      </c>
      <c r="B456">
        <v>2017</v>
      </c>
      <c r="C456">
        <v>49</v>
      </c>
      <c r="D456">
        <v>447</v>
      </c>
      <c r="E456" s="1">
        <v>1034</v>
      </c>
      <c r="F456" s="5">
        <f t="shared" si="75"/>
        <v>2.3131991051454137</v>
      </c>
      <c r="G456" s="3">
        <v>43009</v>
      </c>
      <c r="H456" s="3">
        <v>43100</v>
      </c>
      <c r="I456" s="4">
        <f t="shared" si="76"/>
        <v>92</v>
      </c>
      <c r="J456" s="2">
        <f t="shared" si="73"/>
        <v>0.22937000887311446</v>
      </c>
      <c r="K456">
        <v>49</v>
      </c>
      <c r="L456" s="2">
        <f t="shared" si="74"/>
        <v>0.22937000887311446</v>
      </c>
      <c r="M456" s="5">
        <f t="shared" si="77"/>
        <v>11.239130434782608</v>
      </c>
      <c r="N456" s="1">
        <v>62803003</v>
      </c>
      <c r="O456" s="1">
        <v>156653</v>
      </c>
      <c r="P456" s="2">
        <f t="shared" si="78"/>
        <v>400.90520449656248</v>
      </c>
      <c r="Q456" s="1">
        <v>8638273</v>
      </c>
      <c r="R456" s="1">
        <v>43767982</v>
      </c>
      <c r="S456" s="2">
        <f t="shared" si="79"/>
        <v>38475806.407068454</v>
      </c>
      <c r="T456" s="1">
        <v>36432935</v>
      </c>
      <c r="U456" s="2">
        <f t="shared" si="80"/>
        <v>32027671.595672574</v>
      </c>
      <c r="V456" s="2">
        <f t="shared" si="81"/>
        <v>204.44978133628194</v>
      </c>
    </row>
    <row r="457" spans="1:22" x14ac:dyDescent="0.25">
      <c r="A457" t="s">
        <v>477</v>
      </c>
      <c r="B457">
        <v>2017</v>
      </c>
      <c r="C457">
        <v>85</v>
      </c>
      <c r="D457" s="1">
        <v>1724</v>
      </c>
      <c r="E457" s="1">
        <v>6470</v>
      </c>
      <c r="F457" s="5">
        <f t="shared" si="75"/>
        <v>3.7529002320185616</v>
      </c>
      <c r="G457" s="3">
        <v>43009</v>
      </c>
      <c r="H457" s="3">
        <v>43100</v>
      </c>
      <c r="I457" s="4">
        <f t="shared" si="76"/>
        <v>92</v>
      </c>
      <c r="J457" s="2">
        <f t="shared" si="73"/>
        <v>0.82736572890025573</v>
      </c>
      <c r="K457">
        <v>144</v>
      </c>
      <c r="L457" s="2">
        <f t="shared" si="74"/>
        <v>0.48837560386473428</v>
      </c>
      <c r="M457" s="5">
        <f t="shared" si="77"/>
        <v>70.326086956521735</v>
      </c>
      <c r="N457" s="1">
        <v>68389287</v>
      </c>
      <c r="O457" s="1">
        <v>24010</v>
      </c>
      <c r="P457" s="2">
        <f t="shared" si="78"/>
        <v>2848.3668054977093</v>
      </c>
      <c r="Q457" s="1">
        <v>99051874</v>
      </c>
      <c r="R457" s="1">
        <v>35135092</v>
      </c>
      <c r="S457" s="2">
        <f t="shared" si="79"/>
        <v>14350497.07138261</v>
      </c>
      <c r="T457" s="1">
        <v>38280988</v>
      </c>
      <c r="U457" s="2">
        <f t="shared" si="80"/>
        <v>15635399.679147925</v>
      </c>
      <c r="V457" s="2">
        <f t="shared" si="81"/>
        <v>651.20365177625683</v>
      </c>
    </row>
    <row r="458" spans="1:22" x14ac:dyDescent="0.25">
      <c r="A458" t="s">
        <v>478</v>
      </c>
      <c r="B458">
        <v>2017</v>
      </c>
      <c r="C458">
        <v>152</v>
      </c>
      <c r="D458" s="1">
        <v>1116</v>
      </c>
      <c r="E458" s="1">
        <v>10403</v>
      </c>
      <c r="F458" s="5">
        <f t="shared" si="75"/>
        <v>9.3216845878136194</v>
      </c>
      <c r="G458" s="3">
        <v>43009</v>
      </c>
      <c r="H458" s="3">
        <v>43100</v>
      </c>
      <c r="I458" s="4">
        <f t="shared" si="76"/>
        <v>92</v>
      </c>
      <c r="J458" s="2">
        <f t="shared" si="73"/>
        <v>0.74392162471395884</v>
      </c>
      <c r="K458">
        <v>152</v>
      </c>
      <c r="L458" s="2">
        <f t="shared" si="74"/>
        <v>0.74392162471395884</v>
      </c>
      <c r="M458" s="5">
        <f t="shared" si="77"/>
        <v>113.07608695652175</v>
      </c>
      <c r="N458" s="1">
        <v>156912301</v>
      </c>
      <c r="O458" s="1">
        <v>108132</v>
      </c>
      <c r="P458" s="2">
        <f t="shared" si="78"/>
        <v>1451.1180871527392</v>
      </c>
      <c r="Q458" s="1">
        <v>83862143</v>
      </c>
      <c r="R458" s="1">
        <v>60818904</v>
      </c>
      <c r="S458" s="2">
        <f t="shared" si="79"/>
        <v>39635577.648507014</v>
      </c>
      <c r="T458" s="1">
        <v>54717601</v>
      </c>
      <c r="U458" s="2">
        <f t="shared" si="80"/>
        <v>35659368.72482156</v>
      </c>
      <c r="V458" s="2">
        <f t="shared" si="81"/>
        <v>329.77628014668699</v>
      </c>
    </row>
    <row r="459" spans="1:22" x14ac:dyDescent="0.25">
      <c r="A459" t="s">
        <v>479</v>
      </c>
      <c r="B459">
        <v>2017</v>
      </c>
      <c r="C459">
        <v>151</v>
      </c>
      <c r="D459" s="1">
        <v>1198</v>
      </c>
      <c r="E459" s="1">
        <v>6159</v>
      </c>
      <c r="F459" s="5">
        <f t="shared" si="75"/>
        <v>5.141068447412354</v>
      </c>
      <c r="G459" s="3">
        <v>43009</v>
      </c>
      <c r="H459" s="3">
        <v>43100</v>
      </c>
      <c r="I459" s="4">
        <f t="shared" si="76"/>
        <v>92</v>
      </c>
      <c r="J459" s="2">
        <f t="shared" si="73"/>
        <v>0.44334868989346388</v>
      </c>
      <c r="K459">
        <v>151</v>
      </c>
      <c r="L459" s="2">
        <f t="shared" si="74"/>
        <v>0.44334868989346388</v>
      </c>
      <c r="M459" s="5">
        <f t="shared" si="77"/>
        <v>66.945652173913047</v>
      </c>
      <c r="N459" s="1">
        <v>79654735</v>
      </c>
      <c r="O459" s="1">
        <v>14025</v>
      </c>
      <c r="P459" s="2">
        <f t="shared" si="78"/>
        <v>5679.4819964349372</v>
      </c>
      <c r="Q459" s="1">
        <v>152156341</v>
      </c>
      <c r="R459" s="1">
        <v>64732140</v>
      </c>
      <c r="S459" s="2">
        <f t="shared" si="79"/>
        <v>22243205.746057194</v>
      </c>
      <c r="T459" s="1">
        <v>58996235</v>
      </c>
      <c r="U459" s="2">
        <f t="shared" si="80"/>
        <v>20272238.695457008</v>
      </c>
      <c r="V459" s="2">
        <f t="shared" si="81"/>
        <v>1445.4359141145817</v>
      </c>
    </row>
    <row r="460" spans="1:22" x14ac:dyDescent="0.25">
      <c r="A460" t="s">
        <v>480</v>
      </c>
      <c r="B460">
        <v>2017</v>
      </c>
      <c r="C460">
        <v>24</v>
      </c>
      <c r="D460">
        <v>20</v>
      </c>
      <c r="E460">
        <v>46</v>
      </c>
      <c r="F460" s="5">
        <f t="shared" si="75"/>
        <v>2.2999999999999998</v>
      </c>
      <c r="G460" s="3">
        <v>43009</v>
      </c>
      <c r="H460" s="3">
        <v>43100</v>
      </c>
      <c r="I460" s="4">
        <f t="shared" si="76"/>
        <v>92</v>
      </c>
      <c r="J460" s="2">
        <f t="shared" si="73"/>
        <v>2.0833333333333332E-2</v>
      </c>
      <c r="K460">
        <v>28</v>
      </c>
      <c r="L460" s="2">
        <f t="shared" si="74"/>
        <v>1.7857142857142856E-2</v>
      </c>
      <c r="M460" s="5">
        <f t="shared" si="77"/>
        <v>0.5</v>
      </c>
      <c r="N460" s="1">
        <v>16896421</v>
      </c>
      <c r="O460" s="1">
        <v>9604</v>
      </c>
      <c r="P460" s="2">
        <f t="shared" si="78"/>
        <v>1759.310807996668</v>
      </c>
      <c r="Q460" s="1">
        <v>154065</v>
      </c>
      <c r="R460" s="1">
        <v>5952586</v>
      </c>
      <c r="S460" s="2">
        <f t="shared" si="79"/>
        <v>5898799.5471041705</v>
      </c>
      <c r="T460" s="1">
        <v>6521466</v>
      </c>
      <c r="U460" s="2">
        <f t="shared" si="80"/>
        <v>6462539.2539066626</v>
      </c>
      <c r="V460" s="2">
        <f t="shared" si="81"/>
        <v>672.90079694988162</v>
      </c>
    </row>
    <row r="461" spans="1:22" x14ac:dyDescent="0.25">
      <c r="A461" t="s">
        <v>481</v>
      </c>
      <c r="B461">
        <v>2017</v>
      </c>
      <c r="C461">
        <v>50</v>
      </c>
      <c r="D461">
        <v>911</v>
      </c>
      <c r="E461" s="1">
        <v>2898</v>
      </c>
      <c r="F461" s="5">
        <f t="shared" si="75"/>
        <v>3.181119648737651</v>
      </c>
      <c r="G461" s="3">
        <v>43009</v>
      </c>
      <c r="H461" s="3">
        <v>43100</v>
      </c>
      <c r="I461" s="4">
        <f t="shared" si="76"/>
        <v>92</v>
      </c>
      <c r="J461" s="2">
        <f t="shared" si="73"/>
        <v>0.63</v>
      </c>
      <c r="K461">
        <v>67</v>
      </c>
      <c r="L461" s="2">
        <f t="shared" si="74"/>
        <v>0.47014925373134331</v>
      </c>
      <c r="M461" s="5">
        <f t="shared" si="77"/>
        <v>31.5</v>
      </c>
      <c r="N461" s="1">
        <v>82971775</v>
      </c>
      <c r="O461" s="1">
        <v>60649</v>
      </c>
      <c r="P461" s="2">
        <f t="shared" si="78"/>
        <v>1368.0650134379791</v>
      </c>
      <c r="Q461" s="1">
        <v>37051135</v>
      </c>
      <c r="R461" s="1">
        <v>41586669</v>
      </c>
      <c r="S461" s="2">
        <f t="shared" si="79"/>
        <v>28748842.560703412</v>
      </c>
      <c r="T461" s="1">
        <v>34384258</v>
      </c>
      <c r="U461" s="2">
        <f t="shared" si="80"/>
        <v>23769819.59792468</v>
      </c>
      <c r="V461" s="2">
        <f t="shared" si="81"/>
        <v>391.92434496734785</v>
      </c>
    </row>
    <row r="462" spans="1:22" x14ac:dyDescent="0.25">
      <c r="A462" t="s">
        <v>482</v>
      </c>
      <c r="B462">
        <v>2017</v>
      </c>
      <c r="C462">
        <v>61</v>
      </c>
      <c r="D462">
        <v>616</v>
      </c>
      <c r="E462" s="1">
        <v>5109</v>
      </c>
      <c r="F462" s="5">
        <f t="shared" si="75"/>
        <v>8.2938311688311686</v>
      </c>
      <c r="G462" s="3">
        <v>43009</v>
      </c>
      <c r="H462" s="3">
        <v>43100</v>
      </c>
      <c r="I462" s="4">
        <f t="shared" si="76"/>
        <v>92</v>
      </c>
      <c r="J462" s="2">
        <f t="shared" si="73"/>
        <v>0.91037063435495369</v>
      </c>
      <c r="K462">
        <v>61</v>
      </c>
      <c r="L462" s="2">
        <f t="shared" si="74"/>
        <v>0.91037063435495369</v>
      </c>
      <c r="M462" s="5">
        <f t="shared" si="77"/>
        <v>55.532608695652172</v>
      </c>
      <c r="N462" s="1">
        <v>2794218</v>
      </c>
      <c r="O462" s="1">
        <v>1156</v>
      </c>
      <c r="P462" s="2">
        <f t="shared" si="78"/>
        <v>2417.1435986159167</v>
      </c>
      <c r="Q462" s="1">
        <v>19946443</v>
      </c>
      <c r="R462" s="1">
        <v>9702067</v>
      </c>
      <c r="S462" s="2">
        <f t="shared" si="79"/>
        <v>1192124.1096996258</v>
      </c>
      <c r="T462" s="1">
        <v>7967569</v>
      </c>
      <c r="U462" s="2">
        <f t="shared" si="80"/>
        <v>979000.77381400659</v>
      </c>
      <c r="V462" s="2">
        <f t="shared" si="81"/>
        <v>846.88648253806798</v>
      </c>
    </row>
    <row r="463" spans="1:22" x14ac:dyDescent="0.25">
      <c r="A463" t="s">
        <v>483</v>
      </c>
      <c r="B463">
        <v>2017</v>
      </c>
      <c r="C463">
        <v>353</v>
      </c>
      <c r="D463" s="1">
        <v>4971</v>
      </c>
      <c r="E463" s="1">
        <v>21007</v>
      </c>
      <c r="F463" s="5">
        <f t="shared" si="75"/>
        <v>4.2259102796218064</v>
      </c>
      <c r="G463" s="3">
        <v>43009</v>
      </c>
      <c r="H463" s="3">
        <v>43100</v>
      </c>
      <c r="I463" s="4">
        <f t="shared" si="76"/>
        <v>92</v>
      </c>
      <c r="J463" s="2">
        <f t="shared" si="73"/>
        <v>0.6468469023278729</v>
      </c>
      <c r="K463">
        <v>353</v>
      </c>
      <c r="L463" s="2">
        <f t="shared" si="74"/>
        <v>0.6468469023278729</v>
      </c>
      <c r="M463" s="5">
        <f t="shared" si="77"/>
        <v>228.33695652173913</v>
      </c>
      <c r="N463" s="1">
        <v>171034768</v>
      </c>
      <c r="O463" s="1">
        <v>41009</v>
      </c>
      <c r="P463" s="2">
        <f t="shared" si="78"/>
        <v>4170.6641956643662</v>
      </c>
      <c r="Q463" s="1">
        <v>397556982</v>
      </c>
      <c r="R463" s="1">
        <v>156627945</v>
      </c>
      <c r="S463" s="2">
        <f t="shared" si="79"/>
        <v>47114338.601275451</v>
      </c>
      <c r="T463" s="1">
        <v>104937463</v>
      </c>
      <c r="U463" s="2">
        <f t="shared" si="80"/>
        <v>31565626.196147911</v>
      </c>
      <c r="V463" s="2">
        <f t="shared" si="81"/>
        <v>769.72435797380842</v>
      </c>
    </row>
    <row r="464" spans="1:22" x14ac:dyDescent="0.25">
      <c r="A464" t="s">
        <v>4</v>
      </c>
      <c r="B464">
        <v>2017</v>
      </c>
      <c r="C464">
        <v>223</v>
      </c>
      <c r="D464" s="1">
        <v>2660</v>
      </c>
      <c r="E464" s="1">
        <v>11214</v>
      </c>
      <c r="F464" s="5">
        <f t="shared" si="75"/>
        <v>4.2157894736842101</v>
      </c>
      <c r="G464" s="3">
        <v>43009</v>
      </c>
      <c r="H464" s="3">
        <v>43100</v>
      </c>
      <c r="I464" s="4">
        <f t="shared" si="76"/>
        <v>92</v>
      </c>
      <c r="J464" s="2">
        <f t="shared" si="73"/>
        <v>0.54659777734451165</v>
      </c>
      <c r="K464">
        <v>223</v>
      </c>
      <c r="L464" s="2">
        <f t="shared" si="74"/>
        <v>0.54659777734451165</v>
      </c>
      <c r="M464" s="5">
        <f t="shared" si="77"/>
        <v>121.89130434782609</v>
      </c>
      <c r="N464" s="1">
        <v>105247725</v>
      </c>
      <c r="O464" s="1">
        <v>14885</v>
      </c>
      <c r="P464" s="2">
        <f t="shared" si="78"/>
        <v>7070.7238831037957</v>
      </c>
      <c r="Q464" s="1">
        <v>224089794</v>
      </c>
      <c r="R464" s="1">
        <v>74023776</v>
      </c>
      <c r="S464" s="2">
        <f t="shared" si="79"/>
        <v>23656077.945706513</v>
      </c>
      <c r="T464" s="1">
        <v>51206733</v>
      </c>
      <c r="U464" s="2">
        <f t="shared" si="80"/>
        <v>16364343.088806789</v>
      </c>
      <c r="V464" s="2">
        <f t="shared" si="81"/>
        <v>1099.3848228959885</v>
      </c>
    </row>
    <row r="465" spans="1:22" x14ac:dyDescent="0.25">
      <c r="A465" t="s">
        <v>5</v>
      </c>
      <c r="B465">
        <v>2017</v>
      </c>
      <c r="C465">
        <v>217</v>
      </c>
      <c r="D465">
        <v>664</v>
      </c>
      <c r="E465" s="1">
        <v>18977</v>
      </c>
      <c r="F465" s="5">
        <f t="shared" si="75"/>
        <v>28.579819277108435</v>
      </c>
      <c r="G465" s="3">
        <v>43009</v>
      </c>
      <c r="H465" s="3">
        <v>43100</v>
      </c>
      <c r="I465" s="4">
        <f t="shared" si="76"/>
        <v>92</v>
      </c>
      <c r="J465" s="2">
        <f t="shared" si="73"/>
        <v>0.95056100981767178</v>
      </c>
      <c r="K465">
        <v>251</v>
      </c>
      <c r="L465" s="2">
        <f t="shared" si="74"/>
        <v>0.82179975749177203</v>
      </c>
      <c r="M465" s="5">
        <f t="shared" si="77"/>
        <v>206.27173913043478</v>
      </c>
      <c r="N465" s="1">
        <v>34311294</v>
      </c>
      <c r="O465" s="1">
        <v>7630</v>
      </c>
      <c r="P465" s="2">
        <f t="shared" si="78"/>
        <v>4496.8930537352553</v>
      </c>
      <c r="Q465" s="1">
        <v>67277354</v>
      </c>
      <c r="R465" s="1">
        <v>18180084</v>
      </c>
      <c r="S465" s="2">
        <f t="shared" si="79"/>
        <v>6140274.7191664167</v>
      </c>
      <c r="T465" s="1">
        <v>26859719</v>
      </c>
      <c r="U465" s="2">
        <f t="shared" si="80"/>
        <v>9071798.2127922997</v>
      </c>
      <c r="V465" s="2">
        <f t="shared" si="81"/>
        <v>1188.9643791339843</v>
      </c>
    </row>
    <row r="466" spans="1:22" x14ac:dyDescent="0.25">
      <c r="A466" t="s">
        <v>6</v>
      </c>
      <c r="B466">
        <v>2017</v>
      </c>
      <c r="C466">
        <v>144</v>
      </c>
      <c r="D466" s="1">
        <v>1404</v>
      </c>
      <c r="E466" s="1">
        <v>8740</v>
      </c>
      <c r="F466" s="5">
        <f t="shared" si="75"/>
        <v>6.2250712250712255</v>
      </c>
      <c r="G466" s="3">
        <v>43009</v>
      </c>
      <c r="H466" s="3">
        <v>43100</v>
      </c>
      <c r="I466" s="4">
        <f t="shared" si="76"/>
        <v>92</v>
      </c>
      <c r="J466" s="2">
        <f t="shared" si="73"/>
        <v>0.65972222222222221</v>
      </c>
      <c r="K466">
        <v>144</v>
      </c>
      <c r="L466" s="2">
        <f t="shared" si="74"/>
        <v>0.65972222222222221</v>
      </c>
      <c r="M466" s="5">
        <f t="shared" si="77"/>
        <v>95</v>
      </c>
      <c r="N466" s="1">
        <v>30420132</v>
      </c>
      <c r="O466" s="1">
        <v>6831</v>
      </c>
      <c r="P466" s="2">
        <f t="shared" si="78"/>
        <v>4453.2472551602987</v>
      </c>
      <c r="Q466" s="1">
        <v>106400126</v>
      </c>
      <c r="R466" s="1">
        <v>44799334</v>
      </c>
      <c r="S466" s="2">
        <f t="shared" si="79"/>
        <v>9960525.3908532169</v>
      </c>
      <c r="T466" s="1">
        <v>46112648</v>
      </c>
      <c r="U466" s="2">
        <f t="shared" si="80"/>
        <v>10252522.978209382</v>
      </c>
      <c r="V466" s="2">
        <f t="shared" si="81"/>
        <v>1500.8817125178425</v>
      </c>
    </row>
    <row r="467" spans="1:22" x14ac:dyDescent="0.25">
      <c r="A467" t="s">
        <v>7</v>
      </c>
      <c r="B467">
        <v>2017</v>
      </c>
      <c r="C467">
        <v>402</v>
      </c>
      <c r="D467" s="1">
        <v>3997</v>
      </c>
      <c r="E467" s="1">
        <v>18508</v>
      </c>
      <c r="F467" s="5">
        <f t="shared" si="75"/>
        <v>4.6304728546409804</v>
      </c>
      <c r="G467" s="3">
        <v>43009</v>
      </c>
      <c r="H467" s="3">
        <v>43100</v>
      </c>
      <c r="I467" s="4">
        <f t="shared" si="76"/>
        <v>92</v>
      </c>
      <c r="J467" s="2">
        <f t="shared" si="73"/>
        <v>0.50043261951113993</v>
      </c>
      <c r="K467">
        <v>402</v>
      </c>
      <c r="L467" s="2">
        <f t="shared" si="74"/>
        <v>0.50043261951113993</v>
      </c>
      <c r="M467" s="5">
        <f t="shared" si="77"/>
        <v>201.17391304347825</v>
      </c>
      <c r="N467" s="1">
        <v>197947853</v>
      </c>
      <c r="O467" s="1">
        <v>23377</v>
      </c>
      <c r="P467" s="2">
        <f t="shared" si="78"/>
        <v>8467.632844248621</v>
      </c>
      <c r="Q467" s="1">
        <v>260128435</v>
      </c>
      <c r="R467" s="1">
        <v>246959227</v>
      </c>
      <c r="S467" s="2">
        <f t="shared" si="79"/>
        <v>106718138.53676188</v>
      </c>
      <c r="T467" s="1">
        <v>214145635</v>
      </c>
      <c r="U467" s="2">
        <f t="shared" si="80"/>
        <v>92538447.826340348</v>
      </c>
      <c r="V467" s="2">
        <f t="shared" si="81"/>
        <v>3958.5253807734248</v>
      </c>
    </row>
    <row r="468" spans="1:22" x14ac:dyDescent="0.25">
      <c r="A468" t="s">
        <v>8</v>
      </c>
      <c r="B468">
        <v>2017</v>
      </c>
      <c r="C468">
        <v>354</v>
      </c>
      <c r="D468" s="1">
        <v>3247</v>
      </c>
      <c r="E468" s="1">
        <v>18425</v>
      </c>
      <c r="F468" s="5">
        <f t="shared" si="75"/>
        <v>5.6744687403757315</v>
      </c>
      <c r="G468" s="3">
        <v>43009</v>
      </c>
      <c r="H468" s="3">
        <v>43100</v>
      </c>
      <c r="I468" s="4">
        <f t="shared" si="76"/>
        <v>92</v>
      </c>
      <c r="J468" s="2">
        <f t="shared" si="73"/>
        <v>0.5657393760746745</v>
      </c>
      <c r="K468">
        <v>354</v>
      </c>
      <c r="L468" s="2">
        <f t="shared" si="74"/>
        <v>0.5657393760746745</v>
      </c>
      <c r="M468" s="5">
        <f t="shared" si="77"/>
        <v>200.27173913043478</v>
      </c>
      <c r="N468" s="1">
        <v>133454633</v>
      </c>
      <c r="O468" s="1">
        <v>11970</v>
      </c>
      <c r="P468" s="2">
        <f t="shared" si="78"/>
        <v>11149.092147034253</v>
      </c>
      <c r="Q468" s="1">
        <v>296269244</v>
      </c>
      <c r="R468" s="1">
        <v>132434461</v>
      </c>
      <c r="S468" s="2">
        <f t="shared" si="79"/>
        <v>41128718.545252755</v>
      </c>
      <c r="T468" s="1">
        <v>272388995</v>
      </c>
      <c r="U468" s="2">
        <f t="shared" si="80"/>
        <v>84592863.712257341</v>
      </c>
      <c r="V468" s="2">
        <f t="shared" si="81"/>
        <v>7067.0729918343641</v>
      </c>
    </row>
    <row r="469" spans="1:22" x14ac:dyDescent="0.25">
      <c r="A469" t="s">
        <v>10</v>
      </c>
      <c r="B469">
        <v>2017</v>
      </c>
      <c r="C469">
        <v>66</v>
      </c>
      <c r="D469">
        <v>545</v>
      </c>
      <c r="E469" s="1">
        <v>5369</v>
      </c>
      <c r="F469" s="5">
        <f t="shared" si="75"/>
        <v>9.85137614678899</v>
      </c>
      <c r="G469" s="3">
        <v>43009</v>
      </c>
      <c r="H469" s="3">
        <v>43100</v>
      </c>
      <c r="I469" s="4">
        <f t="shared" si="76"/>
        <v>92</v>
      </c>
      <c r="J469" s="2">
        <f t="shared" si="73"/>
        <v>0.88422266139657446</v>
      </c>
      <c r="K469">
        <v>66</v>
      </c>
      <c r="L469" s="2">
        <f t="shared" si="74"/>
        <v>0.88422266139657446</v>
      </c>
      <c r="M469" s="5">
        <f t="shared" si="77"/>
        <v>58.358695652173914</v>
      </c>
      <c r="N469" s="1">
        <v>6988527</v>
      </c>
      <c r="O469" s="1">
        <v>34060</v>
      </c>
      <c r="P469" s="2">
        <f t="shared" si="78"/>
        <v>205.18282442748091</v>
      </c>
      <c r="Q469" s="1">
        <v>13440000</v>
      </c>
      <c r="R469" s="1">
        <v>6379276</v>
      </c>
      <c r="S469" s="2">
        <f t="shared" si="79"/>
        <v>2182327.808874913</v>
      </c>
      <c r="T469" s="1">
        <v>6654605</v>
      </c>
      <c r="U469" s="2">
        <f t="shared" si="80"/>
        <v>2276516.888213967</v>
      </c>
      <c r="V469" s="2">
        <f t="shared" si="81"/>
        <v>66.838428896475833</v>
      </c>
    </row>
    <row r="470" spans="1:22" x14ac:dyDescent="0.25">
      <c r="A470" t="s">
        <v>11</v>
      </c>
      <c r="B470">
        <v>2017</v>
      </c>
      <c r="C470">
        <v>173</v>
      </c>
      <c r="D470">
        <v>486</v>
      </c>
      <c r="E470" s="1">
        <v>9031</v>
      </c>
      <c r="F470" s="5">
        <f t="shared" si="75"/>
        <v>18.58230452674897</v>
      </c>
      <c r="G470" s="3">
        <v>43009</v>
      </c>
      <c r="H470" s="3">
        <v>43100</v>
      </c>
      <c r="I470" s="4">
        <f t="shared" si="76"/>
        <v>92</v>
      </c>
      <c r="J470" s="2">
        <f t="shared" si="73"/>
        <v>0.56741643629052529</v>
      </c>
      <c r="K470">
        <v>173</v>
      </c>
      <c r="L470" s="2">
        <f t="shared" si="74"/>
        <v>0.56741643629052529</v>
      </c>
      <c r="M470" s="5">
        <f t="shared" si="77"/>
        <v>98.163043478260875</v>
      </c>
      <c r="N470" s="1">
        <v>101864</v>
      </c>
      <c r="O470" s="1">
        <v>1536</v>
      </c>
      <c r="P470" s="2">
        <f t="shared" si="78"/>
        <v>66.317708333333329</v>
      </c>
      <c r="Q470" s="1">
        <v>1984847</v>
      </c>
      <c r="R470" s="1">
        <v>2086711</v>
      </c>
      <c r="S470" s="2">
        <f t="shared" si="79"/>
        <v>101864</v>
      </c>
      <c r="T470" s="1">
        <v>1480214</v>
      </c>
      <c r="U470" s="2">
        <f t="shared" si="80"/>
        <v>72257.499431401855</v>
      </c>
      <c r="V470" s="2">
        <f t="shared" si="81"/>
        <v>47.04264285898558</v>
      </c>
    </row>
    <row r="471" spans="1:22" x14ac:dyDescent="0.25">
      <c r="A471" t="s">
        <v>12</v>
      </c>
      <c r="B471">
        <v>2017</v>
      </c>
      <c r="C471">
        <v>188</v>
      </c>
      <c r="D471" s="1">
        <v>1114</v>
      </c>
      <c r="E471" s="1">
        <v>10628</v>
      </c>
      <c r="F471" s="5">
        <f t="shared" si="75"/>
        <v>9.5403949730700184</v>
      </c>
      <c r="G471" s="3">
        <v>43009</v>
      </c>
      <c r="H471" s="3">
        <v>43100</v>
      </c>
      <c r="I471" s="4">
        <f t="shared" si="76"/>
        <v>92</v>
      </c>
      <c r="J471" s="2">
        <f t="shared" si="73"/>
        <v>0.61447733580018504</v>
      </c>
      <c r="K471">
        <v>188</v>
      </c>
      <c r="L471" s="2">
        <f t="shared" si="74"/>
        <v>0.61447733580018504</v>
      </c>
      <c r="M471" s="5">
        <f t="shared" si="77"/>
        <v>115.52173913043478</v>
      </c>
      <c r="N471" s="1">
        <v>20649906</v>
      </c>
      <c r="O471" s="1">
        <v>6812</v>
      </c>
      <c r="P471" s="2">
        <f t="shared" si="78"/>
        <v>3031.4013505578391</v>
      </c>
      <c r="Q471" s="1">
        <v>51360787</v>
      </c>
      <c r="R471" s="1">
        <v>21201439</v>
      </c>
      <c r="S471" s="2">
        <f t="shared" si="79"/>
        <v>6079759.8825320844</v>
      </c>
      <c r="T471" s="1">
        <v>18837326</v>
      </c>
      <c r="U471" s="2">
        <f t="shared" si="80"/>
        <v>5401822.9097080901</v>
      </c>
      <c r="V471" s="2">
        <f t="shared" si="81"/>
        <v>792.98633436701266</v>
      </c>
    </row>
    <row r="472" spans="1:22" x14ac:dyDescent="0.25">
      <c r="A472" t="s">
        <v>13</v>
      </c>
      <c r="B472">
        <v>2017</v>
      </c>
      <c r="C472">
        <v>393</v>
      </c>
      <c r="D472" s="1">
        <v>5227</v>
      </c>
      <c r="E472" s="1">
        <v>20640</v>
      </c>
      <c r="F472" s="5">
        <f t="shared" si="75"/>
        <v>3.9487277597092021</v>
      </c>
      <c r="G472" s="3">
        <v>43009</v>
      </c>
      <c r="H472" s="3">
        <v>43100</v>
      </c>
      <c r="I472" s="4">
        <f t="shared" si="76"/>
        <v>92</v>
      </c>
      <c r="J472" s="2">
        <f t="shared" si="73"/>
        <v>0.57085960836375704</v>
      </c>
      <c r="K472">
        <v>420</v>
      </c>
      <c r="L472" s="2">
        <f t="shared" si="74"/>
        <v>0.53416149068322982</v>
      </c>
      <c r="M472" s="5">
        <f t="shared" si="77"/>
        <v>224.34782608695653</v>
      </c>
      <c r="N472" s="1">
        <v>152753102</v>
      </c>
      <c r="O472" s="1">
        <v>42775</v>
      </c>
      <c r="P472" s="2">
        <f t="shared" si="78"/>
        <v>3571.083623611923</v>
      </c>
      <c r="Q472" s="1">
        <v>318697608</v>
      </c>
      <c r="R472" s="1">
        <v>97726042</v>
      </c>
      <c r="S472" s="2">
        <f t="shared" si="79"/>
        <v>31663874.388230924</v>
      </c>
      <c r="T472" s="1">
        <v>100721722</v>
      </c>
      <c r="U472" s="2">
        <f t="shared" si="80"/>
        <v>32634494.228000302</v>
      </c>
      <c r="V472" s="2">
        <f t="shared" si="81"/>
        <v>762.933821811813</v>
      </c>
    </row>
    <row r="473" spans="1:22" x14ac:dyDescent="0.25">
      <c r="A473" t="s">
        <v>14</v>
      </c>
      <c r="B473">
        <v>2017</v>
      </c>
      <c r="C473">
        <v>436</v>
      </c>
      <c r="D473" s="1">
        <v>5475</v>
      </c>
      <c r="E473" s="1">
        <v>27949</v>
      </c>
      <c r="F473" s="5">
        <f t="shared" si="75"/>
        <v>5.1048401826484016</v>
      </c>
      <c r="G473" s="3">
        <v>43009</v>
      </c>
      <c r="H473" s="3">
        <v>43100</v>
      </c>
      <c r="I473" s="4">
        <f t="shared" si="76"/>
        <v>92</v>
      </c>
      <c r="J473" s="2">
        <f t="shared" si="73"/>
        <v>0.69677403270841642</v>
      </c>
      <c r="K473">
        <v>456</v>
      </c>
      <c r="L473" s="2">
        <f t="shared" si="74"/>
        <v>0.66621376811594202</v>
      </c>
      <c r="M473" s="5">
        <f t="shared" si="77"/>
        <v>303.79347826086956</v>
      </c>
      <c r="N473" s="1">
        <v>130829334</v>
      </c>
      <c r="O473" s="1">
        <v>82517</v>
      </c>
      <c r="P473" s="2">
        <f t="shared" si="78"/>
        <v>1585.4834034199014</v>
      </c>
      <c r="Q473" s="1">
        <v>221982489</v>
      </c>
      <c r="R473" s="1">
        <v>113976979</v>
      </c>
      <c r="S473" s="2">
        <f t="shared" si="79"/>
        <v>42264831.510201365</v>
      </c>
      <c r="T473" s="1">
        <v>132548751</v>
      </c>
      <c r="U473" s="2">
        <f t="shared" si="80"/>
        <v>49151597.77925536</v>
      </c>
      <c r="V473" s="2">
        <f t="shared" si="81"/>
        <v>595.65420191300416</v>
      </c>
    </row>
    <row r="474" spans="1:22" x14ac:dyDescent="0.25">
      <c r="A474" t="s">
        <v>15</v>
      </c>
      <c r="B474">
        <v>2017</v>
      </c>
      <c r="C474" s="1">
        <v>1183</v>
      </c>
      <c r="D474">
        <v>343</v>
      </c>
      <c r="E474" s="1">
        <v>101887</v>
      </c>
      <c r="F474" s="5">
        <f t="shared" si="75"/>
        <v>297.04664723032067</v>
      </c>
      <c r="G474" s="3">
        <v>43009</v>
      </c>
      <c r="H474" s="3">
        <v>43100</v>
      </c>
      <c r="I474" s="4">
        <f t="shared" si="76"/>
        <v>92</v>
      </c>
      <c r="J474" s="2">
        <f t="shared" si="73"/>
        <v>0.93615164100113935</v>
      </c>
      <c r="K474" s="1">
        <v>1275</v>
      </c>
      <c r="L474" s="2">
        <f t="shared" si="74"/>
        <v>0.86860187553282187</v>
      </c>
      <c r="M474" s="5">
        <f t="shared" si="77"/>
        <v>1107.467391304348</v>
      </c>
      <c r="N474">
        <v>0</v>
      </c>
      <c r="O474">
        <v>0</v>
      </c>
      <c r="P474" s="2">
        <v>0</v>
      </c>
      <c r="Q474" s="1">
        <v>51801323</v>
      </c>
      <c r="R474" s="1">
        <v>51793791</v>
      </c>
      <c r="S474" s="2">
        <f t="shared" si="79"/>
        <v>0</v>
      </c>
      <c r="T474" s="1">
        <v>64212889</v>
      </c>
      <c r="U474" s="2">
        <f t="shared" si="80"/>
        <v>0</v>
      </c>
      <c r="V474" s="2">
        <v>0</v>
      </c>
    </row>
    <row r="475" spans="1:22" x14ac:dyDescent="0.25">
      <c r="A475" t="s">
        <v>16</v>
      </c>
      <c r="B475">
        <v>2017</v>
      </c>
      <c r="C475">
        <v>95</v>
      </c>
      <c r="D475">
        <v>694</v>
      </c>
      <c r="E475" s="1">
        <v>5887</v>
      </c>
      <c r="F475" s="5">
        <f t="shared" si="75"/>
        <v>8.4827089337175785</v>
      </c>
      <c r="G475" s="3">
        <v>43009</v>
      </c>
      <c r="H475" s="3">
        <v>43100</v>
      </c>
      <c r="I475" s="4">
        <f t="shared" si="76"/>
        <v>92</v>
      </c>
      <c r="J475" s="2">
        <f t="shared" si="73"/>
        <v>0.67356979405034323</v>
      </c>
      <c r="K475">
        <v>95</v>
      </c>
      <c r="L475" s="2">
        <f t="shared" si="74"/>
        <v>0.67356979405034323</v>
      </c>
      <c r="M475" s="5">
        <f t="shared" si="77"/>
        <v>63.989130434782609</v>
      </c>
      <c r="N475" s="1">
        <v>467950</v>
      </c>
      <c r="O475">
        <v>792</v>
      </c>
      <c r="P475" s="2">
        <f t="shared" si="78"/>
        <v>590.84595959595958</v>
      </c>
      <c r="Q475" s="1">
        <v>11790875</v>
      </c>
      <c r="R475" s="1">
        <v>7868097</v>
      </c>
      <c r="S475" s="2">
        <f t="shared" si="79"/>
        <v>300344.93445742148</v>
      </c>
      <c r="T475" s="1">
        <v>7790631</v>
      </c>
      <c r="U475" s="2">
        <f t="shared" si="80"/>
        <v>297387.86355543864</v>
      </c>
      <c r="V475" s="2">
        <f t="shared" si="81"/>
        <v>375.4897267114124</v>
      </c>
    </row>
    <row r="476" spans="1:22" x14ac:dyDescent="0.25">
      <c r="A476" t="s">
        <v>17</v>
      </c>
      <c r="B476">
        <v>2017</v>
      </c>
      <c r="C476">
        <v>134</v>
      </c>
      <c r="D476" s="1">
        <v>1528</v>
      </c>
      <c r="E476" s="1">
        <v>11306</v>
      </c>
      <c r="F476" s="5">
        <f t="shared" si="75"/>
        <v>7.3992146596858639</v>
      </c>
      <c r="G476" s="3">
        <v>43009</v>
      </c>
      <c r="H476" s="3">
        <v>43100</v>
      </c>
      <c r="I476" s="4">
        <f t="shared" si="76"/>
        <v>92</v>
      </c>
      <c r="J476" s="2">
        <f t="shared" si="73"/>
        <v>0.91709928617780667</v>
      </c>
      <c r="K476">
        <v>134</v>
      </c>
      <c r="L476" s="2">
        <f t="shared" si="74"/>
        <v>0.91709928617780667</v>
      </c>
      <c r="M476" s="5">
        <f t="shared" si="77"/>
        <v>122.89130434782609</v>
      </c>
      <c r="N476" s="1">
        <v>1277600</v>
      </c>
      <c r="O476" s="1">
        <v>2657</v>
      </c>
      <c r="P476" s="2">
        <f t="shared" si="78"/>
        <v>480.84305607828378</v>
      </c>
      <c r="Q476" s="1">
        <v>17023275</v>
      </c>
      <c r="R476" s="1">
        <v>9235917</v>
      </c>
      <c r="S476" s="2">
        <f t="shared" si="79"/>
        <v>644767.39823642315</v>
      </c>
      <c r="T476" s="1">
        <v>8771804</v>
      </c>
      <c r="U476" s="2">
        <f t="shared" si="80"/>
        <v>612367.26606787927</v>
      </c>
      <c r="V476" s="2">
        <f t="shared" si="81"/>
        <v>230.47319008952928</v>
      </c>
    </row>
    <row r="477" spans="1:22" x14ac:dyDescent="0.25">
      <c r="A477" t="s">
        <v>18</v>
      </c>
      <c r="B477">
        <v>2017</v>
      </c>
      <c r="C477">
        <v>118</v>
      </c>
      <c r="D477" s="1">
        <v>1392</v>
      </c>
      <c r="E477" s="1">
        <v>7149</v>
      </c>
      <c r="F477" s="5">
        <f t="shared" si="75"/>
        <v>5.1357758620689653</v>
      </c>
      <c r="G477" s="3">
        <v>43009</v>
      </c>
      <c r="H477" s="3">
        <v>43100</v>
      </c>
      <c r="I477" s="4">
        <f t="shared" si="76"/>
        <v>92</v>
      </c>
      <c r="J477" s="2">
        <f t="shared" si="73"/>
        <v>0.65852984524686808</v>
      </c>
      <c r="K477">
        <v>118</v>
      </c>
      <c r="L477" s="2">
        <f t="shared" si="74"/>
        <v>0.65852984524686808</v>
      </c>
      <c r="M477" s="5">
        <f t="shared" si="77"/>
        <v>77.706521739130437</v>
      </c>
      <c r="N477" s="1">
        <v>1487200</v>
      </c>
      <c r="O477" s="1">
        <v>3042</v>
      </c>
      <c r="P477" s="2">
        <f t="shared" si="78"/>
        <v>488.88888888888891</v>
      </c>
      <c r="Q477" s="1">
        <v>10792650</v>
      </c>
      <c r="R477" s="1">
        <v>7706164</v>
      </c>
      <c r="S477" s="2">
        <f t="shared" si="79"/>
        <v>933285.59394455142</v>
      </c>
      <c r="T477" s="1">
        <v>6727021</v>
      </c>
      <c r="U477" s="2">
        <f t="shared" si="80"/>
        <v>814702.59255609801</v>
      </c>
      <c r="V477" s="2">
        <f t="shared" si="81"/>
        <v>267.81807776334585</v>
      </c>
    </row>
    <row r="478" spans="1:22" x14ac:dyDescent="0.25">
      <c r="A478" t="s">
        <v>19</v>
      </c>
      <c r="B478">
        <v>2017</v>
      </c>
      <c r="C478">
        <v>80</v>
      </c>
      <c r="D478">
        <v>737</v>
      </c>
      <c r="E478" s="1">
        <v>6785</v>
      </c>
      <c r="F478" s="5">
        <f t="shared" si="75"/>
        <v>9.2062415196743554</v>
      </c>
      <c r="G478" s="3">
        <v>43009</v>
      </c>
      <c r="H478" s="3">
        <v>43100</v>
      </c>
      <c r="I478" s="4">
        <f t="shared" si="76"/>
        <v>92</v>
      </c>
      <c r="J478" s="2">
        <f t="shared" si="73"/>
        <v>0.921875</v>
      </c>
      <c r="K478">
        <v>80</v>
      </c>
      <c r="L478" s="2">
        <f t="shared" si="74"/>
        <v>0.921875</v>
      </c>
      <c r="M478" s="5">
        <f t="shared" si="77"/>
        <v>73.75</v>
      </c>
      <c r="N478" s="1">
        <v>2062240</v>
      </c>
      <c r="O478" s="1">
        <v>3809</v>
      </c>
      <c r="P478" s="2">
        <f t="shared" si="78"/>
        <v>541.41244421107899</v>
      </c>
      <c r="Q478" s="1">
        <v>10232000</v>
      </c>
      <c r="R478" s="1">
        <v>7648385</v>
      </c>
      <c r="S478" s="2">
        <f t="shared" si="79"/>
        <v>1282942.7018180871</v>
      </c>
      <c r="T478" s="1">
        <v>6279241</v>
      </c>
      <c r="U478" s="2">
        <f t="shared" si="80"/>
        <v>1053282.0214864847</v>
      </c>
      <c r="V478" s="2">
        <f t="shared" si="81"/>
        <v>276.52455276620759</v>
      </c>
    </row>
    <row r="479" spans="1:22" x14ac:dyDescent="0.25">
      <c r="A479" t="s">
        <v>20</v>
      </c>
      <c r="B479">
        <v>2017</v>
      </c>
      <c r="C479">
        <v>87</v>
      </c>
      <c r="D479">
        <v>756</v>
      </c>
      <c r="E479" s="1">
        <v>4741</v>
      </c>
      <c r="F479" s="5">
        <f t="shared" si="75"/>
        <v>6.2711640211640214</v>
      </c>
      <c r="G479" s="3">
        <v>43009</v>
      </c>
      <c r="H479" s="3">
        <v>43100</v>
      </c>
      <c r="I479" s="4">
        <f t="shared" si="76"/>
        <v>92</v>
      </c>
      <c r="J479" s="2">
        <f t="shared" si="73"/>
        <v>0.59232883558220895</v>
      </c>
      <c r="K479">
        <v>87</v>
      </c>
      <c r="L479" s="2">
        <f t="shared" si="74"/>
        <v>0.59232883558220895</v>
      </c>
      <c r="M479" s="5">
        <f t="shared" si="77"/>
        <v>51.532608695652179</v>
      </c>
      <c r="N479" s="1">
        <v>290240</v>
      </c>
      <c r="O479">
        <v>437</v>
      </c>
      <c r="P479" s="2">
        <f t="shared" si="78"/>
        <v>664.16475972540047</v>
      </c>
      <c r="Q479" s="1">
        <v>7611625</v>
      </c>
      <c r="R479" s="1">
        <v>4385711</v>
      </c>
      <c r="S479" s="2">
        <f t="shared" si="79"/>
        <v>161089.6618254045</v>
      </c>
      <c r="T479" s="1">
        <v>3806633</v>
      </c>
      <c r="U479" s="2">
        <f t="shared" si="80"/>
        <v>139819.79721496129</v>
      </c>
      <c r="V479" s="2">
        <f t="shared" si="81"/>
        <v>319.95376937062082</v>
      </c>
    </row>
    <row r="480" spans="1:22" x14ac:dyDescent="0.25">
      <c r="A480" t="s">
        <v>21</v>
      </c>
      <c r="B480">
        <v>2017</v>
      </c>
      <c r="C480">
        <v>90</v>
      </c>
      <c r="D480">
        <v>820</v>
      </c>
      <c r="E480" s="1">
        <v>5064</v>
      </c>
      <c r="F480" s="5">
        <f t="shared" si="75"/>
        <v>6.1756097560975611</v>
      </c>
      <c r="G480" s="3">
        <v>43009</v>
      </c>
      <c r="H480" s="3">
        <v>43100</v>
      </c>
      <c r="I480" s="4">
        <f t="shared" si="76"/>
        <v>92</v>
      </c>
      <c r="J480" s="2">
        <f t="shared" si="73"/>
        <v>0.61159420289855071</v>
      </c>
      <c r="K480">
        <v>90</v>
      </c>
      <c r="L480" s="2">
        <f t="shared" si="74"/>
        <v>0.61159420289855071</v>
      </c>
      <c r="M480" s="5">
        <f t="shared" si="77"/>
        <v>55.043478260869563</v>
      </c>
      <c r="N480" s="1">
        <v>469175</v>
      </c>
      <c r="O480">
        <v>788</v>
      </c>
      <c r="P480" s="2">
        <f t="shared" si="78"/>
        <v>595.39974619289342</v>
      </c>
      <c r="Q480" s="1">
        <v>10147650</v>
      </c>
      <c r="R480" s="1">
        <v>4115991</v>
      </c>
      <c r="S480" s="2">
        <f t="shared" si="79"/>
        <v>181892.4280493462</v>
      </c>
      <c r="T480" s="1">
        <v>3899015</v>
      </c>
      <c r="U480" s="2">
        <f t="shared" si="80"/>
        <v>172303.90089551255</v>
      </c>
      <c r="V480" s="2">
        <f t="shared" si="81"/>
        <v>218.6597727100413</v>
      </c>
    </row>
    <row r="481" spans="1:22" x14ac:dyDescent="0.25">
      <c r="A481" t="s">
        <v>22</v>
      </c>
      <c r="B481">
        <v>2017</v>
      </c>
      <c r="C481">
        <v>47</v>
      </c>
      <c r="D481">
        <v>871</v>
      </c>
      <c r="E481" s="1">
        <v>3376</v>
      </c>
      <c r="F481" s="5">
        <f t="shared" si="75"/>
        <v>3.8760045924225031</v>
      </c>
      <c r="G481" s="3">
        <v>43009</v>
      </c>
      <c r="H481" s="3">
        <v>43100</v>
      </c>
      <c r="I481" s="4">
        <f t="shared" si="76"/>
        <v>92</v>
      </c>
      <c r="J481" s="2">
        <f t="shared" si="73"/>
        <v>0.78075855689176688</v>
      </c>
      <c r="K481">
        <v>47</v>
      </c>
      <c r="L481" s="2">
        <f t="shared" si="74"/>
        <v>0.78075855689176688</v>
      </c>
      <c r="M481" s="5">
        <f t="shared" si="77"/>
        <v>36.695652173913047</v>
      </c>
      <c r="N481" s="1">
        <v>48811455</v>
      </c>
      <c r="O481" s="1">
        <v>5269</v>
      </c>
      <c r="P481" s="2">
        <f t="shared" si="78"/>
        <v>9263.8935281837166</v>
      </c>
      <c r="Q481" s="1">
        <v>66217180</v>
      </c>
      <c r="R481" s="1">
        <v>19917374</v>
      </c>
      <c r="S481" s="2">
        <f t="shared" si="79"/>
        <v>8451773.8102270793</v>
      </c>
      <c r="T481" s="1">
        <v>17328122</v>
      </c>
      <c r="U481" s="2">
        <f t="shared" si="80"/>
        <v>7353046.0240401011</v>
      </c>
      <c r="V481" s="2">
        <f t="shared" si="81"/>
        <v>1395.5297065933007</v>
      </c>
    </row>
    <row r="482" spans="1:22" x14ac:dyDescent="0.25">
      <c r="A482" t="s">
        <v>23</v>
      </c>
      <c r="B482">
        <v>2017</v>
      </c>
      <c r="C482">
        <v>398</v>
      </c>
      <c r="D482" s="1">
        <v>3867</v>
      </c>
      <c r="E482" s="1">
        <v>14925</v>
      </c>
      <c r="F482" s="5">
        <f t="shared" si="75"/>
        <v>3.8595810705973621</v>
      </c>
      <c r="G482" s="3">
        <v>43009</v>
      </c>
      <c r="H482" s="3">
        <v>43100</v>
      </c>
      <c r="I482" s="4">
        <f t="shared" si="76"/>
        <v>92</v>
      </c>
      <c r="J482" s="2">
        <f t="shared" si="73"/>
        <v>0.40760869565217389</v>
      </c>
      <c r="K482">
        <v>421</v>
      </c>
      <c r="L482" s="2">
        <f t="shared" si="74"/>
        <v>0.38534028710110502</v>
      </c>
      <c r="M482" s="5">
        <f t="shared" si="77"/>
        <v>162.22826086956522</v>
      </c>
      <c r="N482" s="1">
        <v>137854666</v>
      </c>
      <c r="O482" s="1">
        <v>37651</v>
      </c>
      <c r="P482" s="2">
        <f t="shared" si="78"/>
        <v>3661.3812647738441</v>
      </c>
      <c r="Q482" s="1">
        <v>303586719</v>
      </c>
      <c r="R482" s="1">
        <v>156020392</v>
      </c>
      <c r="S482" s="2">
        <f t="shared" si="79"/>
        <v>48722525.252925865</v>
      </c>
      <c r="T482" s="1">
        <v>128031749</v>
      </c>
      <c r="U482" s="2">
        <f t="shared" si="80"/>
        <v>39982146.204508744</v>
      </c>
      <c r="V482" s="2">
        <f t="shared" si="81"/>
        <v>1061.9145893736884</v>
      </c>
    </row>
    <row r="483" spans="1:22" x14ac:dyDescent="0.25">
      <c r="A483" t="s">
        <v>484</v>
      </c>
      <c r="B483">
        <v>2017</v>
      </c>
      <c r="C483">
        <v>60</v>
      </c>
      <c r="D483">
        <v>251</v>
      </c>
      <c r="E483" s="1">
        <v>3631</v>
      </c>
      <c r="F483" s="5">
        <f t="shared" si="75"/>
        <v>14.466135458167331</v>
      </c>
      <c r="G483" s="3">
        <v>43009</v>
      </c>
      <c r="H483" s="3">
        <v>43100</v>
      </c>
      <c r="I483" s="4">
        <f t="shared" si="76"/>
        <v>92</v>
      </c>
      <c r="J483" s="2">
        <f t="shared" si="73"/>
        <v>0.65778985507246379</v>
      </c>
      <c r="K483">
        <v>60</v>
      </c>
      <c r="L483" s="2">
        <f t="shared" si="74"/>
        <v>0.65778985507246379</v>
      </c>
      <c r="M483" s="5">
        <f t="shared" si="77"/>
        <v>39.467391304347828</v>
      </c>
      <c r="N483" s="1">
        <v>635621</v>
      </c>
      <c r="O483" s="1">
        <v>2036</v>
      </c>
      <c r="P483" s="2">
        <f t="shared" si="78"/>
        <v>312.19106090373282</v>
      </c>
      <c r="Q483" s="1">
        <v>8890099</v>
      </c>
      <c r="R483" s="1">
        <v>6248771</v>
      </c>
      <c r="S483" s="2">
        <f t="shared" si="79"/>
        <v>416960.61523863813</v>
      </c>
      <c r="T483" s="1">
        <v>4461304</v>
      </c>
      <c r="U483" s="2">
        <f t="shared" si="80"/>
        <v>297688.62718870596</v>
      </c>
      <c r="V483" s="2">
        <f t="shared" si="81"/>
        <v>146.21248879602453</v>
      </c>
    </row>
    <row r="484" spans="1:22" x14ac:dyDescent="0.25">
      <c r="A484" t="s">
        <v>25</v>
      </c>
      <c r="B484">
        <v>2017</v>
      </c>
      <c r="C484">
        <v>25</v>
      </c>
      <c r="D484">
        <v>284</v>
      </c>
      <c r="E484">
        <v>889</v>
      </c>
      <c r="F484" s="5">
        <f t="shared" si="75"/>
        <v>3.130281690140845</v>
      </c>
      <c r="G484" s="3">
        <v>43009</v>
      </c>
      <c r="H484" s="3">
        <v>43100</v>
      </c>
      <c r="I484" s="4">
        <f t="shared" si="76"/>
        <v>92</v>
      </c>
      <c r="J484" s="2">
        <f t="shared" si="73"/>
        <v>0.3865217391304348</v>
      </c>
      <c r="K484">
        <v>25</v>
      </c>
      <c r="L484" s="2">
        <f t="shared" si="74"/>
        <v>0.3865217391304348</v>
      </c>
      <c r="M484" s="5">
        <f t="shared" si="77"/>
        <v>9.663043478260871</v>
      </c>
      <c r="N484" s="1">
        <v>15416426</v>
      </c>
      <c r="O484" s="1">
        <v>9310</v>
      </c>
      <c r="P484" s="2">
        <f t="shared" si="78"/>
        <v>1655.8996777658431</v>
      </c>
      <c r="Q484" s="1">
        <v>5512396</v>
      </c>
      <c r="R484" s="1">
        <v>10049578</v>
      </c>
      <c r="S484" s="2">
        <f t="shared" si="79"/>
        <v>7402641.9436425045</v>
      </c>
      <c r="T484" s="1">
        <v>7213381</v>
      </c>
      <c r="U484" s="2">
        <f t="shared" si="80"/>
        <v>5313464.5799130984</v>
      </c>
      <c r="V484" s="2">
        <f t="shared" si="81"/>
        <v>570.72659290151432</v>
      </c>
    </row>
    <row r="485" spans="1:22" x14ac:dyDescent="0.25">
      <c r="A485" t="s">
        <v>26</v>
      </c>
      <c r="B485">
        <v>2017</v>
      </c>
      <c r="C485">
        <v>105</v>
      </c>
      <c r="D485">
        <v>183</v>
      </c>
      <c r="E485" s="1">
        <v>6492</v>
      </c>
      <c r="F485" s="5">
        <f t="shared" si="75"/>
        <v>35.475409836065573</v>
      </c>
      <c r="G485" s="3">
        <v>43009</v>
      </c>
      <c r="H485" s="3">
        <v>43100</v>
      </c>
      <c r="I485" s="4">
        <f t="shared" si="76"/>
        <v>92</v>
      </c>
      <c r="J485" s="2">
        <f t="shared" si="73"/>
        <v>0.67204968944099375</v>
      </c>
      <c r="K485">
        <v>105</v>
      </c>
      <c r="L485" s="2">
        <f t="shared" si="74"/>
        <v>0.67204968944099375</v>
      </c>
      <c r="M485" s="5">
        <f t="shared" si="77"/>
        <v>70.565217391304344</v>
      </c>
      <c r="N485">
        <v>0</v>
      </c>
      <c r="O485">
        <v>0</v>
      </c>
      <c r="P485" s="2">
        <v>0</v>
      </c>
      <c r="Q485" s="1">
        <v>110564414</v>
      </c>
      <c r="R485" s="1">
        <v>15921450</v>
      </c>
      <c r="S485" s="2">
        <f t="shared" si="79"/>
        <v>0</v>
      </c>
      <c r="T485" s="1">
        <v>15042602</v>
      </c>
      <c r="U485" s="2">
        <f t="shared" si="80"/>
        <v>0</v>
      </c>
      <c r="V485" s="2">
        <v>0</v>
      </c>
    </row>
    <row r="486" spans="1:22" x14ac:dyDescent="0.25">
      <c r="A486" t="s">
        <v>27</v>
      </c>
      <c r="B486">
        <v>2017</v>
      </c>
      <c r="C486">
        <v>30</v>
      </c>
      <c r="D486">
        <v>585</v>
      </c>
      <c r="E486" s="1">
        <v>1689</v>
      </c>
      <c r="F486" s="5">
        <f t="shared" si="75"/>
        <v>2.8871794871794871</v>
      </c>
      <c r="G486" s="3">
        <v>43009</v>
      </c>
      <c r="H486" s="3">
        <v>43100</v>
      </c>
      <c r="I486" s="4">
        <f t="shared" si="76"/>
        <v>92</v>
      </c>
      <c r="J486" s="2">
        <f t="shared" si="73"/>
        <v>0.6119565217391304</v>
      </c>
      <c r="K486">
        <v>30</v>
      </c>
      <c r="L486" s="2">
        <f t="shared" si="74"/>
        <v>0.6119565217391304</v>
      </c>
      <c r="M486" s="5">
        <f t="shared" si="77"/>
        <v>18.35869565217391</v>
      </c>
      <c r="N486" s="1">
        <v>76378556</v>
      </c>
      <c r="O486" s="1">
        <v>10323</v>
      </c>
      <c r="P486" s="2">
        <f t="shared" si="78"/>
        <v>7398.8720333236461</v>
      </c>
      <c r="Q486" s="1">
        <v>46984974</v>
      </c>
      <c r="R486" s="1">
        <v>21318848</v>
      </c>
      <c r="S486" s="2">
        <f t="shared" si="79"/>
        <v>13199223.675129011</v>
      </c>
      <c r="T486" s="1">
        <v>10295781</v>
      </c>
      <c r="U486" s="2">
        <f t="shared" si="80"/>
        <v>6374468.0917629059</v>
      </c>
      <c r="V486" s="2">
        <f t="shared" si="81"/>
        <v>617.50151039067191</v>
      </c>
    </row>
    <row r="487" spans="1:22" x14ac:dyDescent="0.25">
      <c r="A487" t="s">
        <v>28</v>
      </c>
      <c r="B487">
        <v>2017</v>
      </c>
      <c r="C487">
        <v>111</v>
      </c>
      <c r="D487">
        <v>517</v>
      </c>
      <c r="E487" s="1">
        <v>1482</v>
      </c>
      <c r="F487" s="5">
        <f t="shared" si="75"/>
        <v>2.8665377176015472</v>
      </c>
      <c r="G487" s="3">
        <v>43009</v>
      </c>
      <c r="H487" s="3">
        <v>43100</v>
      </c>
      <c r="I487" s="4">
        <f t="shared" si="76"/>
        <v>92</v>
      </c>
      <c r="J487" s="2">
        <f t="shared" si="73"/>
        <v>0.14512338425381904</v>
      </c>
      <c r="K487">
        <v>111</v>
      </c>
      <c r="L487" s="2">
        <f t="shared" si="74"/>
        <v>0.14512338425381904</v>
      </c>
      <c r="M487" s="5">
        <f t="shared" si="77"/>
        <v>16.108695652173914</v>
      </c>
      <c r="N487" s="1">
        <v>60449888</v>
      </c>
      <c r="O487" s="1">
        <v>10535</v>
      </c>
      <c r="P487" s="2">
        <f t="shared" si="78"/>
        <v>5738.0055054579971</v>
      </c>
      <c r="Q487" s="1">
        <v>35878829</v>
      </c>
      <c r="R487" s="1">
        <v>32719189</v>
      </c>
      <c r="S487" s="2">
        <f t="shared" si="79"/>
        <v>20532520.022049416</v>
      </c>
      <c r="T487" s="1">
        <v>39885923</v>
      </c>
      <c r="U487" s="2">
        <f t="shared" si="80"/>
        <v>25029914.787784666</v>
      </c>
      <c r="V487" s="2">
        <f t="shared" si="81"/>
        <v>2375.8818023526023</v>
      </c>
    </row>
    <row r="488" spans="1:22" x14ac:dyDescent="0.25">
      <c r="A488" t="s">
        <v>29</v>
      </c>
      <c r="B488">
        <v>2017</v>
      </c>
      <c r="C488">
        <v>30</v>
      </c>
      <c r="D488">
        <v>36</v>
      </c>
      <c r="E488" s="1">
        <v>1870</v>
      </c>
      <c r="F488" s="5">
        <f t="shared" si="75"/>
        <v>51.944444444444443</v>
      </c>
      <c r="G488" s="3">
        <v>43009</v>
      </c>
      <c r="H488" s="3">
        <v>43100</v>
      </c>
      <c r="I488" s="4">
        <f t="shared" si="76"/>
        <v>92</v>
      </c>
      <c r="J488" s="2">
        <f t="shared" si="73"/>
        <v>0.67753623188405798</v>
      </c>
      <c r="K488">
        <v>30</v>
      </c>
      <c r="L488" s="2">
        <f t="shared" si="74"/>
        <v>0.67753623188405798</v>
      </c>
      <c r="M488" s="5">
        <f t="shared" si="77"/>
        <v>20.326086956521738</v>
      </c>
      <c r="N488" s="1">
        <v>11452154</v>
      </c>
      <c r="O488" s="1">
        <v>13592</v>
      </c>
      <c r="P488" s="2">
        <f t="shared" si="78"/>
        <v>842.56577398469688</v>
      </c>
      <c r="Q488" s="1">
        <v>1353249</v>
      </c>
      <c r="R488" s="1">
        <v>5568888</v>
      </c>
      <c r="S488" s="2">
        <f t="shared" si="79"/>
        <v>4980379.2184245978</v>
      </c>
      <c r="T488" s="1">
        <v>6079923</v>
      </c>
      <c r="U488" s="2">
        <f t="shared" si="80"/>
        <v>5437409.0767890709</v>
      </c>
      <c r="V488" s="2">
        <f t="shared" si="81"/>
        <v>400.04481141767735</v>
      </c>
    </row>
    <row r="489" spans="1:22" x14ac:dyDescent="0.25">
      <c r="A489" t="s">
        <v>30</v>
      </c>
      <c r="B489">
        <v>2017</v>
      </c>
      <c r="C489">
        <v>167</v>
      </c>
      <c r="D489" s="1">
        <v>2414</v>
      </c>
      <c r="E489" s="1">
        <v>9623</v>
      </c>
      <c r="F489" s="5">
        <f t="shared" si="75"/>
        <v>3.9863297431648714</v>
      </c>
      <c r="G489" s="3">
        <v>43009</v>
      </c>
      <c r="H489" s="3">
        <v>43100</v>
      </c>
      <c r="I489" s="4">
        <f t="shared" si="76"/>
        <v>92</v>
      </c>
      <c r="J489" s="2">
        <f t="shared" si="73"/>
        <v>0.62633428794584745</v>
      </c>
      <c r="K489">
        <v>224</v>
      </c>
      <c r="L489" s="2">
        <f t="shared" si="74"/>
        <v>0.46695458074534163</v>
      </c>
      <c r="M489" s="5">
        <f t="shared" si="77"/>
        <v>104.59782608695653</v>
      </c>
      <c r="N489" s="1">
        <v>38146817</v>
      </c>
      <c r="O489" s="1">
        <v>11906</v>
      </c>
      <c r="P489" s="2">
        <f t="shared" si="78"/>
        <v>3203.9994120611454</v>
      </c>
      <c r="Q489" s="1">
        <v>69816146</v>
      </c>
      <c r="R489" s="1">
        <v>72332762</v>
      </c>
      <c r="S489" s="2">
        <f t="shared" si="79"/>
        <v>25557511.191301353</v>
      </c>
      <c r="T489" s="1">
        <v>60261283</v>
      </c>
      <c r="U489" s="2">
        <f t="shared" si="80"/>
        <v>21292266.078193974</v>
      </c>
      <c r="V489" s="2">
        <f t="shared" si="81"/>
        <v>1788.3643606747837</v>
      </c>
    </row>
    <row r="490" spans="1:22" x14ac:dyDescent="0.25">
      <c r="A490" t="s">
        <v>31</v>
      </c>
      <c r="B490">
        <v>2017</v>
      </c>
      <c r="C490">
        <v>97</v>
      </c>
      <c r="D490" s="1">
        <v>1343</v>
      </c>
      <c r="E490" s="1">
        <v>8243</v>
      </c>
      <c r="F490" s="5">
        <f t="shared" si="75"/>
        <v>6.137751303052867</v>
      </c>
      <c r="G490" s="3">
        <v>43009</v>
      </c>
      <c r="H490" s="3">
        <v>43100</v>
      </c>
      <c r="I490" s="4">
        <f t="shared" si="76"/>
        <v>92</v>
      </c>
      <c r="J490" s="2">
        <f t="shared" si="73"/>
        <v>0.92368892873151054</v>
      </c>
      <c r="K490">
        <v>97</v>
      </c>
      <c r="L490" s="2">
        <f t="shared" si="74"/>
        <v>0.92368892873151054</v>
      </c>
      <c r="M490" s="5">
        <f t="shared" si="77"/>
        <v>89.597826086956516</v>
      </c>
      <c r="N490" s="1">
        <v>2465250</v>
      </c>
      <c r="O490" s="1">
        <v>4500</v>
      </c>
      <c r="P490" s="2">
        <f t="shared" si="78"/>
        <v>547.83333333333337</v>
      </c>
      <c r="Q490" s="1">
        <v>13202350</v>
      </c>
      <c r="R490" s="1">
        <v>9213001</v>
      </c>
      <c r="S490" s="2">
        <f t="shared" si="79"/>
        <v>1449638.1523175214</v>
      </c>
      <c r="T490" s="1">
        <v>5854767</v>
      </c>
      <c r="U490" s="2">
        <f t="shared" si="80"/>
        <v>921230.07651139924</v>
      </c>
      <c r="V490" s="2">
        <f t="shared" si="81"/>
        <v>204.71779478031095</v>
      </c>
    </row>
    <row r="491" spans="1:22" x14ac:dyDescent="0.25">
      <c r="A491" t="s">
        <v>32</v>
      </c>
      <c r="B491">
        <v>2017</v>
      </c>
      <c r="C491">
        <v>16</v>
      </c>
      <c r="D491">
        <v>90</v>
      </c>
      <c r="E491" s="1">
        <v>1397</v>
      </c>
      <c r="F491" s="5">
        <f t="shared" si="75"/>
        <v>15.522222222222222</v>
      </c>
      <c r="G491" s="3">
        <v>43009</v>
      </c>
      <c r="H491" s="3">
        <v>43100</v>
      </c>
      <c r="I491" s="4">
        <f t="shared" si="76"/>
        <v>92</v>
      </c>
      <c r="J491" s="2">
        <f t="shared" si="73"/>
        <v>0.94904891304347827</v>
      </c>
      <c r="K491">
        <v>16</v>
      </c>
      <c r="L491" s="2">
        <f t="shared" si="74"/>
        <v>0.94904891304347827</v>
      </c>
      <c r="M491" s="5">
        <f t="shared" si="77"/>
        <v>15.184782608695652</v>
      </c>
      <c r="N491">
        <v>0</v>
      </c>
      <c r="O491">
        <v>0</v>
      </c>
      <c r="P491" s="2">
        <v>0</v>
      </c>
      <c r="Q491" s="1">
        <v>402669</v>
      </c>
      <c r="R491" s="1">
        <v>407938</v>
      </c>
      <c r="S491" s="2">
        <f t="shared" si="79"/>
        <v>0</v>
      </c>
      <c r="T491" s="1">
        <v>1317753</v>
      </c>
      <c r="U491" s="2">
        <f t="shared" si="80"/>
        <v>0</v>
      </c>
      <c r="V491" s="2">
        <v>0</v>
      </c>
    </row>
    <row r="492" spans="1:22" x14ac:dyDescent="0.25">
      <c r="A492" t="s">
        <v>33</v>
      </c>
      <c r="B492">
        <v>2017</v>
      </c>
      <c r="C492">
        <v>243</v>
      </c>
      <c r="D492" s="1">
        <v>4634</v>
      </c>
      <c r="E492" s="1">
        <v>18819</v>
      </c>
      <c r="F492" s="5">
        <f t="shared" si="75"/>
        <v>4.0610703495899871</v>
      </c>
      <c r="G492" s="3">
        <v>43009</v>
      </c>
      <c r="H492" s="3">
        <v>43100</v>
      </c>
      <c r="I492" s="4">
        <f t="shared" si="76"/>
        <v>92</v>
      </c>
      <c r="J492" s="2">
        <f t="shared" si="73"/>
        <v>0.84178743961352653</v>
      </c>
      <c r="K492">
        <v>318</v>
      </c>
      <c r="L492" s="2">
        <f t="shared" si="74"/>
        <v>0.64325266611977028</v>
      </c>
      <c r="M492" s="5">
        <f t="shared" si="77"/>
        <v>204.55434782608694</v>
      </c>
      <c r="N492" s="1">
        <v>126897737</v>
      </c>
      <c r="O492" s="1">
        <v>26027</v>
      </c>
      <c r="P492" s="2">
        <f t="shared" si="78"/>
        <v>4875.6190494486491</v>
      </c>
      <c r="Q492" s="1">
        <v>247605935</v>
      </c>
      <c r="R492" s="1">
        <v>173243786</v>
      </c>
      <c r="S492" s="2">
        <f t="shared" si="79"/>
        <v>58702346.696115389</v>
      </c>
      <c r="T492" s="1">
        <v>124154847</v>
      </c>
      <c r="U492" s="2">
        <f t="shared" si="80"/>
        <v>42068930.960658878</v>
      </c>
      <c r="V492" s="2">
        <f t="shared" si="81"/>
        <v>1616.3572813101348</v>
      </c>
    </row>
    <row r="493" spans="1:22" x14ac:dyDescent="0.25">
      <c r="A493" t="s">
        <v>34</v>
      </c>
      <c r="B493">
        <v>2017</v>
      </c>
      <c r="C493">
        <v>643</v>
      </c>
      <c r="D493" s="1">
        <v>6097</v>
      </c>
      <c r="E493" s="1">
        <v>34181</v>
      </c>
      <c r="F493" s="5">
        <f t="shared" si="75"/>
        <v>5.6061997703788746</v>
      </c>
      <c r="G493" s="3">
        <v>43009</v>
      </c>
      <c r="H493" s="3">
        <v>43100</v>
      </c>
      <c r="I493" s="4">
        <f t="shared" si="76"/>
        <v>92</v>
      </c>
      <c r="J493" s="2">
        <f t="shared" si="73"/>
        <v>0.57781121103522892</v>
      </c>
      <c r="K493">
        <v>643</v>
      </c>
      <c r="L493" s="2">
        <f t="shared" si="74"/>
        <v>0.57781121103522892</v>
      </c>
      <c r="M493" s="5">
        <f t="shared" si="77"/>
        <v>371.53260869565219</v>
      </c>
      <c r="N493" s="1">
        <v>310627385</v>
      </c>
      <c r="O493" s="1">
        <v>23240</v>
      </c>
      <c r="P493" s="2">
        <f t="shared" si="78"/>
        <v>13366.06648020654</v>
      </c>
      <c r="Q493" s="1">
        <v>563682558</v>
      </c>
      <c r="R493" s="1">
        <v>362067911</v>
      </c>
      <c r="S493" s="2">
        <f t="shared" si="79"/>
        <v>128636542.78073643</v>
      </c>
      <c r="T493" s="1">
        <v>319376672</v>
      </c>
      <c r="U493" s="2">
        <f t="shared" si="80"/>
        <v>113469074.95179054</v>
      </c>
      <c r="V493" s="2">
        <f t="shared" si="81"/>
        <v>4882.4903163421059</v>
      </c>
    </row>
    <row r="494" spans="1:22" x14ac:dyDescent="0.25">
      <c r="A494" t="s">
        <v>35</v>
      </c>
      <c r="B494">
        <v>2017</v>
      </c>
      <c r="C494">
        <v>174</v>
      </c>
      <c r="D494">
        <v>854</v>
      </c>
      <c r="E494" s="1">
        <v>6043</v>
      </c>
      <c r="F494" s="5">
        <f t="shared" si="75"/>
        <v>7.0761124121779861</v>
      </c>
      <c r="G494" s="3">
        <v>43009</v>
      </c>
      <c r="H494" s="3">
        <v>43100</v>
      </c>
      <c r="I494" s="4">
        <f t="shared" si="76"/>
        <v>92</v>
      </c>
      <c r="J494" s="2">
        <f t="shared" si="73"/>
        <v>0.37749875062468763</v>
      </c>
      <c r="K494">
        <v>174</v>
      </c>
      <c r="L494" s="2">
        <f t="shared" si="74"/>
        <v>0.37749875062468763</v>
      </c>
      <c r="M494" s="5">
        <f t="shared" si="77"/>
        <v>65.684782608695642</v>
      </c>
      <c r="N494" s="1">
        <v>36844131</v>
      </c>
      <c r="O494" s="1">
        <v>7096</v>
      </c>
      <c r="P494" s="2">
        <f t="shared" si="78"/>
        <v>5192.2394306651631</v>
      </c>
      <c r="Q494" s="1">
        <v>71480269</v>
      </c>
      <c r="R494" s="1">
        <v>50259541</v>
      </c>
      <c r="S494" s="2">
        <f t="shared" si="79"/>
        <v>17094662.999323063</v>
      </c>
      <c r="T494" s="1">
        <v>52369909</v>
      </c>
      <c r="U494" s="2">
        <f t="shared" si="80"/>
        <v>17812457.651776321</v>
      </c>
      <c r="V494" s="2">
        <f t="shared" si="81"/>
        <v>2510.2110557745659</v>
      </c>
    </row>
    <row r="495" spans="1:22" x14ac:dyDescent="0.25">
      <c r="A495" t="s">
        <v>485</v>
      </c>
      <c r="B495">
        <v>2017</v>
      </c>
      <c r="C495">
        <v>138</v>
      </c>
      <c r="D495">
        <v>590</v>
      </c>
      <c r="E495" s="1">
        <v>7583</v>
      </c>
      <c r="F495" s="5">
        <f t="shared" si="75"/>
        <v>12.852542372881356</v>
      </c>
      <c r="G495" s="3">
        <v>43009</v>
      </c>
      <c r="H495" s="3">
        <v>43100</v>
      </c>
      <c r="I495" s="4">
        <f t="shared" si="76"/>
        <v>92</v>
      </c>
      <c r="J495" s="2">
        <f t="shared" si="73"/>
        <v>0.59727473219911786</v>
      </c>
      <c r="K495">
        <v>138</v>
      </c>
      <c r="L495" s="2">
        <f t="shared" si="74"/>
        <v>0.59727473219911786</v>
      </c>
      <c r="M495" s="5">
        <f t="shared" si="77"/>
        <v>82.423913043478265</v>
      </c>
      <c r="N495">
        <v>0</v>
      </c>
      <c r="O495">
        <v>0</v>
      </c>
      <c r="P495" s="2">
        <v>0</v>
      </c>
      <c r="Q495" s="1">
        <v>42600753</v>
      </c>
      <c r="R495" s="1">
        <v>24949530</v>
      </c>
      <c r="S495" s="2">
        <f t="shared" si="79"/>
        <v>0</v>
      </c>
      <c r="T495" s="1">
        <v>19077266</v>
      </c>
      <c r="U495" s="2">
        <f t="shared" si="80"/>
        <v>0</v>
      </c>
      <c r="V495" s="2">
        <v>0</v>
      </c>
    </row>
    <row r="496" spans="1:22" x14ac:dyDescent="0.25">
      <c r="A496" t="s">
        <v>37</v>
      </c>
      <c r="B496">
        <v>2017</v>
      </c>
      <c r="C496">
        <v>106</v>
      </c>
      <c r="D496" s="1">
        <v>1445</v>
      </c>
      <c r="E496" s="1">
        <v>8691</v>
      </c>
      <c r="F496" s="5">
        <f t="shared" si="75"/>
        <v>6.0145328719723183</v>
      </c>
      <c r="G496" s="3">
        <v>43009</v>
      </c>
      <c r="H496" s="3">
        <v>43100</v>
      </c>
      <c r="I496" s="4">
        <f t="shared" si="76"/>
        <v>92</v>
      </c>
      <c r="J496" s="2">
        <f t="shared" si="73"/>
        <v>0.89120180475799837</v>
      </c>
      <c r="K496">
        <v>106</v>
      </c>
      <c r="L496" s="2">
        <f t="shared" si="74"/>
        <v>0.89120180475799837</v>
      </c>
      <c r="M496" s="5">
        <f t="shared" si="77"/>
        <v>94.467391304347828</v>
      </c>
      <c r="N496" s="1">
        <v>2071320</v>
      </c>
      <c r="O496" s="1">
        <v>2809</v>
      </c>
      <c r="P496" s="2">
        <f t="shared" si="78"/>
        <v>737.38697045211813</v>
      </c>
      <c r="Q496" s="1">
        <v>15649833</v>
      </c>
      <c r="R496" s="1">
        <v>8163136</v>
      </c>
      <c r="S496" s="2">
        <f t="shared" si="79"/>
        <v>954140.33497256075</v>
      </c>
      <c r="T496" s="1">
        <v>4837969</v>
      </c>
      <c r="U496" s="2">
        <f t="shared" si="80"/>
        <v>565481.37410020665</v>
      </c>
      <c r="V496" s="2">
        <f t="shared" si="81"/>
        <v>201.31056393741781</v>
      </c>
    </row>
    <row r="497" spans="1:22" x14ac:dyDescent="0.25">
      <c r="A497" t="s">
        <v>38</v>
      </c>
      <c r="B497">
        <v>2017</v>
      </c>
      <c r="C497">
        <v>99</v>
      </c>
      <c r="D497">
        <v>670</v>
      </c>
      <c r="E497" s="1">
        <v>6495</v>
      </c>
      <c r="F497" s="5">
        <f t="shared" si="75"/>
        <v>9.6940298507462686</v>
      </c>
      <c r="G497" s="3">
        <v>43009</v>
      </c>
      <c r="H497" s="3">
        <v>43100</v>
      </c>
      <c r="I497" s="4">
        <f t="shared" si="76"/>
        <v>92</v>
      </c>
      <c r="J497" s="2">
        <f t="shared" si="73"/>
        <v>0.71310935441370227</v>
      </c>
      <c r="K497">
        <v>99</v>
      </c>
      <c r="L497" s="2">
        <f t="shared" si="74"/>
        <v>0.71310935441370227</v>
      </c>
      <c r="M497" s="5">
        <f t="shared" si="77"/>
        <v>70.59782608695653</v>
      </c>
      <c r="N497" s="1">
        <v>8807504</v>
      </c>
      <c r="O497" s="1">
        <v>26546</v>
      </c>
      <c r="P497" s="2">
        <f t="shared" si="78"/>
        <v>331.78271679349052</v>
      </c>
      <c r="Q497" s="1">
        <v>39451366</v>
      </c>
      <c r="R497" s="1">
        <v>17001662</v>
      </c>
      <c r="S497" s="2">
        <f t="shared" si="79"/>
        <v>3102894.9926023548</v>
      </c>
      <c r="T497" s="1">
        <v>18230718</v>
      </c>
      <c r="U497" s="2">
        <f t="shared" si="80"/>
        <v>3327204.3400077955</v>
      </c>
      <c r="V497" s="2">
        <f t="shared" si="81"/>
        <v>125.33731409657935</v>
      </c>
    </row>
    <row r="498" spans="1:22" x14ac:dyDescent="0.25">
      <c r="A498" t="s">
        <v>39</v>
      </c>
      <c r="B498">
        <v>2017</v>
      </c>
      <c r="C498">
        <v>12</v>
      </c>
      <c r="D498">
        <v>5</v>
      </c>
      <c r="E498">
        <v>705</v>
      </c>
      <c r="F498" s="5">
        <f t="shared" si="75"/>
        <v>141</v>
      </c>
      <c r="G498" s="3">
        <v>43009</v>
      </c>
      <c r="H498" s="3">
        <v>43100</v>
      </c>
      <c r="I498" s="4">
        <f t="shared" si="76"/>
        <v>92</v>
      </c>
      <c r="J498" s="2">
        <f t="shared" si="73"/>
        <v>0.63858695652173914</v>
      </c>
      <c r="K498">
        <v>12</v>
      </c>
      <c r="L498" s="2">
        <f t="shared" si="74"/>
        <v>0.63858695652173914</v>
      </c>
      <c r="M498" s="5">
        <f t="shared" si="77"/>
        <v>7.6630434782608692</v>
      </c>
      <c r="N498" s="1">
        <v>3589274</v>
      </c>
      <c r="O498" s="1">
        <v>3444</v>
      </c>
      <c r="P498" s="2">
        <f t="shared" si="78"/>
        <v>1042.1817653890826</v>
      </c>
      <c r="Q498" s="1">
        <v>824661</v>
      </c>
      <c r="R498" s="1">
        <v>2419732</v>
      </c>
      <c r="S498" s="2">
        <f t="shared" si="79"/>
        <v>1967650.4421945498</v>
      </c>
      <c r="T498" s="1">
        <v>2482551</v>
      </c>
      <c r="U498" s="2">
        <f t="shared" si="80"/>
        <v>2018732.8898078473</v>
      </c>
      <c r="V498" s="2">
        <f t="shared" si="81"/>
        <v>586.15937567010667</v>
      </c>
    </row>
    <row r="499" spans="1:22" x14ac:dyDescent="0.25">
      <c r="A499" t="s">
        <v>40</v>
      </c>
      <c r="B499">
        <v>2017</v>
      </c>
      <c r="C499">
        <v>885</v>
      </c>
      <c r="D499" s="1">
        <v>12716</v>
      </c>
      <c r="E499" s="1">
        <v>65822</v>
      </c>
      <c r="F499" s="5">
        <f t="shared" si="75"/>
        <v>5.1763133060710915</v>
      </c>
      <c r="G499" s="3">
        <v>43009</v>
      </c>
      <c r="H499" s="3">
        <v>43100</v>
      </c>
      <c r="I499" s="4">
        <f t="shared" si="76"/>
        <v>92</v>
      </c>
      <c r="J499" s="2">
        <f t="shared" si="73"/>
        <v>0.80842544829280272</v>
      </c>
      <c r="K499">
        <v>886</v>
      </c>
      <c r="L499" s="2">
        <f t="shared" si="74"/>
        <v>0.80751300422023753</v>
      </c>
      <c r="M499" s="5">
        <f t="shared" si="77"/>
        <v>715.45652173913049</v>
      </c>
      <c r="N499" s="1">
        <v>1458653441</v>
      </c>
      <c r="O499" s="1">
        <v>218408</v>
      </c>
      <c r="P499" s="2">
        <f t="shared" si="78"/>
        <v>6678.571485476722</v>
      </c>
      <c r="Q499" s="1">
        <v>2723803475</v>
      </c>
      <c r="R499" s="1">
        <v>733105282</v>
      </c>
      <c r="S499" s="2">
        <f t="shared" si="79"/>
        <v>255674251.68536404</v>
      </c>
      <c r="T499" s="1">
        <v>754940957</v>
      </c>
      <c r="U499" s="2">
        <f t="shared" si="80"/>
        <v>263289556.06625623</v>
      </c>
      <c r="V499" s="2">
        <f t="shared" si="81"/>
        <v>1205.4941030834777</v>
      </c>
    </row>
    <row r="500" spans="1:22" x14ac:dyDescent="0.25">
      <c r="A500" t="s">
        <v>41</v>
      </c>
      <c r="B500">
        <v>2017</v>
      </c>
      <c r="C500">
        <v>369</v>
      </c>
      <c r="D500" s="1">
        <v>4118</v>
      </c>
      <c r="E500" s="1">
        <v>16181</v>
      </c>
      <c r="F500" s="5">
        <f t="shared" si="75"/>
        <v>3.9293346284604178</v>
      </c>
      <c r="G500" s="3">
        <v>43009</v>
      </c>
      <c r="H500" s="3">
        <v>43100</v>
      </c>
      <c r="I500" s="4">
        <f t="shared" si="76"/>
        <v>92</v>
      </c>
      <c r="J500" s="2">
        <f t="shared" si="73"/>
        <v>0.47664074466831624</v>
      </c>
      <c r="K500">
        <v>369</v>
      </c>
      <c r="L500" s="2">
        <f t="shared" si="74"/>
        <v>0.47664074466831624</v>
      </c>
      <c r="M500" s="5">
        <f t="shared" si="77"/>
        <v>175.88043478260869</v>
      </c>
      <c r="N500" s="1">
        <v>47687671</v>
      </c>
      <c r="O500" s="1">
        <v>13026</v>
      </c>
      <c r="P500" s="2">
        <f t="shared" si="78"/>
        <v>3660.9604636880085</v>
      </c>
      <c r="Q500" s="1">
        <v>243772744</v>
      </c>
      <c r="R500" s="1">
        <v>97733573</v>
      </c>
      <c r="S500" s="2">
        <f t="shared" si="79"/>
        <v>15990804.359756652</v>
      </c>
      <c r="T500" s="1">
        <v>78724036</v>
      </c>
      <c r="U500" s="2">
        <f t="shared" si="80"/>
        <v>12880534.492343176</v>
      </c>
      <c r="V500" s="2">
        <f t="shared" si="81"/>
        <v>988.83268020445075</v>
      </c>
    </row>
    <row r="501" spans="1:22" x14ac:dyDescent="0.25">
      <c r="A501" t="s">
        <v>42</v>
      </c>
      <c r="B501">
        <v>2017</v>
      </c>
      <c r="C501">
        <v>16</v>
      </c>
      <c r="D501">
        <v>174</v>
      </c>
      <c r="E501" s="1">
        <v>1186</v>
      </c>
      <c r="F501" s="5">
        <f t="shared" si="75"/>
        <v>6.8160919540229887</v>
      </c>
      <c r="G501" s="3">
        <v>43009</v>
      </c>
      <c r="H501" s="3">
        <v>43100</v>
      </c>
      <c r="I501" s="4">
        <f t="shared" si="76"/>
        <v>92</v>
      </c>
      <c r="J501" s="2">
        <f t="shared" si="73"/>
        <v>0.80570652173913049</v>
      </c>
      <c r="K501">
        <v>16</v>
      </c>
      <c r="L501" s="2">
        <f t="shared" si="74"/>
        <v>0.80570652173913049</v>
      </c>
      <c r="M501" s="5">
        <f t="shared" si="77"/>
        <v>12.891304347826088</v>
      </c>
      <c r="N501">
        <v>0</v>
      </c>
      <c r="O501">
        <v>0</v>
      </c>
      <c r="P501" s="2">
        <v>0</v>
      </c>
      <c r="Q501" s="1">
        <v>922959</v>
      </c>
      <c r="R501" s="1">
        <v>922959</v>
      </c>
      <c r="S501" s="2">
        <f t="shared" si="79"/>
        <v>0</v>
      </c>
      <c r="T501" s="1">
        <v>2205441</v>
      </c>
      <c r="U501" s="2">
        <f t="shared" si="80"/>
        <v>0</v>
      </c>
      <c r="V501" s="2">
        <v>0</v>
      </c>
    </row>
    <row r="502" spans="1:22" x14ac:dyDescent="0.25">
      <c r="A502" t="s">
        <v>43</v>
      </c>
      <c r="B502">
        <v>2017</v>
      </c>
      <c r="C502">
        <v>100</v>
      </c>
      <c r="D502">
        <v>235</v>
      </c>
      <c r="E502" s="1">
        <v>6621</v>
      </c>
      <c r="F502" s="5">
        <f t="shared" si="75"/>
        <v>28.174468085106383</v>
      </c>
      <c r="G502" s="3">
        <v>43009</v>
      </c>
      <c r="H502" s="3">
        <v>43100</v>
      </c>
      <c r="I502" s="4">
        <f t="shared" si="76"/>
        <v>92</v>
      </c>
      <c r="J502" s="2">
        <f t="shared" si="73"/>
        <v>0.71967391304347827</v>
      </c>
      <c r="K502">
        <v>100</v>
      </c>
      <c r="L502" s="2">
        <f t="shared" si="74"/>
        <v>0.71967391304347827</v>
      </c>
      <c r="M502" s="5">
        <f t="shared" si="77"/>
        <v>71.967391304347828</v>
      </c>
      <c r="N502">
        <v>0</v>
      </c>
      <c r="O502">
        <v>0</v>
      </c>
      <c r="P502" s="2">
        <v>0</v>
      </c>
      <c r="Q502" s="1">
        <v>41119838</v>
      </c>
      <c r="R502" s="1">
        <v>10320937</v>
      </c>
      <c r="S502" s="2">
        <f t="shared" si="79"/>
        <v>0</v>
      </c>
      <c r="T502" s="1">
        <v>9902284</v>
      </c>
      <c r="U502" s="2">
        <f t="shared" si="80"/>
        <v>0</v>
      </c>
      <c r="V502" s="2">
        <v>0</v>
      </c>
    </row>
    <row r="503" spans="1:22" x14ac:dyDescent="0.25">
      <c r="A503" t="s">
        <v>44</v>
      </c>
      <c r="B503">
        <v>2017</v>
      </c>
      <c r="C503">
        <v>100</v>
      </c>
      <c r="D503">
        <v>486</v>
      </c>
      <c r="E503" s="1">
        <v>4655</v>
      </c>
      <c r="F503" s="5">
        <f t="shared" si="75"/>
        <v>9.5781893004115233</v>
      </c>
      <c r="G503" s="3">
        <v>43009</v>
      </c>
      <c r="H503" s="3">
        <v>43100</v>
      </c>
      <c r="I503" s="4">
        <f t="shared" si="76"/>
        <v>92</v>
      </c>
      <c r="J503" s="2">
        <f t="shared" si="73"/>
        <v>0.50597826086956521</v>
      </c>
      <c r="K503">
        <v>114</v>
      </c>
      <c r="L503" s="2">
        <f t="shared" si="74"/>
        <v>0.4438405797101449</v>
      </c>
      <c r="M503" s="5">
        <f t="shared" si="77"/>
        <v>50.597826086956516</v>
      </c>
      <c r="N503" s="1">
        <v>11179167</v>
      </c>
      <c r="O503" s="1">
        <v>3475</v>
      </c>
      <c r="P503" s="2">
        <f t="shared" si="78"/>
        <v>3217.0264748201439</v>
      </c>
      <c r="Q503" s="1">
        <v>37770352</v>
      </c>
      <c r="R503" s="1">
        <v>10069862</v>
      </c>
      <c r="S503" s="2">
        <f t="shared" si="79"/>
        <v>2299770.6875312501</v>
      </c>
      <c r="T503" s="1">
        <v>10190788</v>
      </c>
      <c r="U503" s="2">
        <f t="shared" si="80"/>
        <v>2327387.9547947347</v>
      </c>
      <c r="V503" s="2">
        <f t="shared" si="81"/>
        <v>669.75192943733373</v>
      </c>
    </row>
    <row r="504" spans="1:22" x14ac:dyDescent="0.25">
      <c r="A504" t="s">
        <v>48</v>
      </c>
      <c r="B504">
        <v>2017</v>
      </c>
      <c r="C504">
        <v>190</v>
      </c>
      <c r="D504" s="1">
        <v>2197</v>
      </c>
      <c r="E504" s="1">
        <v>10596</v>
      </c>
      <c r="F504" s="5">
        <f t="shared" si="75"/>
        <v>4.8229403732362313</v>
      </c>
      <c r="G504" s="3">
        <v>43009</v>
      </c>
      <c r="H504" s="3">
        <v>43100</v>
      </c>
      <c r="I504" s="4">
        <f t="shared" si="76"/>
        <v>92</v>
      </c>
      <c r="J504" s="2">
        <f t="shared" si="73"/>
        <v>0.6061784897025172</v>
      </c>
      <c r="K504">
        <v>190</v>
      </c>
      <c r="L504" s="2">
        <f t="shared" si="74"/>
        <v>0.6061784897025172</v>
      </c>
      <c r="M504" s="5">
        <f t="shared" si="77"/>
        <v>115.17391304347827</v>
      </c>
      <c r="N504" s="1">
        <v>145508839</v>
      </c>
      <c r="O504" s="1">
        <v>68930</v>
      </c>
      <c r="P504" s="2">
        <f t="shared" si="78"/>
        <v>2110.9653126360076</v>
      </c>
      <c r="Q504" s="1">
        <v>189885837</v>
      </c>
      <c r="R504" s="1">
        <v>156140612</v>
      </c>
      <c r="S504" s="2">
        <f t="shared" si="79"/>
        <v>67740607.703830898</v>
      </c>
      <c r="T504" s="1">
        <v>157642752</v>
      </c>
      <c r="U504" s="2">
        <f t="shared" si="80"/>
        <v>68392301.553066179</v>
      </c>
      <c r="V504" s="2">
        <f t="shared" si="81"/>
        <v>992.19935518738112</v>
      </c>
    </row>
    <row r="505" spans="1:22" x14ac:dyDescent="0.25">
      <c r="A505" t="s">
        <v>46</v>
      </c>
      <c r="B505">
        <v>2017</v>
      </c>
      <c r="C505">
        <v>54</v>
      </c>
      <c r="D505">
        <v>467</v>
      </c>
      <c r="E505" s="1">
        <v>1706</v>
      </c>
      <c r="F505" s="5">
        <f t="shared" si="75"/>
        <v>3.6531049250535332</v>
      </c>
      <c r="G505" s="3">
        <v>43009</v>
      </c>
      <c r="H505" s="3">
        <v>43100</v>
      </c>
      <c r="I505" s="4">
        <f t="shared" si="76"/>
        <v>92</v>
      </c>
      <c r="J505" s="2">
        <f t="shared" si="73"/>
        <v>0.34339774557165864</v>
      </c>
      <c r="K505">
        <v>54</v>
      </c>
      <c r="L505" s="2">
        <f t="shared" si="74"/>
        <v>0.34339774557165864</v>
      </c>
      <c r="M505" s="5">
        <f t="shared" si="77"/>
        <v>18.543478260869566</v>
      </c>
      <c r="N505" s="1">
        <v>20223214</v>
      </c>
      <c r="O505" s="1">
        <v>5611</v>
      </c>
      <c r="P505" s="2">
        <f t="shared" si="78"/>
        <v>3604.2085189805739</v>
      </c>
      <c r="Q505" s="1">
        <v>30991687</v>
      </c>
      <c r="R505" s="1">
        <v>16525084</v>
      </c>
      <c r="S505" s="2">
        <f t="shared" si="79"/>
        <v>6525255.4154107608</v>
      </c>
      <c r="T505" s="1">
        <v>14216451</v>
      </c>
      <c r="U505" s="2">
        <f t="shared" si="80"/>
        <v>5613646.1318848198</v>
      </c>
      <c r="V505" s="2">
        <f t="shared" si="81"/>
        <v>1000.4715971992193</v>
      </c>
    </row>
    <row r="506" spans="1:22" x14ac:dyDescent="0.25">
      <c r="A506" t="s">
        <v>45</v>
      </c>
      <c r="B506">
        <v>2017</v>
      </c>
      <c r="C506">
        <v>374</v>
      </c>
      <c r="D506" s="1">
        <v>4295</v>
      </c>
      <c r="E506" s="1">
        <v>28391</v>
      </c>
      <c r="F506" s="5">
        <f t="shared" si="75"/>
        <v>6.6102444703143188</v>
      </c>
      <c r="G506" s="3">
        <v>43009</v>
      </c>
      <c r="H506" s="3">
        <v>43100</v>
      </c>
      <c r="I506" s="4">
        <f t="shared" si="76"/>
        <v>92</v>
      </c>
      <c r="J506" s="2">
        <f t="shared" si="73"/>
        <v>0.82512787723785164</v>
      </c>
      <c r="K506">
        <v>495</v>
      </c>
      <c r="L506" s="2">
        <f t="shared" si="74"/>
        <v>0.62342995169082127</v>
      </c>
      <c r="M506" s="5">
        <f t="shared" si="77"/>
        <v>308.5978260869565</v>
      </c>
      <c r="N506" s="1">
        <v>185591720</v>
      </c>
      <c r="O506" s="1">
        <v>106012</v>
      </c>
      <c r="P506" s="2">
        <f t="shared" si="78"/>
        <v>1750.6670942912124</v>
      </c>
      <c r="Q506" s="1">
        <v>505328314</v>
      </c>
      <c r="R506" s="1">
        <v>453936204</v>
      </c>
      <c r="S506" s="2">
        <f t="shared" si="79"/>
        <v>121934227.87713069</v>
      </c>
      <c r="T506" s="1">
        <v>316073185</v>
      </c>
      <c r="U506" s="2">
        <f t="shared" si="80"/>
        <v>84902106.124235213</v>
      </c>
      <c r="V506" s="2">
        <f t="shared" si="81"/>
        <v>800.87260050027555</v>
      </c>
    </row>
    <row r="507" spans="1:22" x14ac:dyDescent="0.25">
      <c r="A507" t="s">
        <v>47</v>
      </c>
      <c r="B507">
        <v>2017</v>
      </c>
      <c r="C507">
        <v>315</v>
      </c>
      <c r="D507" s="1">
        <v>3077</v>
      </c>
      <c r="E507" s="1">
        <v>16215</v>
      </c>
      <c r="F507" s="5">
        <f t="shared" si="75"/>
        <v>5.2697432564185895</v>
      </c>
      <c r="G507" s="3">
        <v>43009</v>
      </c>
      <c r="H507" s="3">
        <v>43100</v>
      </c>
      <c r="I507" s="4">
        <f t="shared" si="76"/>
        <v>92</v>
      </c>
      <c r="J507" s="2">
        <f t="shared" si="73"/>
        <v>0.55952380952380953</v>
      </c>
      <c r="K507">
        <v>315</v>
      </c>
      <c r="L507" s="2">
        <f t="shared" si="74"/>
        <v>0.55952380952380953</v>
      </c>
      <c r="M507" s="5">
        <f t="shared" si="77"/>
        <v>176.25</v>
      </c>
      <c r="N507" s="1">
        <v>203985444</v>
      </c>
      <c r="O507" s="1">
        <v>43484</v>
      </c>
      <c r="P507" s="2">
        <f t="shared" si="78"/>
        <v>4691.0459939288012</v>
      </c>
      <c r="Q507" s="1">
        <v>373029151</v>
      </c>
      <c r="R507" s="1">
        <v>179629418</v>
      </c>
      <c r="S507" s="2">
        <f t="shared" si="79"/>
        <v>63502356.619231775</v>
      </c>
      <c r="T507" s="1">
        <v>145770045</v>
      </c>
      <c r="U507" s="2">
        <f t="shared" si="80"/>
        <v>51532435.416516595</v>
      </c>
      <c r="V507" s="2">
        <f t="shared" si="81"/>
        <v>1185.089582754958</v>
      </c>
    </row>
    <row r="508" spans="1:22" x14ac:dyDescent="0.25">
      <c r="A508" t="s">
        <v>49</v>
      </c>
      <c r="B508">
        <v>2017</v>
      </c>
      <c r="C508">
        <v>27</v>
      </c>
      <c r="D508">
        <v>6</v>
      </c>
      <c r="E508" s="1">
        <v>2277</v>
      </c>
      <c r="F508" s="5">
        <f t="shared" si="75"/>
        <v>379.5</v>
      </c>
      <c r="G508" s="3">
        <v>43009</v>
      </c>
      <c r="H508" s="3">
        <v>43100</v>
      </c>
      <c r="I508" s="4">
        <f t="shared" si="76"/>
        <v>92</v>
      </c>
      <c r="J508" s="2">
        <f t="shared" si="73"/>
        <v>0.91666666666666663</v>
      </c>
      <c r="K508">
        <v>29</v>
      </c>
      <c r="L508" s="2">
        <f t="shared" si="74"/>
        <v>0.85344827586206895</v>
      </c>
      <c r="M508" s="5">
        <f t="shared" si="77"/>
        <v>24.75</v>
      </c>
      <c r="N508">
        <v>0</v>
      </c>
      <c r="O508">
        <v>0</v>
      </c>
      <c r="P508" s="2">
        <v>0</v>
      </c>
      <c r="Q508" s="1">
        <v>3894784</v>
      </c>
      <c r="R508" s="1">
        <v>2384878</v>
      </c>
      <c r="S508" s="2">
        <f t="shared" si="79"/>
        <v>0</v>
      </c>
      <c r="T508" s="1">
        <v>2459787</v>
      </c>
      <c r="U508" s="2">
        <f t="shared" si="80"/>
        <v>0</v>
      </c>
      <c r="V508" s="2">
        <v>0</v>
      </c>
    </row>
    <row r="509" spans="1:22" x14ac:dyDescent="0.25">
      <c r="A509" t="s">
        <v>50</v>
      </c>
      <c r="B509">
        <v>2017</v>
      </c>
      <c r="C509">
        <v>60</v>
      </c>
      <c r="D509">
        <v>238</v>
      </c>
      <c r="E509" s="1">
        <v>1161</v>
      </c>
      <c r="F509" s="5">
        <f t="shared" si="75"/>
        <v>4.8781512605042021</v>
      </c>
      <c r="G509" s="3">
        <v>43009</v>
      </c>
      <c r="H509" s="3">
        <v>43100</v>
      </c>
      <c r="I509" s="4">
        <f t="shared" si="76"/>
        <v>92</v>
      </c>
      <c r="J509" s="2">
        <f t="shared" si="73"/>
        <v>0.21032608695652175</v>
      </c>
      <c r="K509">
        <v>65</v>
      </c>
      <c r="L509" s="2">
        <f t="shared" si="74"/>
        <v>0.19414715719063544</v>
      </c>
      <c r="M509" s="5">
        <f t="shared" si="77"/>
        <v>12.619565217391303</v>
      </c>
      <c r="N509" s="1">
        <v>32218403</v>
      </c>
      <c r="O509" s="1">
        <v>17881</v>
      </c>
      <c r="P509" s="2">
        <f t="shared" si="78"/>
        <v>1801.8233320284101</v>
      </c>
      <c r="Q509" s="1">
        <v>11451600</v>
      </c>
      <c r="R509" s="1">
        <v>10773335</v>
      </c>
      <c r="S509" s="2">
        <f t="shared" si="79"/>
        <v>7948239.6345153674</v>
      </c>
      <c r="T509" s="1">
        <v>31642513</v>
      </c>
      <c r="U509" s="2">
        <f t="shared" si="80"/>
        <v>23344885.865172461</v>
      </c>
      <c r="V509" s="2">
        <f t="shared" si="81"/>
        <v>1305.5693677743113</v>
      </c>
    </row>
    <row r="510" spans="1:22" x14ac:dyDescent="0.25">
      <c r="A510" t="s">
        <v>51</v>
      </c>
      <c r="B510">
        <v>2017</v>
      </c>
      <c r="C510">
        <v>112</v>
      </c>
      <c r="D510" s="1">
        <v>1425</v>
      </c>
      <c r="E510" s="1">
        <v>4094</v>
      </c>
      <c r="F510" s="5">
        <f t="shared" si="75"/>
        <v>2.8729824561403507</v>
      </c>
      <c r="G510" s="3">
        <v>43009</v>
      </c>
      <c r="H510" s="3">
        <v>43100</v>
      </c>
      <c r="I510" s="4">
        <f t="shared" si="76"/>
        <v>92</v>
      </c>
      <c r="J510" s="2">
        <f t="shared" si="73"/>
        <v>0.39732142857142855</v>
      </c>
      <c r="K510">
        <v>112</v>
      </c>
      <c r="L510" s="2">
        <f t="shared" si="74"/>
        <v>0.39732142857142855</v>
      </c>
      <c r="M510" s="5">
        <f t="shared" si="77"/>
        <v>44.5</v>
      </c>
      <c r="N510" s="1">
        <v>38461948</v>
      </c>
      <c r="O510" s="1">
        <v>11016</v>
      </c>
      <c r="P510" s="2">
        <f t="shared" si="78"/>
        <v>3491.4622367465504</v>
      </c>
      <c r="Q510" s="1">
        <v>61082429</v>
      </c>
      <c r="R510" s="1">
        <v>26208651</v>
      </c>
      <c r="S510" s="2">
        <f t="shared" si="79"/>
        <v>10126496.365657581</v>
      </c>
      <c r="T510" s="1">
        <v>22594521</v>
      </c>
      <c r="U510" s="2">
        <f t="shared" si="80"/>
        <v>8730069.1206988823</v>
      </c>
      <c r="V510" s="2">
        <f t="shared" si="81"/>
        <v>792.48993470396533</v>
      </c>
    </row>
    <row r="511" spans="1:22" x14ac:dyDescent="0.25">
      <c r="A511" t="s">
        <v>52</v>
      </c>
      <c r="B511">
        <v>2017</v>
      </c>
      <c r="C511">
        <v>516</v>
      </c>
      <c r="D511" s="1">
        <v>6182</v>
      </c>
      <c r="E511" s="1">
        <v>27271</v>
      </c>
      <c r="F511" s="5">
        <f t="shared" si="75"/>
        <v>4.4113555483662248</v>
      </c>
      <c r="G511" s="3">
        <v>43009</v>
      </c>
      <c r="H511" s="3">
        <v>43100</v>
      </c>
      <c r="I511" s="4">
        <f t="shared" si="76"/>
        <v>92</v>
      </c>
      <c r="J511" s="2">
        <f t="shared" si="73"/>
        <v>0.57446494775867885</v>
      </c>
      <c r="K511">
        <v>516</v>
      </c>
      <c r="L511" s="2">
        <f t="shared" si="74"/>
        <v>0.57446494775867885</v>
      </c>
      <c r="M511" s="5">
        <f t="shared" si="77"/>
        <v>296.42391304347831</v>
      </c>
      <c r="N511" s="1">
        <v>110812429</v>
      </c>
      <c r="O511" s="1">
        <v>48435</v>
      </c>
      <c r="P511" s="2">
        <f t="shared" si="78"/>
        <v>2287.8585526994943</v>
      </c>
      <c r="Q511" s="1">
        <v>223291857</v>
      </c>
      <c r="R511" s="1">
        <v>146638646</v>
      </c>
      <c r="S511" s="2">
        <f t="shared" si="79"/>
        <v>48635666.255808324</v>
      </c>
      <c r="T511" s="1">
        <v>128177544</v>
      </c>
      <c r="U511" s="2">
        <f t="shared" si="80"/>
        <v>42512669.214588813</v>
      </c>
      <c r="V511" s="2">
        <f t="shared" si="81"/>
        <v>877.72621481550152</v>
      </c>
    </row>
    <row r="512" spans="1:22" x14ac:dyDescent="0.25">
      <c r="A512" t="s">
        <v>53</v>
      </c>
      <c r="B512">
        <v>2017</v>
      </c>
      <c r="C512">
        <v>217</v>
      </c>
      <c r="D512" s="1">
        <v>1748</v>
      </c>
      <c r="E512" s="1">
        <v>18277</v>
      </c>
      <c r="F512" s="5">
        <f t="shared" si="75"/>
        <v>10.455949656750573</v>
      </c>
      <c r="G512" s="3">
        <v>43009</v>
      </c>
      <c r="H512" s="3">
        <v>43100</v>
      </c>
      <c r="I512" s="4">
        <f t="shared" si="76"/>
        <v>92</v>
      </c>
      <c r="J512" s="2">
        <f t="shared" si="73"/>
        <v>0.91549789621318378</v>
      </c>
      <c r="K512">
        <v>217</v>
      </c>
      <c r="L512" s="2">
        <f t="shared" si="74"/>
        <v>0.91549789621318378</v>
      </c>
      <c r="M512" s="5">
        <f t="shared" si="77"/>
        <v>198.66304347826087</v>
      </c>
      <c r="N512" s="1">
        <v>488577731</v>
      </c>
      <c r="O512" s="1">
        <v>36373</v>
      </c>
      <c r="P512" s="2">
        <f t="shared" si="78"/>
        <v>13432.428752096335</v>
      </c>
      <c r="Q512" s="1">
        <v>393043755</v>
      </c>
      <c r="R512" s="1">
        <v>232186145</v>
      </c>
      <c r="S512" s="2">
        <f t="shared" si="79"/>
        <v>128673111.64162916</v>
      </c>
      <c r="T512" s="1">
        <v>286625059</v>
      </c>
      <c r="U512" s="2">
        <f t="shared" si="80"/>
        <v>158842114.44225299</v>
      </c>
      <c r="V512" s="2">
        <f t="shared" si="81"/>
        <v>4367.0336360006868</v>
      </c>
    </row>
    <row r="513" spans="1:22" x14ac:dyDescent="0.25">
      <c r="A513" t="s">
        <v>54</v>
      </c>
      <c r="B513">
        <v>2017</v>
      </c>
      <c r="C513">
        <v>208</v>
      </c>
      <c r="D513" s="1">
        <v>3802</v>
      </c>
      <c r="E513" s="1">
        <v>16635</v>
      </c>
      <c r="F513" s="5">
        <f t="shared" si="75"/>
        <v>4.3753287743293008</v>
      </c>
      <c r="G513" s="3">
        <v>43009</v>
      </c>
      <c r="H513" s="3">
        <v>43100</v>
      </c>
      <c r="I513" s="4">
        <f t="shared" si="76"/>
        <v>92</v>
      </c>
      <c r="J513" s="2">
        <f t="shared" ref="J513:J576" si="82">E513/(C513*I513)</f>
        <v>0.86930392976588633</v>
      </c>
      <c r="K513">
        <v>208</v>
      </c>
      <c r="L513" s="2">
        <f t="shared" ref="L513:L576" si="83">E513/(K513*I513)</f>
        <v>0.86930392976588633</v>
      </c>
      <c r="M513" s="5">
        <f t="shared" si="77"/>
        <v>180.81521739130434</v>
      </c>
      <c r="N513" s="1">
        <v>151805303</v>
      </c>
      <c r="O513" s="1">
        <v>23314</v>
      </c>
      <c r="P513" s="2">
        <f t="shared" si="78"/>
        <v>6511.3366646650084</v>
      </c>
      <c r="Q513" s="1">
        <v>212389549</v>
      </c>
      <c r="R513" s="1">
        <v>80654155</v>
      </c>
      <c r="S513" s="2">
        <f t="shared" si="79"/>
        <v>33618620.281826407</v>
      </c>
      <c r="T513" s="1">
        <v>73320550</v>
      </c>
      <c r="U513" s="2">
        <f t="shared" si="80"/>
        <v>30561794.73090589</v>
      </c>
      <c r="V513" s="2">
        <f t="shared" si="81"/>
        <v>1310.8773582785404</v>
      </c>
    </row>
    <row r="514" spans="1:22" x14ac:dyDescent="0.25">
      <c r="A514" t="s">
        <v>55</v>
      </c>
      <c r="B514">
        <v>2017</v>
      </c>
      <c r="C514">
        <v>116</v>
      </c>
      <c r="D514">
        <v>55</v>
      </c>
      <c r="E514" s="1">
        <v>6220</v>
      </c>
      <c r="F514" s="5">
        <f t="shared" si="75"/>
        <v>113.09090909090909</v>
      </c>
      <c r="G514" s="3">
        <v>43009</v>
      </c>
      <c r="H514" s="3">
        <v>43100</v>
      </c>
      <c r="I514" s="4">
        <f t="shared" si="76"/>
        <v>92</v>
      </c>
      <c r="J514" s="2">
        <f t="shared" si="82"/>
        <v>0.58283358320839584</v>
      </c>
      <c r="K514">
        <v>123</v>
      </c>
      <c r="L514" s="2">
        <f t="shared" si="83"/>
        <v>0.54966419229409691</v>
      </c>
      <c r="M514" s="5">
        <f t="shared" si="77"/>
        <v>67.608695652173921</v>
      </c>
      <c r="N514" s="1">
        <v>4644193</v>
      </c>
      <c r="O514" s="1">
        <v>6648</v>
      </c>
      <c r="P514" s="2">
        <f t="shared" si="78"/>
        <v>698.58498796630568</v>
      </c>
      <c r="Q514" s="1">
        <v>3287511</v>
      </c>
      <c r="R514" s="1">
        <v>3971445</v>
      </c>
      <c r="S514" s="2">
        <f t="shared" si="79"/>
        <v>2325371.3286432521</v>
      </c>
      <c r="T514" s="1">
        <v>6068528</v>
      </c>
      <c r="U514" s="2">
        <f t="shared" si="80"/>
        <v>3553261.0972250099</v>
      </c>
      <c r="V514" s="2">
        <f t="shared" si="81"/>
        <v>534.48572461266701</v>
      </c>
    </row>
    <row r="515" spans="1:22" x14ac:dyDescent="0.25">
      <c r="A515" t="s">
        <v>56</v>
      </c>
      <c r="B515">
        <v>2017</v>
      </c>
      <c r="C515" s="1">
        <v>1310</v>
      </c>
      <c r="D515">
        <v>56</v>
      </c>
      <c r="E515" s="1">
        <v>109090</v>
      </c>
      <c r="F515" s="5">
        <f t="shared" si="75"/>
        <v>1948.0357142857142</v>
      </c>
      <c r="G515" s="3">
        <v>43009</v>
      </c>
      <c r="H515" s="3">
        <v>43100</v>
      </c>
      <c r="I515" s="4">
        <f t="shared" si="76"/>
        <v>92</v>
      </c>
      <c r="J515" s="2">
        <f t="shared" si="82"/>
        <v>0.90516096913375377</v>
      </c>
      <c r="K515" s="1">
        <v>1500</v>
      </c>
      <c r="L515" s="2">
        <f t="shared" si="83"/>
        <v>0.79050724637681158</v>
      </c>
      <c r="M515" s="5">
        <f t="shared" si="77"/>
        <v>1185.7608695652173</v>
      </c>
      <c r="N515">
        <v>0</v>
      </c>
      <c r="O515">
        <v>0</v>
      </c>
      <c r="P515" s="2">
        <v>0</v>
      </c>
      <c r="Q515" s="1">
        <v>64454996</v>
      </c>
      <c r="R515" s="1">
        <v>64454996</v>
      </c>
      <c r="S515" s="2">
        <f t="shared" si="79"/>
        <v>0</v>
      </c>
      <c r="T515" s="1">
        <v>69932604</v>
      </c>
      <c r="U515" s="2">
        <f t="shared" si="80"/>
        <v>0</v>
      </c>
      <c r="V515" s="2">
        <v>0</v>
      </c>
    </row>
    <row r="516" spans="1:22" x14ac:dyDescent="0.25">
      <c r="A516" t="s">
        <v>57</v>
      </c>
      <c r="B516">
        <v>2017</v>
      </c>
      <c r="C516">
        <v>105</v>
      </c>
      <c r="D516">
        <v>655</v>
      </c>
      <c r="E516" s="1">
        <v>2833</v>
      </c>
      <c r="F516" s="5">
        <f t="shared" ref="F516:F579" si="84">E516/D516</f>
        <v>4.3251908396946561</v>
      </c>
      <c r="G516" s="3">
        <v>43009</v>
      </c>
      <c r="H516" s="3">
        <v>43100</v>
      </c>
      <c r="I516" s="4">
        <f t="shared" ref="I516:I579" si="85">H516-G516+1</f>
        <v>92</v>
      </c>
      <c r="J516" s="2">
        <f t="shared" si="82"/>
        <v>0.29327122153209112</v>
      </c>
      <c r="K516">
        <v>117</v>
      </c>
      <c r="L516" s="2">
        <f t="shared" si="83"/>
        <v>0.26319212188777408</v>
      </c>
      <c r="M516" s="5">
        <f t="shared" ref="M516:M579" si="86">K516*L516</f>
        <v>30.793478260869566</v>
      </c>
      <c r="N516" s="1">
        <v>17847201</v>
      </c>
      <c r="O516" s="1">
        <v>3902</v>
      </c>
      <c r="P516" s="2">
        <f t="shared" ref="P516:P579" si="87">N516/O516</f>
        <v>4573.8598154792417</v>
      </c>
      <c r="Q516" s="1">
        <v>39812288</v>
      </c>
      <c r="R516" s="1">
        <v>8680976</v>
      </c>
      <c r="S516" s="2">
        <f t="shared" ref="S516:S579" si="88">(N516/(Q516+N516))*R516</f>
        <v>2687001.3285788228</v>
      </c>
      <c r="T516" s="1">
        <v>9255619</v>
      </c>
      <c r="U516" s="2">
        <f t="shared" ref="U516:U579" si="89">(N516/(Q516+N516))*T516</f>
        <v>2864869.1748277373</v>
      </c>
      <c r="V516" s="2">
        <f t="shared" ref="V516:V579" si="90">U516/O516</f>
        <v>734.20532414857439</v>
      </c>
    </row>
    <row r="517" spans="1:22" x14ac:dyDescent="0.25">
      <c r="A517" t="s">
        <v>58</v>
      </c>
      <c r="B517">
        <v>2017</v>
      </c>
      <c r="C517">
        <v>187</v>
      </c>
      <c r="D517" s="1">
        <v>1307</v>
      </c>
      <c r="E517" s="1">
        <v>15634</v>
      </c>
      <c r="F517" s="5">
        <f t="shared" si="84"/>
        <v>11.961744452945677</v>
      </c>
      <c r="G517" s="3">
        <v>43009</v>
      </c>
      <c r="H517" s="3">
        <v>43100</v>
      </c>
      <c r="I517" s="4">
        <f t="shared" si="85"/>
        <v>92</v>
      </c>
      <c r="J517" s="2">
        <f t="shared" si="82"/>
        <v>0.90874215298767724</v>
      </c>
      <c r="K517">
        <v>187</v>
      </c>
      <c r="L517" s="2">
        <f t="shared" si="83"/>
        <v>0.90874215298767724</v>
      </c>
      <c r="M517" s="5">
        <f t="shared" si="86"/>
        <v>169.93478260869566</v>
      </c>
      <c r="N517" s="1">
        <v>6461477</v>
      </c>
      <c r="O517" s="1">
        <v>14462</v>
      </c>
      <c r="P517" s="2">
        <f t="shared" si="87"/>
        <v>446.79000138293458</v>
      </c>
      <c r="Q517" s="1">
        <v>35123270</v>
      </c>
      <c r="R517" s="1">
        <v>17961420</v>
      </c>
      <c r="S517" s="2">
        <f t="shared" si="88"/>
        <v>2790862.2894192431</v>
      </c>
      <c r="T517" s="1">
        <v>15281498</v>
      </c>
      <c r="U517" s="2">
        <f t="shared" si="89"/>
        <v>2374453.4949929118</v>
      </c>
      <c r="V517" s="2">
        <f t="shared" si="90"/>
        <v>164.18569319547171</v>
      </c>
    </row>
    <row r="518" spans="1:22" x14ac:dyDescent="0.25">
      <c r="A518" t="s">
        <v>59</v>
      </c>
      <c r="B518">
        <v>2017</v>
      </c>
      <c r="C518">
        <v>122</v>
      </c>
      <c r="D518">
        <v>933</v>
      </c>
      <c r="E518" s="1">
        <v>10152</v>
      </c>
      <c r="F518" s="5">
        <f t="shared" si="84"/>
        <v>10.881028938906752</v>
      </c>
      <c r="G518" s="3">
        <v>43009</v>
      </c>
      <c r="H518" s="3">
        <v>43100</v>
      </c>
      <c r="I518" s="4">
        <f t="shared" si="85"/>
        <v>92</v>
      </c>
      <c r="J518" s="2">
        <f t="shared" si="82"/>
        <v>0.90449037776193875</v>
      </c>
      <c r="K518">
        <v>122</v>
      </c>
      <c r="L518" s="2">
        <f t="shared" si="83"/>
        <v>0.90449037776193875</v>
      </c>
      <c r="M518" s="5">
        <f t="shared" si="86"/>
        <v>110.34782608695653</v>
      </c>
      <c r="N518" s="1">
        <v>2414317</v>
      </c>
      <c r="O518" s="1">
        <v>4331</v>
      </c>
      <c r="P518" s="2">
        <f t="shared" si="87"/>
        <v>557.45024243823593</v>
      </c>
      <c r="Q518" s="1">
        <v>23564419</v>
      </c>
      <c r="R518" s="1">
        <v>12621553</v>
      </c>
      <c r="S518" s="2">
        <f t="shared" si="88"/>
        <v>1172975.8512616241</v>
      </c>
      <c r="T518" s="1">
        <v>13218392</v>
      </c>
      <c r="U518" s="2">
        <f t="shared" si="89"/>
        <v>1228442.6970682484</v>
      </c>
      <c r="V518" s="2">
        <f t="shared" si="90"/>
        <v>283.63950521086315</v>
      </c>
    </row>
    <row r="519" spans="1:22" x14ac:dyDescent="0.25">
      <c r="A519" t="s">
        <v>60</v>
      </c>
      <c r="B519">
        <v>2017</v>
      </c>
      <c r="C519">
        <v>221</v>
      </c>
      <c r="D519" s="1">
        <v>2333</v>
      </c>
      <c r="E519" s="1">
        <v>15608</v>
      </c>
      <c r="F519" s="5">
        <f t="shared" si="84"/>
        <v>6.6900985855122164</v>
      </c>
      <c r="G519" s="3">
        <v>43009</v>
      </c>
      <c r="H519" s="3">
        <v>43100</v>
      </c>
      <c r="I519" s="4">
        <f t="shared" si="85"/>
        <v>92</v>
      </c>
      <c r="J519" s="2">
        <f t="shared" si="82"/>
        <v>0.76765689553413341</v>
      </c>
      <c r="K519">
        <v>221</v>
      </c>
      <c r="L519" s="2">
        <f t="shared" si="83"/>
        <v>0.76765689553413341</v>
      </c>
      <c r="M519" s="5">
        <f t="shared" si="86"/>
        <v>169.65217391304347</v>
      </c>
      <c r="N519" s="1">
        <v>13426098</v>
      </c>
      <c r="O519" s="1">
        <v>3787</v>
      </c>
      <c r="P519" s="2">
        <f t="shared" si="87"/>
        <v>3545.3123844731977</v>
      </c>
      <c r="Q519" s="1">
        <v>51078973</v>
      </c>
      <c r="R519" s="1">
        <v>20624816</v>
      </c>
      <c r="S519" s="2">
        <f t="shared" si="88"/>
        <v>4292853.2060365919</v>
      </c>
      <c r="T519" s="1">
        <v>21583252</v>
      </c>
      <c r="U519" s="2">
        <f t="shared" si="89"/>
        <v>4492342.2611331753</v>
      </c>
      <c r="V519" s="2">
        <f t="shared" si="90"/>
        <v>1186.2535677668802</v>
      </c>
    </row>
    <row r="520" spans="1:22" x14ac:dyDescent="0.25">
      <c r="A520" t="s">
        <v>61</v>
      </c>
      <c r="B520">
        <v>2017</v>
      </c>
      <c r="C520">
        <v>25</v>
      </c>
      <c r="D520">
        <v>149</v>
      </c>
      <c r="E520">
        <v>410</v>
      </c>
      <c r="F520" s="5">
        <f t="shared" si="84"/>
        <v>2.7516778523489931</v>
      </c>
      <c r="G520" s="3">
        <v>43009</v>
      </c>
      <c r="H520" s="3">
        <v>43100</v>
      </c>
      <c r="I520" s="4">
        <f t="shared" si="85"/>
        <v>92</v>
      </c>
      <c r="J520" s="2">
        <f t="shared" si="82"/>
        <v>0.17826086956521739</v>
      </c>
      <c r="K520">
        <v>25</v>
      </c>
      <c r="L520" s="2">
        <f t="shared" si="83"/>
        <v>0.17826086956521739</v>
      </c>
      <c r="M520" s="5">
        <f t="shared" si="86"/>
        <v>4.4565217391304346</v>
      </c>
      <c r="N520" s="1">
        <v>5949307</v>
      </c>
      <c r="O520" s="1">
        <v>2407</v>
      </c>
      <c r="P520" s="2">
        <f t="shared" si="87"/>
        <v>2471.6688824262569</v>
      </c>
      <c r="Q520" s="1">
        <v>2189325</v>
      </c>
      <c r="R520" s="1">
        <v>2390243</v>
      </c>
      <c r="S520" s="2">
        <f t="shared" si="88"/>
        <v>1747257.9435464093</v>
      </c>
      <c r="T520" s="1">
        <v>2475759</v>
      </c>
      <c r="U520" s="2">
        <f t="shared" si="89"/>
        <v>1809769.7928857084</v>
      </c>
      <c r="V520" s="2">
        <f t="shared" si="90"/>
        <v>751.87777020594444</v>
      </c>
    </row>
    <row r="521" spans="1:22" x14ac:dyDescent="0.25">
      <c r="A521" t="s">
        <v>486</v>
      </c>
      <c r="B521">
        <v>2017</v>
      </c>
      <c r="C521">
        <v>48</v>
      </c>
      <c r="D521">
        <v>37</v>
      </c>
      <c r="E521">
        <v>68</v>
      </c>
      <c r="F521" s="5">
        <f t="shared" si="84"/>
        <v>1.8378378378378379</v>
      </c>
      <c r="G521" s="3">
        <v>43009</v>
      </c>
      <c r="H521" s="3">
        <v>43100</v>
      </c>
      <c r="I521" s="4">
        <f t="shared" si="85"/>
        <v>92</v>
      </c>
      <c r="J521" s="2">
        <f t="shared" si="82"/>
        <v>1.5398550724637682E-2</v>
      </c>
      <c r="K521">
        <v>48</v>
      </c>
      <c r="L521" s="2">
        <f t="shared" si="83"/>
        <v>1.5398550724637682E-2</v>
      </c>
      <c r="M521" s="5">
        <f t="shared" si="86"/>
        <v>0.73913043478260876</v>
      </c>
      <c r="N521" s="1">
        <v>844054</v>
      </c>
      <c r="O521" s="1">
        <v>1989</v>
      </c>
      <c r="P521" s="2">
        <f t="shared" si="87"/>
        <v>424.36098541980897</v>
      </c>
      <c r="Q521" s="1">
        <v>410329</v>
      </c>
      <c r="R521">
        <v>0</v>
      </c>
      <c r="S521" s="2">
        <f t="shared" si="88"/>
        <v>0</v>
      </c>
      <c r="T521" s="1">
        <v>1380917</v>
      </c>
      <c r="U521" s="2">
        <f t="shared" si="89"/>
        <v>929196.67877992615</v>
      </c>
      <c r="V521" s="2">
        <f t="shared" si="90"/>
        <v>467.16776208141084</v>
      </c>
    </row>
    <row r="522" spans="1:22" x14ac:dyDescent="0.25">
      <c r="A522" t="s">
        <v>62</v>
      </c>
      <c r="B522">
        <v>2017</v>
      </c>
      <c r="C522">
        <v>81</v>
      </c>
      <c r="D522">
        <v>909</v>
      </c>
      <c r="E522" s="1">
        <v>3864</v>
      </c>
      <c r="F522" s="5">
        <f t="shared" si="84"/>
        <v>4.2508250825082508</v>
      </c>
      <c r="G522" s="3">
        <v>43009</v>
      </c>
      <c r="H522" s="3">
        <v>43100</v>
      </c>
      <c r="I522" s="4">
        <f t="shared" si="85"/>
        <v>92</v>
      </c>
      <c r="J522" s="2">
        <f t="shared" si="82"/>
        <v>0.51851851851851849</v>
      </c>
      <c r="K522">
        <v>81</v>
      </c>
      <c r="L522" s="2">
        <f t="shared" si="83"/>
        <v>0.51851851851851849</v>
      </c>
      <c r="M522" s="5">
        <f t="shared" si="86"/>
        <v>42</v>
      </c>
      <c r="N522" s="1">
        <v>37440571</v>
      </c>
      <c r="O522" s="1">
        <v>10696</v>
      </c>
      <c r="P522" s="2">
        <f t="shared" si="87"/>
        <v>3500.4273560209426</v>
      </c>
      <c r="Q522" s="1">
        <v>56336644</v>
      </c>
      <c r="R522" s="1">
        <v>11093901</v>
      </c>
      <c r="S522" s="2">
        <f t="shared" si="88"/>
        <v>4429242.0931616602</v>
      </c>
      <c r="T522" s="1">
        <v>10972586</v>
      </c>
      <c r="U522" s="2">
        <f t="shared" si="89"/>
        <v>4380807.0562407514</v>
      </c>
      <c r="V522" s="2">
        <f t="shared" si="90"/>
        <v>409.57433210926996</v>
      </c>
    </row>
    <row r="523" spans="1:22" x14ac:dyDescent="0.25">
      <c r="A523" t="s">
        <v>63</v>
      </c>
      <c r="B523">
        <v>2017</v>
      </c>
      <c r="C523">
        <v>158</v>
      </c>
      <c r="D523" s="1">
        <v>1507</v>
      </c>
      <c r="E523" s="1">
        <v>6257</v>
      </c>
      <c r="F523" s="5">
        <f t="shared" si="84"/>
        <v>4.1519575315195754</v>
      </c>
      <c r="G523" s="3">
        <v>43009</v>
      </c>
      <c r="H523" s="3">
        <v>43100</v>
      </c>
      <c r="I523" s="4">
        <f t="shared" si="85"/>
        <v>92</v>
      </c>
      <c r="J523" s="2">
        <f t="shared" si="82"/>
        <v>0.43044854155200879</v>
      </c>
      <c r="K523">
        <v>158</v>
      </c>
      <c r="L523" s="2">
        <f t="shared" si="83"/>
        <v>0.43044854155200879</v>
      </c>
      <c r="M523" s="5">
        <f t="shared" si="86"/>
        <v>68.010869565217391</v>
      </c>
      <c r="N523" s="1">
        <v>21482310</v>
      </c>
      <c r="O523" s="1">
        <v>6636</v>
      </c>
      <c r="P523" s="2">
        <f t="shared" si="87"/>
        <v>3237.2377938517179</v>
      </c>
      <c r="Q523" s="1">
        <v>63897251</v>
      </c>
      <c r="R523" s="1">
        <v>18637464</v>
      </c>
      <c r="S523" s="2">
        <f t="shared" si="88"/>
        <v>4689363.2922502374</v>
      </c>
      <c r="T523" s="1">
        <v>19877074</v>
      </c>
      <c r="U523" s="2">
        <f t="shared" si="89"/>
        <v>5001260.9640958449</v>
      </c>
      <c r="V523" s="2">
        <f t="shared" si="90"/>
        <v>753.65596203975963</v>
      </c>
    </row>
    <row r="524" spans="1:22" x14ac:dyDescent="0.25">
      <c r="A524" t="s">
        <v>64</v>
      </c>
      <c r="B524">
        <v>2017</v>
      </c>
      <c r="C524">
        <v>345</v>
      </c>
      <c r="D524" s="1">
        <v>2972</v>
      </c>
      <c r="E524" s="1">
        <v>18138</v>
      </c>
      <c r="F524" s="5">
        <f t="shared" si="84"/>
        <v>6.1029609690444149</v>
      </c>
      <c r="G524" s="3">
        <v>43009</v>
      </c>
      <c r="H524" s="3">
        <v>43100</v>
      </c>
      <c r="I524" s="4">
        <f t="shared" si="85"/>
        <v>92</v>
      </c>
      <c r="J524" s="2">
        <f t="shared" si="82"/>
        <v>0.57145557655954626</v>
      </c>
      <c r="K524">
        <v>347</v>
      </c>
      <c r="L524" s="2">
        <f t="shared" si="83"/>
        <v>0.56816188447562965</v>
      </c>
      <c r="M524" s="5">
        <f t="shared" si="86"/>
        <v>197.1521739130435</v>
      </c>
      <c r="N524" s="1">
        <v>72662449</v>
      </c>
      <c r="O524" s="1">
        <v>20482</v>
      </c>
      <c r="P524" s="2">
        <f t="shared" si="87"/>
        <v>3547.6246948540183</v>
      </c>
      <c r="Q524" s="1">
        <v>180263786</v>
      </c>
      <c r="R524" s="1">
        <v>106980077</v>
      </c>
      <c r="S524" s="2">
        <f t="shared" si="88"/>
        <v>30733997.95410141</v>
      </c>
      <c r="T524" s="1">
        <v>79500032</v>
      </c>
      <c r="U524" s="2">
        <f t="shared" si="89"/>
        <v>22839335.036550745</v>
      </c>
      <c r="V524" s="2">
        <f t="shared" si="90"/>
        <v>1115.0930102797943</v>
      </c>
    </row>
    <row r="525" spans="1:22" x14ac:dyDescent="0.25">
      <c r="A525" t="s">
        <v>65</v>
      </c>
      <c r="B525">
        <v>2017</v>
      </c>
      <c r="C525">
        <v>220</v>
      </c>
      <c r="D525" s="1">
        <v>3158</v>
      </c>
      <c r="E525" s="1">
        <v>15571</v>
      </c>
      <c r="F525" s="5">
        <f t="shared" si="84"/>
        <v>4.9306523115896139</v>
      </c>
      <c r="G525" s="3">
        <v>43009</v>
      </c>
      <c r="H525" s="3">
        <v>43100</v>
      </c>
      <c r="I525" s="4">
        <f t="shared" si="85"/>
        <v>92</v>
      </c>
      <c r="J525" s="2">
        <f t="shared" si="82"/>
        <v>0.76931818181818179</v>
      </c>
      <c r="K525">
        <v>258</v>
      </c>
      <c r="L525" s="2">
        <f t="shared" si="83"/>
        <v>0.65600775193798455</v>
      </c>
      <c r="M525" s="5">
        <f t="shared" si="86"/>
        <v>169.25</v>
      </c>
      <c r="N525" s="1">
        <v>151079517</v>
      </c>
      <c r="O525" s="1">
        <v>85967</v>
      </c>
      <c r="P525" s="2">
        <f t="shared" si="87"/>
        <v>1757.4129258901671</v>
      </c>
      <c r="Q525" s="1">
        <v>286487075</v>
      </c>
      <c r="R525" s="1">
        <v>136034920</v>
      </c>
      <c r="S525" s="2">
        <f t="shared" si="88"/>
        <v>46969056.560729474</v>
      </c>
      <c r="T525" s="1">
        <v>128590040</v>
      </c>
      <c r="U525" s="2">
        <f t="shared" si="89"/>
        <v>44398547.534018956</v>
      </c>
      <c r="V525" s="2">
        <f t="shared" si="90"/>
        <v>516.46035727684989</v>
      </c>
    </row>
    <row r="526" spans="1:22" x14ac:dyDescent="0.25">
      <c r="A526" t="s">
        <v>66</v>
      </c>
      <c r="B526">
        <v>2017</v>
      </c>
      <c r="C526">
        <v>242</v>
      </c>
      <c r="D526" s="1">
        <v>2997</v>
      </c>
      <c r="E526" s="1">
        <v>11091</v>
      </c>
      <c r="F526" s="5">
        <f t="shared" si="84"/>
        <v>3.7007007007007009</v>
      </c>
      <c r="G526" s="3">
        <v>43009</v>
      </c>
      <c r="H526" s="3">
        <v>43100</v>
      </c>
      <c r="I526" s="4">
        <f t="shared" si="85"/>
        <v>92</v>
      </c>
      <c r="J526" s="2">
        <f t="shared" si="82"/>
        <v>0.49815846209126841</v>
      </c>
      <c r="K526">
        <v>242</v>
      </c>
      <c r="L526" s="2">
        <f t="shared" si="83"/>
        <v>0.49815846209126841</v>
      </c>
      <c r="M526" s="5">
        <f t="shared" si="86"/>
        <v>120.55434782608695</v>
      </c>
      <c r="N526" s="1">
        <v>179924295</v>
      </c>
      <c r="O526" s="1">
        <v>101110</v>
      </c>
      <c r="P526" s="2">
        <f t="shared" si="87"/>
        <v>1779.4906042923549</v>
      </c>
      <c r="Q526" s="1">
        <v>168327807</v>
      </c>
      <c r="R526" s="1">
        <v>116353491</v>
      </c>
      <c r="S526" s="2">
        <f t="shared" si="88"/>
        <v>60113979.840282038</v>
      </c>
      <c r="T526" s="1">
        <v>107017515</v>
      </c>
      <c r="U526" s="2">
        <f t="shared" si="89"/>
        <v>55290551.954879299</v>
      </c>
      <c r="V526" s="2">
        <f t="shared" si="90"/>
        <v>546.83564390148649</v>
      </c>
    </row>
    <row r="527" spans="1:22" x14ac:dyDescent="0.25">
      <c r="A527" t="s">
        <v>67</v>
      </c>
      <c r="B527">
        <v>2017</v>
      </c>
      <c r="C527">
        <v>909</v>
      </c>
      <c r="D527" s="1">
        <v>10254</v>
      </c>
      <c r="E527" s="1">
        <v>68124</v>
      </c>
      <c r="F527" s="5">
        <f t="shared" si="84"/>
        <v>6.6436512580456411</v>
      </c>
      <c r="G527" s="3">
        <v>43009</v>
      </c>
      <c r="H527" s="3">
        <v>43100</v>
      </c>
      <c r="I527" s="4">
        <f t="shared" si="85"/>
        <v>92</v>
      </c>
      <c r="J527" s="2">
        <f t="shared" si="82"/>
        <v>0.81460754771129285</v>
      </c>
      <c r="K527">
        <v>909</v>
      </c>
      <c r="L527" s="2">
        <f t="shared" si="83"/>
        <v>0.81460754771129285</v>
      </c>
      <c r="M527" s="5">
        <f t="shared" si="86"/>
        <v>740.47826086956525</v>
      </c>
      <c r="N527" s="1">
        <v>339040519</v>
      </c>
      <c r="O527" s="1">
        <v>117380</v>
      </c>
      <c r="P527" s="2">
        <f t="shared" si="87"/>
        <v>2888.4010819560403</v>
      </c>
      <c r="Q527" s="1">
        <v>853874058</v>
      </c>
      <c r="R527" s="1">
        <v>270010769</v>
      </c>
      <c r="S527" s="2">
        <f t="shared" si="88"/>
        <v>76740273.798623472</v>
      </c>
      <c r="T527" s="1">
        <v>264964357</v>
      </c>
      <c r="U527" s="2">
        <f t="shared" si="89"/>
        <v>75306023.453665346</v>
      </c>
      <c r="V527" s="2">
        <f t="shared" si="90"/>
        <v>641.5575349605158</v>
      </c>
    </row>
    <row r="528" spans="1:22" x14ac:dyDescent="0.25">
      <c r="A528" t="s">
        <v>68</v>
      </c>
      <c r="B528">
        <v>2017</v>
      </c>
      <c r="C528">
        <v>146</v>
      </c>
      <c r="D528" s="1">
        <v>1880</v>
      </c>
      <c r="E528" s="1">
        <v>10584</v>
      </c>
      <c r="F528" s="5">
        <f t="shared" si="84"/>
        <v>5.6297872340425528</v>
      </c>
      <c r="G528" s="3">
        <v>43009</v>
      </c>
      <c r="H528" s="3">
        <v>43100</v>
      </c>
      <c r="I528" s="4">
        <f t="shared" si="85"/>
        <v>92</v>
      </c>
      <c r="J528" s="2">
        <f t="shared" si="82"/>
        <v>0.78796902918403811</v>
      </c>
      <c r="K528">
        <v>146</v>
      </c>
      <c r="L528" s="2">
        <f t="shared" si="83"/>
        <v>0.78796902918403811</v>
      </c>
      <c r="M528" s="5">
        <f t="shared" si="86"/>
        <v>115.04347826086956</v>
      </c>
      <c r="N528" s="1">
        <v>104846959</v>
      </c>
      <c r="O528" s="1">
        <v>125880</v>
      </c>
      <c r="P528" s="2">
        <f t="shared" si="87"/>
        <v>832.91197171909755</v>
      </c>
      <c r="Q528" s="1">
        <v>89279406</v>
      </c>
      <c r="R528" s="1">
        <v>113579207</v>
      </c>
      <c r="S528" s="2">
        <f t="shared" si="88"/>
        <v>61343725.565466143</v>
      </c>
      <c r="T528" s="1">
        <v>150071821</v>
      </c>
      <c r="U528" s="2">
        <f t="shared" si="89"/>
        <v>81053256.539586157</v>
      </c>
      <c r="V528" s="2">
        <f t="shared" si="90"/>
        <v>643.89304527793263</v>
      </c>
    </row>
    <row r="529" spans="1:22" x14ac:dyDescent="0.25">
      <c r="A529" t="s">
        <v>69</v>
      </c>
      <c r="B529">
        <v>2017</v>
      </c>
      <c r="C529">
        <v>238</v>
      </c>
      <c r="D529" s="1">
        <v>2363</v>
      </c>
      <c r="E529" s="1">
        <v>12935</v>
      </c>
      <c r="F529" s="5">
        <f t="shared" si="84"/>
        <v>5.4739737621667368</v>
      </c>
      <c r="G529" s="3">
        <v>43009</v>
      </c>
      <c r="H529" s="3">
        <v>43100</v>
      </c>
      <c r="I529" s="4">
        <f t="shared" si="85"/>
        <v>92</v>
      </c>
      <c r="J529" s="2">
        <f t="shared" si="82"/>
        <v>0.59074716843259045</v>
      </c>
      <c r="K529">
        <v>238</v>
      </c>
      <c r="L529" s="2">
        <f t="shared" si="83"/>
        <v>0.59074716843259045</v>
      </c>
      <c r="M529" s="5">
        <f t="shared" si="86"/>
        <v>140.59782608695653</v>
      </c>
      <c r="N529" s="1">
        <v>95656038</v>
      </c>
      <c r="O529" s="1">
        <v>31782</v>
      </c>
      <c r="P529" s="2">
        <f t="shared" si="87"/>
        <v>3009.7551444213705</v>
      </c>
      <c r="Q529" s="1">
        <v>128018738</v>
      </c>
      <c r="R529" s="1">
        <v>46675942</v>
      </c>
      <c r="S529" s="2">
        <f t="shared" si="88"/>
        <v>19961283.795530867</v>
      </c>
      <c r="T529" s="1">
        <v>48167705</v>
      </c>
      <c r="U529" s="2">
        <f t="shared" si="89"/>
        <v>20599246.380167563</v>
      </c>
      <c r="V529" s="2">
        <f t="shared" si="90"/>
        <v>648.1419161842415</v>
      </c>
    </row>
    <row r="530" spans="1:22" x14ac:dyDescent="0.25">
      <c r="A530" t="s">
        <v>487</v>
      </c>
      <c r="B530">
        <v>2017</v>
      </c>
      <c r="C530">
        <v>16</v>
      </c>
      <c r="D530">
        <v>123</v>
      </c>
      <c r="E530" s="1">
        <v>1108</v>
      </c>
      <c r="F530" s="5">
        <f t="shared" si="84"/>
        <v>9.0081300813008127</v>
      </c>
      <c r="G530" s="3">
        <v>43009</v>
      </c>
      <c r="H530" s="3">
        <v>43100</v>
      </c>
      <c r="I530" s="4">
        <f t="shared" si="85"/>
        <v>92</v>
      </c>
      <c r="J530" s="2">
        <f t="shared" si="82"/>
        <v>0.75271739130434778</v>
      </c>
      <c r="K530">
        <v>16</v>
      </c>
      <c r="L530" s="2">
        <f t="shared" si="83"/>
        <v>0.75271739130434778</v>
      </c>
      <c r="M530" s="5">
        <f t="shared" si="86"/>
        <v>12.043478260869565</v>
      </c>
      <c r="N530">
        <v>0</v>
      </c>
      <c r="O530">
        <v>0</v>
      </c>
      <c r="P530" s="2">
        <v>0</v>
      </c>
      <c r="Q530" s="1">
        <v>993416</v>
      </c>
      <c r="R530" s="1">
        <v>993416</v>
      </c>
      <c r="S530" s="2">
        <f t="shared" si="88"/>
        <v>0</v>
      </c>
      <c r="T530" s="1">
        <v>890224</v>
      </c>
      <c r="U530" s="2">
        <f t="shared" si="89"/>
        <v>0</v>
      </c>
      <c r="V530" s="2">
        <v>0</v>
      </c>
    </row>
    <row r="531" spans="1:22" x14ac:dyDescent="0.25">
      <c r="A531" t="s">
        <v>488</v>
      </c>
      <c r="B531">
        <v>2017</v>
      </c>
      <c r="C531">
        <v>16</v>
      </c>
      <c r="D531">
        <v>164</v>
      </c>
      <c r="E531" s="1">
        <v>1466</v>
      </c>
      <c r="F531" s="5">
        <f t="shared" si="84"/>
        <v>8.9390243902439028</v>
      </c>
      <c r="G531" s="3">
        <v>43009</v>
      </c>
      <c r="H531" s="3">
        <v>43100</v>
      </c>
      <c r="I531" s="4">
        <f t="shared" si="85"/>
        <v>92</v>
      </c>
      <c r="J531" s="2">
        <f t="shared" si="82"/>
        <v>0.99592391304347827</v>
      </c>
      <c r="K531">
        <v>16</v>
      </c>
      <c r="L531" s="2">
        <f t="shared" si="83"/>
        <v>0.99592391304347827</v>
      </c>
      <c r="M531" s="5">
        <f t="shared" si="86"/>
        <v>15.934782608695652</v>
      </c>
      <c r="N531">
        <v>0</v>
      </c>
      <c r="O531">
        <v>0</v>
      </c>
      <c r="P531" s="2">
        <v>0</v>
      </c>
      <c r="Q531" s="1">
        <v>1189116</v>
      </c>
      <c r="R531" s="1">
        <v>1189116</v>
      </c>
      <c r="S531" s="2">
        <f t="shared" si="88"/>
        <v>0</v>
      </c>
      <c r="T531" s="1">
        <v>983622</v>
      </c>
      <c r="U531" s="2">
        <f t="shared" si="89"/>
        <v>0</v>
      </c>
      <c r="V531" s="2">
        <v>0</v>
      </c>
    </row>
    <row r="532" spans="1:22" x14ac:dyDescent="0.25">
      <c r="A532" t="s">
        <v>489</v>
      </c>
      <c r="B532">
        <v>2017</v>
      </c>
      <c r="C532">
        <v>16</v>
      </c>
      <c r="D532">
        <v>116</v>
      </c>
      <c r="E532" s="1">
        <v>1467</v>
      </c>
      <c r="F532" s="5">
        <f t="shared" si="84"/>
        <v>12.646551724137931</v>
      </c>
      <c r="G532" s="3">
        <v>43009</v>
      </c>
      <c r="H532" s="3">
        <v>43100</v>
      </c>
      <c r="I532" s="4">
        <f t="shared" si="85"/>
        <v>92</v>
      </c>
      <c r="J532" s="2">
        <f t="shared" si="82"/>
        <v>0.99660326086956519</v>
      </c>
      <c r="K532">
        <v>16</v>
      </c>
      <c r="L532" s="2">
        <f t="shared" si="83"/>
        <v>0.99660326086956519</v>
      </c>
      <c r="M532" s="5">
        <f t="shared" si="86"/>
        <v>15.945652173913043</v>
      </c>
      <c r="N532">
        <v>0</v>
      </c>
      <c r="O532">
        <v>0</v>
      </c>
      <c r="P532" s="2">
        <v>0</v>
      </c>
      <c r="Q532" s="1">
        <v>1199434</v>
      </c>
      <c r="R532" s="1">
        <v>1199434</v>
      </c>
      <c r="S532" s="2">
        <f t="shared" si="88"/>
        <v>0</v>
      </c>
      <c r="T532" s="1">
        <v>967489</v>
      </c>
      <c r="U532" s="2">
        <f t="shared" si="89"/>
        <v>0</v>
      </c>
      <c r="V532" s="2">
        <v>0</v>
      </c>
    </row>
    <row r="533" spans="1:22" x14ac:dyDescent="0.25">
      <c r="A533" t="s">
        <v>490</v>
      </c>
      <c r="B533">
        <v>2017</v>
      </c>
      <c r="C533">
        <v>16</v>
      </c>
      <c r="D533">
        <v>34</v>
      </c>
      <c r="E533">
        <v>642</v>
      </c>
      <c r="F533" s="5">
        <f t="shared" si="84"/>
        <v>18.882352941176471</v>
      </c>
      <c r="G533" s="3">
        <v>43009</v>
      </c>
      <c r="H533" s="3">
        <v>43100</v>
      </c>
      <c r="I533" s="4">
        <f t="shared" si="85"/>
        <v>92</v>
      </c>
      <c r="J533" s="2">
        <f t="shared" si="82"/>
        <v>0.43614130434782611</v>
      </c>
      <c r="K533">
        <v>16</v>
      </c>
      <c r="L533" s="2">
        <f t="shared" si="83"/>
        <v>0.43614130434782611</v>
      </c>
      <c r="M533" s="5">
        <f t="shared" si="86"/>
        <v>6.9782608695652177</v>
      </c>
      <c r="N533">
        <v>0</v>
      </c>
      <c r="O533">
        <v>0</v>
      </c>
      <c r="P533" s="2">
        <v>0</v>
      </c>
      <c r="Q533" s="1">
        <v>616320</v>
      </c>
      <c r="R533" s="1">
        <v>616320</v>
      </c>
      <c r="S533" s="2">
        <f t="shared" si="88"/>
        <v>0</v>
      </c>
      <c r="T533" s="1">
        <v>1077013</v>
      </c>
      <c r="U533" s="2">
        <f t="shared" si="89"/>
        <v>0</v>
      </c>
      <c r="V533" s="2">
        <v>0</v>
      </c>
    </row>
    <row r="534" spans="1:22" x14ac:dyDescent="0.25">
      <c r="A534" t="s">
        <v>491</v>
      </c>
      <c r="B534">
        <v>2017</v>
      </c>
      <c r="C534">
        <v>16</v>
      </c>
      <c r="D534">
        <v>126</v>
      </c>
      <c r="E534" s="1">
        <v>1153</v>
      </c>
      <c r="F534" s="5">
        <f t="shared" si="84"/>
        <v>9.1507936507936503</v>
      </c>
      <c r="G534" s="3">
        <v>43009</v>
      </c>
      <c r="H534" s="3">
        <v>43100</v>
      </c>
      <c r="I534" s="4">
        <f t="shared" si="85"/>
        <v>92</v>
      </c>
      <c r="J534" s="2">
        <f t="shared" si="82"/>
        <v>0.78328804347826086</v>
      </c>
      <c r="K534">
        <v>16</v>
      </c>
      <c r="L534" s="2">
        <f t="shared" si="83"/>
        <v>0.78328804347826086</v>
      </c>
      <c r="M534" s="5">
        <f t="shared" si="86"/>
        <v>12.532608695652174</v>
      </c>
      <c r="N534">
        <v>0</v>
      </c>
      <c r="O534">
        <v>0</v>
      </c>
      <c r="P534" s="2">
        <v>0</v>
      </c>
      <c r="Q534" s="1">
        <v>993395</v>
      </c>
      <c r="R534" s="1">
        <v>993395</v>
      </c>
      <c r="S534" s="2">
        <f t="shared" si="88"/>
        <v>0</v>
      </c>
      <c r="T534" s="1">
        <v>1148039</v>
      </c>
      <c r="U534" s="2">
        <f t="shared" si="89"/>
        <v>0</v>
      </c>
      <c r="V534" s="2">
        <v>0</v>
      </c>
    </row>
    <row r="535" spans="1:22" x14ac:dyDescent="0.25">
      <c r="A535" t="s">
        <v>75</v>
      </c>
      <c r="B535">
        <v>2017</v>
      </c>
      <c r="C535">
        <v>202</v>
      </c>
      <c r="D535">
        <v>862</v>
      </c>
      <c r="E535" s="1">
        <v>3446</v>
      </c>
      <c r="F535" s="5">
        <f t="shared" si="84"/>
        <v>3.9976798143851506</v>
      </c>
      <c r="G535" s="3">
        <v>43009</v>
      </c>
      <c r="H535" s="3">
        <v>43100</v>
      </c>
      <c r="I535" s="4">
        <f t="shared" si="85"/>
        <v>92</v>
      </c>
      <c r="J535" s="2">
        <f t="shared" si="82"/>
        <v>0.18542832544123977</v>
      </c>
      <c r="K535">
        <v>202</v>
      </c>
      <c r="L535" s="2">
        <f t="shared" si="83"/>
        <v>0.18542832544123977</v>
      </c>
      <c r="M535" s="5">
        <f t="shared" si="86"/>
        <v>37.456521739130437</v>
      </c>
      <c r="N535" s="1">
        <v>116217738</v>
      </c>
      <c r="O535" s="1">
        <v>14657</v>
      </c>
      <c r="P535" s="2">
        <f t="shared" si="87"/>
        <v>7929.1627208842192</v>
      </c>
      <c r="Q535" s="1">
        <v>116745034</v>
      </c>
      <c r="R535" s="1">
        <v>36566839</v>
      </c>
      <c r="S535" s="2">
        <f t="shared" si="88"/>
        <v>18242036.175591961</v>
      </c>
      <c r="T535" s="1">
        <v>32465173</v>
      </c>
      <c r="U535" s="2">
        <f t="shared" si="89"/>
        <v>16195845.10197481</v>
      </c>
      <c r="V535" s="2">
        <f t="shared" si="90"/>
        <v>1104.9904552073965</v>
      </c>
    </row>
    <row r="536" spans="1:22" x14ac:dyDescent="0.25">
      <c r="A536" t="s">
        <v>76</v>
      </c>
      <c r="B536">
        <v>2017</v>
      </c>
      <c r="C536">
        <v>166</v>
      </c>
      <c r="D536" s="1">
        <v>1630</v>
      </c>
      <c r="E536" s="1">
        <v>10987</v>
      </c>
      <c r="F536" s="5">
        <f t="shared" si="84"/>
        <v>6.7404907975460127</v>
      </c>
      <c r="G536" s="3">
        <v>43009</v>
      </c>
      <c r="H536" s="3">
        <v>43100</v>
      </c>
      <c r="I536" s="4">
        <f t="shared" si="85"/>
        <v>92</v>
      </c>
      <c r="J536" s="2">
        <f t="shared" si="82"/>
        <v>0.71942116291251967</v>
      </c>
      <c r="K536">
        <v>166</v>
      </c>
      <c r="L536" s="2">
        <f t="shared" si="83"/>
        <v>0.71942116291251967</v>
      </c>
      <c r="M536" s="5">
        <f t="shared" si="86"/>
        <v>119.42391304347827</v>
      </c>
      <c r="N536" s="1">
        <v>1747287</v>
      </c>
      <c r="O536" s="1">
        <v>3481</v>
      </c>
      <c r="P536" s="2">
        <f t="shared" si="87"/>
        <v>501.94972708991668</v>
      </c>
      <c r="Q536" s="1">
        <v>20773056</v>
      </c>
      <c r="R536" s="1">
        <v>9897847</v>
      </c>
      <c r="S536" s="2">
        <f t="shared" si="88"/>
        <v>767944.7595930933</v>
      </c>
      <c r="T536" s="1">
        <v>7088238</v>
      </c>
      <c r="U536" s="2">
        <f t="shared" si="89"/>
        <v>549955.48292963393</v>
      </c>
      <c r="V536" s="2">
        <f t="shared" si="90"/>
        <v>157.98778596082562</v>
      </c>
    </row>
    <row r="537" spans="1:22" x14ac:dyDescent="0.25">
      <c r="A537" t="s">
        <v>77</v>
      </c>
      <c r="B537">
        <v>2017</v>
      </c>
      <c r="C537">
        <v>156</v>
      </c>
      <c r="D537">
        <v>647</v>
      </c>
      <c r="E537" s="1">
        <v>6710</v>
      </c>
      <c r="F537" s="5">
        <f t="shared" si="84"/>
        <v>10.370942812982998</v>
      </c>
      <c r="G537" s="3">
        <v>43009</v>
      </c>
      <c r="H537" s="3">
        <v>43100</v>
      </c>
      <c r="I537" s="4">
        <f t="shared" si="85"/>
        <v>92</v>
      </c>
      <c r="J537" s="2">
        <f t="shared" si="82"/>
        <v>0.46753065774804903</v>
      </c>
      <c r="K537">
        <v>156</v>
      </c>
      <c r="L537" s="2">
        <f t="shared" si="83"/>
        <v>0.46753065774804903</v>
      </c>
      <c r="M537" s="5">
        <f t="shared" si="86"/>
        <v>72.934782608695642</v>
      </c>
      <c r="N537" s="1">
        <v>22873802</v>
      </c>
      <c r="O537" s="1">
        <v>31400</v>
      </c>
      <c r="P537" s="2">
        <f t="shared" si="87"/>
        <v>728.46503184713379</v>
      </c>
      <c r="Q537" s="1">
        <v>26783265</v>
      </c>
      <c r="R537" s="1">
        <v>25093850</v>
      </c>
      <c r="S537" s="2">
        <f t="shared" si="88"/>
        <v>11559115.167186575</v>
      </c>
      <c r="T537" s="1">
        <v>21517824</v>
      </c>
      <c r="U537" s="2">
        <f t="shared" si="89"/>
        <v>9911871.0665462371</v>
      </c>
      <c r="V537" s="2">
        <f t="shared" si="90"/>
        <v>315.66468364796935</v>
      </c>
    </row>
    <row r="538" spans="1:22" x14ac:dyDescent="0.25">
      <c r="A538" t="s">
        <v>78</v>
      </c>
      <c r="B538">
        <v>2017</v>
      </c>
      <c r="C538">
        <v>351</v>
      </c>
      <c r="D538" s="1">
        <v>4946</v>
      </c>
      <c r="E538" s="1">
        <v>23621</v>
      </c>
      <c r="F538" s="5">
        <f t="shared" si="84"/>
        <v>4.7757784067933686</v>
      </c>
      <c r="G538" s="3">
        <v>43009</v>
      </c>
      <c r="H538" s="3">
        <v>43100</v>
      </c>
      <c r="I538" s="4">
        <f t="shared" si="85"/>
        <v>92</v>
      </c>
      <c r="J538" s="2">
        <f t="shared" si="82"/>
        <v>0.73148148148148151</v>
      </c>
      <c r="K538">
        <v>385</v>
      </c>
      <c r="L538" s="2">
        <f t="shared" si="83"/>
        <v>0.66688311688311686</v>
      </c>
      <c r="M538" s="5">
        <f t="shared" si="86"/>
        <v>256.75</v>
      </c>
      <c r="N538" s="1">
        <v>293124727</v>
      </c>
      <c r="O538" s="1">
        <v>41537</v>
      </c>
      <c r="P538" s="2">
        <f t="shared" si="87"/>
        <v>7056.9546909983874</v>
      </c>
      <c r="Q538" s="1">
        <v>655110865</v>
      </c>
      <c r="R538" s="1">
        <v>142111070</v>
      </c>
      <c r="S538" s="2">
        <f t="shared" si="88"/>
        <v>43930294.273775682</v>
      </c>
      <c r="T538" s="1">
        <v>118131007</v>
      </c>
      <c r="U538" s="2">
        <f t="shared" si="89"/>
        <v>36517421.903638154</v>
      </c>
      <c r="V538" s="2">
        <f t="shared" si="90"/>
        <v>879.15405310056462</v>
      </c>
    </row>
    <row r="539" spans="1:22" x14ac:dyDescent="0.25">
      <c r="A539" t="s">
        <v>79</v>
      </c>
      <c r="B539">
        <v>2017</v>
      </c>
      <c r="C539">
        <v>148</v>
      </c>
      <c r="D539" s="1">
        <v>2537</v>
      </c>
      <c r="E539" s="1">
        <v>10062</v>
      </c>
      <c r="F539" s="5">
        <f t="shared" si="84"/>
        <v>3.9661016949152543</v>
      </c>
      <c r="G539" s="3">
        <v>43009</v>
      </c>
      <c r="H539" s="3">
        <v>43100</v>
      </c>
      <c r="I539" s="4">
        <f t="shared" si="85"/>
        <v>92</v>
      </c>
      <c r="J539" s="2">
        <f t="shared" si="82"/>
        <v>0.73898354876615746</v>
      </c>
      <c r="K539">
        <v>148</v>
      </c>
      <c r="L539" s="2">
        <f t="shared" si="83"/>
        <v>0.73898354876615746</v>
      </c>
      <c r="M539" s="5">
        <f t="shared" si="86"/>
        <v>109.3695652173913</v>
      </c>
      <c r="N539" s="1">
        <v>67978621</v>
      </c>
      <c r="O539" s="1">
        <v>17262</v>
      </c>
      <c r="P539" s="2">
        <f t="shared" si="87"/>
        <v>3938.0501100683582</v>
      </c>
      <c r="Q539" s="1">
        <v>156639366</v>
      </c>
      <c r="R539" s="1">
        <v>51684908</v>
      </c>
      <c r="S539" s="2">
        <f t="shared" si="88"/>
        <v>15641974.266076332</v>
      </c>
      <c r="T539" s="1">
        <v>37716394</v>
      </c>
      <c r="U539" s="2">
        <f t="shared" si="89"/>
        <v>11414528.673577126</v>
      </c>
      <c r="V539" s="2">
        <f t="shared" si="90"/>
        <v>661.25180590760783</v>
      </c>
    </row>
    <row r="540" spans="1:22" x14ac:dyDescent="0.25">
      <c r="A540" t="s">
        <v>80</v>
      </c>
      <c r="B540">
        <v>2017</v>
      </c>
      <c r="C540">
        <v>73</v>
      </c>
      <c r="D540">
        <v>991</v>
      </c>
      <c r="E540" s="1">
        <v>3458</v>
      </c>
      <c r="F540" s="5">
        <f t="shared" si="84"/>
        <v>3.4894046417759839</v>
      </c>
      <c r="G540" s="3">
        <v>43009</v>
      </c>
      <c r="H540" s="3">
        <v>43100</v>
      </c>
      <c r="I540" s="4">
        <f t="shared" si="85"/>
        <v>92</v>
      </c>
      <c r="J540" s="2">
        <f t="shared" si="82"/>
        <v>0.51488981536628942</v>
      </c>
      <c r="K540">
        <v>73</v>
      </c>
      <c r="L540" s="2">
        <f t="shared" si="83"/>
        <v>0.51488981536628942</v>
      </c>
      <c r="M540" s="5">
        <f t="shared" si="86"/>
        <v>37.586956521739125</v>
      </c>
      <c r="N540" s="1">
        <v>128049623</v>
      </c>
      <c r="O540" s="1">
        <v>16359</v>
      </c>
      <c r="P540" s="2">
        <f t="shared" si="87"/>
        <v>7827.4725227703402</v>
      </c>
      <c r="Q540" s="1">
        <v>101587877</v>
      </c>
      <c r="R540" s="1">
        <v>31891592</v>
      </c>
      <c r="S540" s="2">
        <f t="shared" si="88"/>
        <v>17783272.908256777</v>
      </c>
      <c r="T540" s="1">
        <v>23246653</v>
      </c>
      <c r="U540" s="2">
        <f t="shared" si="89"/>
        <v>12962713.63632603</v>
      </c>
      <c r="V540" s="2">
        <f t="shared" si="90"/>
        <v>792.39034392848157</v>
      </c>
    </row>
    <row r="541" spans="1:22" x14ac:dyDescent="0.25">
      <c r="A541" t="s">
        <v>81</v>
      </c>
      <c r="B541">
        <v>2017</v>
      </c>
      <c r="C541">
        <v>461</v>
      </c>
      <c r="D541" s="1">
        <v>6583</v>
      </c>
      <c r="E541" s="1">
        <v>32500</v>
      </c>
      <c r="F541" s="5">
        <f t="shared" si="84"/>
        <v>4.9369588333586512</v>
      </c>
      <c r="G541" s="3">
        <v>43009</v>
      </c>
      <c r="H541" s="3">
        <v>43100</v>
      </c>
      <c r="I541" s="4">
        <f t="shared" si="85"/>
        <v>92</v>
      </c>
      <c r="J541" s="2">
        <f t="shared" si="82"/>
        <v>0.76629255870979907</v>
      </c>
      <c r="K541">
        <v>461</v>
      </c>
      <c r="L541" s="2">
        <f t="shared" si="83"/>
        <v>0.76629255870979907</v>
      </c>
      <c r="M541" s="5">
        <f t="shared" si="86"/>
        <v>353.26086956521738</v>
      </c>
      <c r="N541" s="1">
        <v>408875477</v>
      </c>
      <c r="O541" s="1">
        <v>39793</v>
      </c>
      <c r="P541" s="2">
        <f t="shared" si="87"/>
        <v>10275.060362375292</v>
      </c>
      <c r="Q541" s="1">
        <v>997738580</v>
      </c>
      <c r="R541" s="1">
        <v>190126512</v>
      </c>
      <c r="S541" s="2">
        <f t="shared" si="88"/>
        <v>55266096.551135369</v>
      </c>
      <c r="T541" s="1">
        <v>140900842</v>
      </c>
      <c r="U541" s="2">
        <f t="shared" si="89"/>
        <v>40957147.197379127</v>
      </c>
      <c r="V541" s="2">
        <f t="shared" si="90"/>
        <v>1029.2550749473305</v>
      </c>
    </row>
    <row r="542" spans="1:22" x14ac:dyDescent="0.25">
      <c r="A542" t="s">
        <v>82</v>
      </c>
      <c r="B542">
        <v>2017</v>
      </c>
      <c r="C542">
        <v>222</v>
      </c>
      <c r="D542" s="1">
        <v>2746</v>
      </c>
      <c r="E542" s="1">
        <v>13452</v>
      </c>
      <c r="F542" s="5">
        <f t="shared" si="84"/>
        <v>4.8987618353969413</v>
      </c>
      <c r="G542" s="3">
        <v>43009</v>
      </c>
      <c r="H542" s="3">
        <v>43100</v>
      </c>
      <c r="I542" s="4">
        <f t="shared" si="85"/>
        <v>92</v>
      </c>
      <c r="J542" s="2">
        <f t="shared" si="82"/>
        <v>0.65863689776733259</v>
      </c>
      <c r="K542">
        <v>223</v>
      </c>
      <c r="L542" s="2">
        <f t="shared" si="83"/>
        <v>0.6556833690777929</v>
      </c>
      <c r="M542" s="5">
        <f t="shared" si="86"/>
        <v>146.21739130434781</v>
      </c>
      <c r="N542" s="1">
        <v>143789064</v>
      </c>
      <c r="O542" s="1">
        <v>43453</v>
      </c>
      <c r="P542" s="2">
        <f t="shared" si="87"/>
        <v>3309.0710422755619</v>
      </c>
      <c r="Q542" s="1">
        <v>343871591</v>
      </c>
      <c r="R542" s="1">
        <v>133572913</v>
      </c>
      <c r="S542" s="2">
        <f t="shared" si="88"/>
        <v>39384608.823985256</v>
      </c>
      <c r="T542" s="1">
        <v>118610271</v>
      </c>
      <c r="U542" s="2">
        <f t="shared" si="89"/>
        <v>34972802.65080303</v>
      </c>
      <c r="V542" s="2">
        <f t="shared" si="90"/>
        <v>804.84207421358781</v>
      </c>
    </row>
    <row r="543" spans="1:22" x14ac:dyDescent="0.25">
      <c r="A543" t="s">
        <v>83</v>
      </c>
      <c r="B543">
        <v>2017</v>
      </c>
      <c r="C543">
        <v>181</v>
      </c>
      <c r="D543" s="1">
        <v>1873</v>
      </c>
      <c r="E543" s="1">
        <v>7229</v>
      </c>
      <c r="F543" s="5">
        <f t="shared" si="84"/>
        <v>3.8595835557928457</v>
      </c>
      <c r="G543" s="3">
        <v>43009</v>
      </c>
      <c r="H543" s="3">
        <v>43100</v>
      </c>
      <c r="I543" s="4">
        <f t="shared" si="85"/>
        <v>92</v>
      </c>
      <c r="J543" s="2">
        <f t="shared" si="82"/>
        <v>0.434122027384098</v>
      </c>
      <c r="K543">
        <v>199</v>
      </c>
      <c r="L543" s="2">
        <f t="shared" si="83"/>
        <v>0.39485470832422986</v>
      </c>
      <c r="M543" s="5">
        <f t="shared" si="86"/>
        <v>78.576086956521749</v>
      </c>
      <c r="N543" s="1">
        <v>113562198</v>
      </c>
      <c r="O543" s="1">
        <v>20801</v>
      </c>
      <c r="P543" s="2">
        <f t="shared" si="87"/>
        <v>5459.4585837219365</v>
      </c>
      <c r="Q543" s="1">
        <v>129047997</v>
      </c>
      <c r="R543" s="1">
        <v>37466307</v>
      </c>
      <c r="S543" s="2">
        <f t="shared" si="88"/>
        <v>17537417.064698316</v>
      </c>
      <c r="T543" s="1">
        <v>40185093</v>
      </c>
      <c r="U543" s="2">
        <f t="shared" si="89"/>
        <v>18810040.064121846</v>
      </c>
      <c r="V543" s="2">
        <f t="shared" si="90"/>
        <v>904.2853739782629</v>
      </c>
    </row>
    <row r="544" spans="1:22" x14ac:dyDescent="0.25">
      <c r="A544" t="s">
        <v>84</v>
      </c>
      <c r="B544">
        <v>2017</v>
      </c>
      <c r="C544">
        <v>364</v>
      </c>
      <c r="D544" s="1">
        <v>3902</v>
      </c>
      <c r="E544" s="1">
        <v>17692</v>
      </c>
      <c r="F544" s="5">
        <f t="shared" si="84"/>
        <v>4.5340850845720144</v>
      </c>
      <c r="G544" s="3">
        <v>43009</v>
      </c>
      <c r="H544" s="3">
        <v>43100</v>
      </c>
      <c r="I544" s="4">
        <f t="shared" si="85"/>
        <v>92</v>
      </c>
      <c r="J544" s="2">
        <f t="shared" si="82"/>
        <v>0.52830864787386522</v>
      </c>
      <c r="K544">
        <v>369</v>
      </c>
      <c r="L544" s="2">
        <f t="shared" si="83"/>
        <v>0.52114999410863672</v>
      </c>
      <c r="M544" s="5">
        <f t="shared" si="86"/>
        <v>192.30434782608694</v>
      </c>
      <c r="N544" s="1">
        <v>37283991</v>
      </c>
      <c r="O544" s="1">
        <v>24746</v>
      </c>
      <c r="P544" s="2">
        <f t="shared" si="87"/>
        <v>1506.6673805867615</v>
      </c>
      <c r="Q544" s="1">
        <v>220817031</v>
      </c>
      <c r="R544" s="1">
        <v>135036737</v>
      </c>
      <c r="S544" s="2">
        <f t="shared" si="88"/>
        <v>19506735.959291812</v>
      </c>
      <c r="T544" s="1">
        <v>126863155</v>
      </c>
      <c r="U544" s="2">
        <f t="shared" si="89"/>
        <v>18326020.92234879</v>
      </c>
      <c r="V544" s="2">
        <f t="shared" si="90"/>
        <v>740.56497706089021</v>
      </c>
    </row>
    <row r="545" spans="1:22" x14ac:dyDescent="0.25">
      <c r="A545" t="s">
        <v>85</v>
      </c>
      <c r="B545">
        <v>2017</v>
      </c>
      <c r="C545">
        <v>127</v>
      </c>
      <c r="D545">
        <v>743</v>
      </c>
      <c r="E545" s="1">
        <v>3192</v>
      </c>
      <c r="F545" s="5">
        <f t="shared" si="84"/>
        <v>4.2960969044414536</v>
      </c>
      <c r="G545" s="3">
        <v>43009</v>
      </c>
      <c r="H545" s="3">
        <v>43100</v>
      </c>
      <c r="I545" s="4">
        <f t="shared" si="85"/>
        <v>92</v>
      </c>
      <c r="J545" s="2">
        <f t="shared" si="82"/>
        <v>0.27319411160561452</v>
      </c>
      <c r="K545">
        <v>127</v>
      </c>
      <c r="L545" s="2">
        <f t="shared" si="83"/>
        <v>0.27319411160561452</v>
      </c>
      <c r="M545" s="5">
        <f t="shared" si="86"/>
        <v>34.695652173913047</v>
      </c>
      <c r="N545" s="1">
        <v>16686804</v>
      </c>
      <c r="O545" s="1">
        <v>4071</v>
      </c>
      <c r="P545" s="2">
        <f t="shared" si="87"/>
        <v>4098.9447310243186</v>
      </c>
      <c r="Q545" s="1">
        <v>62511250</v>
      </c>
      <c r="R545" s="1">
        <v>13371444</v>
      </c>
      <c r="S545" s="2">
        <f t="shared" si="88"/>
        <v>2817325.0977224261</v>
      </c>
      <c r="T545" s="1">
        <v>12648301</v>
      </c>
      <c r="U545" s="2">
        <f t="shared" si="89"/>
        <v>2664960.9309845413</v>
      </c>
      <c r="V545" s="2">
        <f t="shared" si="90"/>
        <v>654.62071505392805</v>
      </c>
    </row>
    <row r="546" spans="1:22" x14ac:dyDescent="0.25">
      <c r="A546" t="s">
        <v>86</v>
      </c>
      <c r="B546">
        <v>2017</v>
      </c>
      <c r="C546">
        <v>75</v>
      </c>
      <c r="D546">
        <v>51</v>
      </c>
      <c r="E546" s="1">
        <v>4925</v>
      </c>
      <c r="F546" s="5">
        <f t="shared" si="84"/>
        <v>96.568627450980387</v>
      </c>
      <c r="G546" s="3">
        <v>43009</v>
      </c>
      <c r="H546" s="3">
        <v>43100</v>
      </c>
      <c r="I546" s="4">
        <f t="shared" si="85"/>
        <v>92</v>
      </c>
      <c r="J546" s="2">
        <f t="shared" si="82"/>
        <v>0.71376811594202894</v>
      </c>
      <c r="K546">
        <v>76</v>
      </c>
      <c r="L546" s="2">
        <f t="shared" si="83"/>
        <v>0.70437643020594964</v>
      </c>
      <c r="M546" s="5">
        <f t="shared" si="86"/>
        <v>53.532608695652172</v>
      </c>
      <c r="N546" s="1">
        <v>6373490</v>
      </c>
      <c r="O546" s="1">
        <v>10891</v>
      </c>
      <c r="P546" s="2">
        <f t="shared" si="87"/>
        <v>585.20705169405926</v>
      </c>
      <c r="Q546" s="1">
        <v>2884598</v>
      </c>
      <c r="R546" s="1">
        <v>7416086</v>
      </c>
      <c r="S546" s="2">
        <f t="shared" si="88"/>
        <v>5105411.6098421188</v>
      </c>
      <c r="T546" s="1">
        <v>6332267</v>
      </c>
      <c r="U546" s="2">
        <f t="shared" si="89"/>
        <v>4359284.5954618277</v>
      </c>
      <c r="V546" s="2">
        <f t="shared" si="90"/>
        <v>400.26486047762626</v>
      </c>
    </row>
    <row r="547" spans="1:22" x14ac:dyDescent="0.25">
      <c r="A547" t="s">
        <v>87</v>
      </c>
      <c r="B547">
        <v>2017</v>
      </c>
      <c r="C547">
        <v>130</v>
      </c>
      <c r="D547" s="1">
        <v>2249</v>
      </c>
      <c r="E547" s="1">
        <v>9179</v>
      </c>
      <c r="F547" s="5">
        <f t="shared" si="84"/>
        <v>4.0813694975544683</v>
      </c>
      <c r="G547" s="3">
        <v>43009</v>
      </c>
      <c r="H547" s="3">
        <v>43100</v>
      </c>
      <c r="I547" s="4">
        <f t="shared" si="85"/>
        <v>92</v>
      </c>
      <c r="J547" s="2">
        <f t="shared" si="82"/>
        <v>0.76747491638795984</v>
      </c>
      <c r="K547">
        <v>130</v>
      </c>
      <c r="L547" s="2">
        <f t="shared" si="83"/>
        <v>0.76747491638795984</v>
      </c>
      <c r="M547" s="5">
        <f t="shared" si="86"/>
        <v>99.771739130434781</v>
      </c>
      <c r="N547" s="1">
        <v>106205965</v>
      </c>
      <c r="O547" s="1">
        <v>11403</v>
      </c>
      <c r="P547" s="2">
        <f t="shared" si="87"/>
        <v>9313.8617030605983</v>
      </c>
      <c r="Q547" s="1">
        <v>195023831</v>
      </c>
      <c r="R547" s="1">
        <v>115530261</v>
      </c>
      <c r="S547" s="2">
        <f t="shared" si="88"/>
        <v>40733031.788817018</v>
      </c>
      <c r="T547" s="1">
        <v>101536827</v>
      </c>
      <c r="U547" s="2">
        <f t="shared" si="89"/>
        <v>35799302.850416079</v>
      </c>
      <c r="V547" s="2">
        <f t="shared" si="90"/>
        <v>3139.4635491025238</v>
      </c>
    </row>
    <row r="548" spans="1:22" x14ac:dyDescent="0.25">
      <c r="A548" t="s">
        <v>88</v>
      </c>
      <c r="B548">
        <v>2017</v>
      </c>
      <c r="C548">
        <v>410</v>
      </c>
      <c r="D548" s="1">
        <v>5213</v>
      </c>
      <c r="E548" s="1">
        <v>19950</v>
      </c>
      <c r="F548" s="5">
        <f t="shared" si="84"/>
        <v>3.8269710339535776</v>
      </c>
      <c r="G548" s="3">
        <v>43009</v>
      </c>
      <c r="H548" s="3">
        <v>43100</v>
      </c>
      <c r="I548" s="4">
        <f t="shared" si="85"/>
        <v>92</v>
      </c>
      <c r="J548" s="2">
        <f t="shared" si="82"/>
        <v>0.52889713679745498</v>
      </c>
      <c r="K548">
        <v>463</v>
      </c>
      <c r="L548" s="2">
        <f t="shared" si="83"/>
        <v>0.46835383604094283</v>
      </c>
      <c r="M548" s="5">
        <f t="shared" si="86"/>
        <v>216.84782608695653</v>
      </c>
      <c r="N548" s="1">
        <v>403849902</v>
      </c>
      <c r="O548" s="1">
        <v>187198</v>
      </c>
      <c r="P548" s="2">
        <f t="shared" si="87"/>
        <v>2157.3409010780028</v>
      </c>
      <c r="Q548" s="1">
        <v>513584350</v>
      </c>
      <c r="R548" s="1">
        <v>174638261</v>
      </c>
      <c r="S548" s="2">
        <f t="shared" si="88"/>
        <v>76874876.250315115</v>
      </c>
      <c r="T548" s="1">
        <v>183177454</v>
      </c>
      <c r="U548" s="2">
        <f t="shared" si="89"/>
        <v>80633785.674822941</v>
      </c>
      <c r="V548" s="2">
        <f t="shared" si="90"/>
        <v>430.74063651760673</v>
      </c>
    </row>
    <row r="549" spans="1:22" x14ac:dyDescent="0.25">
      <c r="A549" t="s">
        <v>89</v>
      </c>
      <c r="B549">
        <v>2017</v>
      </c>
      <c r="C549">
        <v>443</v>
      </c>
      <c r="D549" s="1">
        <v>6313</v>
      </c>
      <c r="E549" s="1">
        <v>25721</v>
      </c>
      <c r="F549" s="5">
        <f t="shared" si="84"/>
        <v>4.0742911452558213</v>
      </c>
      <c r="G549" s="3">
        <v>43009</v>
      </c>
      <c r="H549" s="3">
        <v>43100</v>
      </c>
      <c r="I549" s="4">
        <f t="shared" si="85"/>
        <v>92</v>
      </c>
      <c r="J549" s="2">
        <f t="shared" si="82"/>
        <v>0.63109726175287073</v>
      </c>
      <c r="K549">
        <v>443</v>
      </c>
      <c r="L549" s="2">
        <f t="shared" si="83"/>
        <v>0.63109726175287073</v>
      </c>
      <c r="M549" s="5">
        <f t="shared" si="86"/>
        <v>279.57608695652175</v>
      </c>
      <c r="N549" s="1">
        <v>364020734</v>
      </c>
      <c r="O549" s="1">
        <v>42053</v>
      </c>
      <c r="P549" s="2">
        <f t="shared" si="87"/>
        <v>8656.236986659691</v>
      </c>
      <c r="Q549" s="1">
        <v>489804166</v>
      </c>
      <c r="R549" s="1">
        <v>233729946</v>
      </c>
      <c r="S549" s="2">
        <f t="shared" si="88"/>
        <v>99648706.076269701</v>
      </c>
      <c r="T549" s="1">
        <v>197203440</v>
      </c>
      <c r="U549" s="2">
        <f t="shared" si="89"/>
        <v>84075951.610365257</v>
      </c>
      <c r="V549" s="2">
        <f t="shared" si="90"/>
        <v>1999.2854638281515</v>
      </c>
    </row>
    <row r="550" spans="1:22" x14ac:dyDescent="0.25">
      <c r="A550" t="s">
        <v>90</v>
      </c>
      <c r="B550">
        <v>2017</v>
      </c>
      <c r="C550">
        <v>161</v>
      </c>
      <c r="D550" s="1">
        <v>1379</v>
      </c>
      <c r="E550" s="1">
        <v>5158</v>
      </c>
      <c r="F550" s="5">
        <f t="shared" si="84"/>
        <v>3.740391588107324</v>
      </c>
      <c r="G550" s="3">
        <v>43009</v>
      </c>
      <c r="H550" s="3">
        <v>43100</v>
      </c>
      <c r="I550" s="4">
        <f t="shared" si="85"/>
        <v>92</v>
      </c>
      <c r="J550" s="2">
        <f t="shared" si="82"/>
        <v>0.348231163921145</v>
      </c>
      <c r="K550">
        <v>161</v>
      </c>
      <c r="L550" s="2">
        <f t="shared" si="83"/>
        <v>0.348231163921145</v>
      </c>
      <c r="M550" s="5">
        <f t="shared" si="86"/>
        <v>56.065217391304344</v>
      </c>
      <c r="N550" s="1">
        <v>129298231</v>
      </c>
      <c r="O550" s="1">
        <v>61453</v>
      </c>
      <c r="P550" s="2">
        <f t="shared" si="87"/>
        <v>2104.0182090378012</v>
      </c>
      <c r="Q550" s="1">
        <v>58948442</v>
      </c>
      <c r="R550" s="1">
        <v>40282086</v>
      </c>
      <c r="S550" s="2">
        <f t="shared" si="88"/>
        <v>27667965.535783287</v>
      </c>
      <c r="T550" s="1">
        <v>38178374</v>
      </c>
      <c r="U550" s="2">
        <f t="shared" si="89"/>
        <v>26223019.73249957</v>
      </c>
      <c r="V550" s="2">
        <f t="shared" si="90"/>
        <v>426.71667343334855</v>
      </c>
    </row>
    <row r="551" spans="1:22" x14ac:dyDescent="0.25">
      <c r="A551" t="s">
        <v>91</v>
      </c>
      <c r="B551">
        <v>2017</v>
      </c>
      <c r="C551">
        <v>16</v>
      </c>
      <c r="D551">
        <v>86</v>
      </c>
      <c r="E551">
        <v>932</v>
      </c>
      <c r="F551" s="5">
        <f t="shared" si="84"/>
        <v>10.837209302325581</v>
      </c>
      <c r="G551" s="3">
        <v>43009</v>
      </c>
      <c r="H551" s="3">
        <v>43100</v>
      </c>
      <c r="I551" s="4">
        <f t="shared" si="85"/>
        <v>92</v>
      </c>
      <c r="J551" s="2">
        <f t="shared" si="82"/>
        <v>0.63315217391304346</v>
      </c>
      <c r="K551">
        <v>16</v>
      </c>
      <c r="L551" s="2">
        <f t="shared" si="83"/>
        <v>0.63315217391304346</v>
      </c>
      <c r="M551" s="5">
        <f t="shared" si="86"/>
        <v>10.130434782608695</v>
      </c>
      <c r="N551">
        <v>0</v>
      </c>
      <c r="O551">
        <v>0</v>
      </c>
      <c r="P551" s="2">
        <v>0</v>
      </c>
      <c r="Q551" s="1">
        <v>778220</v>
      </c>
      <c r="R551" s="1">
        <v>778220</v>
      </c>
      <c r="S551" s="2">
        <f t="shared" si="88"/>
        <v>0</v>
      </c>
      <c r="T551" s="1">
        <v>947063</v>
      </c>
      <c r="U551" s="2">
        <f t="shared" si="89"/>
        <v>0</v>
      </c>
      <c r="V551" s="2">
        <v>0</v>
      </c>
    </row>
    <row r="552" spans="1:22" x14ac:dyDescent="0.25">
      <c r="A552" t="s">
        <v>92</v>
      </c>
      <c r="B552">
        <v>2017</v>
      </c>
      <c r="C552">
        <v>209</v>
      </c>
      <c r="D552" s="1">
        <v>2264</v>
      </c>
      <c r="E552" s="1">
        <v>8458</v>
      </c>
      <c r="F552" s="5">
        <f t="shared" si="84"/>
        <v>3.7358657243816253</v>
      </c>
      <c r="G552" s="3">
        <v>43009</v>
      </c>
      <c r="H552" s="3">
        <v>43100</v>
      </c>
      <c r="I552" s="4">
        <f t="shared" si="85"/>
        <v>92</v>
      </c>
      <c r="J552" s="2">
        <f t="shared" si="82"/>
        <v>0.43987934262533807</v>
      </c>
      <c r="K552">
        <v>209</v>
      </c>
      <c r="L552" s="2">
        <f t="shared" si="83"/>
        <v>0.43987934262533807</v>
      </c>
      <c r="M552" s="5">
        <f t="shared" si="86"/>
        <v>91.934782608695656</v>
      </c>
      <c r="N552" s="1">
        <v>283901001</v>
      </c>
      <c r="O552" s="1">
        <v>32733</v>
      </c>
      <c r="P552" s="2">
        <f t="shared" si="87"/>
        <v>8673.2349922096964</v>
      </c>
      <c r="Q552" s="1">
        <v>220090536</v>
      </c>
      <c r="R552" s="1">
        <v>71653695</v>
      </c>
      <c r="S552" s="2">
        <f t="shared" si="88"/>
        <v>40362891.521824695</v>
      </c>
      <c r="T552" s="1">
        <v>49839334</v>
      </c>
      <c r="U552" s="2">
        <f t="shared" si="89"/>
        <v>28074750.810296513</v>
      </c>
      <c r="V552" s="2">
        <f t="shared" si="90"/>
        <v>857.68951242771857</v>
      </c>
    </row>
    <row r="553" spans="1:22" x14ac:dyDescent="0.25">
      <c r="A553" t="s">
        <v>93</v>
      </c>
      <c r="B553">
        <v>2017</v>
      </c>
      <c r="C553">
        <v>148</v>
      </c>
      <c r="D553" s="1">
        <v>1069</v>
      </c>
      <c r="E553" s="1">
        <v>8013</v>
      </c>
      <c r="F553" s="5">
        <f t="shared" si="84"/>
        <v>7.4957904583723103</v>
      </c>
      <c r="G553" s="3">
        <v>43009</v>
      </c>
      <c r="H553" s="3">
        <v>43100</v>
      </c>
      <c r="I553" s="4">
        <f t="shared" si="85"/>
        <v>92</v>
      </c>
      <c r="J553" s="2">
        <f t="shared" si="82"/>
        <v>0.58849882491186845</v>
      </c>
      <c r="K553">
        <v>148</v>
      </c>
      <c r="L553" s="2">
        <f t="shared" si="83"/>
        <v>0.58849882491186845</v>
      </c>
      <c r="M553" s="5">
        <f t="shared" si="86"/>
        <v>87.09782608695653</v>
      </c>
      <c r="N553" s="1">
        <v>12087698</v>
      </c>
      <c r="O553" s="1">
        <v>2594</v>
      </c>
      <c r="P553" s="2">
        <f t="shared" si="87"/>
        <v>4659.8681572860451</v>
      </c>
      <c r="Q553" s="1">
        <v>60348634</v>
      </c>
      <c r="R553" s="1">
        <v>15553705</v>
      </c>
      <c r="S553" s="2">
        <f t="shared" si="88"/>
        <v>2595499.8497313475</v>
      </c>
      <c r="T553" s="1">
        <v>14953822</v>
      </c>
      <c r="U553" s="2">
        <f t="shared" si="89"/>
        <v>2495395.3256738069</v>
      </c>
      <c r="V553" s="2">
        <f t="shared" si="90"/>
        <v>961.98740388350302</v>
      </c>
    </row>
    <row r="554" spans="1:22" x14ac:dyDescent="0.25">
      <c r="A554" t="s">
        <v>94</v>
      </c>
      <c r="B554">
        <v>2017</v>
      </c>
      <c r="C554">
        <v>277</v>
      </c>
      <c r="D554" s="1">
        <v>4341</v>
      </c>
      <c r="E554" s="1">
        <v>19236</v>
      </c>
      <c r="F554" s="5">
        <f t="shared" si="84"/>
        <v>4.4312370421561855</v>
      </c>
      <c r="G554" s="3">
        <v>43009</v>
      </c>
      <c r="H554" s="3">
        <v>43100</v>
      </c>
      <c r="I554" s="4">
        <f t="shared" si="85"/>
        <v>92</v>
      </c>
      <c r="J554" s="2">
        <f t="shared" si="82"/>
        <v>0.75482655784021346</v>
      </c>
      <c r="K554">
        <v>298</v>
      </c>
      <c r="L554" s="2">
        <f t="shared" si="83"/>
        <v>0.70163408228771518</v>
      </c>
      <c r="M554" s="5">
        <f t="shared" si="86"/>
        <v>209.08695652173913</v>
      </c>
      <c r="N554" s="1">
        <v>293407782</v>
      </c>
      <c r="O554" s="1">
        <v>81617</v>
      </c>
      <c r="P554" s="2">
        <f t="shared" si="87"/>
        <v>3594.934658220714</v>
      </c>
      <c r="Q554" s="1">
        <v>372594862</v>
      </c>
      <c r="R554" s="1">
        <v>132164789</v>
      </c>
      <c r="S554" s="2">
        <f t="shared" si="88"/>
        <v>58225260.73783575</v>
      </c>
      <c r="T554" s="1">
        <v>137265877</v>
      </c>
      <c r="U554" s="2">
        <f t="shared" si="89"/>
        <v>60472547.485644542</v>
      </c>
      <c r="V554" s="2">
        <f t="shared" si="90"/>
        <v>740.93078017624441</v>
      </c>
    </row>
    <row r="555" spans="1:22" x14ac:dyDescent="0.25">
      <c r="A555" t="s">
        <v>492</v>
      </c>
      <c r="B555">
        <v>2017</v>
      </c>
      <c r="C555">
        <v>16</v>
      </c>
      <c r="D555">
        <v>134</v>
      </c>
      <c r="E555" s="1">
        <v>1364</v>
      </c>
      <c r="F555" s="5">
        <f t="shared" si="84"/>
        <v>10.17910447761194</v>
      </c>
      <c r="G555" s="3">
        <v>43009</v>
      </c>
      <c r="H555" s="3">
        <v>43100</v>
      </c>
      <c r="I555" s="4">
        <f t="shared" si="85"/>
        <v>92</v>
      </c>
      <c r="J555" s="2">
        <f t="shared" si="82"/>
        <v>0.92663043478260865</v>
      </c>
      <c r="K555">
        <v>16</v>
      </c>
      <c r="L555" s="2">
        <f t="shared" si="83"/>
        <v>0.92663043478260865</v>
      </c>
      <c r="M555" s="5">
        <f t="shared" si="86"/>
        <v>14.826086956521738</v>
      </c>
      <c r="N555">
        <v>0</v>
      </c>
      <c r="O555">
        <v>0</v>
      </c>
      <c r="P555" s="2">
        <v>0</v>
      </c>
      <c r="Q555" s="1">
        <v>963980</v>
      </c>
      <c r="R555" s="1">
        <v>832040</v>
      </c>
      <c r="S555" s="2">
        <f t="shared" si="88"/>
        <v>0</v>
      </c>
      <c r="T555" s="1">
        <v>853214</v>
      </c>
      <c r="U555" s="2">
        <f t="shared" si="89"/>
        <v>0</v>
      </c>
      <c r="V555" s="2">
        <v>0</v>
      </c>
    </row>
    <row r="556" spans="1:22" x14ac:dyDescent="0.25">
      <c r="A556" t="s">
        <v>96</v>
      </c>
      <c r="B556">
        <v>2017</v>
      </c>
      <c r="C556">
        <v>16</v>
      </c>
      <c r="D556">
        <v>168</v>
      </c>
      <c r="E556" s="1">
        <v>2884</v>
      </c>
      <c r="F556" s="5">
        <f t="shared" si="84"/>
        <v>17.166666666666668</v>
      </c>
      <c r="G556" s="3">
        <v>43009</v>
      </c>
      <c r="H556" s="3">
        <v>43100</v>
      </c>
      <c r="I556" s="4">
        <f t="shared" si="85"/>
        <v>92</v>
      </c>
      <c r="J556" s="2">
        <f t="shared" si="82"/>
        <v>1.9592391304347827</v>
      </c>
      <c r="K556">
        <v>16</v>
      </c>
      <c r="L556" s="2">
        <f t="shared" si="83"/>
        <v>1.9592391304347827</v>
      </c>
      <c r="M556" s="5">
        <f t="shared" si="86"/>
        <v>31.347826086956523</v>
      </c>
      <c r="N556">
        <v>0</v>
      </c>
      <c r="O556">
        <v>0</v>
      </c>
      <c r="P556" s="2">
        <v>0</v>
      </c>
      <c r="Q556" s="1">
        <v>752887</v>
      </c>
      <c r="R556" s="1">
        <v>752887</v>
      </c>
      <c r="S556" s="2">
        <f t="shared" si="88"/>
        <v>0</v>
      </c>
      <c r="T556" s="1">
        <v>960462</v>
      </c>
      <c r="U556" s="2">
        <f t="shared" si="89"/>
        <v>0</v>
      </c>
      <c r="V556" s="2">
        <v>0</v>
      </c>
    </row>
    <row r="557" spans="1:22" x14ac:dyDescent="0.25">
      <c r="A557" t="s">
        <v>97</v>
      </c>
      <c r="B557">
        <v>2017</v>
      </c>
      <c r="C557">
        <v>25</v>
      </c>
      <c r="D557">
        <v>360</v>
      </c>
      <c r="E557" s="1">
        <v>1157</v>
      </c>
      <c r="F557" s="5">
        <f t="shared" si="84"/>
        <v>3.213888888888889</v>
      </c>
      <c r="G557" s="3">
        <v>43009</v>
      </c>
      <c r="H557" s="3">
        <v>43100</v>
      </c>
      <c r="I557" s="4">
        <f t="shared" si="85"/>
        <v>92</v>
      </c>
      <c r="J557" s="2">
        <f t="shared" si="82"/>
        <v>0.50304347826086959</v>
      </c>
      <c r="K557">
        <v>25</v>
      </c>
      <c r="L557" s="2">
        <f t="shared" si="83"/>
        <v>0.50304347826086959</v>
      </c>
      <c r="M557" s="5">
        <f t="shared" si="86"/>
        <v>12.57608695652174</v>
      </c>
      <c r="N557" s="1">
        <v>30560946</v>
      </c>
      <c r="O557" s="1">
        <v>20127</v>
      </c>
      <c r="P557" s="2">
        <f t="shared" si="87"/>
        <v>1518.4054255477718</v>
      </c>
      <c r="Q557" s="1">
        <v>14211284</v>
      </c>
      <c r="R557" s="1">
        <v>20929583</v>
      </c>
      <c r="S557" s="2">
        <f t="shared" si="88"/>
        <v>14286263.066760758</v>
      </c>
      <c r="T557" s="1">
        <v>20575073</v>
      </c>
      <c r="U557" s="2">
        <f t="shared" si="89"/>
        <v>14044279.1189775</v>
      </c>
      <c r="V557" s="2">
        <f t="shared" si="90"/>
        <v>697.78303368497541</v>
      </c>
    </row>
    <row r="558" spans="1:22" x14ac:dyDescent="0.25">
      <c r="A558" t="s">
        <v>98</v>
      </c>
      <c r="B558">
        <v>2017</v>
      </c>
      <c r="C558" s="1">
        <v>1074</v>
      </c>
      <c r="D558">
        <v>16</v>
      </c>
      <c r="E558" s="1">
        <v>12848</v>
      </c>
      <c r="F558" s="5">
        <f t="shared" si="84"/>
        <v>803</v>
      </c>
      <c r="G558" s="3">
        <v>43009</v>
      </c>
      <c r="H558" s="3">
        <v>43100</v>
      </c>
      <c r="I558" s="4">
        <f t="shared" si="85"/>
        <v>92</v>
      </c>
      <c r="J558" s="2">
        <f t="shared" si="82"/>
        <v>0.13002995708849485</v>
      </c>
      <c r="K558" s="1">
        <v>1218</v>
      </c>
      <c r="L558" s="2">
        <f t="shared" si="83"/>
        <v>0.11465695723566788</v>
      </c>
      <c r="M558" s="5">
        <f t="shared" si="86"/>
        <v>139.65217391304347</v>
      </c>
      <c r="N558">
        <v>0</v>
      </c>
      <c r="O558">
        <v>0</v>
      </c>
      <c r="P558" s="2">
        <v>0</v>
      </c>
      <c r="Q558" s="1">
        <v>16447218</v>
      </c>
      <c r="R558" s="1">
        <v>15747418</v>
      </c>
      <c r="S558" s="2">
        <f t="shared" si="88"/>
        <v>0</v>
      </c>
      <c r="T558" s="1">
        <v>28240823</v>
      </c>
      <c r="U558" s="2">
        <f t="shared" si="89"/>
        <v>0</v>
      </c>
      <c r="V558" s="2">
        <v>0</v>
      </c>
    </row>
    <row r="559" spans="1:22" x14ac:dyDescent="0.25">
      <c r="A559" t="s">
        <v>100</v>
      </c>
      <c r="B559">
        <v>2017</v>
      </c>
      <c r="C559">
        <v>105</v>
      </c>
      <c r="D559" s="1">
        <v>1589</v>
      </c>
      <c r="E559" s="1">
        <v>5814</v>
      </c>
      <c r="F559" s="5">
        <f t="shared" si="84"/>
        <v>3.6589049716803022</v>
      </c>
      <c r="G559" s="3">
        <v>43009</v>
      </c>
      <c r="H559" s="3">
        <v>43100</v>
      </c>
      <c r="I559" s="4">
        <f t="shared" si="85"/>
        <v>92</v>
      </c>
      <c r="J559" s="2">
        <f t="shared" si="82"/>
        <v>0.6018633540372671</v>
      </c>
      <c r="K559">
        <v>105</v>
      </c>
      <c r="L559" s="2">
        <f t="shared" si="83"/>
        <v>0.6018633540372671</v>
      </c>
      <c r="M559" s="5">
        <f t="shared" si="86"/>
        <v>63.195652173913047</v>
      </c>
      <c r="N559" s="1">
        <v>40149910</v>
      </c>
      <c r="O559" s="1">
        <v>16731</v>
      </c>
      <c r="P559" s="2">
        <f t="shared" si="87"/>
        <v>2399.7316358854819</v>
      </c>
      <c r="Q559" s="1">
        <v>52533086</v>
      </c>
      <c r="R559" s="1">
        <v>29149483</v>
      </c>
      <c r="S559" s="2">
        <f t="shared" si="88"/>
        <v>12627441.596692991</v>
      </c>
      <c r="T559" s="1">
        <v>28534772</v>
      </c>
      <c r="U559" s="2">
        <f t="shared" si="89"/>
        <v>12361151.204806974</v>
      </c>
      <c r="V559" s="2">
        <f t="shared" si="90"/>
        <v>738.81723775070077</v>
      </c>
    </row>
    <row r="560" spans="1:22" x14ac:dyDescent="0.25">
      <c r="A560" t="s">
        <v>493</v>
      </c>
      <c r="B560">
        <v>2017</v>
      </c>
      <c r="C560">
        <v>127</v>
      </c>
      <c r="D560">
        <v>785</v>
      </c>
      <c r="E560" s="1">
        <v>5655</v>
      </c>
      <c r="F560" s="5">
        <f t="shared" si="84"/>
        <v>7.2038216560509554</v>
      </c>
      <c r="G560" s="3">
        <v>43009</v>
      </c>
      <c r="H560" s="3">
        <v>43100</v>
      </c>
      <c r="I560" s="4">
        <f t="shared" si="85"/>
        <v>92</v>
      </c>
      <c r="J560" s="2">
        <f t="shared" si="82"/>
        <v>0.48399520712084904</v>
      </c>
      <c r="K560">
        <v>127</v>
      </c>
      <c r="L560" s="2">
        <f t="shared" si="83"/>
        <v>0.48399520712084904</v>
      </c>
      <c r="M560" s="5">
        <f t="shared" si="86"/>
        <v>61.467391304347828</v>
      </c>
      <c r="N560" s="1">
        <v>10229542</v>
      </c>
      <c r="O560" s="1">
        <v>1344</v>
      </c>
      <c r="P560" s="2">
        <f t="shared" si="87"/>
        <v>7611.2663690476193</v>
      </c>
      <c r="Q560" s="1">
        <v>72285446</v>
      </c>
      <c r="R560" s="1">
        <v>36165852</v>
      </c>
      <c r="S560" s="2">
        <f t="shared" si="88"/>
        <v>4483550.3339076294</v>
      </c>
      <c r="T560" s="1">
        <v>35578565</v>
      </c>
      <c r="U560" s="2">
        <f t="shared" si="89"/>
        <v>4410743.2333048396</v>
      </c>
      <c r="V560" s="2">
        <f t="shared" si="90"/>
        <v>3281.8030009708627</v>
      </c>
    </row>
    <row r="561" spans="1:22" x14ac:dyDescent="0.25">
      <c r="A561" t="s">
        <v>102</v>
      </c>
      <c r="B561">
        <v>2017</v>
      </c>
      <c r="C561">
        <v>400</v>
      </c>
      <c r="D561" s="1">
        <v>4953</v>
      </c>
      <c r="E561" s="1">
        <v>22618</v>
      </c>
      <c r="F561" s="5">
        <f t="shared" si="84"/>
        <v>4.5665253381788817</v>
      </c>
      <c r="G561" s="3">
        <v>43009</v>
      </c>
      <c r="H561" s="3">
        <v>43100</v>
      </c>
      <c r="I561" s="4">
        <f t="shared" si="85"/>
        <v>92</v>
      </c>
      <c r="J561" s="2">
        <f t="shared" si="82"/>
        <v>0.61461956521739125</v>
      </c>
      <c r="K561">
        <v>400</v>
      </c>
      <c r="L561" s="2">
        <f t="shared" si="83"/>
        <v>0.61461956521739125</v>
      </c>
      <c r="M561" s="5">
        <f t="shared" si="86"/>
        <v>245.8478260869565</v>
      </c>
      <c r="N561" s="1">
        <v>195270089</v>
      </c>
      <c r="O561" s="1">
        <v>18040</v>
      </c>
      <c r="P561" s="2">
        <f t="shared" si="87"/>
        <v>10824.284312638581</v>
      </c>
      <c r="Q561" s="1">
        <v>466516545</v>
      </c>
      <c r="R561" s="1">
        <v>156547870</v>
      </c>
      <c r="S561" s="2">
        <f t="shared" si="88"/>
        <v>46191801.008269429</v>
      </c>
      <c r="T561" s="1">
        <v>88504774</v>
      </c>
      <c r="U561" s="2">
        <f t="shared" si="89"/>
        <v>26114663.258528259</v>
      </c>
      <c r="V561" s="2">
        <f t="shared" si="90"/>
        <v>1447.5977416035621</v>
      </c>
    </row>
    <row r="562" spans="1:22" x14ac:dyDescent="0.25">
      <c r="A562" t="s">
        <v>104</v>
      </c>
      <c r="B562">
        <v>2017</v>
      </c>
      <c r="C562">
        <v>148</v>
      </c>
      <c r="D562" s="1">
        <v>1242</v>
      </c>
      <c r="E562" s="1">
        <v>7887</v>
      </c>
      <c r="F562" s="5">
        <f t="shared" si="84"/>
        <v>6.35024154589372</v>
      </c>
      <c r="G562" s="3">
        <v>43009</v>
      </c>
      <c r="H562" s="3">
        <v>43100</v>
      </c>
      <c r="I562" s="4">
        <f t="shared" si="85"/>
        <v>92</v>
      </c>
      <c r="J562" s="2">
        <f t="shared" si="82"/>
        <v>0.5792450058754407</v>
      </c>
      <c r="K562">
        <v>148</v>
      </c>
      <c r="L562" s="2">
        <f t="shared" si="83"/>
        <v>0.5792450058754407</v>
      </c>
      <c r="M562" s="5">
        <f t="shared" si="86"/>
        <v>85.728260869565219</v>
      </c>
      <c r="N562" s="1">
        <v>1428440</v>
      </c>
      <c r="O562" s="1">
        <v>2360</v>
      </c>
      <c r="P562" s="2">
        <f t="shared" si="87"/>
        <v>605.27118644067798</v>
      </c>
      <c r="Q562" s="1">
        <v>18926800</v>
      </c>
      <c r="R562" s="1">
        <v>10516564</v>
      </c>
      <c r="S562" s="2">
        <f t="shared" si="88"/>
        <v>738005.57891530625</v>
      </c>
      <c r="T562" s="1">
        <v>9586191</v>
      </c>
      <c r="U562" s="2">
        <f t="shared" si="89"/>
        <v>672716.14935711888</v>
      </c>
      <c r="V562" s="2">
        <f t="shared" si="90"/>
        <v>285.04921582928768</v>
      </c>
    </row>
    <row r="563" spans="1:22" x14ac:dyDescent="0.25">
      <c r="A563" t="s">
        <v>105</v>
      </c>
      <c r="B563">
        <v>2017</v>
      </c>
      <c r="C563">
        <v>98</v>
      </c>
      <c r="D563" s="1">
        <v>1186</v>
      </c>
      <c r="E563" s="1">
        <v>4556</v>
      </c>
      <c r="F563" s="5">
        <f t="shared" si="84"/>
        <v>3.8414839797639124</v>
      </c>
      <c r="G563" s="3">
        <v>43009</v>
      </c>
      <c r="H563" s="3">
        <v>43100</v>
      </c>
      <c r="I563" s="4">
        <f t="shared" si="85"/>
        <v>92</v>
      </c>
      <c r="J563" s="2">
        <f t="shared" si="82"/>
        <v>0.50532386867790591</v>
      </c>
      <c r="K563">
        <v>98</v>
      </c>
      <c r="L563" s="2">
        <f t="shared" si="83"/>
        <v>0.50532386867790591</v>
      </c>
      <c r="M563" s="5">
        <f t="shared" si="86"/>
        <v>49.521739130434781</v>
      </c>
      <c r="N563" s="1">
        <v>74476518</v>
      </c>
      <c r="O563" s="1">
        <v>31104</v>
      </c>
      <c r="P563" s="2">
        <f t="shared" si="87"/>
        <v>2394.4353780864199</v>
      </c>
      <c r="Q563" s="1">
        <v>106544830</v>
      </c>
      <c r="R563" s="1">
        <v>42848150</v>
      </c>
      <c r="S563" s="2">
        <f t="shared" si="88"/>
        <v>17628755.116450131</v>
      </c>
      <c r="T563" s="1">
        <v>42233765</v>
      </c>
      <c r="U563" s="2">
        <f t="shared" si="89"/>
        <v>17375982.413026061</v>
      </c>
      <c r="V563" s="2">
        <f t="shared" si="90"/>
        <v>558.64140988381109</v>
      </c>
    </row>
    <row r="564" spans="1:22" x14ac:dyDescent="0.25">
      <c r="A564" t="s">
        <v>106</v>
      </c>
      <c r="B564">
        <v>2017</v>
      </c>
      <c r="C564">
        <v>27</v>
      </c>
      <c r="D564">
        <v>550</v>
      </c>
      <c r="E564">
        <v>807</v>
      </c>
      <c r="F564" s="5">
        <f t="shared" si="84"/>
        <v>1.4672727272727273</v>
      </c>
      <c r="G564" s="3">
        <v>43009</v>
      </c>
      <c r="H564" s="3">
        <v>43100</v>
      </c>
      <c r="I564" s="4">
        <f t="shared" si="85"/>
        <v>92</v>
      </c>
      <c r="J564" s="2">
        <f t="shared" si="82"/>
        <v>0.3248792270531401</v>
      </c>
      <c r="K564">
        <v>27</v>
      </c>
      <c r="L564" s="2">
        <f t="shared" si="83"/>
        <v>0.3248792270531401</v>
      </c>
      <c r="M564" s="5">
        <f t="shared" si="86"/>
        <v>8.7717391304347831</v>
      </c>
      <c r="N564" s="1">
        <v>54624087</v>
      </c>
      <c r="O564" s="1">
        <v>4899</v>
      </c>
      <c r="P564" s="2">
        <f t="shared" si="87"/>
        <v>11150.04837721984</v>
      </c>
      <c r="Q564" s="1">
        <v>27308980</v>
      </c>
      <c r="R564" s="1">
        <v>22291466</v>
      </c>
      <c r="S564" s="2">
        <f t="shared" si="88"/>
        <v>14861532.989379516</v>
      </c>
      <c r="T564" s="1">
        <v>18604415</v>
      </c>
      <c r="U564" s="2">
        <f t="shared" si="89"/>
        <v>12403407.082809497</v>
      </c>
      <c r="V564" s="2">
        <f t="shared" si="90"/>
        <v>2531.8242667502545</v>
      </c>
    </row>
    <row r="565" spans="1:22" x14ac:dyDescent="0.25">
      <c r="A565" t="s">
        <v>107</v>
      </c>
      <c r="B565">
        <v>2017</v>
      </c>
      <c r="C565">
        <v>167</v>
      </c>
      <c r="D565" s="1">
        <v>1313</v>
      </c>
      <c r="E565" s="1">
        <v>5043</v>
      </c>
      <c r="F565" s="5">
        <f t="shared" si="84"/>
        <v>3.8408225437928407</v>
      </c>
      <c r="G565" s="3">
        <v>43009</v>
      </c>
      <c r="H565" s="3">
        <v>43100</v>
      </c>
      <c r="I565" s="4">
        <f t="shared" si="85"/>
        <v>92</v>
      </c>
      <c r="J565" s="2">
        <f t="shared" si="82"/>
        <v>0.32823483467846915</v>
      </c>
      <c r="K565">
        <v>167</v>
      </c>
      <c r="L565" s="2">
        <f t="shared" si="83"/>
        <v>0.32823483467846915</v>
      </c>
      <c r="M565" s="5">
        <f t="shared" si="86"/>
        <v>54.815217391304344</v>
      </c>
      <c r="N565" s="1">
        <v>25959892</v>
      </c>
      <c r="O565" s="1">
        <v>7940</v>
      </c>
      <c r="P565" s="2">
        <f t="shared" si="87"/>
        <v>3269.5078085642317</v>
      </c>
      <c r="Q565" s="1">
        <v>65940565</v>
      </c>
      <c r="R565" s="1">
        <v>47406284</v>
      </c>
      <c r="S565" s="2">
        <f t="shared" si="88"/>
        <v>13391250.195429692</v>
      </c>
      <c r="T565" s="1">
        <v>23521044</v>
      </c>
      <c r="U565" s="2">
        <f t="shared" si="89"/>
        <v>6644186.3500988679</v>
      </c>
      <c r="V565" s="2">
        <f t="shared" si="90"/>
        <v>836.79928842555012</v>
      </c>
    </row>
    <row r="566" spans="1:22" x14ac:dyDescent="0.25">
      <c r="A566" t="s">
        <v>109</v>
      </c>
      <c r="B566">
        <v>2017</v>
      </c>
      <c r="C566">
        <v>210</v>
      </c>
      <c r="D566" s="1">
        <v>2634</v>
      </c>
      <c r="E566" s="1">
        <v>13213</v>
      </c>
      <c r="F566" s="5">
        <f t="shared" si="84"/>
        <v>5.0163249810174637</v>
      </c>
      <c r="G566" s="3">
        <v>43009</v>
      </c>
      <c r="H566" s="3">
        <v>43100</v>
      </c>
      <c r="I566" s="4">
        <f t="shared" si="85"/>
        <v>92</v>
      </c>
      <c r="J566" s="2">
        <f t="shared" si="82"/>
        <v>0.68390269151138716</v>
      </c>
      <c r="K566">
        <v>210</v>
      </c>
      <c r="L566" s="2">
        <f t="shared" si="83"/>
        <v>0.68390269151138716</v>
      </c>
      <c r="M566" s="5">
        <f t="shared" si="86"/>
        <v>143.61956521739131</v>
      </c>
      <c r="N566" s="1">
        <v>101528395</v>
      </c>
      <c r="O566" s="1">
        <v>8240</v>
      </c>
      <c r="P566" s="2">
        <f t="shared" si="87"/>
        <v>12321.407160194174</v>
      </c>
      <c r="Q566" s="1">
        <v>294557448</v>
      </c>
      <c r="R566" s="1">
        <v>83583818</v>
      </c>
      <c r="S566" s="2">
        <f t="shared" si="88"/>
        <v>21424979.053119328</v>
      </c>
      <c r="T566" s="1">
        <v>77173453</v>
      </c>
      <c r="U566" s="2">
        <f t="shared" si="89"/>
        <v>19781814.872130979</v>
      </c>
      <c r="V566" s="2">
        <f t="shared" si="90"/>
        <v>2400.70568836541</v>
      </c>
    </row>
    <row r="567" spans="1:22" x14ac:dyDescent="0.25">
      <c r="A567" t="s">
        <v>110</v>
      </c>
      <c r="B567">
        <v>2017</v>
      </c>
      <c r="C567">
        <v>55</v>
      </c>
      <c r="D567">
        <v>201</v>
      </c>
      <c r="E567" s="1">
        <v>2883</v>
      </c>
      <c r="F567" s="5">
        <f t="shared" si="84"/>
        <v>14.343283582089553</v>
      </c>
      <c r="G567" s="3">
        <v>43009</v>
      </c>
      <c r="H567" s="3">
        <v>43100</v>
      </c>
      <c r="I567" s="4">
        <f t="shared" si="85"/>
        <v>92</v>
      </c>
      <c r="J567" s="2">
        <f t="shared" si="82"/>
        <v>0.56976284584980241</v>
      </c>
      <c r="K567">
        <v>55</v>
      </c>
      <c r="L567" s="2">
        <f t="shared" si="83"/>
        <v>0.56976284584980241</v>
      </c>
      <c r="M567" s="5">
        <f t="shared" si="86"/>
        <v>31.336956521739133</v>
      </c>
      <c r="N567" s="1">
        <v>4403768</v>
      </c>
      <c r="O567" s="1">
        <v>24134</v>
      </c>
      <c r="P567" s="2">
        <f t="shared" si="87"/>
        <v>182.47153393552665</v>
      </c>
      <c r="Q567" s="1">
        <v>3707214</v>
      </c>
      <c r="R567" s="1">
        <v>6475566</v>
      </c>
      <c r="S567" s="2">
        <f t="shared" si="88"/>
        <v>3515836.9643389671</v>
      </c>
      <c r="T567" s="1">
        <v>6582084</v>
      </c>
      <c r="U567" s="2">
        <f t="shared" si="89"/>
        <v>3573669.7347512301</v>
      </c>
      <c r="V567" s="2">
        <f t="shared" si="90"/>
        <v>148.07614712651156</v>
      </c>
    </row>
    <row r="568" spans="1:22" x14ac:dyDescent="0.25">
      <c r="A568" t="s">
        <v>111</v>
      </c>
      <c r="B568">
        <v>2017</v>
      </c>
      <c r="C568">
        <v>94</v>
      </c>
      <c r="D568">
        <v>231</v>
      </c>
      <c r="E568" s="1">
        <v>4509</v>
      </c>
      <c r="F568" s="5">
        <f t="shared" si="84"/>
        <v>19.519480519480521</v>
      </c>
      <c r="G568" s="3">
        <v>43009</v>
      </c>
      <c r="H568" s="3">
        <v>43100</v>
      </c>
      <c r="I568" s="4">
        <f t="shared" si="85"/>
        <v>92</v>
      </c>
      <c r="J568" s="2">
        <f t="shared" si="82"/>
        <v>0.52139222941720631</v>
      </c>
      <c r="K568">
        <v>94</v>
      </c>
      <c r="L568" s="2">
        <f t="shared" si="83"/>
        <v>0.52139222941720631</v>
      </c>
      <c r="M568" s="5">
        <f t="shared" si="86"/>
        <v>49.010869565217391</v>
      </c>
      <c r="N568" s="1">
        <v>34064971</v>
      </c>
      <c r="O568" s="1">
        <v>29170</v>
      </c>
      <c r="P568" s="2">
        <f t="shared" si="87"/>
        <v>1167.8083990401096</v>
      </c>
      <c r="Q568" s="1">
        <v>15430349</v>
      </c>
      <c r="R568" s="1">
        <v>13528808</v>
      </c>
      <c r="S568" s="2">
        <f t="shared" si="88"/>
        <v>9311152.0884109437</v>
      </c>
      <c r="T568" s="1">
        <v>16897415</v>
      </c>
      <c r="U568" s="2">
        <f t="shared" si="89"/>
        <v>11629583.402025988</v>
      </c>
      <c r="V568" s="2">
        <f t="shared" si="90"/>
        <v>398.68301001117544</v>
      </c>
    </row>
    <row r="569" spans="1:22" x14ac:dyDescent="0.25">
      <c r="A569" t="s">
        <v>113</v>
      </c>
      <c r="B569">
        <v>2017</v>
      </c>
      <c r="C569">
        <v>321</v>
      </c>
      <c r="D569" s="1">
        <v>2465</v>
      </c>
      <c r="E569" s="1">
        <v>11358</v>
      </c>
      <c r="F569" s="5">
        <f t="shared" si="84"/>
        <v>4.6077079107505075</v>
      </c>
      <c r="G569" s="3">
        <v>43009</v>
      </c>
      <c r="H569" s="3">
        <v>43100</v>
      </c>
      <c r="I569" s="4">
        <f t="shared" si="85"/>
        <v>92</v>
      </c>
      <c r="J569" s="2">
        <f t="shared" si="82"/>
        <v>0.38459975619666803</v>
      </c>
      <c r="K569">
        <v>334</v>
      </c>
      <c r="L569" s="2">
        <f t="shared" si="83"/>
        <v>0.36963030460817498</v>
      </c>
      <c r="M569" s="5">
        <f t="shared" si="86"/>
        <v>123.45652173913044</v>
      </c>
      <c r="N569" s="1">
        <v>67736115</v>
      </c>
      <c r="O569" s="1">
        <v>31793</v>
      </c>
      <c r="P569" s="2">
        <f t="shared" si="87"/>
        <v>2130.5354952348002</v>
      </c>
      <c r="Q569" s="1">
        <v>175209421</v>
      </c>
      <c r="R569" s="1">
        <v>81324815</v>
      </c>
      <c r="S569" s="2">
        <f t="shared" si="88"/>
        <v>22674329.036421254</v>
      </c>
      <c r="T569" s="1">
        <v>73404255</v>
      </c>
      <c r="U569" s="2">
        <f t="shared" si="89"/>
        <v>20465982.376269408</v>
      </c>
      <c r="V569" s="2">
        <f t="shared" si="90"/>
        <v>643.72605215831811</v>
      </c>
    </row>
    <row r="570" spans="1:22" x14ac:dyDescent="0.25">
      <c r="A570" t="s">
        <v>114</v>
      </c>
      <c r="B570">
        <v>2017</v>
      </c>
      <c r="C570">
        <v>128</v>
      </c>
      <c r="D570">
        <v>601</v>
      </c>
      <c r="E570" s="1">
        <v>3649</v>
      </c>
      <c r="F570" s="5">
        <f t="shared" si="84"/>
        <v>6.0715474209650582</v>
      </c>
      <c r="G570" s="3">
        <v>43009</v>
      </c>
      <c r="H570" s="3">
        <v>43100</v>
      </c>
      <c r="I570" s="4">
        <f t="shared" si="85"/>
        <v>92</v>
      </c>
      <c r="J570" s="2">
        <f t="shared" si="82"/>
        <v>0.30986752717391303</v>
      </c>
      <c r="K570">
        <v>128</v>
      </c>
      <c r="L570" s="2">
        <f t="shared" si="83"/>
        <v>0.30986752717391303</v>
      </c>
      <c r="M570" s="5">
        <f t="shared" si="86"/>
        <v>39.663043478260867</v>
      </c>
      <c r="N570" s="1">
        <v>2301764</v>
      </c>
      <c r="O570" s="1">
        <v>1047</v>
      </c>
      <c r="P570" s="2">
        <f t="shared" si="87"/>
        <v>2198.4374403056349</v>
      </c>
      <c r="Q570" s="1">
        <v>20081215</v>
      </c>
      <c r="R570" s="1">
        <v>10849072</v>
      </c>
      <c r="S570" s="2">
        <f t="shared" si="88"/>
        <v>1115669.3379825805</v>
      </c>
      <c r="T570" s="1">
        <v>12197807</v>
      </c>
      <c r="U570" s="2">
        <f t="shared" si="89"/>
        <v>1254367.1256425697</v>
      </c>
      <c r="V570" s="2">
        <f t="shared" si="90"/>
        <v>1198.0583817025499</v>
      </c>
    </row>
    <row r="571" spans="1:22" x14ac:dyDescent="0.25">
      <c r="A571" t="s">
        <v>115</v>
      </c>
      <c r="B571">
        <v>2017</v>
      </c>
      <c r="C571">
        <v>15</v>
      </c>
      <c r="D571">
        <v>42</v>
      </c>
      <c r="E571">
        <v>256</v>
      </c>
      <c r="F571" s="5">
        <f t="shared" si="84"/>
        <v>6.0952380952380949</v>
      </c>
      <c r="G571" s="3">
        <v>43009</v>
      </c>
      <c r="H571" s="3">
        <v>43100</v>
      </c>
      <c r="I571" s="4">
        <f t="shared" si="85"/>
        <v>92</v>
      </c>
      <c r="J571" s="2">
        <f t="shared" si="82"/>
        <v>0.1855072463768116</v>
      </c>
      <c r="K571">
        <v>47</v>
      </c>
      <c r="L571" s="2">
        <f t="shared" si="83"/>
        <v>5.920444033302498E-2</v>
      </c>
      <c r="M571" s="5">
        <f t="shared" si="86"/>
        <v>2.7826086956521738</v>
      </c>
      <c r="N571" s="1">
        <v>6036695</v>
      </c>
      <c r="O571" s="1">
        <v>8554</v>
      </c>
      <c r="P571" s="2">
        <f t="shared" si="87"/>
        <v>705.71603927986905</v>
      </c>
      <c r="Q571" s="1">
        <v>565588</v>
      </c>
      <c r="R571" s="1">
        <v>3148650</v>
      </c>
      <c r="S571" s="2">
        <f t="shared" si="88"/>
        <v>2878919.2634956725</v>
      </c>
      <c r="T571" s="1">
        <v>5186976</v>
      </c>
      <c r="U571" s="2">
        <f t="shared" si="89"/>
        <v>4742631.0087465197</v>
      </c>
      <c r="V571" s="2">
        <f t="shared" si="90"/>
        <v>554.43430076531672</v>
      </c>
    </row>
    <row r="572" spans="1:22" x14ac:dyDescent="0.25">
      <c r="A572" t="s">
        <v>116</v>
      </c>
      <c r="B572">
        <v>2017</v>
      </c>
      <c r="C572">
        <v>28</v>
      </c>
      <c r="D572">
        <v>404</v>
      </c>
      <c r="E572">
        <v>893</v>
      </c>
      <c r="F572" s="5">
        <f t="shared" si="84"/>
        <v>2.2103960396039604</v>
      </c>
      <c r="G572" s="3">
        <v>43009</v>
      </c>
      <c r="H572" s="3">
        <v>43100</v>
      </c>
      <c r="I572" s="4">
        <f t="shared" si="85"/>
        <v>92</v>
      </c>
      <c r="J572" s="2">
        <f t="shared" si="82"/>
        <v>0.34666149068322982</v>
      </c>
      <c r="K572">
        <v>52</v>
      </c>
      <c r="L572" s="2">
        <f t="shared" si="83"/>
        <v>0.18666387959866221</v>
      </c>
      <c r="M572" s="5">
        <f t="shared" si="86"/>
        <v>9.7065217391304355</v>
      </c>
      <c r="N572" s="1">
        <v>27227045</v>
      </c>
      <c r="O572" s="1">
        <v>11848</v>
      </c>
      <c r="P572" s="2">
        <f t="shared" si="87"/>
        <v>2298.0287812288993</v>
      </c>
      <c r="Q572" s="1">
        <v>26795784</v>
      </c>
      <c r="R572" s="1">
        <v>21416154</v>
      </c>
      <c r="S572" s="2">
        <f t="shared" si="88"/>
        <v>10793558.93570346</v>
      </c>
      <c r="T572" s="1">
        <v>19104057</v>
      </c>
      <c r="U572" s="2">
        <f t="shared" si="89"/>
        <v>9628281.7699451651</v>
      </c>
      <c r="V572" s="2">
        <f t="shared" si="90"/>
        <v>812.65038571448054</v>
      </c>
    </row>
    <row r="573" spans="1:22" x14ac:dyDescent="0.25">
      <c r="A573" t="s">
        <v>117</v>
      </c>
      <c r="B573">
        <v>2017</v>
      </c>
      <c r="C573">
        <v>64</v>
      </c>
      <c r="D573">
        <v>367</v>
      </c>
      <c r="E573" s="1">
        <v>2134</v>
      </c>
      <c r="F573" s="5">
        <f t="shared" si="84"/>
        <v>5.814713896457766</v>
      </c>
      <c r="G573" s="3">
        <v>43009</v>
      </c>
      <c r="H573" s="3">
        <v>43100</v>
      </c>
      <c r="I573" s="4">
        <f t="shared" si="85"/>
        <v>92</v>
      </c>
      <c r="J573" s="2">
        <f t="shared" si="82"/>
        <v>0.3624320652173913</v>
      </c>
      <c r="K573">
        <v>64</v>
      </c>
      <c r="L573" s="2">
        <f t="shared" si="83"/>
        <v>0.3624320652173913</v>
      </c>
      <c r="M573" s="5">
        <f t="shared" si="86"/>
        <v>23.195652173913043</v>
      </c>
      <c r="N573" s="1">
        <v>5085789</v>
      </c>
      <c r="O573" s="1">
        <v>3586</v>
      </c>
      <c r="P573" s="2">
        <f t="shared" si="87"/>
        <v>1418.2345231455661</v>
      </c>
      <c r="Q573" s="1">
        <v>7276141</v>
      </c>
      <c r="R573" s="1">
        <v>11131459</v>
      </c>
      <c r="S573" s="2">
        <f t="shared" si="88"/>
        <v>4579564.1729204906</v>
      </c>
      <c r="T573" s="1">
        <v>5562879</v>
      </c>
      <c r="U573" s="2">
        <f t="shared" si="89"/>
        <v>2288609.369777292</v>
      </c>
      <c r="V573" s="2">
        <f t="shared" si="90"/>
        <v>638.2067400382856</v>
      </c>
    </row>
    <row r="574" spans="1:22" x14ac:dyDescent="0.25">
      <c r="A574" t="s">
        <v>118</v>
      </c>
      <c r="B574">
        <v>2017</v>
      </c>
      <c r="C574">
        <v>313</v>
      </c>
      <c r="D574" s="1">
        <v>3101</v>
      </c>
      <c r="E574" s="1">
        <v>15652</v>
      </c>
      <c r="F574" s="5">
        <f t="shared" si="84"/>
        <v>5.047404063205418</v>
      </c>
      <c r="G574" s="3">
        <v>43009</v>
      </c>
      <c r="H574" s="3">
        <v>43100</v>
      </c>
      <c r="I574" s="4">
        <f t="shared" si="85"/>
        <v>92</v>
      </c>
      <c r="J574" s="2">
        <f t="shared" si="82"/>
        <v>0.54354771496041121</v>
      </c>
      <c r="K574">
        <v>408</v>
      </c>
      <c r="L574" s="2">
        <f t="shared" si="83"/>
        <v>0.41698635976129583</v>
      </c>
      <c r="M574" s="5">
        <f t="shared" si="86"/>
        <v>170.13043478260869</v>
      </c>
      <c r="N574" s="1">
        <v>112060594</v>
      </c>
      <c r="O574" s="1">
        <v>16922</v>
      </c>
      <c r="P574" s="2">
        <f t="shared" si="87"/>
        <v>6622.1837844226447</v>
      </c>
      <c r="Q574" s="1">
        <v>292736589</v>
      </c>
      <c r="R574" s="1">
        <v>65560728</v>
      </c>
      <c r="S574" s="2">
        <f t="shared" si="88"/>
        <v>18149271.860798575</v>
      </c>
      <c r="T574" s="1">
        <v>77107933</v>
      </c>
      <c r="U574" s="2">
        <f t="shared" si="89"/>
        <v>21345901.446384825</v>
      </c>
      <c r="V574" s="2">
        <f t="shared" si="90"/>
        <v>1261.4289945860314</v>
      </c>
    </row>
    <row r="575" spans="1:22" x14ac:dyDescent="0.25">
      <c r="A575" t="s">
        <v>119</v>
      </c>
      <c r="B575">
        <v>2017</v>
      </c>
      <c r="C575">
        <v>359</v>
      </c>
      <c r="D575" s="1">
        <v>4220</v>
      </c>
      <c r="E575" s="1">
        <v>20615</v>
      </c>
      <c r="F575" s="5">
        <f t="shared" si="84"/>
        <v>4.8850710900473935</v>
      </c>
      <c r="G575" s="3">
        <v>43009</v>
      </c>
      <c r="H575" s="3">
        <v>43100</v>
      </c>
      <c r="I575" s="4">
        <f t="shared" si="85"/>
        <v>92</v>
      </c>
      <c r="J575" s="2">
        <f t="shared" si="82"/>
        <v>0.62416737313794357</v>
      </c>
      <c r="K575">
        <v>474</v>
      </c>
      <c r="L575" s="2">
        <f t="shared" si="83"/>
        <v>0.47273436066776736</v>
      </c>
      <c r="M575" s="5">
        <f t="shared" si="86"/>
        <v>224.07608695652172</v>
      </c>
      <c r="N575" s="1">
        <v>389526109</v>
      </c>
      <c r="O575" s="1">
        <v>34846</v>
      </c>
      <c r="P575" s="2">
        <f t="shared" si="87"/>
        <v>11178.502812374447</v>
      </c>
      <c r="Q575" s="1">
        <v>702040391</v>
      </c>
      <c r="R575" s="1">
        <v>160426476</v>
      </c>
      <c r="S575" s="2">
        <f t="shared" si="88"/>
        <v>57248276.652738869</v>
      </c>
      <c r="T575" s="1">
        <v>117018340</v>
      </c>
      <c r="U575" s="2">
        <f t="shared" si="89"/>
        <v>41758059.322853036</v>
      </c>
      <c r="V575" s="2">
        <f t="shared" si="90"/>
        <v>1198.3601940783171</v>
      </c>
    </row>
    <row r="576" spans="1:22" x14ac:dyDescent="0.25">
      <c r="A576" t="s">
        <v>120</v>
      </c>
      <c r="B576">
        <v>2017</v>
      </c>
      <c r="C576">
        <v>117</v>
      </c>
      <c r="D576">
        <v>834</v>
      </c>
      <c r="E576" s="1">
        <v>4860</v>
      </c>
      <c r="F576" s="5">
        <f t="shared" si="84"/>
        <v>5.8273381294964031</v>
      </c>
      <c r="G576" s="3">
        <v>43009</v>
      </c>
      <c r="H576" s="3">
        <v>43100</v>
      </c>
      <c r="I576" s="4">
        <f t="shared" si="85"/>
        <v>92</v>
      </c>
      <c r="J576" s="2">
        <f t="shared" si="82"/>
        <v>0.451505016722408</v>
      </c>
      <c r="K576">
        <v>117</v>
      </c>
      <c r="L576" s="2">
        <f t="shared" si="83"/>
        <v>0.451505016722408</v>
      </c>
      <c r="M576" s="5">
        <f t="shared" si="86"/>
        <v>52.826086956521735</v>
      </c>
      <c r="N576" s="1">
        <v>27101426</v>
      </c>
      <c r="O576" s="1">
        <v>5434</v>
      </c>
      <c r="P576" s="2">
        <f t="shared" si="87"/>
        <v>4987.3805668016194</v>
      </c>
      <c r="Q576" s="1">
        <v>57593070</v>
      </c>
      <c r="R576" s="1">
        <v>13349425</v>
      </c>
      <c r="S576" s="2">
        <f t="shared" si="88"/>
        <v>4271687.9002391137</v>
      </c>
      <c r="T576" s="1">
        <v>17014805</v>
      </c>
      <c r="U576" s="2">
        <f t="shared" si="89"/>
        <v>5444574.3276154567</v>
      </c>
      <c r="V576" s="2">
        <f t="shared" si="90"/>
        <v>1001.9459564989799</v>
      </c>
    </row>
    <row r="577" spans="1:22" x14ac:dyDescent="0.25">
      <c r="A577" t="s">
        <v>121</v>
      </c>
      <c r="B577">
        <v>2017</v>
      </c>
      <c r="C577">
        <v>162</v>
      </c>
      <c r="D577">
        <v>556</v>
      </c>
      <c r="E577" s="1">
        <v>10750</v>
      </c>
      <c r="F577" s="5">
        <f t="shared" si="84"/>
        <v>19.334532374100718</v>
      </c>
      <c r="G577" s="3">
        <v>43009</v>
      </c>
      <c r="H577" s="3">
        <v>43100</v>
      </c>
      <c r="I577" s="4">
        <f t="shared" si="85"/>
        <v>92</v>
      </c>
      <c r="J577" s="2">
        <f t="shared" ref="J577:J640" si="91">E577/(C577*I577)</f>
        <v>0.72128287707997851</v>
      </c>
      <c r="K577">
        <v>168</v>
      </c>
      <c r="L577" s="2">
        <f t="shared" ref="L577:L640" si="92">E577/(K577*I577)</f>
        <v>0.69552277432712217</v>
      </c>
      <c r="M577" s="5">
        <f t="shared" si="86"/>
        <v>116.84782608695653</v>
      </c>
      <c r="N577" s="1">
        <v>57917144</v>
      </c>
      <c r="O577" s="1">
        <v>42148</v>
      </c>
      <c r="P577" s="2">
        <f t="shared" si="87"/>
        <v>1374.1374205181739</v>
      </c>
      <c r="Q577" s="1">
        <v>29885738</v>
      </c>
      <c r="R577" s="1">
        <v>24302330</v>
      </c>
      <c r="S577" s="2">
        <f t="shared" si="88"/>
        <v>16030470.914901404</v>
      </c>
      <c r="T577" s="1">
        <v>29388499</v>
      </c>
      <c r="U577" s="2">
        <f t="shared" si="89"/>
        <v>19385444.87101068</v>
      </c>
      <c r="V577" s="2">
        <f t="shared" si="90"/>
        <v>459.93747914517132</v>
      </c>
    </row>
    <row r="578" spans="1:22" x14ac:dyDescent="0.25">
      <c r="A578" t="s">
        <v>122</v>
      </c>
      <c r="B578">
        <v>2017</v>
      </c>
      <c r="C578">
        <v>38</v>
      </c>
      <c r="D578">
        <v>214</v>
      </c>
      <c r="E578" s="1">
        <v>2016</v>
      </c>
      <c r="F578" s="5">
        <f t="shared" si="84"/>
        <v>9.4205607476635507</v>
      </c>
      <c r="G578" s="3">
        <v>43009</v>
      </c>
      <c r="H578" s="3">
        <v>43100</v>
      </c>
      <c r="I578" s="4">
        <f t="shared" si="85"/>
        <v>92</v>
      </c>
      <c r="J578" s="2">
        <f t="shared" si="91"/>
        <v>0.57665903890160186</v>
      </c>
      <c r="K578">
        <v>42</v>
      </c>
      <c r="L578" s="2">
        <f t="shared" si="92"/>
        <v>0.52173913043478259</v>
      </c>
      <c r="M578" s="5">
        <f t="shared" si="86"/>
        <v>21.913043478260867</v>
      </c>
      <c r="N578" s="1">
        <v>17522294</v>
      </c>
      <c r="O578" s="1">
        <v>11131</v>
      </c>
      <c r="P578" s="2">
        <f t="shared" si="87"/>
        <v>1574.1886622944928</v>
      </c>
      <c r="Q578" s="1">
        <v>12459903</v>
      </c>
      <c r="R578" s="1">
        <v>10128750</v>
      </c>
      <c r="S578" s="2">
        <f t="shared" si="88"/>
        <v>5919477.3269117009</v>
      </c>
      <c r="T578" s="1">
        <v>12991512</v>
      </c>
      <c r="U578" s="2">
        <f t="shared" si="89"/>
        <v>7592542.0931804301</v>
      </c>
      <c r="V578" s="2">
        <f t="shared" si="90"/>
        <v>682.10781539667869</v>
      </c>
    </row>
    <row r="579" spans="1:22" x14ac:dyDescent="0.25">
      <c r="A579" t="s">
        <v>123</v>
      </c>
      <c r="B579">
        <v>2017</v>
      </c>
      <c r="C579">
        <v>27</v>
      </c>
      <c r="D579">
        <v>32</v>
      </c>
      <c r="E579" s="1">
        <v>1939</v>
      </c>
      <c r="F579" s="5">
        <f t="shared" si="84"/>
        <v>60.59375</v>
      </c>
      <c r="G579" s="3">
        <v>43009</v>
      </c>
      <c r="H579" s="3">
        <v>43100</v>
      </c>
      <c r="I579" s="4">
        <f t="shared" si="85"/>
        <v>92</v>
      </c>
      <c r="J579" s="2">
        <f t="shared" si="91"/>
        <v>0.78059581320450888</v>
      </c>
      <c r="K579">
        <v>27</v>
      </c>
      <c r="L579" s="2">
        <f t="shared" si="92"/>
        <v>0.78059581320450888</v>
      </c>
      <c r="M579" s="5">
        <f t="shared" si="86"/>
        <v>21.076086956521738</v>
      </c>
      <c r="N579" s="1">
        <v>188710</v>
      </c>
      <c r="O579">
        <v>70</v>
      </c>
      <c r="P579" s="2">
        <f t="shared" si="87"/>
        <v>2695.8571428571427</v>
      </c>
      <c r="Q579" s="1">
        <v>11810996</v>
      </c>
      <c r="R579" s="1">
        <v>2671047</v>
      </c>
      <c r="S579" s="2">
        <f t="shared" si="88"/>
        <v>42005.469081492498</v>
      </c>
      <c r="T579" s="1">
        <v>2125549</v>
      </c>
      <c r="U579" s="2">
        <f t="shared" si="89"/>
        <v>33426.848273616037</v>
      </c>
      <c r="V579" s="2">
        <f t="shared" si="90"/>
        <v>477.52640390880055</v>
      </c>
    </row>
    <row r="580" spans="1:22" x14ac:dyDescent="0.25">
      <c r="A580" t="s">
        <v>494</v>
      </c>
      <c r="B580">
        <v>2017</v>
      </c>
      <c r="C580">
        <v>86</v>
      </c>
      <c r="D580">
        <v>479</v>
      </c>
      <c r="E580" s="1">
        <v>5573</v>
      </c>
      <c r="F580" s="5">
        <f t="shared" ref="F580:F643" si="93">E580/D580</f>
        <v>11.634655532359082</v>
      </c>
      <c r="G580" s="3">
        <v>43009</v>
      </c>
      <c r="H580" s="3">
        <v>43100</v>
      </c>
      <c r="I580" s="4">
        <f t="shared" ref="I580:I643" si="94">H580-G580+1</f>
        <v>92</v>
      </c>
      <c r="J580" s="2">
        <f t="shared" si="91"/>
        <v>0.70437310414560161</v>
      </c>
      <c r="K580">
        <v>86</v>
      </c>
      <c r="L580" s="2">
        <f t="shared" si="92"/>
        <v>0.70437310414560161</v>
      </c>
      <c r="M580" s="5">
        <f t="shared" ref="M580:M643" si="95">K580*L580</f>
        <v>60.576086956521742</v>
      </c>
      <c r="N580">
        <v>0</v>
      </c>
      <c r="O580">
        <v>0</v>
      </c>
      <c r="P580" s="2">
        <v>0</v>
      </c>
      <c r="Q580" s="1">
        <v>14232210</v>
      </c>
      <c r="R580" s="1">
        <v>9538774</v>
      </c>
      <c r="S580" s="2">
        <f t="shared" ref="S580:S643" si="96">(N580/(Q580+N580))*R580</f>
        <v>0</v>
      </c>
      <c r="T580" s="1">
        <v>7411828</v>
      </c>
      <c r="U580" s="2">
        <f t="shared" ref="U580:U643" si="97">(N580/(Q580+N580))*T580</f>
        <v>0</v>
      </c>
      <c r="V580" s="2">
        <v>0</v>
      </c>
    </row>
    <row r="581" spans="1:22" x14ac:dyDescent="0.25">
      <c r="A581" t="s">
        <v>495</v>
      </c>
      <c r="B581">
        <v>2017</v>
      </c>
      <c r="C581">
        <v>50</v>
      </c>
      <c r="D581">
        <v>169</v>
      </c>
      <c r="E581" s="1">
        <v>2573</v>
      </c>
      <c r="F581" s="5">
        <f t="shared" si="93"/>
        <v>15.224852071005918</v>
      </c>
      <c r="G581" s="3">
        <v>43009</v>
      </c>
      <c r="H581" s="3">
        <v>43100</v>
      </c>
      <c r="I581" s="4">
        <f t="shared" si="94"/>
        <v>92</v>
      </c>
      <c r="J581" s="2">
        <f t="shared" si="91"/>
        <v>0.55934782608695655</v>
      </c>
      <c r="K581">
        <v>50</v>
      </c>
      <c r="L581" s="2">
        <f t="shared" si="92"/>
        <v>0.55934782608695655</v>
      </c>
      <c r="M581" s="5">
        <f t="shared" si="95"/>
        <v>27.967391304347828</v>
      </c>
      <c r="N581">
        <v>0</v>
      </c>
      <c r="O581">
        <v>0</v>
      </c>
      <c r="P581" s="2">
        <v>0</v>
      </c>
      <c r="Q581" s="1">
        <v>6407491</v>
      </c>
      <c r="R581" s="1">
        <v>3690515</v>
      </c>
      <c r="S581" s="2">
        <f t="shared" si="96"/>
        <v>0</v>
      </c>
      <c r="T581" s="1">
        <v>4387358</v>
      </c>
      <c r="U581" s="2">
        <f t="shared" si="97"/>
        <v>0</v>
      </c>
      <c r="V581" s="2">
        <v>0</v>
      </c>
    </row>
    <row r="582" spans="1:22" x14ac:dyDescent="0.25">
      <c r="A582" t="s">
        <v>496</v>
      </c>
      <c r="B582">
        <v>2017</v>
      </c>
      <c r="C582">
        <v>48</v>
      </c>
      <c r="D582">
        <v>310</v>
      </c>
      <c r="E582" s="1">
        <v>3512</v>
      </c>
      <c r="F582" s="5">
        <f t="shared" si="93"/>
        <v>11.329032258064515</v>
      </c>
      <c r="G582" s="3">
        <v>43009</v>
      </c>
      <c r="H582" s="3">
        <v>43100</v>
      </c>
      <c r="I582" s="4">
        <f t="shared" si="94"/>
        <v>92</v>
      </c>
      <c r="J582" s="2">
        <f t="shared" si="91"/>
        <v>0.79528985507246375</v>
      </c>
      <c r="K582">
        <v>48</v>
      </c>
      <c r="L582" s="2">
        <f t="shared" si="92"/>
        <v>0.79528985507246375</v>
      </c>
      <c r="M582" s="5">
        <f t="shared" si="95"/>
        <v>38.173913043478258</v>
      </c>
      <c r="N582">
        <v>0</v>
      </c>
      <c r="O582">
        <v>0</v>
      </c>
      <c r="P582" s="2">
        <v>0</v>
      </c>
      <c r="Q582" s="1">
        <v>9175401</v>
      </c>
      <c r="R582" s="1">
        <v>6085549</v>
      </c>
      <c r="S582" s="2">
        <f t="shared" si="96"/>
        <v>0</v>
      </c>
      <c r="T582" s="1">
        <v>5409801</v>
      </c>
      <c r="U582" s="2">
        <f t="shared" si="97"/>
        <v>0</v>
      </c>
      <c r="V582" s="2">
        <v>0</v>
      </c>
    </row>
    <row r="583" spans="1:22" x14ac:dyDescent="0.25">
      <c r="A583" t="s">
        <v>127</v>
      </c>
      <c r="B583">
        <v>2017</v>
      </c>
      <c r="C583">
        <v>417</v>
      </c>
      <c r="D583" s="1">
        <v>2785</v>
      </c>
      <c r="E583" s="1">
        <v>15574</v>
      </c>
      <c r="F583" s="5">
        <f t="shared" si="93"/>
        <v>5.5921005385996407</v>
      </c>
      <c r="G583" s="3">
        <v>43009</v>
      </c>
      <c r="H583" s="3">
        <v>43100</v>
      </c>
      <c r="I583" s="4">
        <f t="shared" si="94"/>
        <v>92</v>
      </c>
      <c r="J583" s="2">
        <f t="shared" si="91"/>
        <v>0.40595349807110831</v>
      </c>
      <c r="K583">
        <v>417</v>
      </c>
      <c r="L583" s="2">
        <f t="shared" si="92"/>
        <v>0.40595349807110831</v>
      </c>
      <c r="M583" s="5">
        <f t="shared" si="95"/>
        <v>169.28260869565216</v>
      </c>
      <c r="N583" s="1">
        <v>64311591</v>
      </c>
      <c r="O583" s="1">
        <v>16414</v>
      </c>
      <c r="P583" s="2">
        <f t="shared" ref="P583:P640" si="98">N583/O583</f>
        <v>3918.0937614231752</v>
      </c>
      <c r="Q583" s="1">
        <v>142385588</v>
      </c>
      <c r="R583" s="1">
        <v>32907415</v>
      </c>
      <c r="S583" s="2">
        <f t="shared" si="96"/>
        <v>10238786.153667172</v>
      </c>
      <c r="T583" s="1">
        <v>30596066</v>
      </c>
      <c r="U583" s="2">
        <f t="shared" si="97"/>
        <v>9519634.918679785</v>
      </c>
      <c r="V583" s="2">
        <f t="shared" ref="V583:V640" si="99">U583/O583</f>
        <v>579.97044709880504</v>
      </c>
    </row>
    <row r="584" spans="1:22" x14ac:dyDescent="0.25">
      <c r="A584" t="s">
        <v>497</v>
      </c>
      <c r="B584">
        <v>2017</v>
      </c>
      <c r="C584">
        <v>232</v>
      </c>
      <c r="D584" s="1">
        <v>3164</v>
      </c>
      <c r="E584" s="1">
        <v>14624</v>
      </c>
      <c r="F584" s="5">
        <f t="shared" si="93"/>
        <v>4.6219974715549936</v>
      </c>
      <c r="G584" s="3">
        <v>43009</v>
      </c>
      <c r="H584" s="3">
        <v>43100</v>
      </c>
      <c r="I584" s="4">
        <f t="shared" si="94"/>
        <v>92</v>
      </c>
      <c r="J584" s="2">
        <f t="shared" si="91"/>
        <v>0.68515742128935531</v>
      </c>
      <c r="K584">
        <v>238</v>
      </c>
      <c r="L584" s="2">
        <f t="shared" si="92"/>
        <v>0.66788454512239681</v>
      </c>
      <c r="M584" s="5">
        <f t="shared" si="95"/>
        <v>158.95652173913044</v>
      </c>
      <c r="N584" s="1">
        <v>173659036</v>
      </c>
      <c r="O584" s="1">
        <v>31061</v>
      </c>
      <c r="P584" s="2">
        <f t="shared" si="98"/>
        <v>5590.9029329384111</v>
      </c>
      <c r="Q584" s="1">
        <v>240372549</v>
      </c>
      <c r="R584" s="1">
        <v>78348647</v>
      </c>
      <c r="S584" s="2">
        <f t="shared" si="96"/>
        <v>32862107.633465432</v>
      </c>
      <c r="T584" s="1">
        <v>80901074</v>
      </c>
      <c r="U584" s="2">
        <f t="shared" si="97"/>
        <v>33932682.99133426</v>
      </c>
      <c r="V584" s="2">
        <f t="shared" si="99"/>
        <v>1092.4530115364689</v>
      </c>
    </row>
    <row r="585" spans="1:22" x14ac:dyDescent="0.25">
      <c r="A585" t="s">
        <v>129</v>
      </c>
      <c r="B585">
        <v>2017</v>
      </c>
      <c r="C585">
        <v>120</v>
      </c>
      <c r="D585">
        <v>884</v>
      </c>
      <c r="E585" s="1">
        <v>9884</v>
      </c>
      <c r="F585" s="5">
        <f t="shared" si="93"/>
        <v>11.180995475113122</v>
      </c>
      <c r="G585" s="3">
        <v>43009</v>
      </c>
      <c r="H585" s="3">
        <v>43100</v>
      </c>
      <c r="I585" s="4">
        <f t="shared" si="94"/>
        <v>92</v>
      </c>
      <c r="J585" s="2">
        <f t="shared" si="91"/>
        <v>0.89528985507246372</v>
      </c>
      <c r="K585">
        <v>125</v>
      </c>
      <c r="L585" s="2">
        <f t="shared" si="92"/>
        <v>0.85947826086956525</v>
      </c>
      <c r="M585" s="5">
        <f t="shared" si="95"/>
        <v>107.43478260869566</v>
      </c>
      <c r="N585" s="1">
        <v>2683055</v>
      </c>
      <c r="O585" s="1">
        <v>4895</v>
      </c>
      <c r="P585" s="2">
        <f t="shared" si="98"/>
        <v>548.12155260469865</v>
      </c>
      <c r="Q585" s="1">
        <v>15817445</v>
      </c>
      <c r="R585" s="1">
        <v>10177781</v>
      </c>
      <c r="S585" s="2">
        <f t="shared" si="96"/>
        <v>1476043.6853574228</v>
      </c>
      <c r="T585" s="1">
        <v>7725902</v>
      </c>
      <c r="U585" s="2">
        <f t="shared" si="97"/>
        <v>1120457.284430691</v>
      </c>
      <c r="V585" s="2">
        <f t="shared" si="99"/>
        <v>228.89832164059061</v>
      </c>
    </row>
    <row r="586" spans="1:22" x14ac:dyDescent="0.25">
      <c r="A586" t="s">
        <v>130</v>
      </c>
      <c r="B586">
        <v>2017</v>
      </c>
      <c r="C586">
        <v>179</v>
      </c>
      <c r="D586">
        <v>577</v>
      </c>
      <c r="E586" s="1">
        <v>9544</v>
      </c>
      <c r="F586" s="5">
        <f t="shared" si="93"/>
        <v>16.540727902946273</v>
      </c>
      <c r="G586" s="3">
        <v>43009</v>
      </c>
      <c r="H586" s="3">
        <v>43100</v>
      </c>
      <c r="I586" s="4">
        <f t="shared" si="94"/>
        <v>92</v>
      </c>
      <c r="J586" s="2">
        <f t="shared" si="91"/>
        <v>0.57954821471945595</v>
      </c>
      <c r="K586">
        <v>179</v>
      </c>
      <c r="L586" s="2">
        <f t="shared" si="92"/>
        <v>0.57954821471945595</v>
      </c>
      <c r="M586" s="5">
        <f t="shared" si="95"/>
        <v>103.73913043478261</v>
      </c>
      <c r="N586" s="1">
        <v>31783623</v>
      </c>
      <c r="O586" s="1">
        <v>14952</v>
      </c>
      <c r="P586" s="2">
        <f t="shared" si="98"/>
        <v>2125.7104735152489</v>
      </c>
      <c r="Q586" s="1">
        <v>26607581</v>
      </c>
      <c r="R586" s="1">
        <v>12455793</v>
      </c>
      <c r="S586" s="2">
        <f t="shared" si="96"/>
        <v>6779963.449255798</v>
      </c>
      <c r="T586" s="1">
        <v>16103894</v>
      </c>
      <c r="U586" s="2">
        <f t="shared" si="97"/>
        <v>8765705.4601573553</v>
      </c>
      <c r="V586" s="2">
        <f t="shared" si="99"/>
        <v>586.25638444070057</v>
      </c>
    </row>
    <row r="587" spans="1:22" x14ac:dyDescent="0.25">
      <c r="A587" t="s">
        <v>131</v>
      </c>
      <c r="B587">
        <v>2017</v>
      </c>
      <c r="C587">
        <v>372</v>
      </c>
      <c r="D587" s="1">
        <v>3565</v>
      </c>
      <c r="E587" s="1">
        <v>24587</v>
      </c>
      <c r="F587" s="5">
        <f t="shared" si="93"/>
        <v>6.8967741935483868</v>
      </c>
      <c r="G587" s="3">
        <v>43009</v>
      </c>
      <c r="H587" s="3">
        <v>43100</v>
      </c>
      <c r="I587" s="4">
        <f t="shared" si="94"/>
        <v>92</v>
      </c>
      <c r="J587" s="2">
        <f t="shared" si="91"/>
        <v>0.71841397849462363</v>
      </c>
      <c r="K587">
        <v>408</v>
      </c>
      <c r="L587" s="2">
        <f t="shared" si="92"/>
        <v>0.65502450980392157</v>
      </c>
      <c r="M587" s="5">
        <f t="shared" si="95"/>
        <v>267.25</v>
      </c>
      <c r="N587" s="1">
        <v>263764792</v>
      </c>
      <c r="O587" s="1">
        <v>68708</v>
      </c>
      <c r="P587" s="2">
        <f t="shared" si="98"/>
        <v>3838.9240263142574</v>
      </c>
      <c r="Q587" s="1">
        <v>285800688</v>
      </c>
      <c r="R587" s="1">
        <v>124562239</v>
      </c>
      <c r="S587" s="2">
        <f t="shared" si="96"/>
        <v>59783836.970417589</v>
      </c>
      <c r="T587" s="1">
        <v>213129273</v>
      </c>
      <c r="U587" s="2">
        <f t="shared" si="97"/>
        <v>102291720.29137677</v>
      </c>
      <c r="V587" s="2">
        <f t="shared" si="99"/>
        <v>1488.7890826596142</v>
      </c>
    </row>
    <row r="588" spans="1:22" x14ac:dyDescent="0.25">
      <c r="A588" t="s">
        <v>132</v>
      </c>
      <c r="B588">
        <v>2017</v>
      </c>
      <c r="C588">
        <v>499</v>
      </c>
      <c r="D588" s="1">
        <v>7969</v>
      </c>
      <c r="E588" s="1">
        <v>30902</v>
      </c>
      <c r="F588" s="5">
        <f t="shared" si="93"/>
        <v>3.8777763834860082</v>
      </c>
      <c r="G588" s="3">
        <v>43009</v>
      </c>
      <c r="H588" s="3">
        <v>43100</v>
      </c>
      <c r="I588" s="4">
        <f t="shared" si="94"/>
        <v>92</v>
      </c>
      <c r="J588" s="2">
        <f t="shared" si="91"/>
        <v>0.67312886642850922</v>
      </c>
      <c r="K588">
        <v>527</v>
      </c>
      <c r="L588" s="2">
        <f t="shared" si="92"/>
        <v>0.63736490388581801</v>
      </c>
      <c r="M588" s="5">
        <f t="shared" si="95"/>
        <v>335.89130434782606</v>
      </c>
      <c r="N588" s="1">
        <v>386364780</v>
      </c>
      <c r="O588" s="1">
        <v>112370</v>
      </c>
      <c r="P588" s="2">
        <f t="shared" si="98"/>
        <v>3438.3267776096823</v>
      </c>
      <c r="Q588" s="1">
        <v>386864689</v>
      </c>
      <c r="R588" s="1">
        <v>253025582</v>
      </c>
      <c r="S588" s="2">
        <f t="shared" si="96"/>
        <v>126430997.838498</v>
      </c>
      <c r="T588" s="1">
        <v>266168169</v>
      </c>
      <c r="U588" s="2">
        <f t="shared" si="97"/>
        <v>132998042.86001393</v>
      </c>
      <c r="V588" s="2">
        <f t="shared" si="99"/>
        <v>1183.5725092107673</v>
      </c>
    </row>
    <row r="589" spans="1:22" x14ac:dyDescent="0.25">
      <c r="A589" t="s">
        <v>133</v>
      </c>
      <c r="B589">
        <v>2017</v>
      </c>
      <c r="C589">
        <v>70</v>
      </c>
      <c r="D589" s="1">
        <v>1129</v>
      </c>
      <c r="E589" s="1">
        <v>2174</v>
      </c>
      <c r="F589" s="5">
        <f t="shared" si="93"/>
        <v>1.9255978742249777</v>
      </c>
      <c r="G589" s="3">
        <v>43009</v>
      </c>
      <c r="H589" s="3">
        <v>43100</v>
      </c>
      <c r="I589" s="4">
        <f t="shared" si="94"/>
        <v>92</v>
      </c>
      <c r="J589" s="2">
        <f t="shared" si="91"/>
        <v>0.3375776397515528</v>
      </c>
      <c r="K589">
        <v>70</v>
      </c>
      <c r="L589" s="2">
        <f t="shared" si="92"/>
        <v>0.3375776397515528</v>
      </c>
      <c r="M589" s="5">
        <f t="shared" si="95"/>
        <v>23.630434782608695</v>
      </c>
      <c r="N589" s="1">
        <v>9625437</v>
      </c>
      <c r="O589">
        <v>248</v>
      </c>
      <c r="P589" s="2">
        <f t="shared" si="98"/>
        <v>38812.245967741932</v>
      </c>
      <c r="Q589" s="1">
        <v>90716822</v>
      </c>
      <c r="R589" s="1">
        <v>31488785</v>
      </c>
      <c r="S589" s="2">
        <f t="shared" si="96"/>
        <v>3020594.9043268501</v>
      </c>
      <c r="T589" s="1">
        <v>25770353</v>
      </c>
      <c r="U589" s="2">
        <f t="shared" si="97"/>
        <v>2472048.2849530126</v>
      </c>
      <c r="V589" s="2">
        <f t="shared" si="99"/>
        <v>9967.9366328750511</v>
      </c>
    </row>
    <row r="590" spans="1:22" x14ac:dyDescent="0.25">
      <c r="A590" t="s">
        <v>134</v>
      </c>
      <c r="B590">
        <v>2017</v>
      </c>
      <c r="C590">
        <v>413</v>
      </c>
      <c r="D590" s="1">
        <v>3456</v>
      </c>
      <c r="E590" s="1">
        <v>21270</v>
      </c>
      <c r="F590" s="5">
        <f t="shared" si="93"/>
        <v>6.1545138888888893</v>
      </c>
      <c r="G590" s="3">
        <v>43009</v>
      </c>
      <c r="H590" s="3">
        <v>43100</v>
      </c>
      <c r="I590" s="4">
        <f t="shared" si="94"/>
        <v>92</v>
      </c>
      <c r="J590" s="2">
        <f t="shared" si="91"/>
        <v>0.5597957679755764</v>
      </c>
      <c r="K590">
        <v>434</v>
      </c>
      <c r="L590" s="2">
        <f t="shared" si="92"/>
        <v>0.5327088759767582</v>
      </c>
      <c r="M590" s="5">
        <f t="shared" si="95"/>
        <v>231.19565217391306</v>
      </c>
      <c r="N590" s="1">
        <v>54365562</v>
      </c>
      <c r="O590" s="1">
        <v>12288</v>
      </c>
      <c r="P590" s="2">
        <f t="shared" si="98"/>
        <v>4424.28076171875</v>
      </c>
      <c r="Q590" s="1">
        <v>186317697</v>
      </c>
      <c r="R590" s="1">
        <v>95776879</v>
      </c>
      <c r="S590" s="2">
        <f t="shared" si="96"/>
        <v>21634092.354720019</v>
      </c>
      <c r="T590" s="1">
        <v>80192839</v>
      </c>
      <c r="U590" s="2">
        <f t="shared" si="97"/>
        <v>18113967.62169702</v>
      </c>
      <c r="V590" s="2">
        <f t="shared" si="99"/>
        <v>1474.1184587969581</v>
      </c>
    </row>
    <row r="591" spans="1:22" x14ac:dyDescent="0.25">
      <c r="A591" t="s">
        <v>135</v>
      </c>
      <c r="B591">
        <v>2017</v>
      </c>
      <c r="C591">
        <v>131</v>
      </c>
      <c r="D591">
        <v>900</v>
      </c>
      <c r="E591" s="1">
        <v>6160</v>
      </c>
      <c r="F591" s="5">
        <f t="shared" si="93"/>
        <v>6.8444444444444441</v>
      </c>
      <c r="G591" s="3">
        <v>43009</v>
      </c>
      <c r="H591" s="3">
        <v>43100</v>
      </c>
      <c r="I591" s="4">
        <f t="shared" si="94"/>
        <v>92</v>
      </c>
      <c r="J591" s="2">
        <f t="shared" si="91"/>
        <v>0.51111848655824754</v>
      </c>
      <c r="K591">
        <v>131</v>
      </c>
      <c r="L591" s="2">
        <f t="shared" si="92"/>
        <v>0.51111848655824754</v>
      </c>
      <c r="M591" s="5">
        <f t="shared" si="95"/>
        <v>66.956521739130423</v>
      </c>
      <c r="N591" s="1">
        <v>13704626</v>
      </c>
      <c r="O591" s="1">
        <v>6325</v>
      </c>
      <c r="P591" s="2">
        <f t="shared" si="98"/>
        <v>2166.7392885375493</v>
      </c>
      <c r="Q591" s="1">
        <v>44479837</v>
      </c>
      <c r="R591" s="1">
        <v>25367826</v>
      </c>
      <c r="S591" s="2">
        <f t="shared" si="96"/>
        <v>5975075.6445595445</v>
      </c>
      <c r="T591" s="1">
        <v>18699407</v>
      </c>
      <c r="U591" s="2">
        <f t="shared" si="97"/>
        <v>4404412.5552345822</v>
      </c>
      <c r="V591" s="2">
        <f t="shared" si="99"/>
        <v>696.3498111042818</v>
      </c>
    </row>
    <row r="592" spans="1:22" x14ac:dyDescent="0.25">
      <c r="A592" t="s">
        <v>136</v>
      </c>
      <c r="B592">
        <v>2017</v>
      </c>
      <c r="C592">
        <v>578</v>
      </c>
      <c r="D592" s="1">
        <v>7316</v>
      </c>
      <c r="E592" s="1">
        <v>31735</v>
      </c>
      <c r="F592" s="5">
        <f t="shared" si="93"/>
        <v>4.3377528704209949</v>
      </c>
      <c r="G592" s="3">
        <v>43009</v>
      </c>
      <c r="H592" s="3">
        <v>43100</v>
      </c>
      <c r="I592" s="4">
        <f t="shared" si="94"/>
        <v>92</v>
      </c>
      <c r="J592" s="2">
        <f t="shared" si="91"/>
        <v>0.59679178576801561</v>
      </c>
      <c r="K592">
        <v>578</v>
      </c>
      <c r="L592" s="2">
        <f t="shared" si="92"/>
        <v>0.59679178576801561</v>
      </c>
      <c r="M592" s="5">
        <f t="shared" si="95"/>
        <v>344.945652173913</v>
      </c>
      <c r="N592" s="1">
        <v>171530616</v>
      </c>
      <c r="O592" s="1">
        <v>40708</v>
      </c>
      <c r="P592" s="2">
        <f t="shared" si="98"/>
        <v>4213.6832072319939</v>
      </c>
      <c r="Q592" s="1">
        <v>597513604</v>
      </c>
      <c r="R592" s="1">
        <v>203970467</v>
      </c>
      <c r="S592" s="2">
        <f t="shared" si="96"/>
        <v>45494366.826289482</v>
      </c>
      <c r="T592" s="1">
        <v>216043490</v>
      </c>
      <c r="U592" s="2">
        <f t="shared" si="97"/>
        <v>48187180.865217142</v>
      </c>
      <c r="V592" s="2">
        <f t="shared" si="99"/>
        <v>1183.727544099861</v>
      </c>
    </row>
    <row r="593" spans="1:22" x14ac:dyDescent="0.25">
      <c r="A593" t="s">
        <v>137</v>
      </c>
      <c r="B593">
        <v>2017</v>
      </c>
      <c r="C593">
        <v>17</v>
      </c>
      <c r="D593">
        <v>13</v>
      </c>
      <c r="E593" s="1">
        <v>1098</v>
      </c>
      <c r="F593" s="5">
        <f t="shared" si="93"/>
        <v>84.461538461538467</v>
      </c>
      <c r="G593" s="3">
        <v>43009</v>
      </c>
      <c r="H593" s="3">
        <v>43100</v>
      </c>
      <c r="I593" s="4">
        <f t="shared" si="94"/>
        <v>92</v>
      </c>
      <c r="J593" s="2">
        <f t="shared" si="91"/>
        <v>0.70204603580562663</v>
      </c>
      <c r="K593">
        <v>17</v>
      </c>
      <c r="L593" s="2">
        <f t="shared" si="92"/>
        <v>0.70204603580562663</v>
      </c>
      <c r="M593" s="5">
        <f t="shared" si="95"/>
        <v>11.934782608695652</v>
      </c>
      <c r="N593" s="1">
        <v>2425961</v>
      </c>
      <c r="O593" s="1">
        <v>3071</v>
      </c>
      <c r="P593" s="2">
        <f t="shared" si="98"/>
        <v>789.95799413871703</v>
      </c>
      <c r="Q593" s="1">
        <v>631949</v>
      </c>
      <c r="R593" s="1">
        <v>1496651</v>
      </c>
      <c r="S593" s="2">
        <f t="shared" si="96"/>
        <v>1187352.4585782446</v>
      </c>
      <c r="T593">
        <v>0</v>
      </c>
      <c r="U593" s="2">
        <f t="shared" si="97"/>
        <v>0</v>
      </c>
      <c r="V593" s="2">
        <f t="shared" si="99"/>
        <v>0</v>
      </c>
    </row>
    <row r="594" spans="1:22" x14ac:dyDescent="0.25">
      <c r="A594" t="s">
        <v>138</v>
      </c>
      <c r="B594">
        <v>2017</v>
      </c>
      <c r="C594">
        <v>391</v>
      </c>
      <c r="D594">
        <v>414</v>
      </c>
      <c r="E594" s="1">
        <v>32603</v>
      </c>
      <c r="F594" s="5">
        <f t="shared" si="93"/>
        <v>78.751207729468604</v>
      </c>
      <c r="G594" s="3">
        <v>43009</v>
      </c>
      <c r="H594" s="3">
        <v>43100</v>
      </c>
      <c r="I594" s="4">
        <f t="shared" si="94"/>
        <v>92</v>
      </c>
      <c r="J594" s="2">
        <f t="shared" si="91"/>
        <v>0.90634382297342375</v>
      </c>
      <c r="K594">
        <v>391</v>
      </c>
      <c r="L594" s="2">
        <f t="shared" si="92"/>
        <v>0.90634382297342375</v>
      </c>
      <c r="M594" s="5">
        <f t="shared" si="95"/>
        <v>354.38043478260869</v>
      </c>
      <c r="N594">
        <v>0</v>
      </c>
      <c r="O594">
        <v>0</v>
      </c>
      <c r="P594" s="2">
        <v>0</v>
      </c>
      <c r="Q594" s="1">
        <v>24239864</v>
      </c>
      <c r="R594" s="1">
        <v>16953901</v>
      </c>
      <c r="S594" s="2">
        <f t="shared" si="96"/>
        <v>0</v>
      </c>
      <c r="T594" s="1">
        <v>17595938</v>
      </c>
      <c r="U594" s="2">
        <f t="shared" si="97"/>
        <v>0</v>
      </c>
      <c r="V594" s="2">
        <v>0</v>
      </c>
    </row>
    <row r="595" spans="1:22" x14ac:dyDescent="0.25">
      <c r="A595" t="s">
        <v>139</v>
      </c>
      <c r="B595">
        <v>2017</v>
      </c>
      <c r="C595">
        <v>33</v>
      </c>
      <c r="D595">
        <v>75</v>
      </c>
      <c r="E595" s="1">
        <v>2665</v>
      </c>
      <c r="F595" s="5">
        <f t="shared" si="93"/>
        <v>35.533333333333331</v>
      </c>
      <c r="G595" s="3">
        <v>43009</v>
      </c>
      <c r="H595" s="3">
        <v>43100</v>
      </c>
      <c r="I595" s="4">
        <f t="shared" si="94"/>
        <v>92</v>
      </c>
      <c r="J595" s="2">
        <f t="shared" si="91"/>
        <v>0.87779973649538867</v>
      </c>
      <c r="K595">
        <v>34</v>
      </c>
      <c r="L595" s="2">
        <f t="shared" si="92"/>
        <v>0.85198209718670082</v>
      </c>
      <c r="M595" s="5">
        <f t="shared" si="95"/>
        <v>28.967391304347828</v>
      </c>
      <c r="N595" s="1">
        <v>6697233</v>
      </c>
      <c r="O595" s="1">
        <v>10730</v>
      </c>
      <c r="P595" s="2">
        <f t="shared" si="98"/>
        <v>624.15964585274935</v>
      </c>
      <c r="Q595" s="1">
        <v>2751391</v>
      </c>
      <c r="R595" s="1">
        <v>5230765</v>
      </c>
      <c r="S595" s="2">
        <f t="shared" si="96"/>
        <v>3707592.9757862096</v>
      </c>
      <c r="T595" s="1">
        <v>6049189</v>
      </c>
      <c r="U595" s="2">
        <f t="shared" si="97"/>
        <v>4287696.0914136274</v>
      </c>
      <c r="V595" s="2">
        <f t="shared" si="99"/>
        <v>399.5988901597043</v>
      </c>
    </row>
    <row r="596" spans="1:22" x14ac:dyDescent="0.25">
      <c r="A596" t="s">
        <v>140</v>
      </c>
      <c r="B596">
        <v>2017</v>
      </c>
      <c r="C596">
        <v>145</v>
      </c>
      <c r="D596" s="1">
        <v>1661</v>
      </c>
      <c r="E596" s="1">
        <v>4506</v>
      </c>
      <c r="F596" s="5">
        <f t="shared" si="93"/>
        <v>2.7128236002408186</v>
      </c>
      <c r="G596" s="3">
        <v>43009</v>
      </c>
      <c r="H596" s="3">
        <v>43100</v>
      </c>
      <c r="I596" s="4">
        <f t="shared" si="94"/>
        <v>92</v>
      </c>
      <c r="J596" s="2">
        <f t="shared" si="91"/>
        <v>0.33778110944527734</v>
      </c>
      <c r="K596">
        <v>145</v>
      </c>
      <c r="L596" s="2">
        <f t="shared" si="92"/>
        <v>0.33778110944527734</v>
      </c>
      <c r="M596" s="5">
        <f t="shared" si="95"/>
        <v>48.978260869565212</v>
      </c>
      <c r="N596" s="1">
        <v>108467131</v>
      </c>
      <c r="O596" s="1">
        <v>14080</v>
      </c>
      <c r="P596" s="2">
        <f t="shared" si="98"/>
        <v>7703.6314630681818</v>
      </c>
      <c r="Q596" s="1">
        <v>135450430</v>
      </c>
      <c r="R596" s="1">
        <v>39698098</v>
      </c>
      <c r="S596" s="2">
        <f t="shared" si="96"/>
        <v>17653254.560940932</v>
      </c>
      <c r="T596" s="1">
        <v>29193970</v>
      </c>
      <c r="U596" s="2">
        <f t="shared" si="97"/>
        <v>12982198.392841712</v>
      </c>
      <c r="V596" s="2">
        <f t="shared" si="99"/>
        <v>922.03113585523522</v>
      </c>
    </row>
    <row r="597" spans="1:22" x14ac:dyDescent="0.25">
      <c r="A597" t="s">
        <v>141</v>
      </c>
      <c r="B597">
        <v>2017</v>
      </c>
      <c r="C597">
        <v>70</v>
      </c>
      <c r="D597">
        <v>826</v>
      </c>
      <c r="E597" s="1">
        <v>4952</v>
      </c>
      <c r="F597" s="5">
        <f t="shared" si="93"/>
        <v>5.9951573849878939</v>
      </c>
      <c r="G597" s="3">
        <v>43009</v>
      </c>
      <c r="H597" s="3">
        <v>43100</v>
      </c>
      <c r="I597" s="4">
        <f t="shared" si="94"/>
        <v>92</v>
      </c>
      <c r="J597" s="2">
        <f t="shared" si="91"/>
        <v>0.76894409937888197</v>
      </c>
      <c r="K597">
        <v>73</v>
      </c>
      <c r="L597" s="2">
        <f t="shared" si="92"/>
        <v>0.737343656938654</v>
      </c>
      <c r="M597" s="5">
        <f t="shared" si="95"/>
        <v>53.826086956521742</v>
      </c>
      <c r="N597" s="1">
        <v>5406384</v>
      </c>
      <c r="O597" s="1">
        <v>4420</v>
      </c>
      <c r="P597" s="2">
        <f t="shared" si="98"/>
        <v>1223.1638009049773</v>
      </c>
      <c r="Q597" s="1">
        <v>16963374</v>
      </c>
      <c r="R597" s="1">
        <v>9673207</v>
      </c>
      <c r="S597" s="2">
        <f t="shared" si="96"/>
        <v>2337846.9965338027</v>
      </c>
      <c r="T597" s="1">
        <v>8421600</v>
      </c>
      <c r="U597" s="2">
        <f t="shared" si="97"/>
        <v>2035355.2101189473</v>
      </c>
      <c r="V597" s="2">
        <f t="shared" si="99"/>
        <v>460.48760409930935</v>
      </c>
    </row>
    <row r="598" spans="1:22" x14ac:dyDescent="0.25">
      <c r="A598" t="s">
        <v>142</v>
      </c>
      <c r="B598">
        <v>2017</v>
      </c>
      <c r="C598">
        <v>207</v>
      </c>
      <c r="D598" s="1">
        <v>2744</v>
      </c>
      <c r="E598" s="1">
        <v>11962</v>
      </c>
      <c r="F598" s="5">
        <f t="shared" si="93"/>
        <v>4.3593294460641401</v>
      </c>
      <c r="G598" s="3">
        <v>43009</v>
      </c>
      <c r="H598" s="3">
        <v>43100</v>
      </c>
      <c r="I598" s="4">
        <f t="shared" si="94"/>
        <v>92</v>
      </c>
      <c r="J598" s="2">
        <f t="shared" si="91"/>
        <v>0.62812434362528879</v>
      </c>
      <c r="K598">
        <v>245</v>
      </c>
      <c r="L598" s="2">
        <f t="shared" si="92"/>
        <v>0.53070097604259092</v>
      </c>
      <c r="M598" s="5">
        <f t="shared" si="95"/>
        <v>130.02173913043478</v>
      </c>
      <c r="N598" s="1">
        <v>259175488</v>
      </c>
      <c r="O598" s="1">
        <v>32900</v>
      </c>
      <c r="P598" s="2">
        <f t="shared" si="98"/>
        <v>7877.6744072948331</v>
      </c>
      <c r="Q598" s="1">
        <v>456719103</v>
      </c>
      <c r="R598" s="1">
        <v>118462823</v>
      </c>
      <c r="S598" s="2">
        <f t="shared" si="96"/>
        <v>42887123.812453315</v>
      </c>
      <c r="T598" s="1">
        <v>129137759</v>
      </c>
      <c r="U598" s="2">
        <f t="shared" si="97"/>
        <v>46751773.415831536</v>
      </c>
      <c r="V598" s="2">
        <f t="shared" si="99"/>
        <v>1421.0265475936637</v>
      </c>
    </row>
    <row r="599" spans="1:22" x14ac:dyDescent="0.25">
      <c r="A599" t="s">
        <v>143</v>
      </c>
      <c r="B599">
        <v>2017</v>
      </c>
      <c r="C599">
        <v>399</v>
      </c>
      <c r="D599" s="1">
        <v>4940</v>
      </c>
      <c r="E599" s="1">
        <v>25060</v>
      </c>
      <c r="F599" s="5">
        <f t="shared" si="93"/>
        <v>5.0728744939271255</v>
      </c>
      <c r="G599" s="3">
        <v>43009</v>
      </c>
      <c r="H599" s="3">
        <v>43100</v>
      </c>
      <c r="I599" s="4">
        <f t="shared" si="94"/>
        <v>92</v>
      </c>
      <c r="J599" s="2">
        <f t="shared" si="91"/>
        <v>0.6826849733028223</v>
      </c>
      <c r="K599">
        <v>554</v>
      </c>
      <c r="L599" s="2">
        <f t="shared" si="92"/>
        <v>0.4916810547794695</v>
      </c>
      <c r="M599" s="5">
        <f t="shared" si="95"/>
        <v>272.39130434782612</v>
      </c>
      <c r="N599" s="1">
        <v>306430673</v>
      </c>
      <c r="O599" s="1">
        <v>76085</v>
      </c>
      <c r="P599" s="2">
        <f t="shared" si="98"/>
        <v>4027.4781231517381</v>
      </c>
      <c r="Q599" s="1">
        <v>741181540</v>
      </c>
      <c r="R599" s="1">
        <v>236394626</v>
      </c>
      <c r="S599" s="2">
        <f t="shared" si="96"/>
        <v>69146353.431031734</v>
      </c>
      <c r="T599" s="1">
        <v>224637837</v>
      </c>
      <c r="U599" s="2">
        <f t="shared" si="97"/>
        <v>65707446.628606938</v>
      </c>
      <c r="V599" s="2">
        <f t="shared" si="99"/>
        <v>863.60579126775235</v>
      </c>
    </row>
    <row r="600" spans="1:22" x14ac:dyDescent="0.25">
      <c r="A600" t="s">
        <v>144</v>
      </c>
      <c r="B600">
        <v>2017</v>
      </c>
      <c r="C600">
        <v>249</v>
      </c>
      <c r="D600">
        <v>88</v>
      </c>
      <c r="E600" s="1">
        <v>22540</v>
      </c>
      <c r="F600" s="5">
        <f t="shared" si="93"/>
        <v>256.13636363636363</v>
      </c>
      <c r="G600" s="3">
        <v>43009</v>
      </c>
      <c r="H600" s="3">
        <v>43100</v>
      </c>
      <c r="I600" s="4">
        <f t="shared" si="94"/>
        <v>92</v>
      </c>
      <c r="J600" s="2">
        <f t="shared" si="91"/>
        <v>0.98393574297188757</v>
      </c>
      <c r="K600">
        <v>249</v>
      </c>
      <c r="L600" s="2">
        <f t="shared" si="92"/>
        <v>0.98393574297188757</v>
      </c>
      <c r="M600" s="5">
        <f t="shared" si="95"/>
        <v>245</v>
      </c>
      <c r="N600">
        <v>0</v>
      </c>
      <c r="O600">
        <v>0</v>
      </c>
      <c r="P600" s="2">
        <v>0</v>
      </c>
      <c r="Q600" s="1">
        <v>11286235</v>
      </c>
      <c r="R600" s="1">
        <v>8860620</v>
      </c>
      <c r="S600" s="2">
        <f t="shared" si="96"/>
        <v>0</v>
      </c>
      <c r="T600" s="1">
        <v>7391276</v>
      </c>
      <c r="U600" s="2">
        <f t="shared" si="97"/>
        <v>0</v>
      </c>
      <c r="V600" s="2">
        <v>0</v>
      </c>
    </row>
    <row r="601" spans="1:22" x14ac:dyDescent="0.25">
      <c r="A601" t="s">
        <v>145</v>
      </c>
      <c r="B601">
        <v>2017</v>
      </c>
      <c r="C601">
        <v>146</v>
      </c>
      <c r="D601" s="1">
        <v>1758</v>
      </c>
      <c r="E601" s="1">
        <v>4809</v>
      </c>
      <c r="F601" s="5">
        <f t="shared" si="93"/>
        <v>2.7354948805460753</v>
      </c>
      <c r="G601" s="3">
        <v>43009</v>
      </c>
      <c r="H601" s="3">
        <v>43100</v>
      </c>
      <c r="I601" s="4">
        <f t="shared" si="94"/>
        <v>92</v>
      </c>
      <c r="J601" s="2">
        <f t="shared" si="91"/>
        <v>0.35802561048243003</v>
      </c>
      <c r="K601">
        <v>146</v>
      </c>
      <c r="L601" s="2">
        <f t="shared" si="92"/>
        <v>0.35802561048243003</v>
      </c>
      <c r="M601" s="5">
        <f t="shared" si="95"/>
        <v>52.271739130434788</v>
      </c>
      <c r="N601">
        <v>0</v>
      </c>
      <c r="O601" s="1">
        <v>33248</v>
      </c>
      <c r="P601" s="2">
        <f t="shared" si="98"/>
        <v>0</v>
      </c>
      <c r="Q601">
        <v>0</v>
      </c>
      <c r="R601">
        <v>0</v>
      </c>
      <c r="S601" s="2">
        <v>0</v>
      </c>
      <c r="T601" s="1">
        <v>78942633</v>
      </c>
      <c r="U601" s="2">
        <v>0</v>
      </c>
      <c r="V601" s="2">
        <f t="shared" si="99"/>
        <v>0</v>
      </c>
    </row>
    <row r="602" spans="1:22" x14ac:dyDescent="0.25">
      <c r="A602" t="s">
        <v>146</v>
      </c>
      <c r="B602">
        <v>2017</v>
      </c>
      <c r="C602">
        <v>257</v>
      </c>
      <c r="D602" s="1">
        <v>2800</v>
      </c>
      <c r="E602" s="1">
        <v>8234</v>
      </c>
      <c r="F602" s="5">
        <f t="shared" si="93"/>
        <v>2.9407142857142858</v>
      </c>
      <c r="G602" s="3">
        <v>43009</v>
      </c>
      <c r="H602" s="3">
        <v>43100</v>
      </c>
      <c r="I602" s="4">
        <f t="shared" si="94"/>
        <v>92</v>
      </c>
      <c r="J602" s="2">
        <f t="shared" si="91"/>
        <v>0.34824902723735407</v>
      </c>
      <c r="K602">
        <v>272</v>
      </c>
      <c r="L602" s="2">
        <f t="shared" si="92"/>
        <v>0.32904411764705882</v>
      </c>
      <c r="M602" s="5">
        <f t="shared" si="95"/>
        <v>89.5</v>
      </c>
      <c r="N602">
        <v>0</v>
      </c>
      <c r="O602" s="1">
        <v>101001</v>
      </c>
      <c r="P602" s="2">
        <f t="shared" si="98"/>
        <v>0</v>
      </c>
      <c r="Q602">
        <v>0</v>
      </c>
      <c r="R602">
        <v>0</v>
      </c>
      <c r="S602" s="2">
        <v>0</v>
      </c>
      <c r="T602" s="1">
        <v>120908554</v>
      </c>
      <c r="U602" s="2">
        <v>0</v>
      </c>
      <c r="V602" s="2">
        <f t="shared" si="99"/>
        <v>0</v>
      </c>
    </row>
    <row r="603" spans="1:22" x14ac:dyDescent="0.25">
      <c r="A603" t="s">
        <v>147</v>
      </c>
      <c r="B603">
        <v>2017</v>
      </c>
      <c r="C603">
        <v>352</v>
      </c>
      <c r="D603" s="1">
        <v>4052</v>
      </c>
      <c r="E603" s="1">
        <v>14711</v>
      </c>
      <c r="F603" s="5">
        <f t="shared" si="93"/>
        <v>3.630552813425469</v>
      </c>
      <c r="G603" s="3">
        <v>43009</v>
      </c>
      <c r="H603" s="3">
        <v>43100</v>
      </c>
      <c r="I603" s="4">
        <f t="shared" si="94"/>
        <v>92</v>
      </c>
      <c r="J603" s="2">
        <f t="shared" si="91"/>
        <v>0.45426753952569171</v>
      </c>
      <c r="K603">
        <v>352</v>
      </c>
      <c r="L603" s="2">
        <f t="shared" si="92"/>
        <v>0.45426753952569171</v>
      </c>
      <c r="M603" s="5">
        <f t="shared" si="95"/>
        <v>159.90217391304347</v>
      </c>
      <c r="N603">
        <v>0</v>
      </c>
      <c r="O603" s="1">
        <v>54341</v>
      </c>
      <c r="P603" s="2">
        <f t="shared" si="98"/>
        <v>0</v>
      </c>
      <c r="Q603">
        <v>0</v>
      </c>
      <c r="R603">
        <v>0</v>
      </c>
      <c r="S603" s="2">
        <v>0</v>
      </c>
      <c r="T603" s="1">
        <v>149845158</v>
      </c>
      <c r="U603" s="2">
        <v>0</v>
      </c>
      <c r="V603" s="2">
        <f t="shared" si="99"/>
        <v>0</v>
      </c>
    </row>
    <row r="604" spans="1:22" x14ac:dyDescent="0.25">
      <c r="A604" t="s">
        <v>148</v>
      </c>
      <c r="B604">
        <v>2017</v>
      </c>
      <c r="C604">
        <v>626</v>
      </c>
      <c r="D604" s="1">
        <v>7813</v>
      </c>
      <c r="E604" s="1">
        <v>28154</v>
      </c>
      <c r="F604" s="5">
        <f t="shared" si="93"/>
        <v>3.6034813771918599</v>
      </c>
      <c r="G604" s="3">
        <v>43009</v>
      </c>
      <c r="H604" s="3">
        <v>43100</v>
      </c>
      <c r="I604" s="4">
        <f t="shared" si="94"/>
        <v>92</v>
      </c>
      <c r="J604" s="2">
        <f t="shared" si="91"/>
        <v>0.48885261841922489</v>
      </c>
      <c r="K604">
        <v>626</v>
      </c>
      <c r="L604" s="2">
        <f t="shared" si="92"/>
        <v>0.48885261841922489</v>
      </c>
      <c r="M604" s="5">
        <f t="shared" si="95"/>
        <v>306.02173913043481</v>
      </c>
      <c r="N604">
        <v>0</v>
      </c>
      <c r="O604" s="1">
        <v>75943</v>
      </c>
      <c r="P604" s="2">
        <f t="shared" si="98"/>
        <v>0</v>
      </c>
      <c r="Q604">
        <v>0</v>
      </c>
      <c r="R604">
        <v>0</v>
      </c>
      <c r="S604" s="2">
        <v>0</v>
      </c>
      <c r="T604" s="1">
        <v>241790578</v>
      </c>
      <c r="U604" s="2">
        <v>0</v>
      </c>
      <c r="V604" s="2">
        <f t="shared" si="99"/>
        <v>0</v>
      </c>
    </row>
    <row r="605" spans="1:22" x14ac:dyDescent="0.25">
      <c r="A605" t="s">
        <v>149</v>
      </c>
      <c r="B605">
        <v>2017</v>
      </c>
      <c r="C605">
        <v>106</v>
      </c>
      <c r="D605">
        <v>815</v>
      </c>
      <c r="E605" s="1">
        <v>2684</v>
      </c>
      <c r="F605" s="5">
        <f t="shared" si="93"/>
        <v>3.2932515337423314</v>
      </c>
      <c r="G605" s="3">
        <v>43009</v>
      </c>
      <c r="H605" s="3">
        <v>43100</v>
      </c>
      <c r="I605" s="4">
        <f t="shared" si="94"/>
        <v>92</v>
      </c>
      <c r="J605" s="2">
        <f t="shared" si="91"/>
        <v>0.27522559474979491</v>
      </c>
      <c r="K605">
        <v>106</v>
      </c>
      <c r="L605" s="2">
        <f t="shared" si="92"/>
        <v>0.27522559474979491</v>
      </c>
      <c r="M605" s="5">
        <f t="shared" si="95"/>
        <v>29.173913043478262</v>
      </c>
      <c r="N605">
        <v>0</v>
      </c>
      <c r="O605" s="1">
        <v>57637</v>
      </c>
      <c r="P605" s="2">
        <f t="shared" si="98"/>
        <v>0</v>
      </c>
      <c r="Q605">
        <v>0</v>
      </c>
      <c r="R605">
        <v>0</v>
      </c>
      <c r="S605" s="2">
        <v>0</v>
      </c>
      <c r="T605" s="1">
        <v>47869644</v>
      </c>
      <c r="U605" s="2">
        <v>0</v>
      </c>
      <c r="V605" s="2">
        <f t="shared" si="99"/>
        <v>0</v>
      </c>
    </row>
    <row r="606" spans="1:22" x14ac:dyDescent="0.25">
      <c r="A606" t="s">
        <v>150</v>
      </c>
      <c r="B606">
        <v>2017</v>
      </c>
      <c r="C606">
        <v>169</v>
      </c>
      <c r="D606" s="1">
        <v>2025</v>
      </c>
      <c r="E606" s="1">
        <v>6600</v>
      </c>
      <c r="F606" s="5">
        <f t="shared" si="93"/>
        <v>3.2592592592592591</v>
      </c>
      <c r="G606" s="3">
        <v>43009</v>
      </c>
      <c r="H606" s="3">
        <v>43100</v>
      </c>
      <c r="I606" s="4">
        <f t="shared" si="94"/>
        <v>92</v>
      </c>
      <c r="J606" s="2">
        <f t="shared" si="91"/>
        <v>0.42449189606380244</v>
      </c>
      <c r="K606">
        <v>169</v>
      </c>
      <c r="L606" s="2">
        <f t="shared" si="92"/>
        <v>0.42449189606380244</v>
      </c>
      <c r="M606" s="5">
        <f t="shared" si="95"/>
        <v>71.739130434782609</v>
      </c>
      <c r="N606">
        <v>0</v>
      </c>
      <c r="O606" s="1">
        <v>62502</v>
      </c>
      <c r="P606" s="2">
        <f t="shared" si="98"/>
        <v>0</v>
      </c>
      <c r="Q606">
        <v>0</v>
      </c>
      <c r="R606">
        <v>0</v>
      </c>
      <c r="S606" s="2">
        <v>0</v>
      </c>
      <c r="T606" s="1">
        <v>81805912</v>
      </c>
      <c r="U606" s="2">
        <v>0</v>
      </c>
      <c r="V606" s="2">
        <f t="shared" si="99"/>
        <v>0</v>
      </c>
    </row>
    <row r="607" spans="1:22" x14ac:dyDescent="0.25">
      <c r="A607" t="s">
        <v>151</v>
      </c>
      <c r="B607">
        <v>2017</v>
      </c>
      <c r="C607">
        <v>528</v>
      </c>
      <c r="D607" s="1">
        <v>6764</v>
      </c>
      <c r="E607" s="1">
        <v>30117</v>
      </c>
      <c r="F607" s="5">
        <f t="shared" si="93"/>
        <v>4.4525428740390298</v>
      </c>
      <c r="G607" s="3">
        <v>43009</v>
      </c>
      <c r="H607" s="3">
        <v>43100</v>
      </c>
      <c r="I607" s="4">
        <f t="shared" si="94"/>
        <v>92</v>
      </c>
      <c r="J607" s="2">
        <f t="shared" si="91"/>
        <v>0.6199975296442688</v>
      </c>
      <c r="K607">
        <v>528</v>
      </c>
      <c r="L607" s="2">
        <f t="shared" si="92"/>
        <v>0.6199975296442688</v>
      </c>
      <c r="M607" s="5">
        <f t="shared" si="95"/>
        <v>327.35869565217394</v>
      </c>
      <c r="N607">
        <v>0</v>
      </c>
      <c r="O607" s="1">
        <v>35359</v>
      </c>
      <c r="P607" s="2">
        <f t="shared" si="98"/>
        <v>0</v>
      </c>
      <c r="Q607">
        <v>0</v>
      </c>
      <c r="R607">
        <v>0</v>
      </c>
      <c r="S607" s="2">
        <v>0</v>
      </c>
      <c r="T607" s="1">
        <v>190318183</v>
      </c>
      <c r="U607" s="2">
        <v>0</v>
      </c>
      <c r="V607" s="2">
        <f t="shared" si="99"/>
        <v>0</v>
      </c>
    </row>
    <row r="608" spans="1:22" x14ac:dyDescent="0.25">
      <c r="A608" t="s">
        <v>152</v>
      </c>
      <c r="B608">
        <v>2017</v>
      </c>
      <c r="C608">
        <v>251</v>
      </c>
      <c r="D608" s="1">
        <v>2626</v>
      </c>
      <c r="E608" s="1">
        <v>8273</v>
      </c>
      <c r="F608" s="5">
        <f t="shared" si="93"/>
        <v>3.1504188880426502</v>
      </c>
      <c r="G608" s="3">
        <v>43009</v>
      </c>
      <c r="H608" s="3">
        <v>43100</v>
      </c>
      <c r="I608" s="4">
        <f t="shared" si="94"/>
        <v>92</v>
      </c>
      <c r="J608" s="2">
        <f t="shared" si="91"/>
        <v>0.35826260176684566</v>
      </c>
      <c r="K608">
        <v>251</v>
      </c>
      <c r="L608" s="2">
        <f t="shared" si="92"/>
        <v>0.35826260176684566</v>
      </c>
      <c r="M608" s="5">
        <f t="shared" si="95"/>
        <v>89.923913043478265</v>
      </c>
      <c r="N608">
        <v>0</v>
      </c>
      <c r="O608" s="1">
        <v>47782</v>
      </c>
      <c r="P608" s="2">
        <f t="shared" si="98"/>
        <v>0</v>
      </c>
      <c r="Q608">
        <v>0</v>
      </c>
      <c r="R608">
        <v>0</v>
      </c>
      <c r="S608" s="2">
        <v>0</v>
      </c>
      <c r="T608" s="1">
        <v>129937933</v>
      </c>
      <c r="U608" s="2">
        <v>0</v>
      </c>
      <c r="V608" s="2">
        <f t="shared" si="99"/>
        <v>0</v>
      </c>
    </row>
    <row r="609" spans="1:22" x14ac:dyDescent="0.25">
      <c r="A609" t="s">
        <v>153</v>
      </c>
      <c r="B609">
        <v>2017</v>
      </c>
      <c r="C609">
        <v>99</v>
      </c>
      <c r="D609">
        <v>994</v>
      </c>
      <c r="E609" s="1">
        <v>2811</v>
      </c>
      <c r="F609" s="5">
        <f t="shared" si="93"/>
        <v>2.8279678068410461</v>
      </c>
      <c r="G609" s="3">
        <v>43009</v>
      </c>
      <c r="H609" s="3">
        <v>43100</v>
      </c>
      <c r="I609" s="4">
        <f t="shared" si="94"/>
        <v>92</v>
      </c>
      <c r="J609" s="2">
        <f t="shared" si="91"/>
        <v>0.30862977602108038</v>
      </c>
      <c r="K609">
        <v>99</v>
      </c>
      <c r="L609" s="2">
        <f t="shared" si="92"/>
        <v>0.30862977602108038</v>
      </c>
      <c r="M609" s="5">
        <f t="shared" si="95"/>
        <v>30.554347826086957</v>
      </c>
      <c r="N609">
        <v>0</v>
      </c>
      <c r="O609" s="1">
        <v>14209</v>
      </c>
      <c r="P609" s="2">
        <f t="shared" si="98"/>
        <v>0</v>
      </c>
      <c r="Q609">
        <v>0</v>
      </c>
      <c r="R609">
        <v>0</v>
      </c>
      <c r="S609" s="2">
        <v>0</v>
      </c>
      <c r="T609" s="1">
        <v>34030488</v>
      </c>
      <c r="U609" s="2">
        <v>0</v>
      </c>
      <c r="V609" s="2">
        <f t="shared" si="99"/>
        <v>0</v>
      </c>
    </row>
    <row r="610" spans="1:22" x14ac:dyDescent="0.25">
      <c r="A610" t="s">
        <v>154</v>
      </c>
      <c r="B610">
        <v>2017</v>
      </c>
      <c r="C610">
        <v>365</v>
      </c>
      <c r="D610" s="1">
        <v>5066</v>
      </c>
      <c r="E610" s="1">
        <v>18751</v>
      </c>
      <c r="F610" s="5">
        <f t="shared" si="93"/>
        <v>3.7013422818791946</v>
      </c>
      <c r="G610" s="3">
        <v>43009</v>
      </c>
      <c r="H610" s="3">
        <v>43100</v>
      </c>
      <c r="I610" s="4">
        <f t="shared" si="94"/>
        <v>92</v>
      </c>
      <c r="J610" s="2">
        <f t="shared" si="91"/>
        <v>0.5583978558665873</v>
      </c>
      <c r="K610">
        <v>365</v>
      </c>
      <c r="L610" s="2">
        <f t="shared" si="92"/>
        <v>0.5583978558665873</v>
      </c>
      <c r="M610" s="5">
        <f t="shared" si="95"/>
        <v>203.81521739130437</v>
      </c>
      <c r="N610">
        <v>0</v>
      </c>
      <c r="O610" s="1">
        <v>87551</v>
      </c>
      <c r="P610" s="2">
        <f t="shared" si="98"/>
        <v>0</v>
      </c>
      <c r="Q610">
        <v>0</v>
      </c>
      <c r="R610">
        <v>0</v>
      </c>
      <c r="S610" s="2">
        <v>0</v>
      </c>
      <c r="T610" s="1">
        <v>276307632</v>
      </c>
      <c r="U610" s="2">
        <v>0</v>
      </c>
      <c r="V610" s="2">
        <f t="shared" si="99"/>
        <v>0</v>
      </c>
    </row>
    <row r="611" spans="1:22" x14ac:dyDescent="0.25">
      <c r="A611" t="s">
        <v>155</v>
      </c>
      <c r="B611">
        <v>2017</v>
      </c>
      <c r="C611">
        <v>435</v>
      </c>
      <c r="D611" s="1">
        <v>6002</v>
      </c>
      <c r="E611" s="1">
        <v>20125</v>
      </c>
      <c r="F611" s="5">
        <f t="shared" si="93"/>
        <v>3.3530489836721094</v>
      </c>
      <c r="G611" s="3">
        <v>43009</v>
      </c>
      <c r="H611" s="3">
        <v>43100</v>
      </c>
      <c r="I611" s="4">
        <f t="shared" si="94"/>
        <v>92</v>
      </c>
      <c r="J611" s="2">
        <f t="shared" si="91"/>
        <v>0.50287356321839083</v>
      </c>
      <c r="K611">
        <v>435</v>
      </c>
      <c r="L611" s="2">
        <f t="shared" si="92"/>
        <v>0.50287356321839083</v>
      </c>
      <c r="M611" s="5">
        <f t="shared" si="95"/>
        <v>218.75</v>
      </c>
      <c r="N611">
        <v>0</v>
      </c>
      <c r="O611" s="1">
        <v>56475</v>
      </c>
      <c r="P611" s="2">
        <f t="shared" si="98"/>
        <v>0</v>
      </c>
      <c r="Q611">
        <v>0</v>
      </c>
      <c r="R611">
        <v>0</v>
      </c>
      <c r="S611" s="2">
        <v>0</v>
      </c>
      <c r="T611" s="1">
        <v>177960689</v>
      </c>
      <c r="U611" s="2">
        <v>0</v>
      </c>
      <c r="V611" s="2">
        <f t="shared" si="99"/>
        <v>0</v>
      </c>
    </row>
    <row r="612" spans="1:22" x14ac:dyDescent="0.25">
      <c r="A612" t="s">
        <v>156</v>
      </c>
      <c r="B612">
        <v>2017</v>
      </c>
      <c r="C612">
        <v>218</v>
      </c>
      <c r="D612" s="1">
        <v>2063</v>
      </c>
      <c r="E612" s="1">
        <v>6065</v>
      </c>
      <c r="F612" s="5">
        <f t="shared" si="93"/>
        <v>2.939893359185652</v>
      </c>
      <c r="G612" s="3">
        <v>43009</v>
      </c>
      <c r="H612" s="3">
        <v>43100</v>
      </c>
      <c r="I612" s="4">
        <f t="shared" si="94"/>
        <v>92</v>
      </c>
      <c r="J612" s="2">
        <f t="shared" si="91"/>
        <v>0.30240327084164342</v>
      </c>
      <c r="K612">
        <v>218</v>
      </c>
      <c r="L612" s="2">
        <f t="shared" si="92"/>
        <v>0.30240327084164342</v>
      </c>
      <c r="M612" s="5">
        <f t="shared" si="95"/>
        <v>65.923913043478265</v>
      </c>
      <c r="N612">
        <v>0</v>
      </c>
      <c r="O612" s="1">
        <v>42143</v>
      </c>
      <c r="P612" s="2">
        <f t="shared" si="98"/>
        <v>0</v>
      </c>
      <c r="Q612">
        <v>0</v>
      </c>
      <c r="R612">
        <v>0</v>
      </c>
      <c r="S612" s="2">
        <v>0</v>
      </c>
      <c r="T612" s="1">
        <v>83753086</v>
      </c>
      <c r="U612" s="2">
        <v>0</v>
      </c>
      <c r="V612" s="2">
        <f t="shared" si="99"/>
        <v>0</v>
      </c>
    </row>
    <row r="613" spans="1:22" x14ac:dyDescent="0.25">
      <c r="A613" t="s">
        <v>157</v>
      </c>
      <c r="B613">
        <v>2017</v>
      </c>
      <c r="C613">
        <v>149</v>
      </c>
      <c r="D613" s="1">
        <v>2073</v>
      </c>
      <c r="E613" s="1">
        <v>6300</v>
      </c>
      <c r="F613" s="5">
        <f t="shared" si="93"/>
        <v>3.0390738060781475</v>
      </c>
      <c r="G613" s="3">
        <v>43009</v>
      </c>
      <c r="H613" s="3">
        <v>43100</v>
      </c>
      <c r="I613" s="4">
        <f t="shared" si="94"/>
        <v>92</v>
      </c>
      <c r="J613" s="2">
        <f t="shared" si="91"/>
        <v>0.45958564341990077</v>
      </c>
      <c r="K613">
        <v>149</v>
      </c>
      <c r="L613" s="2">
        <f t="shared" si="92"/>
        <v>0.45958564341990077</v>
      </c>
      <c r="M613" s="5">
        <f t="shared" si="95"/>
        <v>68.478260869565219</v>
      </c>
      <c r="N613">
        <v>0</v>
      </c>
      <c r="O613" s="1">
        <v>14166</v>
      </c>
      <c r="P613" s="2">
        <f t="shared" si="98"/>
        <v>0</v>
      </c>
      <c r="Q613">
        <v>0</v>
      </c>
      <c r="R613">
        <v>0</v>
      </c>
      <c r="S613" s="2">
        <v>0</v>
      </c>
      <c r="T613" s="1">
        <v>86333112</v>
      </c>
      <c r="U613" s="2">
        <v>0</v>
      </c>
      <c r="V613" s="2">
        <f t="shared" si="99"/>
        <v>0</v>
      </c>
    </row>
    <row r="614" spans="1:22" x14ac:dyDescent="0.25">
      <c r="A614" t="s">
        <v>159</v>
      </c>
      <c r="B614">
        <v>2017</v>
      </c>
      <c r="C614">
        <v>226</v>
      </c>
      <c r="D614" s="1">
        <v>2364</v>
      </c>
      <c r="E614" s="1">
        <v>9265</v>
      </c>
      <c r="F614" s="5">
        <f t="shared" si="93"/>
        <v>3.9192047377326564</v>
      </c>
      <c r="G614" s="3">
        <v>43009</v>
      </c>
      <c r="H614" s="3">
        <v>43100</v>
      </c>
      <c r="I614" s="4">
        <f t="shared" si="94"/>
        <v>92</v>
      </c>
      <c r="J614" s="2">
        <f t="shared" si="91"/>
        <v>0.44560407849172756</v>
      </c>
      <c r="K614">
        <v>226</v>
      </c>
      <c r="L614" s="2">
        <f t="shared" si="92"/>
        <v>0.44560407849172756</v>
      </c>
      <c r="M614" s="5">
        <f t="shared" si="95"/>
        <v>100.70652173913042</v>
      </c>
      <c r="N614">
        <v>0</v>
      </c>
      <c r="O614" s="1">
        <v>71845</v>
      </c>
      <c r="P614" s="2">
        <f t="shared" si="98"/>
        <v>0</v>
      </c>
      <c r="Q614">
        <v>0</v>
      </c>
      <c r="R614">
        <v>0</v>
      </c>
      <c r="S614" s="2">
        <v>0</v>
      </c>
      <c r="T614" s="1">
        <v>103667133</v>
      </c>
      <c r="U614" s="2">
        <v>0</v>
      </c>
      <c r="V614" s="2">
        <f t="shared" si="99"/>
        <v>0</v>
      </c>
    </row>
    <row r="615" spans="1:22" x14ac:dyDescent="0.25">
      <c r="A615" t="s">
        <v>160</v>
      </c>
      <c r="B615">
        <v>2017</v>
      </c>
      <c r="C615">
        <v>336</v>
      </c>
      <c r="D615" s="1">
        <v>5442</v>
      </c>
      <c r="E615" s="1">
        <v>18307</v>
      </c>
      <c r="F615" s="5">
        <f t="shared" si="93"/>
        <v>3.3640205806688717</v>
      </c>
      <c r="G615" s="3">
        <v>43009</v>
      </c>
      <c r="H615" s="3">
        <v>43100</v>
      </c>
      <c r="I615" s="4">
        <f t="shared" si="94"/>
        <v>92</v>
      </c>
      <c r="J615" s="2">
        <f t="shared" si="91"/>
        <v>0.59222955486542439</v>
      </c>
      <c r="K615">
        <v>340</v>
      </c>
      <c r="L615" s="2">
        <f t="shared" si="92"/>
        <v>0.58526214833759593</v>
      </c>
      <c r="M615" s="5">
        <f t="shared" si="95"/>
        <v>198.98913043478262</v>
      </c>
      <c r="N615">
        <v>0</v>
      </c>
      <c r="O615" s="1">
        <v>44396</v>
      </c>
      <c r="P615" s="2">
        <f t="shared" si="98"/>
        <v>0</v>
      </c>
      <c r="Q615">
        <v>0</v>
      </c>
      <c r="R615">
        <v>0</v>
      </c>
      <c r="S615" s="2">
        <v>0</v>
      </c>
      <c r="T615" s="1">
        <v>208398918</v>
      </c>
      <c r="U615" s="2">
        <v>0</v>
      </c>
      <c r="V615" s="2">
        <f t="shared" si="99"/>
        <v>0</v>
      </c>
    </row>
    <row r="616" spans="1:22" x14ac:dyDescent="0.25">
      <c r="A616" t="s">
        <v>161</v>
      </c>
      <c r="B616">
        <v>2017</v>
      </c>
      <c r="C616">
        <v>287</v>
      </c>
      <c r="D616" s="1">
        <v>2876</v>
      </c>
      <c r="E616" s="1">
        <v>10909</v>
      </c>
      <c r="F616" s="5">
        <f t="shared" si="93"/>
        <v>3.7931154381084839</v>
      </c>
      <c r="G616" s="3">
        <v>43009</v>
      </c>
      <c r="H616" s="3">
        <v>43100</v>
      </c>
      <c r="I616" s="4">
        <f t="shared" si="94"/>
        <v>92</v>
      </c>
      <c r="J616" s="2">
        <f t="shared" si="91"/>
        <v>0.41315709740948342</v>
      </c>
      <c r="K616">
        <v>287</v>
      </c>
      <c r="L616" s="2">
        <f t="shared" si="92"/>
        <v>0.41315709740948342</v>
      </c>
      <c r="M616" s="5">
        <f t="shared" si="95"/>
        <v>118.57608695652173</v>
      </c>
      <c r="N616">
        <v>0</v>
      </c>
      <c r="O616" s="1">
        <v>65821</v>
      </c>
      <c r="P616" s="2">
        <f t="shared" si="98"/>
        <v>0</v>
      </c>
      <c r="Q616">
        <v>0</v>
      </c>
      <c r="R616">
        <v>0</v>
      </c>
      <c r="S616" s="2">
        <v>0</v>
      </c>
      <c r="T616" s="1">
        <v>161611306</v>
      </c>
      <c r="U616" s="2">
        <v>0</v>
      </c>
      <c r="V616" s="2">
        <f t="shared" si="99"/>
        <v>0</v>
      </c>
    </row>
    <row r="617" spans="1:22" x14ac:dyDescent="0.25">
      <c r="A617" t="s">
        <v>162</v>
      </c>
      <c r="B617">
        <v>2017</v>
      </c>
      <c r="C617">
        <v>613</v>
      </c>
      <c r="D617" s="1">
        <v>6129</v>
      </c>
      <c r="E617" s="1">
        <v>21481</v>
      </c>
      <c r="F617" s="5">
        <f t="shared" si="93"/>
        <v>3.50481318322728</v>
      </c>
      <c r="G617" s="3">
        <v>43009</v>
      </c>
      <c r="H617" s="3">
        <v>43100</v>
      </c>
      <c r="I617" s="4">
        <f t="shared" si="94"/>
        <v>92</v>
      </c>
      <c r="J617" s="2">
        <f t="shared" si="91"/>
        <v>0.38089580821334845</v>
      </c>
      <c r="K617">
        <v>556</v>
      </c>
      <c r="L617" s="2">
        <f t="shared" si="92"/>
        <v>0.41994447919924932</v>
      </c>
      <c r="M617" s="5">
        <f t="shared" si="95"/>
        <v>233.48913043478262</v>
      </c>
      <c r="N617">
        <v>0</v>
      </c>
      <c r="O617" s="1">
        <v>53171</v>
      </c>
      <c r="P617" s="2">
        <f t="shared" si="98"/>
        <v>0</v>
      </c>
      <c r="Q617">
        <v>0</v>
      </c>
      <c r="R617">
        <v>0</v>
      </c>
      <c r="S617" s="2">
        <v>0</v>
      </c>
      <c r="T617" s="1">
        <v>232905697</v>
      </c>
      <c r="U617" s="2">
        <v>0</v>
      </c>
      <c r="V617" s="2">
        <f t="shared" si="99"/>
        <v>0</v>
      </c>
    </row>
    <row r="618" spans="1:22" x14ac:dyDescent="0.25">
      <c r="A618" t="s">
        <v>163</v>
      </c>
      <c r="B618">
        <v>2017</v>
      </c>
      <c r="C618">
        <v>239</v>
      </c>
      <c r="D618" s="1">
        <v>2875</v>
      </c>
      <c r="E618" s="1">
        <v>11718</v>
      </c>
      <c r="F618" s="5">
        <f t="shared" si="93"/>
        <v>4.0758260869565222</v>
      </c>
      <c r="G618" s="3">
        <v>43009</v>
      </c>
      <c r="H618" s="3">
        <v>43100</v>
      </c>
      <c r="I618" s="4">
        <f t="shared" si="94"/>
        <v>92</v>
      </c>
      <c r="J618" s="2">
        <f t="shared" si="91"/>
        <v>0.53292705111879202</v>
      </c>
      <c r="K618">
        <v>239</v>
      </c>
      <c r="L618" s="2">
        <f t="shared" si="92"/>
        <v>0.53292705111879202</v>
      </c>
      <c r="M618" s="5">
        <f t="shared" si="95"/>
        <v>127.3695652173913</v>
      </c>
      <c r="N618">
        <v>0</v>
      </c>
      <c r="O618" s="1">
        <v>18772</v>
      </c>
      <c r="P618" s="2">
        <f t="shared" si="98"/>
        <v>0</v>
      </c>
      <c r="Q618">
        <v>0</v>
      </c>
      <c r="R618">
        <v>0</v>
      </c>
      <c r="S618" s="2">
        <v>0</v>
      </c>
      <c r="T618" s="1">
        <v>166818871</v>
      </c>
      <c r="U618" s="2">
        <v>0</v>
      </c>
      <c r="V618" s="2">
        <f t="shared" si="99"/>
        <v>0</v>
      </c>
    </row>
    <row r="619" spans="1:22" x14ac:dyDescent="0.25">
      <c r="A619" t="s">
        <v>164</v>
      </c>
      <c r="B619">
        <v>2017</v>
      </c>
      <c r="C619">
        <v>247</v>
      </c>
      <c r="D619" s="1">
        <v>2840</v>
      </c>
      <c r="E619" s="1">
        <v>8538</v>
      </c>
      <c r="F619" s="5">
        <f t="shared" si="93"/>
        <v>3.0063380281690142</v>
      </c>
      <c r="G619" s="3">
        <v>43009</v>
      </c>
      <c r="H619" s="3">
        <v>43100</v>
      </c>
      <c r="I619" s="4">
        <f t="shared" si="94"/>
        <v>92</v>
      </c>
      <c r="J619" s="2">
        <f t="shared" si="91"/>
        <v>0.37572610455905653</v>
      </c>
      <c r="K619">
        <v>247</v>
      </c>
      <c r="L619" s="2">
        <f t="shared" si="92"/>
        <v>0.37572610455905653</v>
      </c>
      <c r="M619" s="5">
        <f t="shared" si="95"/>
        <v>92.804347826086968</v>
      </c>
      <c r="N619">
        <v>0</v>
      </c>
      <c r="O619" s="1">
        <v>37791</v>
      </c>
      <c r="P619" s="2">
        <f t="shared" si="98"/>
        <v>0</v>
      </c>
      <c r="Q619">
        <v>0</v>
      </c>
      <c r="R619">
        <v>0</v>
      </c>
      <c r="S619" s="2">
        <v>0</v>
      </c>
      <c r="T619" s="1">
        <v>121071666</v>
      </c>
      <c r="U619" s="2">
        <v>0</v>
      </c>
      <c r="V619" s="2">
        <f t="shared" si="99"/>
        <v>0</v>
      </c>
    </row>
    <row r="620" spans="1:22" x14ac:dyDescent="0.25">
      <c r="A620" t="s">
        <v>165</v>
      </c>
      <c r="B620">
        <v>2017</v>
      </c>
      <c r="C620">
        <v>206</v>
      </c>
      <c r="D620" s="1">
        <v>2810</v>
      </c>
      <c r="E620" s="1">
        <v>8382</v>
      </c>
      <c r="F620" s="5">
        <f t="shared" si="93"/>
        <v>2.982918149466192</v>
      </c>
      <c r="G620" s="3">
        <v>43009</v>
      </c>
      <c r="H620" s="3">
        <v>43100</v>
      </c>
      <c r="I620" s="4">
        <f t="shared" si="94"/>
        <v>92</v>
      </c>
      <c r="J620" s="2">
        <f t="shared" si="91"/>
        <v>0.44227522161249472</v>
      </c>
      <c r="K620">
        <v>206</v>
      </c>
      <c r="L620" s="2">
        <f t="shared" si="92"/>
        <v>0.44227522161249472</v>
      </c>
      <c r="M620" s="5">
        <f t="shared" si="95"/>
        <v>91.108695652173907</v>
      </c>
      <c r="N620">
        <v>0</v>
      </c>
      <c r="O620" s="1">
        <v>36193</v>
      </c>
      <c r="P620" s="2">
        <f t="shared" si="98"/>
        <v>0</v>
      </c>
      <c r="Q620">
        <v>0</v>
      </c>
      <c r="R620">
        <v>0</v>
      </c>
      <c r="S620" s="2">
        <v>0</v>
      </c>
      <c r="T620" s="1">
        <v>134802867</v>
      </c>
      <c r="U620" s="2">
        <v>0</v>
      </c>
      <c r="V620" s="2">
        <f t="shared" si="99"/>
        <v>0</v>
      </c>
    </row>
    <row r="621" spans="1:22" x14ac:dyDescent="0.25">
      <c r="A621" t="s">
        <v>166</v>
      </c>
      <c r="B621">
        <v>2017</v>
      </c>
      <c r="C621">
        <v>116</v>
      </c>
      <c r="D621" s="1">
        <v>1324</v>
      </c>
      <c r="E621" s="1">
        <v>4047</v>
      </c>
      <c r="F621" s="5">
        <f t="shared" si="93"/>
        <v>3.0566465256797581</v>
      </c>
      <c r="G621" s="3">
        <v>43009</v>
      </c>
      <c r="H621" s="3">
        <v>43100</v>
      </c>
      <c r="I621" s="4">
        <f t="shared" si="94"/>
        <v>92</v>
      </c>
      <c r="J621" s="2">
        <f t="shared" si="91"/>
        <v>0.37921664167916042</v>
      </c>
      <c r="K621">
        <v>116</v>
      </c>
      <c r="L621" s="2">
        <f t="shared" si="92"/>
        <v>0.37921664167916042</v>
      </c>
      <c r="M621" s="5">
        <f t="shared" si="95"/>
        <v>43.989130434782609</v>
      </c>
      <c r="N621">
        <v>0</v>
      </c>
      <c r="O621" s="1">
        <v>33197</v>
      </c>
      <c r="P621" s="2">
        <f t="shared" si="98"/>
        <v>0</v>
      </c>
      <c r="Q621">
        <v>0</v>
      </c>
      <c r="R621">
        <v>0</v>
      </c>
      <c r="S621" s="2">
        <v>0</v>
      </c>
      <c r="T621" s="1">
        <v>72127601</v>
      </c>
      <c r="U621" s="2">
        <v>0</v>
      </c>
      <c r="V621" s="2">
        <f t="shared" si="99"/>
        <v>0</v>
      </c>
    </row>
    <row r="622" spans="1:22" x14ac:dyDescent="0.25">
      <c r="A622" t="s">
        <v>167</v>
      </c>
      <c r="B622">
        <v>2017</v>
      </c>
      <c r="C622">
        <v>327</v>
      </c>
      <c r="D622" s="1">
        <v>4456</v>
      </c>
      <c r="E622" s="1">
        <v>16187</v>
      </c>
      <c r="F622" s="5">
        <f t="shared" si="93"/>
        <v>3.6326301615798924</v>
      </c>
      <c r="G622" s="3">
        <v>43009</v>
      </c>
      <c r="H622" s="3">
        <v>43100</v>
      </c>
      <c r="I622" s="4">
        <f t="shared" si="94"/>
        <v>92</v>
      </c>
      <c r="J622" s="2">
        <f t="shared" si="91"/>
        <v>0.53806009839117142</v>
      </c>
      <c r="K622">
        <v>327</v>
      </c>
      <c r="L622" s="2">
        <f t="shared" si="92"/>
        <v>0.53806009839117142</v>
      </c>
      <c r="M622" s="5">
        <f t="shared" si="95"/>
        <v>175.94565217391306</v>
      </c>
      <c r="N622">
        <v>0</v>
      </c>
      <c r="O622" s="1">
        <v>52930</v>
      </c>
      <c r="P622" s="2">
        <f t="shared" si="98"/>
        <v>0</v>
      </c>
      <c r="Q622">
        <v>0</v>
      </c>
      <c r="R622">
        <v>0</v>
      </c>
      <c r="S622" s="2">
        <v>0</v>
      </c>
      <c r="T622" s="1">
        <v>205151727</v>
      </c>
      <c r="U622" s="2">
        <v>0</v>
      </c>
      <c r="V622" s="2">
        <f t="shared" si="99"/>
        <v>0</v>
      </c>
    </row>
    <row r="623" spans="1:22" x14ac:dyDescent="0.25">
      <c r="A623" t="s">
        <v>168</v>
      </c>
      <c r="B623">
        <v>2017</v>
      </c>
      <c r="C623">
        <v>173</v>
      </c>
      <c r="D623" s="1">
        <v>2110</v>
      </c>
      <c r="E623" s="1">
        <v>6455</v>
      </c>
      <c r="F623" s="5">
        <f t="shared" si="93"/>
        <v>3.0592417061611372</v>
      </c>
      <c r="G623" s="3">
        <v>43009</v>
      </c>
      <c r="H623" s="3">
        <v>43100</v>
      </c>
      <c r="I623" s="4">
        <f t="shared" si="94"/>
        <v>92</v>
      </c>
      <c r="J623" s="2">
        <f t="shared" si="91"/>
        <v>0.4055667253078663</v>
      </c>
      <c r="K623">
        <v>173</v>
      </c>
      <c r="L623" s="2">
        <f t="shared" si="92"/>
        <v>0.4055667253078663</v>
      </c>
      <c r="M623" s="5">
        <f t="shared" si="95"/>
        <v>70.163043478260875</v>
      </c>
      <c r="N623">
        <v>0</v>
      </c>
      <c r="O623" s="1">
        <v>29015</v>
      </c>
      <c r="P623" s="2">
        <f t="shared" si="98"/>
        <v>0</v>
      </c>
      <c r="Q623">
        <v>0</v>
      </c>
      <c r="R623">
        <v>0</v>
      </c>
      <c r="S623" s="2">
        <v>0</v>
      </c>
      <c r="T623" s="1">
        <v>102433676</v>
      </c>
      <c r="U623" s="2">
        <v>0</v>
      </c>
      <c r="V623" s="2">
        <f t="shared" si="99"/>
        <v>0</v>
      </c>
    </row>
    <row r="624" spans="1:22" x14ac:dyDescent="0.25">
      <c r="A624" t="s">
        <v>169</v>
      </c>
      <c r="B624">
        <v>2017</v>
      </c>
      <c r="C624">
        <v>257</v>
      </c>
      <c r="D624" s="1">
        <v>2487</v>
      </c>
      <c r="E624" s="1">
        <v>7872</v>
      </c>
      <c r="F624" s="5">
        <f t="shared" si="93"/>
        <v>3.1652593486127865</v>
      </c>
      <c r="G624" s="3">
        <v>43009</v>
      </c>
      <c r="H624" s="3">
        <v>43100</v>
      </c>
      <c r="I624" s="4">
        <f t="shared" si="94"/>
        <v>92</v>
      </c>
      <c r="J624" s="2">
        <f t="shared" si="91"/>
        <v>0.33293858907122315</v>
      </c>
      <c r="K624">
        <v>257</v>
      </c>
      <c r="L624" s="2">
        <f t="shared" si="92"/>
        <v>0.33293858907122315</v>
      </c>
      <c r="M624" s="5">
        <f t="shared" si="95"/>
        <v>85.565217391304344</v>
      </c>
      <c r="N624">
        <v>0</v>
      </c>
      <c r="O624" s="1">
        <v>37756</v>
      </c>
      <c r="P624" s="2">
        <f t="shared" si="98"/>
        <v>0</v>
      </c>
      <c r="Q624">
        <v>0</v>
      </c>
      <c r="R624">
        <v>0</v>
      </c>
      <c r="S624" s="2">
        <v>0</v>
      </c>
      <c r="T624" s="1">
        <v>83120343</v>
      </c>
      <c r="U624" s="2">
        <v>0</v>
      </c>
      <c r="V624" s="2">
        <f t="shared" si="99"/>
        <v>0</v>
      </c>
    </row>
    <row r="625" spans="1:22" x14ac:dyDescent="0.25">
      <c r="A625" t="s">
        <v>170</v>
      </c>
      <c r="B625">
        <v>2017</v>
      </c>
      <c r="C625">
        <v>217</v>
      </c>
      <c r="D625" s="1">
        <v>3803</v>
      </c>
      <c r="E625" s="1">
        <v>12473</v>
      </c>
      <c r="F625" s="5">
        <f t="shared" si="93"/>
        <v>3.2797791217459902</v>
      </c>
      <c r="G625" s="3">
        <v>43009</v>
      </c>
      <c r="H625" s="3">
        <v>43100</v>
      </c>
      <c r="I625" s="4">
        <f t="shared" si="94"/>
        <v>92</v>
      </c>
      <c r="J625" s="2">
        <f t="shared" si="91"/>
        <v>0.6247745942696854</v>
      </c>
      <c r="K625">
        <v>217</v>
      </c>
      <c r="L625" s="2">
        <f t="shared" si="92"/>
        <v>0.6247745942696854</v>
      </c>
      <c r="M625" s="5">
        <f t="shared" si="95"/>
        <v>135.57608695652172</v>
      </c>
      <c r="N625">
        <v>0</v>
      </c>
      <c r="O625" s="1">
        <v>52847</v>
      </c>
      <c r="P625" s="2">
        <f t="shared" si="98"/>
        <v>0</v>
      </c>
      <c r="Q625">
        <v>0</v>
      </c>
      <c r="R625">
        <v>0</v>
      </c>
      <c r="S625" s="2">
        <v>0</v>
      </c>
      <c r="T625" s="1">
        <v>157903245</v>
      </c>
      <c r="U625" s="2">
        <v>0</v>
      </c>
      <c r="V625" s="2">
        <f t="shared" si="99"/>
        <v>0</v>
      </c>
    </row>
    <row r="626" spans="1:22" x14ac:dyDescent="0.25">
      <c r="A626" t="s">
        <v>171</v>
      </c>
      <c r="B626">
        <v>2017</v>
      </c>
      <c r="C626">
        <v>120</v>
      </c>
      <c r="D626" s="1">
        <v>1426</v>
      </c>
      <c r="E626" s="1">
        <v>4807</v>
      </c>
      <c r="F626" s="5">
        <f t="shared" si="93"/>
        <v>3.370967741935484</v>
      </c>
      <c r="G626" s="3">
        <v>43009</v>
      </c>
      <c r="H626" s="3">
        <v>43100</v>
      </c>
      <c r="I626" s="4">
        <f t="shared" si="94"/>
        <v>92</v>
      </c>
      <c r="J626" s="2">
        <f t="shared" si="91"/>
        <v>0.43541666666666667</v>
      </c>
      <c r="K626">
        <v>120</v>
      </c>
      <c r="L626" s="2">
        <f t="shared" si="92"/>
        <v>0.43541666666666667</v>
      </c>
      <c r="M626" s="5">
        <f t="shared" si="95"/>
        <v>52.25</v>
      </c>
      <c r="N626">
        <v>0</v>
      </c>
      <c r="O626" s="1">
        <v>21999</v>
      </c>
      <c r="P626" s="2">
        <f t="shared" si="98"/>
        <v>0</v>
      </c>
      <c r="Q626">
        <v>0</v>
      </c>
      <c r="R626">
        <v>0</v>
      </c>
      <c r="S626" s="2">
        <v>0</v>
      </c>
      <c r="T626" s="1">
        <v>74511227</v>
      </c>
      <c r="U626" s="2">
        <v>0</v>
      </c>
      <c r="V626" s="2">
        <f t="shared" si="99"/>
        <v>0</v>
      </c>
    </row>
    <row r="627" spans="1:22" x14ac:dyDescent="0.25">
      <c r="A627" t="s">
        <v>172</v>
      </c>
      <c r="B627">
        <v>2017</v>
      </c>
      <c r="C627">
        <v>140</v>
      </c>
      <c r="D627" s="1">
        <v>1498</v>
      </c>
      <c r="E627" s="1">
        <v>5090</v>
      </c>
      <c r="F627" s="5">
        <f t="shared" si="93"/>
        <v>3.397863818424566</v>
      </c>
      <c r="G627" s="3">
        <v>43009</v>
      </c>
      <c r="H627" s="3">
        <v>43100</v>
      </c>
      <c r="I627" s="4">
        <f t="shared" si="94"/>
        <v>92</v>
      </c>
      <c r="J627" s="2">
        <f t="shared" si="91"/>
        <v>0.39518633540372672</v>
      </c>
      <c r="K627">
        <v>140</v>
      </c>
      <c r="L627" s="2">
        <f t="shared" si="92"/>
        <v>0.39518633540372672</v>
      </c>
      <c r="M627" s="5">
        <f t="shared" si="95"/>
        <v>55.326086956521742</v>
      </c>
      <c r="N627">
        <v>0</v>
      </c>
      <c r="O627" s="1">
        <v>32286</v>
      </c>
      <c r="P627" s="2">
        <f t="shared" si="98"/>
        <v>0</v>
      </c>
      <c r="Q627">
        <v>0</v>
      </c>
      <c r="R627">
        <v>0</v>
      </c>
      <c r="S627" s="2">
        <v>0</v>
      </c>
      <c r="T627" s="1">
        <v>77664668</v>
      </c>
      <c r="U627" s="2">
        <v>0</v>
      </c>
      <c r="V627" s="2">
        <f t="shared" si="99"/>
        <v>0</v>
      </c>
    </row>
    <row r="628" spans="1:22" x14ac:dyDescent="0.25">
      <c r="A628" t="s">
        <v>173</v>
      </c>
      <c r="B628">
        <v>2017</v>
      </c>
      <c r="C628">
        <v>226</v>
      </c>
      <c r="D628" s="1">
        <v>2859</v>
      </c>
      <c r="E628" s="1">
        <v>9851</v>
      </c>
      <c r="F628" s="5">
        <f t="shared" si="93"/>
        <v>3.4456103532703741</v>
      </c>
      <c r="G628" s="3">
        <v>43009</v>
      </c>
      <c r="H628" s="3">
        <v>43100</v>
      </c>
      <c r="I628" s="4">
        <f t="shared" si="94"/>
        <v>92</v>
      </c>
      <c r="J628" s="2">
        <f t="shared" si="91"/>
        <v>0.47378799538283956</v>
      </c>
      <c r="K628">
        <v>233</v>
      </c>
      <c r="L628" s="2">
        <f t="shared" si="92"/>
        <v>0.45955402127262551</v>
      </c>
      <c r="M628" s="5">
        <f t="shared" si="95"/>
        <v>107.07608695652175</v>
      </c>
      <c r="N628">
        <v>0</v>
      </c>
      <c r="O628" s="1">
        <v>34861</v>
      </c>
      <c r="P628" s="2">
        <f t="shared" si="98"/>
        <v>0</v>
      </c>
      <c r="Q628">
        <v>0</v>
      </c>
      <c r="R628">
        <v>0</v>
      </c>
      <c r="S628" s="2">
        <v>0</v>
      </c>
      <c r="T628" s="1">
        <v>161050677</v>
      </c>
      <c r="U628" s="2">
        <v>0</v>
      </c>
      <c r="V628" s="2">
        <f t="shared" si="99"/>
        <v>0</v>
      </c>
    </row>
    <row r="629" spans="1:22" x14ac:dyDescent="0.25">
      <c r="A629" t="s">
        <v>174</v>
      </c>
      <c r="B629">
        <v>2017</v>
      </c>
      <c r="C629">
        <v>265</v>
      </c>
      <c r="D629" s="1">
        <v>2224</v>
      </c>
      <c r="E629" s="1">
        <v>6799</v>
      </c>
      <c r="F629" s="5">
        <f t="shared" si="93"/>
        <v>3.0571043165467624</v>
      </c>
      <c r="G629" s="3">
        <v>43009</v>
      </c>
      <c r="H629" s="3">
        <v>43100</v>
      </c>
      <c r="I629" s="4">
        <f t="shared" si="94"/>
        <v>92</v>
      </c>
      <c r="J629" s="2">
        <f t="shared" si="91"/>
        <v>0.278876127973749</v>
      </c>
      <c r="K629">
        <v>265</v>
      </c>
      <c r="L629" s="2">
        <f t="shared" si="92"/>
        <v>0.278876127973749</v>
      </c>
      <c r="M629" s="5">
        <f t="shared" si="95"/>
        <v>73.902173913043484</v>
      </c>
      <c r="N629">
        <v>0</v>
      </c>
      <c r="O629" s="1">
        <v>72382</v>
      </c>
      <c r="P629" s="2">
        <f t="shared" si="98"/>
        <v>0</v>
      </c>
      <c r="Q629">
        <v>0</v>
      </c>
      <c r="R629">
        <v>0</v>
      </c>
      <c r="S629" s="2">
        <v>0</v>
      </c>
      <c r="T629" s="1">
        <v>97181459</v>
      </c>
      <c r="U629" s="2">
        <v>0</v>
      </c>
      <c r="V629" s="2">
        <f t="shared" si="99"/>
        <v>0</v>
      </c>
    </row>
    <row r="630" spans="1:22" x14ac:dyDescent="0.25">
      <c r="A630" t="s">
        <v>175</v>
      </c>
      <c r="B630">
        <v>2017</v>
      </c>
      <c r="C630">
        <v>273</v>
      </c>
      <c r="D630" s="1">
        <v>2125</v>
      </c>
      <c r="E630" s="1">
        <v>6628</v>
      </c>
      <c r="F630" s="5">
        <f t="shared" si="93"/>
        <v>3.1190588235294117</v>
      </c>
      <c r="G630" s="3">
        <v>43009</v>
      </c>
      <c r="H630" s="3">
        <v>43100</v>
      </c>
      <c r="I630" s="4">
        <f t="shared" si="94"/>
        <v>92</v>
      </c>
      <c r="J630" s="2">
        <f t="shared" si="91"/>
        <v>0.26389552476508998</v>
      </c>
      <c r="K630">
        <v>280</v>
      </c>
      <c r="L630" s="2">
        <f t="shared" si="92"/>
        <v>0.25729813664596274</v>
      </c>
      <c r="M630" s="5">
        <f t="shared" si="95"/>
        <v>72.043478260869563</v>
      </c>
      <c r="N630">
        <v>0</v>
      </c>
      <c r="O630" s="1">
        <v>33415</v>
      </c>
      <c r="P630" s="2">
        <f t="shared" si="98"/>
        <v>0</v>
      </c>
      <c r="Q630">
        <v>0</v>
      </c>
      <c r="R630">
        <v>0</v>
      </c>
      <c r="S630" s="2">
        <v>0</v>
      </c>
      <c r="T630" s="1">
        <v>85740737</v>
      </c>
      <c r="U630" s="2">
        <v>0</v>
      </c>
      <c r="V630" s="2">
        <f t="shared" si="99"/>
        <v>0</v>
      </c>
    </row>
    <row r="631" spans="1:22" x14ac:dyDescent="0.25">
      <c r="A631" t="s">
        <v>498</v>
      </c>
      <c r="B631">
        <v>2017</v>
      </c>
      <c r="C631">
        <v>248</v>
      </c>
      <c r="D631" s="1">
        <v>2472</v>
      </c>
      <c r="E631" s="1">
        <v>11775</v>
      </c>
      <c r="F631" s="5">
        <f t="shared" si="93"/>
        <v>4.7633495145631066</v>
      </c>
      <c r="G631" s="3">
        <v>43009</v>
      </c>
      <c r="H631" s="3">
        <v>43100</v>
      </c>
      <c r="I631" s="4">
        <f t="shared" si="94"/>
        <v>92</v>
      </c>
      <c r="J631" s="2">
        <f t="shared" si="91"/>
        <v>0.5160852033660589</v>
      </c>
      <c r="K631">
        <v>248</v>
      </c>
      <c r="L631" s="2">
        <f t="shared" si="92"/>
        <v>0.5160852033660589</v>
      </c>
      <c r="M631" s="5">
        <f t="shared" si="95"/>
        <v>127.98913043478261</v>
      </c>
      <c r="N631">
        <v>0</v>
      </c>
      <c r="O631" s="1">
        <v>40160</v>
      </c>
      <c r="P631" s="2">
        <f t="shared" si="98"/>
        <v>0</v>
      </c>
      <c r="Q631">
        <v>0</v>
      </c>
      <c r="R631">
        <v>0</v>
      </c>
      <c r="S631" s="2">
        <v>0</v>
      </c>
      <c r="T631" s="1">
        <v>119018346</v>
      </c>
      <c r="U631" s="2">
        <v>0</v>
      </c>
      <c r="V631" s="2">
        <f t="shared" si="99"/>
        <v>0</v>
      </c>
    </row>
    <row r="632" spans="1:22" x14ac:dyDescent="0.25">
      <c r="A632" t="s">
        <v>176</v>
      </c>
      <c r="B632">
        <v>2017</v>
      </c>
      <c r="C632" s="1">
        <v>4069</v>
      </c>
      <c r="D632" s="1">
        <v>51411</v>
      </c>
      <c r="E632" s="1">
        <v>177489</v>
      </c>
      <c r="F632" s="5">
        <f t="shared" si="93"/>
        <v>3.4523545544727781</v>
      </c>
      <c r="G632" s="3">
        <v>43009</v>
      </c>
      <c r="H632" s="3">
        <v>43100</v>
      </c>
      <c r="I632" s="4">
        <f t="shared" si="94"/>
        <v>92</v>
      </c>
      <c r="J632" s="2">
        <f t="shared" si="91"/>
        <v>0.47412835115988333</v>
      </c>
      <c r="K632" s="1">
        <v>4279</v>
      </c>
      <c r="L632" s="2">
        <f t="shared" si="92"/>
        <v>0.45085960758811994</v>
      </c>
      <c r="M632" s="5">
        <f t="shared" si="95"/>
        <v>1929.2282608695652</v>
      </c>
      <c r="N632" s="1">
        <v>3171568781</v>
      </c>
      <c r="O632" s="1">
        <v>803157</v>
      </c>
      <c r="P632" s="2">
        <f t="shared" si="98"/>
        <v>3948.8777175570904</v>
      </c>
      <c r="Q632" s="1">
        <v>3071997933</v>
      </c>
      <c r="R632" s="1">
        <v>2703342437</v>
      </c>
      <c r="S632" s="2">
        <f t="shared" si="96"/>
        <v>1373227334.6765842</v>
      </c>
      <c r="T632" s="1">
        <v>3017515954</v>
      </c>
      <c r="U632" s="2">
        <f t="shared" si="97"/>
        <v>1532819273.7039812</v>
      </c>
      <c r="V632" s="2">
        <f t="shared" si="99"/>
        <v>1908.4927028015459</v>
      </c>
    </row>
    <row r="633" spans="1:22" x14ac:dyDescent="0.25">
      <c r="A633" t="s">
        <v>177</v>
      </c>
      <c r="B633">
        <v>2017</v>
      </c>
      <c r="C633" s="1">
        <v>4149</v>
      </c>
      <c r="D633" s="1">
        <v>45817</v>
      </c>
      <c r="E633" s="1">
        <v>162262</v>
      </c>
      <c r="F633" s="5">
        <f t="shared" si="93"/>
        <v>3.5415238885129972</v>
      </c>
      <c r="G633" s="3">
        <v>43009</v>
      </c>
      <c r="H633" s="3">
        <v>43100</v>
      </c>
      <c r="I633" s="4">
        <f t="shared" si="94"/>
        <v>92</v>
      </c>
      <c r="J633" s="2">
        <f t="shared" si="91"/>
        <v>0.42509457491066471</v>
      </c>
      <c r="K633" s="1">
        <v>4114</v>
      </c>
      <c r="L633" s="2">
        <f t="shared" si="92"/>
        <v>0.42871108198938934</v>
      </c>
      <c r="M633" s="5">
        <f t="shared" si="95"/>
        <v>1763.7173913043478</v>
      </c>
      <c r="N633" s="1">
        <v>2480174360</v>
      </c>
      <c r="O633" s="1">
        <v>648040</v>
      </c>
      <c r="P633" s="2">
        <f t="shared" si="98"/>
        <v>3827.1933213999137</v>
      </c>
      <c r="Q633" s="1">
        <v>2377966278</v>
      </c>
      <c r="R633" s="1">
        <v>2063406150</v>
      </c>
      <c r="S633" s="2">
        <f t="shared" si="96"/>
        <v>1053408579.2961175</v>
      </c>
      <c r="T633" s="1">
        <v>1917679104</v>
      </c>
      <c r="U633" s="2">
        <f t="shared" si="97"/>
        <v>979012115.7148298</v>
      </c>
      <c r="V633" s="2">
        <f t="shared" si="99"/>
        <v>1510.7279114172425</v>
      </c>
    </row>
    <row r="634" spans="1:22" x14ac:dyDescent="0.25">
      <c r="A634" t="s">
        <v>499</v>
      </c>
      <c r="B634">
        <v>2017</v>
      </c>
      <c r="C634">
        <v>24</v>
      </c>
      <c r="D634">
        <v>257</v>
      </c>
      <c r="E634" s="1">
        <v>1534</v>
      </c>
      <c r="F634" s="5">
        <f t="shared" si="93"/>
        <v>5.9688715953307394</v>
      </c>
      <c r="G634" s="3">
        <v>43009</v>
      </c>
      <c r="H634" s="3">
        <v>43100</v>
      </c>
      <c r="I634" s="4">
        <f t="shared" si="94"/>
        <v>92</v>
      </c>
      <c r="J634" s="2">
        <f t="shared" si="91"/>
        <v>0.69474637681159424</v>
      </c>
      <c r="K634">
        <v>24</v>
      </c>
      <c r="L634" s="2">
        <f t="shared" si="92"/>
        <v>0.69474637681159424</v>
      </c>
      <c r="M634" s="5">
        <f t="shared" si="95"/>
        <v>16.673913043478262</v>
      </c>
      <c r="N634">
        <v>0</v>
      </c>
      <c r="O634">
        <v>0</v>
      </c>
      <c r="P634" s="2">
        <v>0</v>
      </c>
      <c r="Q634">
        <v>0</v>
      </c>
      <c r="R634">
        <v>0</v>
      </c>
      <c r="S634" s="2">
        <v>0</v>
      </c>
      <c r="T634" s="1">
        <v>2663766</v>
      </c>
      <c r="U634" s="2">
        <v>0</v>
      </c>
      <c r="V634" s="2">
        <v>0</v>
      </c>
    </row>
    <row r="635" spans="1:22" x14ac:dyDescent="0.25">
      <c r="A635" t="s">
        <v>179</v>
      </c>
      <c r="B635">
        <v>2017</v>
      </c>
      <c r="C635">
        <v>576</v>
      </c>
      <c r="D635" s="1">
        <v>6914</v>
      </c>
      <c r="E635" s="1">
        <v>38251</v>
      </c>
      <c r="F635" s="5">
        <f t="shared" si="93"/>
        <v>5.5323980329765696</v>
      </c>
      <c r="G635" s="3">
        <v>43009</v>
      </c>
      <c r="H635" s="3">
        <v>43100</v>
      </c>
      <c r="I635" s="4">
        <f t="shared" si="94"/>
        <v>92</v>
      </c>
      <c r="J635" s="2">
        <f t="shared" si="91"/>
        <v>0.72182593599033817</v>
      </c>
      <c r="K635">
        <v>581</v>
      </c>
      <c r="L635" s="2">
        <f t="shared" si="92"/>
        <v>0.71561400883035242</v>
      </c>
      <c r="M635" s="5">
        <f t="shared" si="95"/>
        <v>415.77173913043475</v>
      </c>
      <c r="N635" s="1">
        <v>237909976</v>
      </c>
      <c r="O635" s="1">
        <v>173131</v>
      </c>
      <c r="P635" s="2">
        <f t="shared" si="98"/>
        <v>1374.161623279482</v>
      </c>
      <c r="Q635" s="1">
        <v>285873867</v>
      </c>
      <c r="R635" s="1">
        <v>152152891</v>
      </c>
      <c r="S635" s="2">
        <f t="shared" si="96"/>
        <v>69109979.488505557</v>
      </c>
      <c r="T635" s="1">
        <v>158945969</v>
      </c>
      <c r="U635" s="2">
        <f t="shared" si="97"/>
        <v>72195490.89849788</v>
      </c>
      <c r="V635" s="2">
        <f t="shared" si="99"/>
        <v>416.99921388138392</v>
      </c>
    </row>
    <row r="636" spans="1:22" x14ac:dyDescent="0.25">
      <c r="A636" t="s">
        <v>180</v>
      </c>
      <c r="B636">
        <v>2017</v>
      </c>
      <c r="C636">
        <v>350</v>
      </c>
      <c r="D636" s="1">
        <v>3129</v>
      </c>
      <c r="E636" s="1">
        <v>21783</v>
      </c>
      <c r="F636" s="5">
        <f t="shared" si="93"/>
        <v>6.961649089165868</v>
      </c>
      <c r="G636" s="3">
        <v>43009</v>
      </c>
      <c r="H636" s="3">
        <v>43100</v>
      </c>
      <c r="I636" s="4">
        <f t="shared" si="94"/>
        <v>92</v>
      </c>
      <c r="J636" s="2">
        <f t="shared" si="91"/>
        <v>0.67649068322981365</v>
      </c>
      <c r="K636">
        <v>401</v>
      </c>
      <c r="L636" s="2">
        <f t="shared" si="92"/>
        <v>0.59045321478911417</v>
      </c>
      <c r="M636" s="5">
        <f t="shared" si="95"/>
        <v>236.77173913043478</v>
      </c>
      <c r="N636" s="1">
        <v>244725387</v>
      </c>
      <c r="O636" s="1">
        <v>82017</v>
      </c>
      <c r="P636" s="2">
        <f t="shared" si="98"/>
        <v>2983.8373386005342</v>
      </c>
      <c r="Q636" s="1">
        <v>589582745</v>
      </c>
      <c r="R636" s="1">
        <v>246357211</v>
      </c>
      <c r="S636" s="2">
        <f t="shared" si="96"/>
        <v>72263305.9535079</v>
      </c>
      <c r="T636" s="1">
        <v>240538659</v>
      </c>
      <c r="U636" s="2">
        <f t="shared" si="97"/>
        <v>70556565.559444919</v>
      </c>
      <c r="V636" s="2">
        <f t="shared" si="99"/>
        <v>860.26757330120483</v>
      </c>
    </row>
    <row r="637" spans="1:22" x14ac:dyDescent="0.25">
      <c r="A637" t="s">
        <v>181</v>
      </c>
      <c r="B637">
        <v>2017</v>
      </c>
      <c r="C637">
        <v>72</v>
      </c>
      <c r="D637">
        <v>417</v>
      </c>
      <c r="E637" s="1">
        <v>4931</v>
      </c>
      <c r="F637" s="5">
        <f t="shared" si="93"/>
        <v>11.824940047961631</v>
      </c>
      <c r="G637" s="3">
        <v>43009</v>
      </c>
      <c r="H637" s="3">
        <v>43100</v>
      </c>
      <c r="I637" s="4">
        <f t="shared" si="94"/>
        <v>92</v>
      </c>
      <c r="J637" s="2">
        <f t="shared" si="91"/>
        <v>0.74441425120772942</v>
      </c>
      <c r="K637">
        <v>72</v>
      </c>
      <c r="L637" s="2">
        <f t="shared" si="92"/>
        <v>0.74441425120772942</v>
      </c>
      <c r="M637" s="5">
        <f t="shared" si="95"/>
        <v>53.597826086956516</v>
      </c>
      <c r="N637" s="1">
        <v>5587230</v>
      </c>
      <c r="O637" s="1">
        <v>41076</v>
      </c>
      <c r="P637" s="2">
        <f t="shared" si="98"/>
        <v>136.02176453403447</v>
      </c>
      <c r="Q637" s="1">
        <v>3557104</v>
      </c>
      <c r="R637" s="1">
        <v>9144334</v>
      </c>
      <c r="S637" s="2">
        <f t="shared" si="96"/>
        <v>5587230</v>
      </c>
      <c r="T637" s="1">
        <v>8490143</v>
      </c>
      <c r="U637" s="2">
        <f t="shared" si="97"/>
        <v>5187516.2995894505</v>
      </c>
      <c r="V637" s="2">
        <f t="shared" si="99"/>
        <v>126.29068798299373</v>
      </c>
    </row>
    <row r="638" spans="1:22" x14ac:dyDescent="0.25">
      <c r="A638" t="s">
        <v>500</v>
      </c>
      <c r="B638">
        <v>2017</v>
      </c>
      <c r="C638">
        <v>100</v>
      </c>
      <c r="D638">
        <v>123</v>
      </c>
      <c r="E638" s="1">
        <v>7362</v>
      </c>
      <c r="F638" s="5">
        <f t="shared" si="93"/>
        <v>59.853658536585364</v>
      </c>
      <c r="G638" s="3">
        <v>43009</v>
      </c>
      <c r="H638" s="3">
        <v>43100</v>
      </c>
      <c r="I638" s="4">
        <f t="shared" si="94"/>
        <v>92</v>
      </c>
      <c r="J638" s="2">
        <f t="shared" si="91"/>
        <v>0.80021739130434788</v>
      </c>
      <c r="K638">
        <v>120</v>
      </c>
      <c r="L638" s="2">
        <f t="shared" si="92"/>
        <v>0.66684782608695647</v>
      </c>
      <c r="M638" s="5">
        <f t="shared" si="95"/>
        <v>80.021739130434781</v>
      </c>
      <c r="N638" s="1">
        <v>763832</v>
      </c>
      <c r="O638" s="1">
        <v>2279</v>
      </c>
      <c r="P638" s="2">
        <f t="shared" si="98"/>
        <v>335.16103554190437</v>
      </c>
      <c r="Q638" s="1">
        <v>27601141</v>
      </c>
      <c r="R638" s="1">
        <v>16489704</v>
      </c>
      <c r="S638" s="2">
        <f t="shared" si="96"/>
        <v>444046.38022140897</v>
      </c>
      <c r="T638" s="1">
        <v>12739343</v>
      </c>
      <c r="U638" s="2">
        <f t="shared" si="97"/>
        <v>343054.01391977351</v>
      </c>
      <c r="V638" s="2">
        <f t="shared" si="99"/>
        <v>150.52830799463516</v>
      </c>
    </row>
    <row r="639" spans="1:22" x14ac:dyDescent="0.25">
      <c r="A639" t="s">
        <v>183</v>
      </c>
      <c r="B639">
        <v>2017</v>
      </c>
      <c r="C639">
        <v>204</v>
      </c>
      <c r="D639" s="1">
        <v>2641</v>
      </c>
      <c r="E639" s="1">
        <v>12562</v>
      </c>
      <c r="F639" s="5">
        <f t="shared" si="93"/>
        <v>4.7565316168118139</v>
      </c>
      <c r="G639" s="3">
        <v>43009</v>
      </c>
      <c r="H639" s="3">
        <v>43100</v>
      </c>
      <c r="I639" s="4">
        <f t="shared" si="94"/>
        <v>92</v>
      </c>
      <c r="J639" s="2">
        <f t="shared" si="91"/>
        <v>0.66933077578857625</v>
      </c>
      <c r="K639">
        <v>222</v>
      </c>
      <c r="L639" s="2">
        <f t="shared" si="92"/>
        <v>0.61506071288679987</v>
      </c>
      <c r="M639" s="5">
        <f t="shared" si="95"/>
        <v>136.54347826086956</v>
      </c>
      <c r="N639" s="1">
        <v>95761277</v>
      </c>
      <c r="O639" s="1">
        <v>47295</v>
      </c>
      <c r="P639" s="2">
        <f t="shared" si="98"/>
        <v>2024.7653451739084</v>
      </c>
      <c r="Q639" s="1">
        <v>117589722</v>
      </c>
      <c r="R639" s="1">
        <v>61077149</v>
      </c>
      <c r="S639" s="2">
        <f t="shared" si="96"/>
        <v>27414100.759656031</v>
      </c>
      <c r="T639" s="1">
        <v>86603627</v>
      </c>
      <c r="U639" s="2">
        <f t="shared" si="97"/>
        <v>38871502.609423824</v>
      </c>
      <c r="V639" s="2">
        <f t="shared" si="99"/>
        <v>821.89454719153866</v>
      </c>
    </row>
    <row r="640" spans="1:22" x14ac:dyDescent="0.25">
      <c r="A640" t="s">
        <v>184</v>
      </c>
      <c r="B640">
        <v>2017</v>
      </c>
      <c r="C640">
        <v>99</v>
      </c>
      <c r="D640">
        <v>137</v>
      </c>
      <c r="E640" s="1">
        <v>6506</v>
      </c>
      <c r="F640" s="5">
        <f t="shared" si="93"/>
        <v>47.489051094890513</v>
      </c>
      <c r="G640" s="3">
        <v>43009</v>
      </c>
      <c r="H640" s="3">
        <v>43100</v>
      </c>
      <c r="I640" s="4">
        <f t="shared" si="94"/>
        <v>92</v>
      </c>
      <c r="J640" s="2">
        <f t="shared" si="91"/>
        <v>0.71431708388230131</v>
      </c>
      <c r="K640">
        <v>99</v>
      </c>
      <c r="L640" s="2">
        <f t="shared" si="92"/>
        <v>0.71431708388230131</v>
      </c>
      <c r="M640" s="5">
        <f t="shared" si="95"/>
        <v>70.717391304347828</v>
      </c>
      <c r="N640" s="1">
        <v>17245817</v>
      </c>
      <c r="O640" s="1">
        <v>6011</v>
      </c>
      <c r="P640" s="2">
        <f t="shared" si="98"/>
        <v>2869.0429213109301</v>
      </c>
      <c r="Q640" s="1">
        <v>10059662</v>
      </c>
      <c r="R640" s="1">
        <v>6816245</v>
      </c>
      <c r="S640" s="2">
        <f t="shared" si="96"/>
        <v>4305059.5778658558</v>
      </c>
      <c r="T640" s="1">
        <v>6314350</v>
      </c>
      <c r="U640" s="2">
        <f t="shared" si="97"/>
        <v>3988068.6427053702</v>
      </c>
      <c r="V640" s="2">
        <f t="shared" si="99"/>
        <v>663.46176055654132</v>
      </c>
    </row>
    <row r="641" spans="1:22" x14ac:dyDescent="0.25">
      <c r="A641" t="s">
        <v>185</v>
      </c>
      <c r="B641">
        <v>2017</v>
      </c>
      <c r="C641">
        <v>91</v>
      </c>
      <c r="D641">
        <v>209</v>
      </c>
      <c r="E641" s="1">
        <v>5611</v>
      </c>
      <c r="F641" s="5">
        <f t="shared" si="93"/>
        <v>26.846889952153109</v>
      </c>
      <c r="G641" s="3">
        <v>43009</v>
      </c>
      <c r="H641" s="3">
        <v>43100</v>
      </c>
      <c r="I641" s="4">
        <f t="shared" si="94"/>
        <v>92</v>
      </c>
      <c r="J641" s="2">
        <f t="shared" ref="J641:J704" si="100">E641/(C641*I641)</f>
        <v>0.67021022455805068</v>
      </c>
      <c r="K641">
        <v>91</v>
      </c>
      <c r="L641" s="2">
        <f t="shared" ref="L641:L704" si="101">E641/(K641*I641)</f>
        <v>0.67021022455805068</v>
      </c>
      <c r="M641" s="5">
        <f t="shared" si="95"/>
        <v>60.989130434782609</v>
      </c>
      <c r="N641">
        <v>0</v>
      </c>
      <c r="O641">
        <v>0</v>
      </c>
      <c r="P641" s="2">
        <v>0</v>
      </c>
      <c r="Q641" s="1">
        <v>49689350</v>
      </c>
      <c r="R641" s="1">
        <v>11704920</v>
      </c>
      <c r="S641" s="2">
        <f t="shared" si="96"/>
        <v>0</v>
      </c>
      <c r="T641" s="1">
        <v>8179613</v>
      </c>
      <c r="U641" s="2">
        <f t="shared" si="97"/>
        <v>0</v>
      </c>
      <c r="V641" s="2">
        <v>0</v>
      </c>
    </row>
    <row r="642" spans="1:22" x14ac:dyDescent="0.25">
      <c r="A642" t="s">
        <v>186</v>
      </c>
      <c r="B642">
        <v>2017</v>
      </c>
      <c r="C642">
        <v>86</v>
      </c>
      <c r="D642">
        <v>159</v>
      </c>
      <c r="E642" s="1">
        <v>5889</v>
      </c>
      <c r="F642" s="5">
        <f t="shared" si="93"/>
        <v>37.037735849056602</v>
      </c>
      <c r="G642" s="3">
        <v>43009</v>
      </c>
      <c r="H642" s="3">
        <v>43100</v>
      </c>
      <c r="I642" s="4">
        <f t="shared" si="94"/>
        <v>92</v>
      </c>
      <c r="J642" s="2">
        <f t="shared" si="100"/>
        <v>0.74431243680485337</v>
      </c>
      <c r="K642">
        <v>86</v>
      </c>
      <c r="L642" s="2">
        <f t="shared" si="101"/>
        <v>0.74431243680485337</v>
      </c>
      <c r="M642" s="5">
        <f t="shared" si="95"/>
        <v>64.010869565217391</v>
      </c>
      <c r="N642">
        <v>0</v>
      </c>
      <c r="O642">
        <v>0</v>
      </c>
      <c r="P642" s="2">
        <v>0</v>
      </c>
      <c r="Q642" s="1">
        <v>30664524</v>
      </c>
      <c r="R642" s="1">
        <v>9126234</v>
      </c>
      <c r="S642" s="2">
        <f t="shared" si="96"/>
        <v>0</v>
      </c>
      <c r="T642" s="1">
        <v>7906014</v>
      </c>
      <c r="U642" s="2">
        <f t="shared" si="97"/>
        <v>0</v>
      </c>
      <c r="V642" s="2">
        <v>0</v>
      </c>
    </row>
    <row r="643" spans="1:22" x14ac:dyDescent="0.25">
      <c r="A643" t="s">
        <v>187</v>
      </c>
      <c r="B643">
        <v>2017</v>
      </c>
      <c r="C643">
        <v>248</v>
      </c>
      <c r="D643">
        <v>423</v>
      </c>
      <c r="E643" s="1">
        <v>13091</v>
      </c>
      <c r="F643" s="5">
        <f t="shared" si="93"/>
        <v>30.947990543735223</v>
      </c>
      <c r="G643" s="3">
        <v>43009</v>
      </c>
      <c r="H643" s="3">
        <v>43100</v>
      </c>
      <c r="I643" s="4">
        <f t="shared" si="94"/>
        <v>92</v>
      </c>
      <c r="J643" s="2">
        <f t="shared" si="100"/>
        <v>0.57376402524544179</v>
      </c>
      <c r="K643">
        <v>248</v>
      </c>
      <c r="L643" s="2">
        <f t="shared" si="101"/>
        <v>0.57376402524544179</v>
      </c>
      <c r="M643" s="5">
        <f t="shared" si="95"/>
        <v>142.29347826086956</v>
      </c>
      <c r="N643">
        <v>0</v>
      </c>
      <c r="O643">
        <v>0</v>
      </c>
      <c r="P643" s="2">
        <v>0</v>
      </c>
      <c r="Q643" s="1">
        <v>103968487</v>
      </c>
      <c r="R643" s="1">
        <v>24716123</v>
      </c>
      <c r="S643" s="2">
        <f t="shared" si="96"/>
        <v>0</v>
      </c>
      <c r="T643" s="1">
        <v>17960214</v>
      </c>
      <c r="U643" s="2">
        <f t="shared" si="97"/>
        <v>0</v>
      </c>
      <c r="V643" s="2">
        <v>0</v>
      </c>
    </row>
    <row r="644" spans="1:22" x14ac:dyDescent="0.25">
      <c r="A644" t="s">
        <v>188</v>
      </c>
      <c r="B644">
        <v>2017</v>
      </c>
      <c r="C644">
        <v>81</v>
      </c>
      <c r="D644">
        <v>137</v>
      </c>
      <c r="E644" s="1">
        <v>7213</v>
      </c>
      <c r="F644" s="5">
        <f t="shared" ref="F644:F707" si="102">E644/D644</f>
        <v>52.649635036496349</v>
      </c>
      <c r="G644" s="3">
        <v>43009</v>
      </c>
      <c r="H644" s="3">
        <v>43100</v>
      </c>
      <c r="I644" s="4">
        <f t="shared" ref="I644:I707" si="103">H644-G644+1</f>
        <v>92</v>
      </c>
      <c r="J644" s="2">
        <f t="shared" si="100"/>
        <v>0.96792807300053674</v>
      </c>
      <c r="K644">
        <v>81</v>
      </c>
      <c r="L644" s="2">
        <f t="shared" si="101"/>
        <v>0.96792807300053674</v>
      </c>
      <c r="M644" s="5">
        <f t="shared" ref="M644:M707" si="104">K644*L644</f>
        <v>78.40217391304347</v>
      </c>
      <c r="N644">
        <v>0</v>
      </c>
      <c r="O644">
        <v>0</v>
      </c>
      <c r="P644" s="2">
        <v>0</v>
      </c>
      <c r="Q644" s="1">
        <v>72831212</v>
      </c>
      <c r="R644" s="1">
        <v>15921056</v>
      </c>
      <c r="S644" s="2">
        <f t="shared" ref="S644:S707" si="105">(N644/(Q644+N644))*R644</f>
        <v>0</v>
      </c>
      <c r="T644" s="1">
        <v>10650555</v>
      </c>
      <c r="U644" s="2">
        <f t="shared" ref="U644:U707" si="106">(N644/(Q644+N644))*T644</f>
        <v>0</v>
      </c>
      <c r="V644" s="2">
        <v>0</v>
      </c>
    </row>
    <row r="645" spans="1:22" x14ac:dyDescent="0.25">
      <c r="A645" t="s">
        <v>189</v>
      </c>
      <c r="B645">
        <v>2017</v>
      </c>
      <c r="C645">
        <v>91</v>
      </c>
      <c r="D645">
        <v>163</v>
      </c>
      <c r="E645" s="1">
        <v>6521</v>
      </c>
      <c r="F645" s="5">
        <f t="shared" si="102"/>
        <v>40.006134969325153</v>
      </c>
      <c r="G645" s="3">
        <v>43009</v>
      </c>
      <c r="H645" s="3">
        <v>43100</v>
      </c>
      <c r="I645" s="4">
        <f t="shared" si="103"/>
        <v>92</v>
      </c>
      <c r="J645" s="2">
        <f t="shared" si="100"/>
        <v>0.77890587673196365</v>
      </c>
      <c r="K645">
        <v>91</v>
      </c>
      <c r="L645" s="2">
        <f t="shared" si="101"/>
        <v>0.77890587673196365</v>
      </c>
      <c r="M645" s="5">
        <f t="shared" si="104"/>
        <v>70.880434782608688</v>
      </c>
      <c r="N645">
        <v>0</v>
      </c>
      <c r="O645">
        <v>0</v>
      </c>
      <c r="P645" s="2">
        <v>0</v>
      </c>
      <c r="Q645" s="1">
        <v>66467438</v>
      </c>
      <c r="R645" s="1">
        <v>11857192</v>
      </c>
      <c r="S645" s="2">
        <f t="shared" si="105"/>
        <v>0</v>
      </c>
      <c r="T645" s="1">
        <v>9053219</v>
      </c>
      <c r="U645" s="2">
        <f t="shared" si="106"/>
        <v>0</v>
      </c>
      <c r="V645" s="2">
        <v>0</v>
      </c>
    </row>
    <row r="646" spans="1:22" x14ac:dyDescent="0.25">
      <c r="A646" t="s">
        <v>190</v>
      </c>
      <c r="B646">
        <v>2017</v>
      </c>
      <c r="C646">
        <v>55</v>
      </c>
      <c r="D646">
        <v>148</v>
      </c>
      <c r="E646" s="1">
        <v>4491</v>
      </c>
      <c r="F646" s="5">
        <f t="shared" si="102"/>
        <v>30.344594594594593</v>
      </c>
      <c r="G646" s="3">
        <v>43009</v>
      </c>
      <c r="H646" s="3">
        <v>43100</v>
      </c>
      <c r="I646" s="4">
        <f t="shared" si="103"/>
        <v>92</v>
      </c>
      <c r="J646" s="2">
        <f t="shared" si="100"/>
        <v>0.88754940711462449</v>
      </c>
      <c r="K646">
        <v>55</v>
      </c>
      <c r="L646" s="2">
        <f t="shared" si="101"/>
        <v>0.88754940711462449</v>
      </c>
      <c r="M646" s="5">
        <f t="shared" si="104"/>
        <v>48.815217391304344</v>
      </c>
      <c r="N646" s="1">
        <v>3056719</v>
      </c>
      <c r="O646">
        <v>90</v>
      </c>
      <c r="P646" s="2">
        <f t="shared" ref="P646:P707" si="107">N646/O646</f>
        <v>33963.544444444444</v>
      </c>
      <c r="Q646" s="1">
        <v>48406415</v>
      </c>
      <c r="R646" s="1">
        <v>10176964</v>
      </c>
      <c r="S646" s="2">
        <f t="shared" si="105"/>
        <v>604473.85930899589</v>
      </c>
      <c r="T646" s="1">
        <v>9600374</v>
      </c>
      <c r="U646" s="2">
        <f t="shared" si="106"/>
        <v>570226.55505018414</v>
      </c>
      <c r="V646" s="2">
        <f t="shared" ref="V646:V707" si="108">U646/O646</f>
        <v>6335.8506116687122</v>
      </c>
    </row>
    <row r="647" spans="1:22" x14ac:dyDescent="0.25">
      <c r="A647" t="s">
        <v>191</v>
      </c>
      <c r="B647">
        <v>2017</v>
      </c>
      <c r="C647">
        <v>40</v>
      </c>
      <c r="D647">
        <v>96</v>
      </c>
      <c r="E647" s="1">
        <v>3237</v>
      </c>
      <c r="F647" s="5">
        <f t="shared" si="102"/>
        <v>33.71875</v>
      </c>
      <c r="G647" s="3">
        <v>43009</v>
      </c>
      <c r="H647" s="3">
        <v>43100</v>
      </c>
      <c r="I647" s="4">
        <f t="shared" si="103"/>
        <v>92</v>
      </c>
      <c r="J647" s="2">
        <f t="shared" si="100"/>
        <v>0.87961956521739126</v>
      </c>
      <c r="K647">
        <v>40</v>
      </c>
      <c r="L647" s="2">
        <f t="shared" si="101"/>
        <v>0.87961956521739126</v>
      </c>
      <c r="M647" s="5">
        <f t="shared" si="104"/>
        <v>35.184782608695649</v>
      </c>
      <c r="N647">
        <v>0</v>
      </c>
      <c r="O647">
        <v>0</v>
      </c>
      <c r="P647" s="2">
        <v>0</v>
      </c>
      <c r="Q647" s="1">
        <v>31752421</v>
      </c>
      <c r="R647" s="1">
        <v>7074815</v>
      </c>
      <c r="S647" s="2">
        <f t="shared" si="105"/>
        <v>0</v>
      </c>
      <c r="T647" s="1">
        <v>6324773</v>
      </c>
      <c r="U647" s="2">
        <f t="shared" si="106"/>
        <v>0</v>
      </c>
      <c r="V647" s="2">
        <v>0</v>
      </c>
    </row>
    <row r="648" spans="1:22" x14ac:dyDescent="0.25">
      <c r="A648" t="s">
        <v>192</v>
      </c>
      <c r="B648">
        <v>2017</v>
      </c>
      <c r="C648">
        <v>70</v>
      </c>
      <c r="D648">
        <v>157</v>
      </c>
      <c r="E648" s="1">
        <v>4847</v>
      </c>
      <c r="F648" s="5">
        <f t="shared" si="102"/>
        <v>30.872611464968152</v>
      </c>
      <c r="G648" s="3">
        <v>43009</v>
      </c>
      <c r="H648" s="3">
        <v>43100</v>
      </c>
      <c r="I648" s="4">
        <f t="shared" si="103"/>
        <v>92</v>
      </c>
      <c r="J648" s="2">
        <f t="shared" si="100"/>
        <v>0.75263975155279506</v>
      </c>
      <c r="K648">
        <v>70</v>
      </c>
      <c r="L648" s="2">
        <f t="shared" si="101"/>
        <v>0.75263975155279506</v>
      </c>
      <c r="M648" s="5">
        <f t="shared" si="104"/>
        <v>52.684782608695656</v>
      </c>
      <c r="N648">
        <v>0</v>
      </c>
      <c r="O648">
        <v>0</v>
      </c>
      <c r="P648" s="2">
        <v>0</v>
      </c>
      <c r="Q648" s="1">
        <v>30202597</v>
      </c>
      <c r="R648" s="1">
        <v>9437497</v>
      </c>
      <c r="S648" s="2">
        <f t="shared" si="105"/>
        <v>0</v>
      </c>
      <c r="T648" s="1">
        <v>7468918</v>
      </c>
      <c r="U648" s="2">
        <f t="shared" si="106"/>
        <v>0</v>
      </c>
      <c r="V648" s="2">
        <v>0</v>
      </c>
    </row>
    <row r="649" spans="1:22" x14ac:dyDescent="0.25">
      <c r="A649" t="s">
        <v>193</v>
      </c>
      <c r="B649">
        <v>2017</v>
      </c>
      <c r="C649">
        <v>99</v>
      </c>
      <c r="D649">
        <v>93</v>
      </c>
      <c r="E649" s="1">
        <v>6656</v>
      </c>
      <c r="F649" s="5">
        <f t="shared" si="102"/>
        <v>71.569892473118273</v>
      </c>
      <c r="G649" s="3">
        <v>43009</v>
      </c>
      <c r="H649" s="3">
        <v>43100</v>
      </c>
      <c r="I649" s="4">
        <f t="shared" si="103"/>
        <v>92</v>
      </c>
      <c r="J649" s="2">
        <f t="shared" si="100"/>
        <v>0.73078612209046989</v>
      </c>
      <c r="K649">
        <v>99</v>
      </c>
      <c r="L649" s="2">
        <f t="shared" si="101"/>
        <v>0.73078612209046989</v>
      </c>
      <c r="M649" s="5">
        <f t="shared" si="104"/>
        <v>72.347826086956516</v>
      </c>
      <c r="N649">
        <v>0</v>
      </c>
      <c r="O649">
        <v>0</v>
      </c>
      <c r="P649" s="2">
        <v>0</v>
      </c>
      <c r="Q649" s="1">
        <v>55687404</v>
      </c>
      <c r="R649" s="1">
        <v>14842964</v>
      </c>
      <c r="S649" s="2">
        <f t="shared" si="105"/>
        <v>0</v>
      </c>
      <c r="T649" s="1">
        <v>10424461</v>
      </c>
      <c r="U649" s="2">
        <f t="shared" si="106"/>
        <v>0</v>
      </c>
      <c r="V649" s="2">
        <v>0</v>
      </c>
    </row>
    <row r="650" spans="1:22" x14ac:dyDescent="0.25">
      <c r="A650" t="s">
        <v>194</v>
      </c>
      <c r="B650">
        <v>2017</v>
      </c>
      <c r="C650">
        <v>54</v>
      </c>
      <c r="D650">
        <v>120</v>
      </c>
      <c r="E650" s="1">
        <v>4059</v>
      </c>
      <c r="F650" s="5">
        <f t="shared" si="102"/>
        <v>33.825000000000003</v>
      </c>
      <c r="G650" s="3">
        <v>43009</v>
      </c>
      <c r="H650" s="3">
        <v>43100</v>
      </c>
      <c r="I650" s="4">
        <f t="shared" si="103"/>
        <v>92</v>
      </c>
      <c r="J650" s="2">
        <f t="shared" si="100"/>
        <v>0.81702898550724634</v>
      </c>
      <c r="K650">
        <v>54</v>
      </c>
      <c r="L650" s="2">
        <f t="shared" si="101"/>
        <v>0.81702898550724634</v>
      </c>
      <c r="M650" s="5">
        <f t="shared" si="104"/>
        <v>44.119565217391305</v>
      </c>
      <c r="N650">
        <v>0</v>
      </c>
      <c r="O650">
        <v>0</v>
      </c>
      <c r="P650" s="2">
        <v>0</v>
      </c>
      <c r="Q650" s="1">
        <v>36691415</v>
      </c>
      <c r="R650" s="1">
        <v>7487609</v>
      </c>
      <c r="S650" s="2">
        <f t="shared" si="105"/>
        <v>0</v>
      </c>
      <c r="T650" s="1">
        <v>6385305</v>
      </c>
      <c r="U650" s="2">
        <f t="shared" si="106"/>
        <v>0</v>
      </c>
      <c r="V650" s="2">
        <v>0</v>
      </c>
    </row>
    <row r="651" spans="1:22" x14ac:dyDescent="0.25">
      <c r="A651" t="s">
        <v>195</v>
      </c>
      <c r="B651">
        <v>2017</v>
      </c>
      <c r="C651">
        <v>109</v>
      </c>
      <c r="D651">
        <v>219</v>
      </c>
      <c r="E651" s="1">
        <v>7124</v>
      </c>
      <c r="F651" s="5">
        <f t="shared" si="102"/>
        <v>32.529680365296805</v>
      </c>
      <c r="G651" s="3">
        <v>43009</v>
      </c>
      <c r="H651" s="3">
        <v>43100</v>
      </c>
      <c r="I651" s="4">
        <f t="shared" si="103"/>
        <v>92</v>
      </c>
      <c r="J651" s="2">
        <f t="shared" si="100"/>
        <v>0.71041084962106105</v>
      </c>
      <c r="K651">
        <v>109</v>
      </c>
      <c r="L651" s="2">
        <f t="shared" si="101"/>
        <v>0.71041084962106105</v>
      </c>
      <c r="M651" s="5">
        <f t="shared" si="104"/>
        <v>77.434782608695656</v>
      </c>
      <c r="N651">
        <v>0</v>
      </c>
      <c r="O651">
        <v>0</v>
      </c>
      <c r="P651" s="2">
        <v>0</v>
      </c>
      <c r="Q651" s="1">
        <v>78913724</v>
      </c>
      <c r="R651" s="1">
        <v>13787850</v>
      </c>
      <c r="S651" s="2">
        <f t="shared" si="105"/>
        <v>0</v>
      </c>
      <c r="T651" s="1">
        <v>14195263</v>
      </c>
      <c r="U651" s="2">
        <f t="shared" si="106"/>
        <v>0</v>
      </c>
      <c r="V651" s="2">
        <v>0</v>
      </c>
    </row>
    <row r="652" spans="1:22" x14ac:dyDescent="0.25">
      <c r="A652" t="s">
        <v>196</v>
      </c>
      <c r="B652">
        <v>2017</v>
      </c>
      <c r="C652">
        <v>16</v>
      </c>
      <c r="D652">
        <v>21</v>
      </c>
      <c r="E652" s="1">
        <v>1435</v>
      </c>
      <c r="F652" s="5">
        <f t="shared" si="102"/>
        <v>68.333333333333329</v>
      </c>
      <c r="G652" s="3">
        <v>43009</v>
      </c>
      <c r="H652" s="3">
        <v>43100</v>
      </c>
      <c r="I652" s="4">
        <f t="shared" si="103"/>
        <v>92</v>
      </c>
      <c r="J652" s="2">
        <f t="shared" si="100"/>
        <v>0.97486413043478259</v>
      </c>
      <c r="K652">
        <v>16</v>
      </c>
      <c r="L652" s="2">
        <f t="shared" si="101"/>
        <v>0.97486413043478259</v>
      </c>
      <c r="M652" s="5">
        <f t="shared" si="104"/>
        <v>15.597826086956522</v>
      </c>
      <c r="N652">
        <v>0</v>
      </c>
      <c r="O652">
        <v>0</v>
      </c>
      <c r="P652" s="2">
        <v>0</v>
      </c>
      <c r="Q652" s="1">
        <v>1435000</v>
      </c>
      <c r="R652" s="1">
        <v>834724</v>
      </c>
      <c r="S652" s="2">
        <f t="shared" si="105"/>
        <v>0</v>
      </c>
      <c r="T652" s="1">
        <v>832314</v>
      </c>
      <c r="U652" s="2">
        <f t="shared" si="106"/>
        <v>0</v>
      </c>
      <c r="V652" s="2">
        <v>0</v>
      </c>
    </row>
    <row r="653" spans="1:22" x14ac:dyDescent="0.25">
      <c r="A653" t="s">
        <v>197</v>
      </c>
      <c r="B653">
        <v>2017</v>
      </c>
      <c r="C653">
        <v>141</v>
      </c>
      <c r="D653">
        <v>870</v>
      </c>
      <c r="E653" s="1">
        <v>3987</v>
      </c>
      <c r="F653" s="5">
        <f t="shared" si="102"/>
        <v>4.5827586206896553</v>
      </c>
      <c r="G653" s="3">
        <v>43009</v>
      </c>
      <c r="H653" s="3">
        <v>43100</v>
      </c>
      <c r="I653" s="4">
        <f t="shared" si="103"/>
        <v>92</v>
      </c>
      <c r="J653" s="2">
        <f t="shared" si="100"/>
        <v>0.30735430157261795</v>
      </c>
      <c r="K653">
        <v>141</v>
      </c>
      <c r="L653" s="2">
        <f t="shared" si="101"/>
        <v>0.30735430157261795</v>
      </c>
      <c r="M653" s="5">
        <f t="shared" si="104"/>
        <v>43.336956521739133</v>
      </c>
      <c r="N653" s="1">
        <v>13457092</v>
      </c>
      <c r="O653" s="1">
        <v>4560</v>
      </c>
      <c r="P653" s="2">
        <f t="shared" si="107"/>
        <v>2951.1166666666668</v>
      </c>
      <c r="Q653" s="1">
        <v>39709310</v>
      </c>
      <c r="R653" s="1">
        <v>19486548</v>
      </c>
      <c r="S653" s="2">
        <f t="shared" si="105"/>
        <v>4932292.9394096676</v>
      </c>
      <c r="T653" s="1">
        <v>17004778</v>
      </c>
      <c r="U653" s="2">
        <f t="shared" si="106"/>
        <v>4304125.4133686917</v>
      </c>
      <c r="V653" s="2">
        <f t="shared" si="108"/>
        <v>943.88715205453764</v>
      </c>
    </row>
    <row r="654" spans="1:22" x14ac:dyDescent="0.25">
      <c r="A654" t="s">
        <v>198</v>
      </c>
      <c r="B654">
        <v>2017</v>
      </c>
      <c r="C654">
        <v>426</v>
      </c>
      <c r="D654" s="1">
        <v>4375</v>
      </c>
      <c r="E654" s="1">
        <v>27282</v>
      </c>
      <c r="F654" s="5">
        <f t="shared" si="102"/>
        <v>6.2358857142857147</v>
      </c>
      <c r="G654" s="3">
        <v>43009</v>
      </c>
      <c r="H654" s="3">
        <v>43100</v>
      </c>
      <c r="I654" s="4">
        <f t="shared" si="103"/>
        <v>92</v>
      </c>
      <c r="J654" s="2">
        <f t="shared" si="100"/>
        <v>0.69611145131659524</v>
      </c>
      <c r="K654">
        <v>453</v>
      </c>
      <c r="L654" s="2">
        <f t="shared" si="101"/>
        <v>0.65462136481428157</v>
      </c>
      <c r="M654" s="5">
        <f t="shared" si="104"/>
        <v>296.54347826086956</v>
      </c>
      <c r="N654" s="1">
        <v>221595360</v>
      </c>
      <c r="O654" s="1">
        <v>117750</v>
      </c>
      <c r="P654" s="2">
        <f t="shared" si="107"/>
        <v>1881.9138853503184</v>
      </c>
      <c r="Q654" s="1">
        <v>344606502</v>
      </c>
      <c r="R654" s="1">
        <v>232474618</v>
      </c>
      <c r="S654" s="2">
        <f t="shared" si="105"/>
        <v>90983976.076314062</v>
      </c>
      <c r="T654" s="1">
        <v>279649396</v>
      </c>
      <c r="U654" s="2">
        <f t="shared" si="106"/>
        <v>109446847.03351003</v>
      </c>
      <c r="V654" s="2">
        <f t="shared" si="108"/>
        <v>929.48490049690042</v>
      </c>
    </row>
    <row r="655" spans="1:22" x14ac:dyDescent="0.25">
      <c r="A655" t="s">
        <v>199</v>
      </c>
      <c r="B655">
        <v>2017</v>
      </c>
      <c r="C655">
        <v>270</v>
      </c>
      <c r="D655" s="1">
        <v>2757</v>
      </c>
      <c r="E655" s="1">
        <v>16319</v>
      </c>
      <c r="F655" s="5">
        <f t="shared" si="102"/>
        <v>5.9191149800507796</v>
      </c>
      <c r="G655" s="3">
        <v>43009</v>
      </c>
      <c r="H655" s="3">
        <v>43100</v>
      </c>
      <c r="I655" s="4">
        <f t="shared" si="103"/>
        <v>92</v>
      </c>
      <c r="J655" s="2">
        <f t="shared" si="100"/>
        <v>0.6569645732689211</v>
      </c>
      <c r="K655">
        <v>355</v>
      </c>
      <c r="L655" s="2">
        <f t="shared" si="101"/>
        <v>0.49966319657072872</v>
      </c>
      <c r="M655" s="5">
        <f t="shared" si="104"/>
        <v>177.38043478260869</v>
      </c>
      <c r="N655" s="1">
        <v>156157415</v>
      </c>
      <c r="O655" s="1">
        <v>62953</v>
      </c>
      <c r="P655" s="2">
        <f t="shared" si="107"/>
        <v>2480.5396883389194</v>
      </c>
      <c r="Q655" s="1">
        <v>177974138</v>
      </c>
      <c r="R655" s="1">
        <v>102875058</v>
      </c>
      <c r="S655" s="2">
        <f t="shared" si="105"/>
        <v>48078976.621687293</v>
      </c>
      <c r="T655" s="1">
        <v>159144979</v>
      </c>
      <c r="U655" s="2">
        <f t="shared" si="106"/>
        <v>74376898.28374061</v>
      </c>
      <c r="V655" s="2">
        <f t="shared" si="108"/>
        <v>1181.4670990062525</v>
      </c>
    </row>
    <row r="656" spans="1:22" x14ac:dyDescent="0.25">
      <c r="A656" t="s">
        <v>501</v>
      </c>
      <c r="B656">
        <v>2017</v>
      </c>
      <c r="C656">
        <v>214</v>
      </c>
      <c r="D656">
        <v>728</v>
      </c>
      <c r="E656" s="1">
        <v>9433</v>
      </c>
      <c r="F656" s="5">
        <f t="shared" si="102"/>
        <v>12.957417582417582</v>
      </c>
      <c r="G656" s="3">
        <v>43009</v>
      </c>
      <c r="H656" s="3">
        <v>43100</v>
      </c>
      <c r="I656" s="4">
        <f t="shared" si="103"/>
        <v>92</v>
      </c>
      <c r="J656" s="2">
        <f t="shared" si="100"/>
        <v>0.47912433969930923</v>
      </c>
      <c r="K656">
        <v>289</v>
      </c>
      <c r="L656" s="2">
        <f t="shared" si="101"/>
        <v>0.35478411313374453</v>
      </c>
      <c r="M656" s="5">
        <f t="shared" si="104"/>
        <v>102.53260869565217</v>
      </c>
      <c r="N656" s="1">
        <v>29266180</v>
      </c>
      <c r="O656" s="1">
        <v>12417</v>
      </c>
      <c r="P656" s="2">
        <f t="shared" si="107"/>
        <v>2356.9445115567369</v>
      </c>
      <c r="Q656" s="1">
        <v>111577450</v>
      </c>
      <c r="R656" s="1">
        <v>41363069</v>
      </c>
      <c r="S656" s="2">
        <f t="shared" si="105"/>
        <v>8594914.9614108931</v>
      </c>
      <c r="T656" s="1">
        <v>84664000</v>
      </c>
      <c r="U656" s="2">
        <f t="shared" si="106"/>
        <v>17592502.149511483</v>
      </c>
      <c r="V656" s="2">
        <f t="shared" si="108"/>
        <v>1416.8077755908419</v>
      </c>
    </row>
    <row r="657" spans="1:22" x14ac:dyDescent="0.25">
      <c r="A657" t="s">
        <v>201</v>
      </c>
      <c r="B657">
        <v>2017</v>
      </c>
      <c r="C657">
        <v>670</v>
      </c>
      <c r="D657" s="1">
        <v>7542</v>
      </c>
      <c r="E657" s="1">
        <v>48502</v>
      </c>
      <c r="F657" s="5">
        <f t="shared" si="102"/>
        <v>6.4309201803235219</v>
      </c>
      <c r="G657" s="3">
        <v>43009</v>
      </c>
      <c r="H657" s="3">
        <v>43100</v>
      </c>
      <c r="I657" s="4">
        <f t="shared" si="103"/>
        <v>92</v>
      </c>
      <c r="J657" s="2">
        <f t="shared" si="100"/>
        <v>0.786859182349124</v>
      </c>
      <c r="K657">
        <v>676</v>
      </c>
      <c r="L657" s="2">
        <f t="shared" si="101"/>
        <v>0.77987522510933882</v>
      </c>
      <c r="M657" s="5">
        <f t="shared" si="104"/>
        <v>527.195652173913</v>
      </c>
      <c r="N657" s="1">
        <v>357846620</v>
      </c>
      <c r="O657" s="1">
        <v>157210</v>
      </c>
      <c r="P657" s="2">
        <f t="shared" si="107"/>
        <v>2276.23319127282</v>
      </c>
      <c r="Q657" s="1">
        <v>632432493</v>
      </c>
      <c r="R657" s="1">
        <v>390475569</v>
      </c>
      <c r="S657" s="2">
        <f t="shared" si="105"/>
        <v>141101999.14842269</v>
      </c>
      <c r="T657" s="1">
        <v>394453580</v>
      </c>
      <c r="U657" s="2">
        <f t="shared" si="106"/>
        <v>142539490.63136464</v>
      </c>
      <c r="V657" s="2">
        <f t="shared" si="108"/>
        <v>906.68208530859772</v>
      </c>
    </row>
    <row r="658" spans="1:22" x14ac:dyDescent="0.25">
      <c r="A658" t="s">
        <v>502</v>
      </c>
      <c r="B658">
        <v>2017</v>
      </c>
      <c r="C658">
        <v>780</v>
      </c>
      <c r="D658">
        <v>207</v>
      </c>
      <c r="E658" s="1">
        <v>70178</v>
      </c>
      <c r="F658" s="5">
        <f t="shared" si="102"/>
        <v>339.02415458937196</v>
      </c>
      <c r="G658" s="3">
        <v>43009</v>
      </c>
      <c r="H658" s="3">
        <v>43100</v>
      </c>
      <c r="I658" s="4">
        <f t="shared" si="103"/>
        <v>92</v>
      </c>
      <c r="J658" s="2">
        <f t="shared" si="100"/>
        <v>0.97795429208472684</v>
      </c>
      <c r="K658">
        <v>780</v>
      </c>
      <c r="L658" s="2">
        <f t="shared" si="101"/>
        <v>0.97795429208472684</v>
      </c>
      <c r="M658" s="5">
        <f t="shared" si="104"/>
        <v>762.80434782608688</v>
      </c>
      <c r="N658" s="1">
        <v>1059780</v>
      </c>
      <c r="O658" s="1">
        <v>1743</v>
      </c>
      <c r="P658" s="2">
        <f t="shared" si="107"/>
        <v>608.02065404475047</v>
      </c>
      <c r="Q658" s="1">
        <v>104388593</v>
      </c>
      <c r="R658" s="1">
        <v>49743436</v>
      </c>
      <c r="S658" s="2">
        <f t="shared" si="105"/>
        <v>499932.78325953876</v>
      </c>
      <c r="T658" s="1">
        <v>64073981</v>
      </c>
      <c r="U658" s="2">
        <f t="shared" si="106"/>
        <v>643958.00193313556</v>
      </c>
      <c r="V658" s="2">
        <f t="shared" si="108"/>
        <v>369.4538163701294</v>
      </c>
    </row>
    <row r="659" spans="1:22" x14ac:dyDescent="0.25">
      <c r="A659" t="s">
        <v>203</v>
      </c>
      <c r="B659">
        <v>2017</v>
      </c>
      <c r="C659">
        <v>93</v>
      </c>
      <c r="D659">
        <v>298</v>
      </c>
      <c r="E659" s="1">
        <v>5981</v>
      </c>
      <c r="F659" s="5">
        <f t="shared" si="102"/>
        <v>20.070469798657719</v>
      </c>
      <c r="G659" s="3">
        <v>43009</v>
      </c>
      <c r="H659" s="3">
        <v>43100</v>
      </c>
      <c r="I659" s="4">
        <f t="shared" si="103"/>
        <v>92</v>
      </c>
      <c r="J659" s="2">
        <f t="shared" si="100"/>
        <v>0.69904160822814398</v>
      </c>
      <c r="K659">
        <v>93</v>
      </c>
      <c r="L659" s="2">
        <f t="shared" si="101"/>
        <v>0.69904160822814398</v>
      </c>
      <c r="M659" s="5">
        <f t="shared" si="104"/>
        <v>65.010869565217391</v>
      </c>
      <c r="N659">
        <v>0</v>
      </c>
      <c r="O659">
        <v>0</v>
      </c>
      <c r="P659" s="2">
        <v>0</v>
      </c>
      <c r="Q659" s="1">
        <v>11291514</v>
      </c>
      <c r="R659" s="1">
        <v>11291514</v>
      </c>
      <c r="S659" s="2">
        <f t="shared" si="105"/>
        <v>0</v>
      </c>
      <c r="T659" s="1">
        <v>4016105</v>
      </c>
      <c r="U659" s="2">
        <f t="shared" si="106"/>
        <v>0</v>
      </c>
      <c r="V659" s="2">
        <v>0</v>
      </c>
    </row>
    <row r="660" spans="1:22" x14ac:dyDescent="0.25">
      <c r="A660" t="s">
        <v>204</v>
      </c>
      <c r="B660">
        <v>2017</v>
      </c>
      <c r="C660">
        <v>172</v>
      </c>
      <c r="D660" s="1">
        <v>2174</v>
      </c>
      <c r="E660" s="1">
        <v>10114</v>
      </c>
      <c r="F660" s="5">
        <f t="shared" si="102"/>
        <v>4.6522539098436066</v>
      </c>
      <c r="G660" s="3">
        <v>43009</v>
      </c>
      <c r="H660" s="3">
        <v>43100</v>
      </c>
      <c r="I660" s="4">
        <f t="shared" si="103"/>
        <v>92</v>
      </c>
      <c r="J660" s="2">
        <f t="shared" si="100"/>
        <v>0.63915571284125383</v>
      </c>
      <c r="K660">
        <v>172</v>
      </c>
      <c r="L660" s="2">
        <f t="shared" si="101"/>
        <v>0.63915571284125383</v>
      </c>
      <c r="M660" s="5">
        <f t="shared" si="104"/>
        <v>109.93478260869566</v>
      </c>
      <c r="N660" s="1">
        <v>128874473</v>
      </c>
      <c r="O660" s="1">
        <v>14167</v>
      </c>
      <c r="P660" s="2">
        <f t="shared" si="107"/>
        <v>9096.8075809980946</v>
      </c>
      <c r="Q660" s="1">
        <v>244305201</v>
      </c>
      <c r="R660" s="1">
        <v>55520519</v>
      </c>
      <c r="S660" s="2">
        <f t="shared" si="105"/>
        <v>19173545.949374206</v>
      </c>
      <c r="T660" s="1">
        <v>45356994</v>
      </c>
      <c r="U660" s="2">
        <f t="shared" si="106"/>
        <v>15663657.765599962</v>
      </c>
      <c r="V660" s="2">
        <f t="shared" si="108"/>
        <v>1105.6439447730615</v>
      </c>
    </row>
    <row r="661" spans="1:22" x14ac:dyDescent="0.25">
      <c r="A661" t="s">
        <v>205</v>
      </c>
      <c r="B661">
        <v>2017</v>
      </c>
      <c r="C661">
        <v>22</v>
      </c>
      <c r="D661">
        <v>167</v>
      </c>
      <c r="E661" s="1">
        <v>1412</v>
      </c>
      <c r="F661" s="5">
        <f t="shared" si="102"/>
        <v>8.4550898203592819</v>
      </c>
      <c r="G661" s="3">
        <v>43009</v>
      </c>
      <c r="H661" s="3">
        <v>43100</v>
      </c>
      <c r="I661" s="4">
        <f t="shared" si="103"/>
        <v>92</v>
      </c>
      <c r="J661" s="2">
        <f t="shared" si="100"/>
        <v>0.69762845849802368</v>
      </c>
      <c r="K661">
        <v>67</v>
      </c>
      <c r="L661" s="2">
        <f t="shared" si="101"/>
        <v>0.2290720311486048</v>
      </c>
      <c r="M661" s="5">
        <f t="shared" si="104"/>
        <v>15.347826086956522</v>
      </c>
      <c r="N661" s="1">
        <v>8590648</v>
      </c>
      <c r="O661" s="1">
        <v>9425</v>
      </c>
      <c r="P661" s="2">
        <f t="shared" si="107"/>
        <v>911.47458885941649</v>
      </c>
      <c r="Q661" s="1">
        <v>5533745</v>
      </c>
      <c r="R661" s="1">
        <v>5218982</v>
      </c>
      <c r="S661" s="2">
        <f t="shared" si="105"/>
        <v>3174255.8622049107</v>
      </c>
      <c r="T661" s="1">
        <v>8237444</v>
      </c>
      <c r="U661" s="2">
        <f t="shared" si="106"/>
        <v>5010125.5199931068</v>
      </c>
      <c r="V661" s="2">
        <f t="shared" si="108"/>
        <v>531.57830450855249</v>
      </c>
    </row>
    <row r="662" spans="1:22" x14ac:dyDescent="0.25">
      <c r="A662" t="s">
        <v>207</v>
      </c>
      <c r="B662">
        <v>2017</v>
      </c>
      <c r="C662">
        <v>89</v>
      </c>
      <c r="D662" s="1">
        <v>1160</v>
      </c>
      <c r="E662" s="1">
        <v>6390</v>
      </c>
      <c r="F662" s="5">
        <f t="shared" si="102"/>
        <v>5.5086206896551726</v>
      </c>
      <c r="G662" s="3">
        <v>43009</v>
      </c>
      <c r="H662" s="3">
        <v>43100</v>
      </c>
      <c r="I662" s="4">
        <f t="shared" si="103"/>
        <v>92</v>
      </c>
      <c r="J662" s="2">
        <f t="shared" si="100"/>
        <v>0.78041035661944314</v>
      </c>
      <c r="K662">
        <v>89</v>
      </c>
      <c r="L662" s="2">
        <f t="shared" si="101"/>
        <v>0.78041035661944314</v>
      </c>
      <c r="M662" s="5">
        <f t="shared" si="104"/>
        <v>69.456521739130437</v>
      </c>
      <c r="N662" s="1">
        <v>9381058</v>
      </c>
      <c r="O662" s="1">
        <v>10745</v>
      </c>
      <c r="P662" s="2">
        <f t="shared" si="107"/>
        <v>873.06263378315498</v>
      </c>
      <c r="Q662" s="1">
        <v>14824036</v>
      </c>
      <c r="R662" s="1">
        <v>8319127</v>
      </c>
      <c r="S662" s="2">
        <f t="shared" si="105"/>
        <v>3224206.1483572838</v>
      </c>
      <c r="T662" s="1">
        <v>11094877</v>
      </c>
      <c r="U662" s="2">
        <f t="shared" si="106"/>
        <v>4299990.9291765615</v>
      </c>
      <c r="V662" s="2">
        <f t="shared" si="108"/>
        <v>400.18528889498015</v>
      </c>
    </row>
    <row r="663" spans="1:22" x14ac:dyDescent="0.25">
      <c r="A663" t="s">
        <v>208</v>
      </c>
      <c r="B663">
        <v>2017</v>
      </c>
      <c r="C663">
        <v>343</v>
      </c>
      <c r="D663" s="1">
        <v>4316</v>
      </c>
      <c r="E663" s="1">
        <v>22370</v>
      </c>
      <c r="F663" s="5">
        <f t="shared" si="102"/>
        <v>5.1830398517145504</v>
      </c>
      <c r="G663" s="3">
        <v>43009</v>
      </c>
      <c r="H663" s="3">
        <v>43100</v>
      </c>
      <c r="I663" s="4">
        <f t="shared" si="103"/>
        <v>92</v>
      </c>
      <c r="J663" s="2">
        <f t="shared" si="100"/>
        <v>0.70889846621878561</v>
      </c>
      <c r="K663">
        <v>343</v>
      </c>
      <c r="L663" s="2">
        <f t="shared" si="101"/>
        <v>0.70889846621878561</v>
      </c>
      <c r="M663" s="5">
        <f t="shared" si="104"/>
        <v>243.15217391304347</v>
      </c>
      <c r="N663" s="1">
        <v>52746937</v>
      </c>
      <c r="O663" s="1">
        <v>17133</v>
      </c>
      <c r="P663" s="2">
        <f t="shared" si="107"/>
        <v>3078.6748963987625</v>
      </c>
      <c r="Q663" s="1">
        <v>473856020</v>
      </c>
      <c r="R663" s="1">
        <v>90312258</v>
      </c>
      <c r="S663" s="2">
        <f t="shared" si="105"/>
        <v>9046084.7584145758</v>
      </c>
      <c r="T663" s="1">
        <v>108785316</v>
      </c>
      <c r="U663" s="2">
        <f t="shared" si="106"/>
        <v>10896429.906634748</v>
      </c>
      <c r="V663" s="2">
        <f t="shared" si="108"/>
        <v>635.99077258126124</v>
      </c>
    </row>
    <row r="664" spans="1:22" x14ac:dyDescent="0.25">
      <c r="A664" t="s">
        <v>209</v>
      </c>
      <c r="B664">
        <v>2017</v>
      </c>
      <c r="C664">
        <v>533</v>
      </c>
      <c r="D664" s="1">
        <v>5358</v>
      </c>
      <c r="E664" s="1">
        <v>32581</v>
      </c>
      <c r="F664" s="5">
        <f t="shared" si="102"/>
        <v>6.0808137364688317</v>
      </c>
      <c r="G664" s="3">
        <v>43009</v>
      </c>
      <c r="H664" s="3">
        <v>43100</v>
      </c>
      <c r="I664" s="4">
        <f t="shared" si="103"/>
        <v>92</v>
      </c>
      <c r="J664" s="2">
        <f t="shared" si="100"/>
        <v>0.66443021453625906</v>
      </c>
      <c r="K664">
        <v>533</v>
      </c>
      <c r="L664" s="2">
        <f t="shared" si="101"/>
        <v>0.66443021453625906</v>
      </c>
      <c r="M664" s="5">
        <f t="shared" si="104"/>
        <v>354.14130434782606</v>
      </c>
      <c r="N664" s="1">
        <v>564753666</v>
      </c>
      <c r="O664" s="1">
        <v>157611</v>
      </c>
      <c r="P664" s="2">
        <f t="shared" si="107"/>
        <v>3583.2122504139938</v>
      </c>
      <c r="Q664" s="1">
        <v>809579343</v>
      </c>
      <c r="R664" s="1">
        <v>231596539</v>
      </c>
      <c r="S664" s="2">
        <f t="shared" si="105"/>
        <v>95169797.695779547</v>
      </c>
      <c r="T664" s="1">
        <v>273934829</v>
      </c>
      <c r="U664" s="2">
        <f t="shared" si="106"/>
        <v>112567840.47950719</v>
      </c>
      <c r="V664" s="2">
        <f t="shared" si="108"/>
        <v>714.21309730607118</v>
      </c>
    </row>
    <row r="665" spans="1:22" x14ac:dyDescent="0.25">
      <c r="A665" t="s">
        <v>210</v>
      </c>
      <c r="B665">
        <v>2017</v>
      </c>
      <c r="C665">
        <v>106</v>
      </c>
      <c r="D665" s="1">
        <v>2158</v>
      </c>
      <c r="E665" s="1">
        <v>7987</v>
      </c>
      <c r="F665" s="5">
        <f t="shared" si="102"/>
        <v>3.7011121408711771</v>
      </c>
      <c r="G665" s="3">
        <v>43009</v>
      </c>
      <c r="H665" s="3">
        <v>43100</v>
      </c>
      <c r="I665" s="4">
        <f t="shared" si="103"/>
        <v>92</v>
      </c>
      <c r="J665" s="2">
        <f t="shared" si="100"/>
        <v>0.81901148482362596</v>
      </c>
      <c r="K665">
        <v>106</v>
      </c>
      <c r="L665" s="2">
        <f t="shared" si="101"/>
        <v>0.81901148482362596</v>
      </c>
      <c r="M665" s="5">
        <f t="shared" si="104"/>
        <v>86.815217391304358</v>
      </c>
      <c r="N665" s="1">
        <v>97268727</v>
      </c>
      <c r="O665" s="1">
        <v>17718</v>
      </c>
      <c r="P665" s="2">
        <f t="shared" si="107"/>
        <v>5489.8254317643077</v>
      </c>
      <c r="Q665" s="1">
        <v>146316022</v>
      </c>
      <c r="R665" s="1">
        <v>43499958</v>
      </c>
      <c r="S665" s="2">
        <f t="shared" si="105"/>
        <v>17370486.274629064</v>
      </c>
      <c r="T665" s="1">
        <v>52452530</v>
      </c>
      <c r="U665" s="2">
        <f t="shared" si="106"/>
        <v>20945444.417085856</v>
      </c>
      <c r="V665" s="2">
        <f t="shared" si="108"/>
        <v>1182.1562488478303</v>
      </c>
    </row>
    <row r="666" spans="1:22" x14ac:dyDescent="0.25">
      <c r="A666" t="s">
        <v>211</v>
      </c>
      <c r="B666">
        <v>2017</v>
      </c>
      <c r="C666">
        <v>170</v>
      </c>
      <c r="D666">
        <v>636</v>
      </c>
      <c r="E666" s="1">
        <v>10981</v>
      </c>
      <c r="F666" s="5">
        <f t="shared" si="102"/>
        <v>17.265723270440251</v>
      </c>
      <c r="G666" s="3">
        <v>43009</v>
      </c>
      <c r="H666" s="3">
        <v>43100</v>
      </c>
      <c r="I666" s="4">
        <f t="shared" si="103"/>
        <v>92</v>
      </c>
      <c r="J666" s="2">
        <f t="shared" si="100"/>
        <v>0.70210997442455247</v>
      </c>
      <c r="K666">
        <v>170</v>
      </c>
      <c r="L666" s="2">
        <f t="shared" si="101"/>
        <v>0.70210997442455247</v>
      </c>
      <c r="M666" s="5">
        <f t="shared" si="104"/>
        <v>119.35869565217392</v>
      </c>
      <c r="N666" s="1">
        <v>27594420</v>
      </c>
      <c r="O666" s="1">
        <v>16811</v>
      </c>
      <c r="P666" s="2">
        <f t="shared" si="107"/>
        <v>1641.4502409136874</v>
      </c>
      <c r="Q666" s="1">
        <v>17561948</v>
      </c>
      <c r="R666" s="1">
        <v>23663150</v>
      </c>
      <c r="S666" s="2">
        <f t="shared" si="105"/>
        <v>14460217.429865042</v>
      </c>
      <c r="T666" s="1">
        <v>22845835</v>
      </c>
      <c r="U666" s="2">
        <f t="shared" si="106"/>
        <v>13960767.753524818</v>
      </c>
      <c r="V666" s="2">
        <f t="shared" si="108"/>
        <v>830.45433070756155</v>
      </c>
    </row>
    <row r="667" spans="1:22" x14ac:dyDescent="0.25">
      <c r="A667" t="s">
        <v>212</v>
      </c>
      <c r="B667">
        <v>2017</v>
      </c>
      <c r="C667">
        <v>453</v>
      </c>
      <c r="D667" s="1">
        <v>5123</v>
      </c>
      <c r="E667" s="1">
        <v>25579</v>
      </c>
      <c r="F667" s="5">
        <f t="shared" si="102"/>
        <v>4.9929728674604723</v>
      </c>
      <c r="G667" s="3">
        <v>43009</v>
      </c>
      <c r="H667" s="3">
        <v>43100</v>
      </c>
      <c r="I667" s="4">
        <f t="shared" si="103"/>
        <v>92</v>
      </c>
      <c r="J667" s="2">
        <f t="shared" si="100"/>
        <v>0.61375851809194737</v>
      </c>
      <c r="K667">
        <v>453</v>
      </c>
      <c r="L667" s="2">
        <f t="shared" si="101"/>
        <v>0.61375851809194737</v>
      </c>
      <c r="M667" s="5">
        <f t="shared" si="104"/>
        <v>278.03260869565219</v>
      </c>
      <c r="N667" s="1">
        <v>206267664</v>
      </c>
      <c r="O667" s="1">
        <v>52738</v>
      </c>
      <c r="P667" s="2">
        <f t="shared" si="107"/>
        <v>3911.1772156699153</v>
      </c>
      <c r="Q667" s="1">
        <v>406803791</v>
      </c>
      <c r="R667" s="1">
        <v>177286743</v>
      </c>
      <c r="S667" s="2">
        <f t="shared" si="105"/>
        <v>59648059.028907739</v>
      </c>
      <c r="T667" s="1">
        <v>163058269</v>
      </c>
      <c r="U667" s="2">
        <f t="shared" si="106"/>
        <v>54860894.220745638</v>
      </c>
      <c r="V667" s="2">
        <f t="shared" si="108"/>
        <v>1040.2535974201835</v>
      </c>
    </row>
    <row r="668" spans="1:22" x14ac:dyDescent="0.25">
      <c r="A668" t="s">
        <v>213</v>
      </c>
      <c r="B668">
        <v>2017</v>
      </c>
      <c r="C668">
        <v>163</v>
      </c>
      <c r="D668" s="1">
        <v>2404</v>
      </c>
      <c r="E668" s="1">
        <v>11260</v>
      </c>
      <c r="F668" s="5">
        <f t="shared" si="102"/>
        <v>4.6838602329450918</v>
      </c>
      <c r="G668" s="3">
        <v>43009</v>
      </c>
      <c r="H668" s="3">
        <v>43100</v>
      </c>
      <c r="I668" s="4">
        <f t="shared" si="103"/>
        <v>92</v>
      </c>
      <c r="J668" s="2">
        <f t="shared" si="100"/>
        <v>0.75086689783942384</v>
      </c>
      <c r="K668">
        <v>163</v>
      </c>
      <c r="L668" s="2">
        <f t="shared" si="101"/>
        <v>0.75086689783942384</v>
      </c>
      <c r="M668" s="5">
        <f t="shared" si="104"/>
        <v>122.39130434782609</v>
      </c>
      <c r="N668" s="1">
        <v>160468106</v>
      </c>
      <c r="O668" s="1">
        <v>21792</v>
      </c>
      <c r="P668" s="2">
        <f t="shared" si="107"/>
        <v>7363.6245411160062</v>
      </c>
      <c r="Q668" s="1">
        <v>292899092</v>
      </c>
      <c r="R668" s="1">
        <v>63859525</v>
      </c>
      <c r="S668" s="2">
        <f t="shared" si="105"/>
        <v>22602907.912207734</v>
      </c>
      <c r="T668" s="1">
        <v>49285616</v>
      </c>
      <c r="U668" s="2">
        <f t="shared" si="106"/>
        <v>17444511.838201616</v>
      </c>
      <c r="V668" s="2">
        <f t="shared" si="108"/>
        <v>800.50072678972174</v>
      </c>
    </row>
    <row r="669" spans="1:22" x14ac:dyDescent="0.25">
      <c r="A669" t="s">
        <v>214</v>
      </c>
      <c r="B669">
        <v>2017</v>
      </c>
      <c r="C669">
        <v>324</v>
      </c>
      <c r="D669" s="1">
        <v>2510</v>
      </c>
      <c r="E669" s="1">
        <v>16212</v>
      </c>
      <c r="F669" s="5">
        <f t="shared" si="102"/>
        <v>6.4589641434262948</v>
      </c>
      <c r="G669" s="3">
        <v>43009</v>
      </c>
      <c r="H669" s="3">
        <v>43100</v>
      </c>
      <c r="I669" s="4">
        <f t="shared" si="103"/>
        <v>92</v>
      </c>
      <c r="J669" s="2">
        <f t="shared" si="100"/>
        <v>0.5438808373590982</v>
      </c>
      <c r="K669">
        <v>324</v>
      </c>
      <c r="L669" s="2">
        <f t="shared" si="101"/>
        <v>0.5438808373590982</v>
      </c>
      <c r="M669" s="5">
        <f t="shared" si="104"/>
        <v>176.21739130434781</v>
      </c>
      <c r="N669" s="1">
        <v>13628790</v>
      </c>
      <c r="O669" s="1">
        <v>3659</v>
      </c>
      <c r="P669" s="2">
        <f t="shared" si="107"/>
        <v>3724.7308007652364</v>
      </c>
      <c r="Q669" s="1">
        <v>130123512</v>
      </c>
      <c r="R669" s="1">
        <v>29846385</v>
      </c>
      <c r="S669" s="2">
        <f t="shared" si="105"/>
        <v>2829659.8229373051</v>
      </c>
      <c r="T669" s="1">
        <v>26227136</v>
      </c>
      <c r="U669" s="2">
        <f t="shared" si="106"/>
        <v>2486528.0337941302</v>
      </c>
      <c r="V669" s="2">
        <f t="shared" si="108"/>
        <v>679.56491768082265</v>
      </c>
    </row>
    <row r="670" spans="1:22" x14ac:dyDescent="0.25">
      <c r="A670" t="s">
        <v>215</v>
      </c>
      <c r="B670">
        <v>2017</v>
      </c>
      <c r="C670">
        <v>321</v>
      </c>
      <c r="D670" s="1">
        <v>3812</v>
      </c>
      <c r="E670" s="1">
        <v>18024</v>
      </c>
      <c r="F670" s="5">
        <f t="shared" si="102"/>
        <v>4.7282266526757608</v>
      </c>
      <c r="G670" s="3">
        <v>43009</v>
      </c>
      <c r="H670" s="3">
        <v>43100</v>
      </c>
      <c r="I670" s="4">
        <f t="shared" si="103"/>
        <v>92</v>
      </c>
      <c r="J670" s="2">
        <f t="shared" si="100"/>
        <v>0.61032100772043885</v>
      </c>
      <c r="K670">
        <v>362</v>
      </c>
      <c r="L670" s="2">
        <f t="shared" si="101"/>
        <v>0.54119625270237814</v>
      </c>
      <c r="M670" s="5">
        <f t="shared" si="104"/>
        <v>195.91304347826087</v>
      </c>
      <c r="N670" s="1">
        <v>241439610</v>
      </c>
      <c r="O670" s="1">
        <v>27707</v>
      </c>
      <c r="P670" s="2">
        <f t="shared" si="107"/>
        <v>8714.029306673403</v>
      </c>
      <c r="Q670" s="1">
        <v>532143857</v>
      </c>
      <c r="R670" s="1">
        <v>125489171</v>
      </c>
      <c r="S670" s="2">
        <f t="shared" si="105"/>
        <v>39165853.198699906</v>
      </c>
      <c r="T670" s="1">
        <v>82509251</v>
      </c>
      <c r="U670" s="2">
        <f t="shared" si="106"/>
        <v>25751586.263970803</v>
      </c>
      <c r="V670" s="2">
        <f t="shared" si="108"/>
        <v>929.42528111924071</v>
      </c>
    </row>
    <row r="671" spans="1:22" x14ac:dyDescent="0.25">
      <c r="A671" t="s">
        <v>216</v>
      </c>
      <c r="B671">
        <v>2017</v>
      </c>
      <c r="C671">
        <v>324</v>
      </c>
      <c r="D671" s="1">
        <v>3297</v>
      </c>
      <c r="E671" s="1">
        <v>21334</v>
      </c>
      <c r="F671" s="5">
        <f t="shared" si="102"/>
        <v>6.4707309675462543</v>
      </c>
      <c r="G671" s="3">
        <v>43009</v>
      </c>
      <c r="H671" s="3">
        <v>43100</v>
      </c>
      <c r="I671" s="4">
        <f t="shared" si="103"/>
        <v>92</v>
      </c>
      <c r="J671" s="2">
        <f t="shared" si="100"/>
        <v>0.71571390230810517</v>
      </c>
      <c r="K671">
        <v>397</v>
      </c>
      <c r="L671" s="2">
        <f t="shared" si="101"/>
        <v>0.58410907896177855</v>
      </c>
      <c r="M671" s="5">
        <f t="shared" si="104"/>
        <v>231.89130434782609</v>
      </c>
      <c r="N671" s="1">
        <v>253660856</v>
      </c>
      <c r="O671" s="1">
        <v>87475</v>
      </c>
      <c r="P671" s="2">
        <f t="shared" si="107"/>
        <v>2899.8097284938553</v>
      </c>
      <c r="Q671" s="1">
        <v>909383856</v>
      </c>
      <c r="R671" s="1">
        <v>332465440</v>
      </c>
      <c r="S671" s="2">
        <f t="shared" si="105"/>
        <v>72510942.38311334</v>
      </c>
      <c r="T671" s="1">
        <v>365622320</v>
      </c>
      <c r="U671" s="2">
        <f t="shared" si="106"/>
        <v>79742480.841016814</v>
      </c>
      <c r="V671" s="2">
        <f t="shared" si="108"/>
        <v>911.60309621053807</v>
      </c>
    </row>
    <row r="672" spans="1:22" x14ac:dyDescent="0.25">
      <c r="A672" t="s">
        <v>217</v>
      </c>
      <c r="B672">
        <v>2017</v>
      </c>
      <c r="C672">
        <v>46</v>
      </c>
      <c r="D672">
        <v>425</v>
      </c>
      <c r="E672" s="1">
        <v>1700</v>
      </c>
      <c r="F672" s="5">
        <f t="shared" si="102"/>
        <v>4</v>
      </c>
      <c r="G672" s="3">
        <v>43009</v>
      </c>
      <c r="H672" s="3">
        <v>43100</v>
      </c>
      <c r="I672" s="4">
        <f t="shared" si="103"/>
        <v>92</v>
      </c>
      <c r="J672" s="2">
        <f t="shared" si="100"/>
        <v>0.40170132325141777</v>
      </c>
      <c r="K672">
        <v>78</v>
      </c>
      <c r="L672" s="2">
        <f t="shared" si="101"/>
        <v>0.23690078037904125</v>
      </c>
      <c r="M672" s="5">
        <f t="shared" si="104"/>
        <v>18.478260869565219</v>
      </c>
      <c r="N672" s="1">
        <v>39180022</v>
      </c>
      <c r="O672" s="1">
        <v>28128</v>
      </c>
      <c r="P672" s="2">
        <f t="shared" si="107"/>
        <v>1392.9188708759955</v>
      </c>
      <c r="Q672" s="1">
        <v>15055918</v>
      </c>
      <c r="R672" s="1">
        <v>14342740</v>
      </c>
      <c r="S672" s="2">
        <f t="shared" si="105"/>
        <v>10361189.807723071</v>
      </c>
      <c r="T672" s="1">
        <v>15714613</v>
      </c>
      <c r="U672" s="2">
        <f t="shared" si="106"/>
        <v>11352230.330321295</v>
      </c>
      <c r="V672" s="2">
        <f t="shared" si="108"/>
        <v>403.5918063965193</v>
      </c>
    </row>
    <row r="673" spans="1:22" x14ac:dyDescent="0.25">
      <c r="A673" t="s">
        <v>218</v>
      </c>
      <c r="B673">
        <v>2017</v>
      </c>
      <c r="C673">
        <v>106</v>
      </c>
      <c r="D673">
        <v>949</v>
      </c>
      <c r="E673" s="1">
        <v>3761</v>
      </c>
      <c r="F673" s="5">
        <f t="shared" si="102"/>
        <v>3.9631190727081136</v>
      </c>
      <c r="G673" s="3">
        <v>43009</v>
      </c>
      <c r="H673" s="3">
        <v>43100</v>
      </c>
      <c r="I673" s="4">
        <f t="shared" si="103"/>
        <v>92</v>
      </c>
      <c r="J673" s="2">
        <f t="shared" si="100"/>
        <v>0.3856644790812141</v>
      </c>
      <c r="K673">
        <v>106</v>
      </c>
      <c r="L673" s="2">
        <f t="shared" si="101"/>
        <v>0.3856644790812141</v>
      </c>
      <c r="M673" s="5">
        <f t="shared" si="104"/>
        <v>40.880434782608695</v>
      </c>
      <c r="N673" s="1">
        <v>26347625</v>
      </c>
      <c r="O673" s="1">
        <v>35785</v>
      </c>
      <c r="P673" s="2">
        <f t="shared" si="107"/>
        <v>736.27567416515296</v>
      </c>
      <c r="Q673" s="1">
        <v>23690532</v>
      </c>
      <c r="R673" s="1">
        <v>27744549</v>
      </c>
      <c r="S673" s="2">
        <f t="shared" si="105"/>
        <v>14608910.812724879</v>
      </c>
      <c r="T673" s="1">
        <v>26794853</v>
      </c>
      <c r="U673" s="2">
        <f t="shared" si="106"/>
        <v>14108847.749411015</v>
      </c>
      <c r="V673" s="2">
        <f t="shared" si="108"/>
        <v>394.26708814897347</v>
      </c>
    </row>
    <row r="674" spans="1:22" x14ac:dyDescent="0.25">
      <c r="A674" t="s">
        <v>219</v>
      </c>
      <c r="B674">
        <v>2017</v>
      </c>
      <c r="C674">
        <v>17</v>
      </c>
      <c r="D674">
        <v>150</v>
      </c>
      <c r="E674">
        <v>361</v>
      </c>
      <c r="F674" s="5">
        <f t="shared" si="102"/>
        <v>2.4066666666666667</v>
      </c>
      <c r="G674" s="3">
        <v>43009</v>
      </c>
      <c r="H674" s="3">
        <v>43100</v>
      </c>
      <c r="I674" s="4">
        <f t="shared" si="103"/>
        <v>92</v>
      </c>
      <c r="J674" s="2">
        <f t="shared" si="100"/>
        <v>0.23081841432225064</v>
      </c>
      <c r="K674">
        <v>17</v>
      </c>
      <c r="L674" s="2">
        <f t="shared" si="101"/>
        <v>0.23081841432225064</v>
      </c>
      <c r="M674" s="5">
        <f t="shared" si="104"/>
        <v>3.9239130434782608</v>
      </c>
      <c r="N674" s="1">
        <v>19896518</v>
      </c>
      <c r="O674" s="1">
        <v>9727</v>
      </c>
      <c r="P674" s="2">
        <f t="shared" si="107"/>
        <v>2045.4937801994449</v>
      </c>
      <c r="Q674" s="1">
        <v>6845517</v>
      </c>
      <c r="R674" s="1">
        <v>16426276</v>
      </c>
      <c r="S674" s="2">
        <f t="shared" si="105"/>
        <v>12221422.046114592</v>
      </c>
      <c r="T674" s="1">
        <v>16644830</v>
      </c>
      <c r="U674" s="2">
        <f t="shared" si="106"/>
        <v>12384029.850456033</v>
      </c>
      <c r="V674" s="2">
        <f t="shared" si="108"/>
        <v>1273.1602601476336</v>
      </c>
    </row>
    <row r="675" spans="1:22" x14ac:dyDescent="0.25">
      <c r="A675" t="s">
        <v>220</v>
      </c>
      <c r="B675">
        <v>2017</v>
      </c>
      <c r="C675">
        <v>353</v>
      </c>
      <c r="D675" s="1">
        <v>3908</v>
      </c>
      <c r="E675" s="1">
        <v>23739</v>
      </c>
      <c r="F675" s="5">
        <f t="shared" si="102"/>
        <v>6.0744626407369502</v>
      </c>
      <c r="G675" s="3">
        <v>43009</v>
      </c>
      <c r="H675" s="3">
        <v>43100</v>
      </c>
      <c r="I675" s="4">
        <f t="shared" si="103"/>
        <v>92</v>
      </c>
      <c r="J675" s="2">
        <f t="shared" si="100"/>
        <v>0.73097056287720164</v>
      </c>
      <c r="K675">
        <v>353</v>
      </c>
      <c r="L675" s="2">
        <f t="shared" si="101"/>
        <v>0.73097056287720164</v>
      </c>
      <c r="M675" s="5">
        <f t="shared" si="104"/>
        <v>258.03260869565219</v>
      </c>
      <c r="N675" s="1">
        <v>174572913</v>
      </c>
      <c r="O675" s="1">
        <v>171588</v>
      </c>
      <c r="P675" s="2">
        <f t="shared" si="107"/>
        <v>1017.3958143926149</v>
      </c>
      <c r="Q675" s="1">
        <v>410841188</v>
      </c>
      <c r="R675" s="1">
        <v>176495289</v>
      </c>
      <c r="S675" s="2">
        <f t="shared" si="105"/>
        <v>52631627.217170261</v>
      </c>
      <c r="T675" s="1">
        <v>147033578</v>
      </c>
      <c r="U675" s="2">
        <f t="shared" si="106"/>
        <v>43846022.800658017</v>
      </c>
      <c r="V675" s="2">
        <f t="shared" si="108"/>
        <v>255.53082267208671</v>
      </c>
    </row>
    <row r="676" spans="1:22" x14ac:dyDescent="0.25">
      <c r="A676" t="s">
        <v>221</v>
      </c>
      <c r="B676">
        <v>2017</v>
      </c>
      <c r="C676">
        <v>16</v>
      </c>
      <c r="D676">
        <v>76</v>
      </c>
      <c r="E676">
        <v>451</v>
      </c>
      <c r="F676" s="5">
        <f t="shared" si="102"/>
        <v>5.9342105263157894</v>
      </c>
      <c r="G676" s="3">
        <v>43009</v>
      </c>
      <c r="H676" s="3">
        <v>43100</v>
      </c>
      <c r="I676" s="4">
        <f t="shared" si="103"/>
        <v>92</v>
      </c>
      <c r="J676" s="2">
        <f t="shared" si="100"/>
        <v>0.30638586956521741</v>
      </c>
      <c r="K676">
        <v>16</v>
      </c>
      <c r="L676" s="2">
        <f t="shared" si="101"/>
        <v>0.30638586956521741</v>
      </c>
      <c r="M676" s="5">
        <f t="shared" si="104"/>
        <v>4.9021739130434785</v>
      </c>
      <c r="N676">
        <v>0</v>
      </c>
      <c r="O676">
        <v>0</v>
      </c>
      <c r="P676" s="2">
        <v>0</v>
      </c>
      <c r="Q676" s="1">
        <v>1262785</v>
      </c>
      <c r="R676" s="1">
        <v>1262785</v>
      </c>
      <c r="S676" s="2">
        <f t="shared" si="105"/>
        <v>0</v>
      </c>
      <c r="T676" s="1">
        <v>1262785</v>
      </c>
      <c r="U676" s="2">
        <f t="shared" si="106"/>
        <v>0</v>
      </c>
      <c r="V676" s="2">
        <v>0</v>
      </c>
    </row>
    <row r="677" spans="1:22" x14ac:dyDescent="0.25">
      <c r="A677" t="s">
        <v>222</v>
      </c>
      <c r="B677">
        <v>2017</v>
      </c>
      <c r="C677">
        <v>176</v>
      </c>
      <c r="D677" s="1">
        <v>2375</v>
      </c>
      <c r="E677" s="1">
        <v>10768</v>
      </c>
      <c r="F677" s="5">
        <f t="shared" si="102"/>
        <v>4.5338947368421056</v>
      </c>
      <c r="G677" s="3">
        <v>43009</v>
      </c>
      <c r="H677" s="3">
        <v>43100</v>
      </c>
      <c r="I677" s="4">
        <f t="shared" si="103"/>
        <v>92</v>
      </c>
      <c r="J677" s="2">
        <f t="shared" si="100"/>
        <v>0.66501976284584985</v>
      </c>
      <c r="K677">
        <v>235</v>
      </c>
      <c r="L677" s="2">
        <f t="shared" si="101"/>
        <v>0.49805735430157261</v>
      </c>
      <c r="M677" s="5">
        <f t="shared" si="104"/>
        <v>117.04347826086956</v>
      </c>
      <c r="N677" s="1">
        <v>231352808</v>
      </c>
      <c r="O677" s="1">
        <v>51234</v>
      </c>
      <c r="P677" s="2">
        <f t="shared" si="107"/>
        <v>4515.6108833977432</v>
      </c>
      <c r="Q677" s="1">
        <v>293948759</v>
      </c>
      <c r="R677" s="1">
        <v>105645460</v>
      </c>
      <c r="S677" s="2">
        <f t="shared" si="105"/>
        <v>46528271.29954417</v>
      </c>
      <c r="T677" s="1">
        <v>98395405</v>
      </c>
      <c r="U677" s="2">
        <f t="shared" si="106"/>
        <v>43335209.089614689</v>
      </c>
      <c r="V677" s="2">
        <f t="shared" si="108"/>
        <v>845.82911913211319</v>
      </c>
    </row>
    <row r="678" spans="1:22" x14ac:dyDescent="0.25">
      <c r="A678" t="s">
        <v>223</v>
      </c>
      <c r="B678">
        <v>2017</v>
      </c>
      <c r="C678">
        <v>103</v>
      </c>
      <c r="D678" s="1">
        <v>1032</v>
      </c>
      <c r="E678" s="1">
        <v>3131</v>
      </c>
      <c r="F678" s="5">
        <f t="shared" si="102"/>
        <v>3.0339147286821704</v>
      </c>
      <c r="G678" s="3">
        <v>43009</v>
      </c>
      <c r="H678" s="3">
        <v>43100</v>
      </c>
      <c r="I678" s="4">
        <f t="shared" si="103"/>
        <v>92</v>
      </c>
      <c r="J678" s="2">
        <f t="shared" si="100"/>
        <v>0.3304136766568172</v>
      </c>
      <c r="K678">
        <v>103</v>
      </c>
      <c r="L678" s="2">
        <f t="shared" si="101"/>
        <v>0.3304136766568172</v>
      </c>
      <c r="M678" s="5">
        <f t="shared" si="104"/>
        <v>34.032608695652172</v>
      </c>
      <c r="N678" s="1">
        <v>54805454</v>
      </c>
      <c r="O678" s="1">
        <v>19818</v>
      </c>
      <c r="P678" s="2">
        <f t="shared" si="107"/>
        <v>2765.4381875063073</v>
      </c>
      <c r="Q678" s="1">
        <v>74342088</v>
      </c>
      <c r="R678" s="1">
        <v>25116627</v>
      </c>
      <c r="S678" s="2">
        <f t="shared" si="105"/>
        <v>10658570.224152295</v>
      </c>
      <c r="T678" s="1">
        <v>25946811</v>
      </c>
      <c r="U678" s="2">
        <f t="shared" si="106"/>
        <v>11010869.697444137</v>
      </c>
      <c r="V678" s="2">
        <f t="shared" si="108"/>
        <v>555.59943977415162</v>
      </c>
    </row>
    <row r="679" spans="1:22" x14ac:dyDescent="0.25">
      <c r="A679" t="s">
        <v>224</v>
      </c>
      <c r="B679">
        <v>2017</v>
      </c>
      <c r="C679">
        <v>48</v>
      </c>
      <c r="D679">
        <v>222</v>
      </c>
      <c r="E679">
        <v>777</v>
      </c>
      <c r="F679" s="5">
        <f t="shared" si="102"/>
        <v>3.5</v>
      </c>
      <c r="G679" s="3">
        <v>43009</v>
      </c>
      <c r="H679" s="3">
        <v>43100</v>
      </c>
      <c r="I679" s="4">
        <f t="shared" si="103"/>
        <v>92</v>
      </c>
      <c r="J679" s="2">
        <f t="shared" si="100"/>
        <v>0.17595108695652173</v>
      </c>
      <c r="K679">
        <v>48</v>
      </c>
      <c r="L679" s="2">
        <f t="shared" si="101"/>
        <v>0.17595108695652173</v>
      </c>
      <c r="M679" s="5">
        <f t="shared" si="104"/>
        <v>8.445652173913043</v>
      </c>
      <c r="N679" s="1">
        <v>30189503</v>
      </c>
      <c r="O679" s="1">
        <v>21814</v>
      </c>
      <c r="P679" s="2">
        <f t="shared" si="107"/>
        <v>1383.9508114055193</v>
      </c>
      <c r="Q679" s="1">
        <v>13423422</v>
      </c>
      <c r="R679" s="1">
        <v>17916248</v>
      </c>
      <c r="S679" s="2">
        <f t="shared" si="105"/>
        <v>12401888.264654206</v>
      </c>
      <c r="T679" s="1">
        <v>17731894</v>
      </c>
      <c r="U679" s="2">
        <f t="shared" si="106"/>
        <v>12274275.736119099</v>
      </c>
      <c r="V679" s="2">
        <f t="shared" si="108"/>
        <v>562.67881801224439</v>
      </c>
    </row>
    <row r="680" spans="1:22" x14ac:dyDescent="0.25">
      <c r="A680" t="s">
        <v>225</v>
      </c>
      <c r="B680">
        <v>2017</v>
      </c>
      <c r="C680">
        <v>117</v>
      </c>
      <c r="D680" s="1">
        <v>1360</v>
      </c>
      <c r="E680" s="1">
        <v>6031</v>
      </c>
      <c r="F680" s="5">
        <f t="shared" si="102"/>
        <v>4.4345588235294118</v>
      </c>
      <c r="G680" s="3">
        <v>43009</v>
      </c>
      <c r="H680" s="3">
        <v>43100</v>
      </c>
      <c r="I680" s="4">
        <f t="shared" si="103"/>
        <v>92</v>
      </c>
      <c r="J680" s="2">
        <f t="shared" si="100"/>
        <v>0.56029357116313638</v>
      </c>
      <c r="K680">
        <v>125</v>
      </c>
      <c r="L680" s="2">
        <f t="shared" si="101"/>
        <v>0.52443478260869569</v>
      </c>
      <c r="M680" s="5">
        <f t="shared" si="104"/>
        <v>65.554347826086968</v>
      </c>
      <c r="N680" s="1">
        <v>142968358</v>
      </c>
      <c r="O680" s="1">
        <v>83494</v>
      </c>
      <c r="P680" s="2">
        <f t="shared" si="107"/>
        <v>1712.3189450738976</v>
      </c>
      <c r="Q680" s="1">
        <v>120133534</v>
      </c>
      <c r="R680" s="1">
        <v>67069082</v>
      </c>
      <c r="S680" s="2">
        <f t="shared" si="105"/>
        <v>36445030.680765145</v>
      </c>
      <c r="T680" s="1">
        <v>64326045</v>
      </c>
      <c r="U680" s="2">
        <f t="shared" si="106"/>
        <v>34954476.991309933</v>
      </c>
      <c r="V680" s="2">
        <f t="shared" si="108"/>
        <v>418.6465733023922</v>
      </c>
    </row>
    <row r="681" spans="1:22" x14ac:dyDescent="0.25">
      <c r="A681" t="s">
        <v>226</v>
      </c>
      <c r="B681">
        <v>2017</v>
      </c>
      <c r="C681">
        <v>126</v>
      </c>
      <c r="D681" s="1">
        <v>2237</v>
      </c>
      <c r="E681" s="1">
        <v>8465</v>
      </c>
      <c r="F681" s="5">
        <f t="shared" si="102"/>
        <v>3.7840858292355835</v>
      </c>
      <c r="G681" s="3">
        <v>43009</v>
      </c>
      <c r="H681" s="3">
        <v>43100</v>
      </c>
      <c r="I681" s="4">
        <f t="shared" si="103"/>
        <v>92</v>
      </c>
      <c r="J681" s="2">
        <f t="shared" si="100"/>
        <v>0.73024499654934438</v>
      </c>
      <c r="K681">
        <v>131</v>
      </c>
      <c r="L681" s="2">
        <f t="shared" si="101"/>
        <v>0.70237305011616324</v>
      </c>
      <c r="M681" s="5">
        <f t="shared" si="104"/>
        <v>92.010869565217391</v>
      </c>
      <c r="N681" s="1">
        <v>277929677</v>
      </c>
      <c r="O681" s="1">
        <v>23541</v>
      </c>
      <c r="P681" s="2">
        <f t="shared" si="107"/>
        <v>11806.196720615097</v>
      </c>
      <c r="Q681" s="1">
        <v>292028057</v>
      </c>
      <c r="R681" s="1">
        <v>61313422</v>
      </c>
      <c r="S681" s="2">
        <f t="shared" si="105"/>
        <v>29898391.680083234</v>
      </c>
      <c r="T681" s="1">
        <v>67665541</v>
      </c>
      <c r="U681" s="2">
        <f t="shared" si="106"/>
        <v>32995888.698933344</v>
      </c>
      <c r="V681" s="2">
        <f t="shared" si="108"/>
        <v>1401.6349644846584</v>
      </c>
    </row>
    <row r="682" spans="1:22" x14ac:dyDescent="0.25">
      <c r="A682" t="s">
        <v>227</v>
      </c>
      <c r="B682">
        <v>2017</v>
      </c>
      <c r="C682">
        <v>121</v>
      </c>
      <c r="D682">
        <v>102</v>
      </c>
      <c r="E682" s="1">
        <v>7564</v>
      </c>
      <c r="F682" s="5">
        <f t="shared" si="102"/>
        <v>74.156862745098039</v>
      </c>
      <c r="G682" s="3">
        <v>43009</v>
      </c>
      <c r="H682" s="3">
        <v>43100</v>
      </c>
      <c r="I682" s="4">
        <f t="shared" si="103"/>
        <v>92</v>
      </c>
      <c r="J682" s="2">
        <f t="shared" si="100"/>
        <v>0.67948257276320523</v>
      </c>
      <c r="K682">
        <v>121</v>
      </c>
      <c r="L682" s="2">
        <f t="shared" si="101"/>
        <v>0.67948257276320523</v>
      </c>
      <c r="M682" s="5">
        <f t="shared" si="104"/>
        <v>82.217391304347828</v>
      </c>
      <c r="N682" s="1">
        <v>5078252</v>
      </c>
      <c r="O682" s="1">
        <v>3356</v>
      </c>
      <c r="P682" s="2">
        <f t="shared" si="107"/>
        <v>1513.185935637664</v>
      </c>
      <c r="Q682" s="1">
        <v>4204152</v>
      </c>
      <c r="R682" s="1">
        <v>6884400</v>
      </c>
      <c r="S682" s="2">
        <f t="shared" si="105"/>
        <v>3766343.0797452903</v>
      </c>
      <c r="T682" s="1">
        <v>5843085</v>
      </c>
      <c r="U682" s="2">
        <f t="shared" si="106"/>
        <v>3196656.6082902662</v>
      </c>
      <c r="V682" s="2">
        <f t="shared" si="108"/>
        <v>952.51984752391729</v>
      </c>
    </row>
    <row r="683" spans="1:22" x14ac:dyDescent="0.25">
      <c r="A683" t="s">
        <v>503</v>
      </c>
      <c r="B683">
        <v>2017</v>
      </c>
      <c r="C683">
        <v>40</v>
      </c>
      <c r="D683">
        <v>430</v>
      </c>
      <c r="E683">
        <v>987</v>
      </c>
      <c r="F683" s="5">
        <f t="shared" si="102"/>
        <v>2.2953488372093025</v>
      </c>
      <c r="G683" s="3">
        <v>43009</v>
      </c>
      <c r="H683" s="3">
        <v>43100</v>
      </c>
      <c r="I683" s="4">
        <f t="shared" si="103"/>
        <v>92</v>
      </c>
      <c r="J683" s="2">
        <f t="shared" si="100"/>
        <v>0.26820652173913045</v>
      </c>
      <c r="K683">
        <v>40</v>
      </c>
      <c r="L683" s="2">
        <f t="shared" si="101"/>
        <v>0.26820652173913045</v>
      </c>
      <c r="M683" s="5">
        <f t="shared" si="104"/>
        <v>10.728260869565219</v>
      </c>
      <c r="N683" s="1">
        <v>44401300</v>
      </c>
      <c r="O683" s="1">
        <v>11844</v>
      </c>
      <c r="P683" s="2">
        <f t="shared" si="107"/>
        <v>3748.8432961837216</v>
      </c>
      <c r="Q683" s="1">
        <v>16887189</v>
      </c>
      <c r="R683" s="1">
        <v>42282674</v>
      </c>
      <c r="S683" s="2">
        <f t="shared" si="105"/>
        <v>30632272.449663427</v>
      </c>
      <c r="T683" s="1">
        <v>15963318</v>
      </c>
      <c r="U683" s="2">
        <f t="shared" si="106"/>
        <v>11564848.19707988</v>
      </c>
      <c r="V683" s="2">
        <f t="shared" si="108"/>
        <v>976.43095213440392</v>
      </c>
    </row>
    <row r="684" spans="1:22" x14ac:dyDescent="0.25">
      <c r="A684" t="s">
        <v>504</v>
      </c>
      <c r="B684">
        <v>2017</v>
      </c>
      <c r="C684">
        <v>423</v>
      </c>
      <c r="D684" s="1">
        <v>4237</v>
      </c>
      <c r="E684" s="1">
        <v>18147</v>
      </c>
      <c r="F684" s="5">
        <f t="shared" si="102"/>
        <v>4.2829832428605146</v>
      </c>
      <c r="G684" s="3">
        <v>43009</v>
      </c>
      <c r="H684" s="3">
        <v>43100</v>
      </c>
      <c r="I684" s="4">
        <f t="shared" si="103"/>
        <v>92</v>
      </c>
      <c r="J684" s="2">
        <f t="shared" si="100"/>
        <v>0.46631205673758863</v>
      </c>
      <c r="K684">
        <v>423</v>
      </c>
      <c r="L684" s="2">
        <f t="shared" si="101"/>
        <v>0.46631205673758863</v>
      </c>
      <c r="M684" s="5">
        <f t="shared" si="104"/>
        <v>197.25</v>
      </c>
      <c r="N684" s="1">
        <v>232835038</v>
      </c>
      <c r="O684" s="1">
        <v>22201</v>
      </c>
      <c r="P684" s="2">
        <f t="shared" si="107"/>
        <v>10487.592360704473</v>
      </c>
      <c r="Q684" s="1">
        <v>338863901</v>
      </c>
      <c r="R684" s="1">
        <v>217883774</v>
      </c>
      <c r="S684" s="2">
        <f t="shared" si="105"/>
        <v>88737223.979478851</v>
      </c>
      <c r="T684" s="1">
        <v>175370119</v>
      </c>
      <c r="U684" s="2">
        <f t="shared" si="106"/>
        <v>71422746.372159213</v>
      </c>
      <c r="V684" s="2">
        <f t="shared" si="108"/>
        <v>3217.0959133444085</v>
      </c>
    </row>
    <row r="685" spans="1:22" x14ac:dyDescent="0.25">
      <c r="A685" t="s">
        <v>505</v>
      </c>
      <c r="B685">
        <v>2017</v>
      </c>
      <c r="C685">
        <v>172</v>
      </c>
      <c r="D685" s="1">
        <v>1692</v>
      </c>
      <c r="E685" s="1">
        <v>5879</v>
      </c>
      <c r="F685" s="5">
        <f t="shared" si="102"/>
        <v>3.4745862884160759</v>
      </c>
      <c r="G685" s="3">
        <v>43009</v>
      </c>
      <c r="H685" s="3">
        <v>43100</v>
      </c>
      <c r="I685" s="4">
        <f t="shared" si="103"/>
        <v>92</v>
      </c>
      <c r="J685" s="2">
        <f t="shared" si="100"/>
        <v>0.37152426693629931</v>
      </c>
      <c r="K685">
        <v>172</v>
      </c>
      <c r="L685" s="2">
        <f t="shared" si="101"/>
        <v>0.37152426693629931</v>
      </c>
      <c r="M685" s="5">
        <f t="shared" si="104"/>
        <v>63.902173913043484</v>
      </c>
      <c r="N685" s="1">
        <v>47110240</v>
      </c>
      <c r="O685" s="1">
        <v>10852</v>
      </c>
      <c r="P685" s="2">
        <f t="shared" si="107"/>
        <v>4341.1573903427943</v>
      </c>
      <c r="Q685" s="1">
        <v>117080986</v>
      </c>
      <c r="R685" s="1">
        <v>25804867</v>
      </c>
      <c r="S685" s="2">
        <f t="shared" si="105"/>
        <v>7404009.9897791119</v>
      </c>
      <c r="T685" s="1">
        <v>22398210</v>
      </c>
      <c r="U685" s="2">
        <f t="shared" si="106"/>
        <v>6426561.7254749043</v>
      </c>
      <c r="V685" s="2">
        <f t="shared" si="108"/>
        <v>592.20067503454698</v>
      </c>
    </row>
    <row r="686" spans="1:22" x14ac:dyDescent="0.25">
      <c r="A686" t="s">
        <v>231</v>
      </c>
      <c r="B686">
        <v>2017</v>
      </c>
      <c r="C686">
        <v>25</v>
      </c>
      <c r="D686">
        <v>213</v>
      </c>
      <c r="E686">
        <v>721</v>
      </c>
      <c r="F686" s="5">
        <f t="shared" si="102"/>
        <v>3.384976525821596</v>
      </c>
      <c r="G686" s="3">
        <v>43009</v>
      </c>
      <c r="H686" s="3">
        <v>43100</v>
      </c>
      <c r="I686" s="4">
        <f t="shared" si="103"/>
        <v>92</v>
      </c>
      <c r="J686" s="2">
        <f t="shared" si="100"/>
        <v>0.31347826086956521</v>
      </c>
      <c r="K686">
        <v>25</v>
      </c>
      <c r="L686" s="2">
        <f t="shared" si="101"/>
        <v>0.31347826086956521</v>
      </c>
      <c r="M686" s="5">
        <f t="shared" si="104"/>
        <v>7.8369565217391299</v>
      </c>
      <c r="N686" s="1">
        <v>22537944</v>
      </c>
      <c r="O686" s="1">
        <v>12435</v>
      </c>
      <c r="P686" s="2">
        <f t="shared" si="107"/>
        <v>1812.4603136308806</v>
      </c>
      <c r="Q686" s="1">
        <v>6282964</v>
      </c>
      <c r="R686" s="1">
        <v>11617689</v>
      </c>
      <c r="S686" s="2">
        <f t="shared" si="105"/>
        <v>9085030.3568303958</v>
      </c>
      <c r="T686" s="1">
        <v>14455019</v>
      </c>
      <c r="U686" s="2">
        <f t="shared" si="106"/>
        <v>11303821.820635768</v>
      </c>
      <c r="V686" s="2">
        <f t="shared" si="108"/>
        <v>909.03271577288035</v>
      </c>
    </row>
    <row r="687" spans="1:22" x14ac:dyDescent="0.25">
      <c r="A687" t="s">
        <v>232</v>
      </c>
      <c r="B687">
        <v>2017</v>
      </c>
      <c r="C687">
        <v>84</v>
      </c>
      <c r="D687">
        <v>695</v>
      </c>
      <c r="E687" s="1">
        <v>2857</v>
      </c>
      <c r="F687" s="5">
        <f t="shared" si="102"/>
        <v>4.1107913669064748</v>
      </c>
      <c r="G687" s="3">
        <v>43009</v>
      </c>
      <c r="H687" s="3">
        <v>43100</v>
      </c>
      <c r="I687" s="4">
        <f t="shared" si="103"/>
        <v>92</v>
      </c>
      <c r="J687" s="2">
        <f t="shared" si="100"/>
        <v>0.36969461697722567</v>
      </c>
      <c r="K687">
        <v>84</v>
      </c>
      <c r="L687" s="2">
        <f t="shared" si="101"/>
        <v>0.36969461697722567</v>
      </c>
      <c r="M687" s="5">
        <f t="shared" si="104"/>
        <v>31.054347826086957</v>
      </c>
      <c r="N687" s="1">
        <v>26256296</v>
      </c>
      <c r="O687" s="1">
        <v>5612</v>
      </c>
      <c r="P687" s="2">
        <f t="shared" si="107"/>
        <v>4678.5987170349254</v>
      </c>
      <c r="Q687" s="1">
        <v>39938334</v>
      </c>
      <c r="R687" s="1">
        <v>11213645</v>
      </c>
      <c r="S687" s="2">
        <f t="shared" si="105"/>
        <v>4447925.4942420553</v>
      </c>
      <c r="T687" s="1">
        <v>10052762</v>
      </c>
      <c r="U687" s="2">
        <f t="shared" si="106"/>
        <v>3987457.8147736755</v>
      </c>
      <c r="V687" s="2">
        <f t="shared" si="108"/>
        <v>710.52348802096856</v>
      </c>
    </row>
    <row r="688" spans="1:22" x14ac:dyDescent="0.25">
      <c r="A688" t="s">
        <v>233</v>
      </c>
      <c r="B688">
        <v>2017</v>
      </c>
      <c r="C688">
        <v>16</v>
      </c>
      <c r="D688">
        <v>62</v>
      </c>
      <c r="E688">
        <v>106</v>
      </c>
      <c r="F688" s="5">
        <f t="shared" si="102"/>
        <v>1.7096774193548387</v>
      </c>
      <c r="G688" s="3">
        <v>43009</v>
      </c>
      <c r="H688" s="3">
        <v>43100</v>
      </c>
      <c r="I688" s="4">
        <f t="shared" si="103"/>
        <v>92</v>
      </c>
      <c r="J688" s="2">
        <f t="shared" si="100"/>
        <v>7.2010869565217392E-2</v>
      </c>
      <c r="K688">
        <v>16</v>
      </c>
      <c r="L688" s="2">
        <f t="shared" si="101"/>
        <v>7.2010869565217392E-2</v>
      </c>
      <c r="M688" s="5">
        <f t="shared" si="104"/>
        <v>1.1521739130434783</v>
      </c>
      <c r="N688" s="1">
        <v>9963550</v>
      </c>
      <c r="O688">
        <v>737</v>
      </c>
      <c r="P688" s="2">
        <f t="shared" si="107"/>
        <v>13519.063772048847</v>
      </c>
      <c r="Q688" s="1">
        <v>4451093</v>
      </c>
      <c r="R688" s="1">
        <v>5499413</v>
      </c>
      <c r="S688" s="2">
        <f t="shared" si="105"/>
        <v>3801251.0192690864</v>
      </c>
      <c r="T688" s="1">
        <v>3886045</v>
      </c>
      <c r="U688" s="2">
        <f t="shared" si="106"/>
        <v>2686074.4077914385</v>
      </c>
      <c r="V688" s="2">
        <f t="shared" si="108"/>
        <v>3644.6057093506629</v>
      </c>
    </row>
    <row r="689" spans="1:22" x14ac:dyDescent="0.25">
      <c r="A689" t="s">
        <v>234</v>
      </c>
      <c r="B689">
        <v>2017</v>
      </c>
      <c r="C689">
        <v>394</v>
      </c>
      <c r="D689" s="1">
        <v>3798</v>
      </c>
      <c r="E689" s="1">
        <v>16703</v>
      </c>
      <c r="F689" s="5">
        <f t="shared" si="102"/>
        <v>4.3978409689310167</v>
      </c>
      <c r="G689" s="3">
        <v>43009</v>
      </c>
      <c r="H689" s="3">
        <v>43100</v>
      </c>
      <c r="I689" s="4">
        <f t="shared" si="103"/>
        <v>92</v>
      </c>
      <c r="J689" s="2">
        <f t="shared" si="100"/>
        <v>0.46079783712204814</v>
      </c>
      <c r="K689">
        <v>432</v>
      </c>
      <c r="L689" s="2">
        <f t="shared" si="101"/>
        <v>0.42026469404186795</v>
      </c>
      <c r="M689" s="5">
        <f t="shared" si="104"/>
        <v>181.55434782608694</v>
      </c>
      <c r="N689" s="1">
        <v>206484449</v>
      </c>
      <c r="O689" s="1">
        <v>24996</v>
      </c>
      <c r="P689" s="2">
        <f t="shared" si="107"/>
        <v>8260.6996719475119</v>
      </c>
      <c r="Q689" s="1">
        <v>484351350</v>
      </c>
      <c r="R689" s="1">
        <v>181826632</v>
      </c>
      <c r="S689" s="2">
        <f t="shared" si="105"/>
        <v>54346303.385539763</v>
      </c>
      <c r="T689" s="1">
        <v>161152457</v>
      </c>
      <c r="U689" s="2">
        <f t="shared" si="106"/>
        <v>48166983.148250535</v>
      </c>
      <c r="V689" s="2">
        <f t="shared" si="108"/>
        <v>1926.987643953054</v>
      </c>
    </row>
    <row r="690" spans="1:22" x14ac:dyDescent="0.25">
      <c r="A690" t="s">
        <v>235</v>
      </c>
      <c r="B690">
        <v>2017</v>
      </c>
      <c r="C690">
        <v>218</v>
      </c>
      <c r="D690" s="1">
        <v>2978</v>
      </c>
      <c r="E690" s="1">
        <v>10360</v>
      </c>
      <c r="F690" s="5">
        <f t="shared" si="102"/>
        <v>3.4788448623237072</v>
      </c>
      <c r="G690" s="3">
        <v>43009</v>
      </c>
      <c r="H690" s="3">
        <v>43100</v>
      </c>
      <c r="I690" s="4">
        <f t="shared" si="103"/>
        <v>92</v>
      </c>
      <c r="J690" s="2">
        <f t="shared" si="100"/>
        <v>0.51655364978061424</v>
      </c>
      <c r="K690">
        <v>222</v>
      </c>
      <c r="L690" s="2">
        <f t="shared" si="101"/>
        <v>0.50724637681159424</v>
      </c>
      <c r="M690" s="5">
        <f t="shared" si="104"/>
        <v>112.60869565217392</v>
      </c>
      <c r="N690" s="1">
        <v>139846617</v>
      </c>
      <c r="O690" s="1">
        <v>33371</v>
      </c>
      <c r="P690" s="2">
        <f t="shared" si="107"/>
        <v>4190.6630607413626</v>
      </c>
      <c r="Q690" s="1">
        <v>168346181</v>
      </c>
      <c r="R690" s="1">
        <v>95307776</v>
      </c>
      <c r="S690" s="2">
        <f t="shared" si="105"/>
        <v>43247182.068783425</v>
      </c>
      <c r="T690" s="1">
        <v>91282188</v>
      </c>
      <c r="U690" s="2">
        <f t="shared" si="106"/>
        <v>41420517.503974885</v>
      </c>
      <c r="V690" s="2">
        <f t="shared" si="108"/>
        <v>1241.2129544806833</v>
      </c>
    </row>
    <row r="691" spans="1:22" x14ac:dyDescent="0.25">
      <c r="A691" t="s">
        <v>236</v>
      </c>
      <c r="B691">
        <v>2017</v>
      </c>
      <c r="C691">
        <v>106</v>
      </c>
      <c r="D691" s="1">
        <v>1586</v>
      </c>
      <c r="E691" s="1">
        <v>5688</v>
      </c>
      <c r="F691" s="5">
        <f t="shared" si="102"/>
        <v>3.5863808322824715</v>
      </c>
      <c r="G691" s="3">
        <v>43009</v>
      </c>
      <c r="H691" s="3">
        <v>43100</v>
      </c>
      <c r="I691" s="4">
        <f t="shared" si="103"/>
        <v>92</v>
      </c>
      <c r="J691" s="2">
        <f t="shared" si="100"/>
        <v>0.58326497128794097</v>
      </c>
      <c r="K691">
        <v>106</v>
      </c>
      <c r="L691" s="2">
        <f t="shared" si="101"/>
        <v>0.58326497128794097</v>
      </c>
      <c r="M691" s="5">
        <f t="shared" si="104"/>
        <v>61.826086956521742</v>
      </c>
      <c r="N691" s="1">
        <v>118411481</v>
      </c>
      <c r="O691" s="1">
        <v>15043</v>
      </c>
      <c r="P691" s="2">
        <f t="shared" si="107"/>
        <v>7871.5336701455826</v>
      </c>
      <c r="Q691" s="1">
        <v>127085084</v>
      </c>
      <c r="R691" s="1">
        <v>71021646</v>
      </c>
      <c r="S691" s="2">
        <f t="shared" si="105"/>
        <v>34256195.339913316</v>
      </c>
      <c r="T691" s="1">
        <v>54526974</v>
      </c>
      <c r="U691" s="2">
        <f t="shared" si="106"/>
        <v>26300244.754090525</v>
      </c>
      <c r="V691" s="2">
        <f t="shared" si="108"/>
        <v>1748.3377487263529</v>
      </c>
    </row>
    <row r="692" spans="1:22" x14ac:dyDescent="0.25">
      <c r="A692" t="s">
        <v>237</v>
      </c>
      <c r="B692">
        <v>2017</v>
      </c>
      <c r="C692">
        <v>186</v>
      </c>
      <c r="D692" s="1">
        <v>3190</v>
      </c>
      <c r="E692" s="1">
        <v>11897</v>
      </c>
      <c r="F692" s="5">
        <f t="shared" si="102"/>
        <v>3.7294670846394986</v>
      </c>
      <c r="G692" s="3">
        <v>43009</v>
      </c>
      <c r="H692" s="3">
        <v>43100</v>
      </c>
      <c r="I692" s="4">
        <f t="shared" si="103"/>
        <v>92</v>
      </c>
      <c r="J692" s="2">
        <f t="shared" si="100"/>
        <v>0.69524310425432445</v>
      </c>
      <c r="K692">
        <v>186</v>
      </c>
      <c r="L692" s="2">
        <f t="shared" si="101"/>
        <v>0.69524310425432445</v>
      </c>
      <c r="M692" s="5">
        <f t="shared" si="104"/>
        <v>129.31521739130434</v>
      </c>
      <c r="N692" s="1">
        <v>135875858</v>
      </c>
      <c r="O692" s="1">
        <v>47036</v>
      </c>
      <c r="P692" s="2">
        <f t="shared" si="107"/>
        <v>2888.7630325707969</v>
      </c>
      <c r="Q692" s="1">
        <v>207593766</v>
      </c>
      <c r="R692" s="1">
        <v>110466858</v>
      </c>
      <c r="S692" s="2">
        <f t="shared" si="105"/>
        <v>43700455.768147238</v>
      </c>
      <c r="T692" s="1">
        <v>88242086</v>
      </c>
      <c r="U692" s="2">
        <f t="shared" si="106"/>
        <v>34908382.893736735</v>
      </c>
      <c r="V692" s="2">
        <f t="shared" si="108"/>
        <v>742.16308558841604</v>
      </c>
    </row>
    <row r="693" spans="1:22" x14ac:dyDescent="0.25">
      <c r="A693" t="s">
        <v>239</v>
      </c>
      <c r="B693">
        <v>2017</v>
      </c>
      <c r="C693">
        <v>267</v>
      </c>
      <c r="D693" s="1">
        <v>3354</v>
      </c>
      <c r="E693" s="1">
        <v>15174</v>
      </c>
      <c r="F693" s="5">
        <f t="shared" si="102"/>
        <v>4.5241502683363146</v>
      </c>
      <c r="G693" s="3">
        <v>43009</v>
      </c>
      <c r="H693" s="3">
        <v>43100</v>
      </c>
      <c r="I693" s="4">
        <f t="shared" si="103"/>
        <v>92</v>
      </c>
      <c r="J693" s="2">
        <f t="shared" si="100"/>
        <v>0.61773326819736196</v>
      </c>
      <c r="K693">
        <v>267</v>
      </c>
      <c r="L693" s="2">
        <f t="shared" si="101"/>
        <v>0.61773326819736196</v>
      </c>
      <c r="M693" s="5">
        <f t="shared" si="104"/>
        <v>164.93478260869566</v>
      </c>
      <c r="N693" s="1">
        <v>178456210</v>
      </c>
      <c r="O693" s="1">
        <v>47442</v>
      </c>
      <c r="P693" s="2">
        <f t="shared" si="107"/>
        <v>3761.565912061043</v>
      </c>
      <c r="Q693" s="1">
        <v>283959907</v>
      </c>
      <c r="R693" s="1">
        <v>151701951</v>
      </c>
      <c r="S693" s="2">
        <f t="shared" si="105"/>
        <v>58545007.904786564</v>
      </c>
      <c r="T693" s="1">
        <v>130648889</v>
      </c>
      <c r="U693" s="2">
        <f t="shared" si="106"/>
        <v>50420183.71442423</v>
      </c>
      <c r="V693" s="2">
        <f t="shared" si="108"/>
        <v>1062.7752564062273</v>
      </c>
    </row>
    <row r="694" spans="1:22" x14ac:dyDescent="0.25">
      <c r="A694" t="s">
        <v>238</v>
      </c>
      <c r="B694">
        <v>2017</v>
      </c>
      <c r="C694">
        <v>25</v>
      </c>
      <c r="D694">
        <v>231</v>
      </c>
      <c r="E694">
        <v>650</v>
      </c>
      <c r="F694" s="5">
        <f t="shared" si="102"/>
        <v>2.8138528138528138</v>
      </c>
      <c r="G694" s="3">
        <v>43009</v>
      </c>
      <c r="H694" s="3">
        <v>43100</v>
      </c>
      <c r="I694" s="4">
        <f t="shared" si="103"/>
        <v>92</v>
      </c>
      <c r="J694" s="2">
        <f t="shared" si="100"/>
        <v>0.28260869565217389</v>
      </c>
      <c r="K694">
        <v>33</v>
      </c>
      <c r="L694" s="2">
        <f t="shared" si="101"/>
        <v>0.21409749670619235</v>
      </c>
      <c r="M694" s="5">
        <f t="shared" si="104"/>
        <v>7.0652173913043477</v>
      </c>
      <c r="N694" s="1">
        <v>20073180</v>
      </c>
      <c r="O694" s="1">
        <v>14741</v>
      </c>
      <c r="P694" s="2">
        <f t="shared" si="107"/>
        <v>1361.7244420324266</v>
      </c>
      <c r="Q694" s="1">
        <v>11222951</v>
      </c>
      <c r="R694" s="1">
        <v>17341687</v>
      </c>
      <c r="S694" s="2">
        <f t="shared" si="105"/>
        <v>11122870.256858908</v>
      </c>
      <c r="T694" s="1">
        <v>14620670</v>
      </c>
      <c r="U694" s="2">
        <f t="shared" si="106"/>
        <v>9377623.7270543128</v>
      </c>
      <c r="V694" s="2">
        <f t="shared" si="108"/>
        <v>636.15926511459963</v>
      </c>
    </row>
    <row r="695" spans="1:22" x14ac:dyDescent="0.25">
      <c r="A695" t="s">
        <v>240</v>
      </c>
      <c r="B695">
        <v>2017</v>
      </c>
      <c r="C695">
        <v>370</v>
      </c>
      <c r="D695" s="1">
        <v>4997</v>
      </c>
      <c r="E695" s="1">
        <v>24736</v>
      </c>
      <c r="F695" s="5">
        <f t="shared" si="102"/>
        <v>4.9501701020612368</v>
      </c>
      <c r="G695" s="3">
        <v>43009</v>
      </c>
      <c r="H695" s="3">
        <v>43100</v>
      </c>
      <c r="I695" s="4">
        <f t="shared" si="103"/>
        <v>92</v>
      </c>
      <c r="J695" s="2">
        <f t="shared" si="100"/>
        <v>0.72667450058754401</v>
      </c>
      <c r="K695">
        <v>370</v>
      </c>
      <c r="L695" s="2">
        <f t="shared" si="101"/>
        <v>0.72667450058754401</v>
      </c>
      <c r="M695" s="5">
        <f t="shared" si="104"/>
        <v>268.86956521739131</v>
      </c>
      <c r="N695" s="1">
        <v>216235139</v>
      </c>
      <c r="O695" s="1">
        <v>48405</v>
      </c>
      <c r="P695" s="2">
        <f t="shared" si="107"/>
        <v>4467.2066728643731</v>
      </c>
      <c r="Q695" s="1">
        <v>551965505</v>
      </c>
      <c r="R695" s="1">
        <v>223961934</v>
      </c>
      <c r="S695" s="2">
        <f t="shared" si="105"/>
        <v>63041394.598464854</v>
      </c>
      <c r="T695" s="1">
        <v>187544830</v>
      </c>
      <c r="U695" s="2">
        <f t="shared" si="106"/>
        <v>52790612.323128134</v>
      </c>
      <c r="V695" s="2">
        <f t="shared" si="108"/>
        <v>1090.6024650992281</v>
      </c>
    </row>
    <row r="696" spans="1:22" x14ac:dyDescent="0.25">
      <c r="A696" t="s">
        <v>241</v>
      </c>
      <c r="B696">
        <v>2017</v>
      </c>
      <c r="C696">
        <v>24</v>
      </c>
      <c r="D696">
        <v>114</v>
      </c>
      <c r="E696" s="1">
        <v>1940</v>
      </c>
      <c r="F696" s="5">
        <f t="shared" si="102"/>
        <v>17.017543859649123</v>
      </c>
      <c r="G696" s="3">
        <v>43009</v>
      </c>
      <c r="H696" s="3">
        <v>43100</v>
      </c>
      <c r="I696" s="4">
        <f t="shared" si="103"/>
        <v>92</v>
      </c>
      <c r="J696" s="2">
        <f t="shared" si="100"/>
        <v>0.87862318840579712</v>
      </c>
      <c r="K696">
        <v>24</v>
      </c>
      <c r="L696" s="2">
        <f t="shared" si="101"/>
        <v>0.87862318840579712</v>
      </c>
      <c r="M696" s="5">
        <f t="shared" si="104"/>
        <v>21.086956521739133</v>
      </c>
      <c r="N696" s="1">
        <v>894546</v>
      </c>
      <c r="O696">
        <v>764</v>
      </c>
      <c r="P696" s="2">
        <f t="shared" si="107"/>
        <v>1170.871727748691</v>
      </c>
      <c r="Q696" s="1">
        <v>4325453</v>
      </c>
      <c r="R696" s="1">
        <v>2306480</v>
      </c>
      <c r="S696" s="2">
        <f t="shared" si="105"/>
        <v>395259.16730635392</v>
      </c>
      <c r="T696" s="1">
        <v>872846</v>
      </c>
      <c r="U696" s="2">
        <f t="shared" si="106"/>
        <v>149578.74473079402</v>
      </c>
      <c r="V696" s="2">
        <f t="shared" si="108"/>
        <v>195.7836972916152</v>
      </c>
    </row>
    <row r="697" spans="1:22" x14ac:dyDescent="0.25">
      <c r="A697" t="s">
        <v>242</v>
      </c>
      <c r="B697">
        <v>2017</v>
      </c>
      <c r="C697">
        <v>329</v>
      </c>
      <c r="D697" s="1">
        <v>2593</v>
      </c>
      <c r="E697" s="1">
        <v>23348</v>
      </c>
      <c r="F697" s="5">
        <f t="shared" si="102"/>
        <v>9.0042421905129189</v>
      </c>
      <c r="G697" s="3">
        <v>43009</v>
      </c>
      <c r="H697" s="3">
        <v>43100</v>
      </c>
      <c r="I697" s="4">
        <f t="shared" si="103"/>
        <v>92</v>
      </c>
      <c r="J697" s="2">
        <f t="shared" si="100"/>
        <v>0.77137571032113128</v>
      </c>
      <c r="K697">
        <v>329</v>
      </c>
      <c r="L697" s="2">
        <f t="shared" si="101"/>
        <v>0.77137571032113128</v>
      </c>
      <c r="M697" s="5">
        <f t="shared" si="104"/>
        <v>253.78260869565219</v>
      </c>
      <c r="N697" s="1">
        <v>129602858</v>
      </c>
      <c r="O697" s="1">
        <v>26405</v>
      </c>
      <c r="P697" s="2">
        <f t="shared" si="107"/>
        <v>4908.2695701571674</v>
      </c>
      <c r="Q697" s="1">
        <v>200701822</v>
      </c>
      <c r="R697" s="1">
        <v>99418303</v>
      </c>
      <c r="S697" s="2">
        <f t="shared" si="105"/>
        <v>39009123.958855122</v>
      </c>
      <c r="T697" s="1">
        <v>86408520</v>
      </c>
      <c r="U697" s="2">
        <f t="shared" si="106"/>
        <v>33904427.716707379</v>
      </c>
      <c r="V697" s="2">
        <f t="shared" si="108"/>
        <v>1284.0154408902624</v>
      </c>
    </row>
    <row r="698" spans="1:22" x14ac:dyDescent="0.25">
      <c r="A698" t="s">
        <v>506</v>
      </c>
      <c r="B698">
        <v>2017</v>
      </c>
      <c r="C698">
        <v>272</v>
      </c>
      <c r="D698" s="1">
        <v>3930</v>
      </c>
      <c r="E698" s="1">
        <v>17969</v>
      </c>
      <c r="F698" s="5">
        <f t="shared" si="102"/>
        <v>4.5722646310432573</v>
      </c>
      <c r="G698" s="3">
        <v>43009</v>
      </c>
      <c r="H698" s="3">
        <v>43100</v>
      </c>
      <c r="I698" s="4">
        <f t="shared" si="103"/>
        <v>92</v>
      </c>
      <c r="J698" s="2">
        <f t="shared" si="100"/>
        <v>0.71807065217391308</v>
      </c>
      <c r="K698">
        <v>348</v>
      </c>
      <c r="L698" s="2">
        <f t="shared" si="101"/>
        <v>0.56125062468765619</v>
      </c>
      <c r="M698" s="5">
        <f t="shared" si="104"/>
        <v>195.31521739130434</v>
      </c>
      <c r="N698" s="1">
        <v>110043894</v>
      </c>
      <c r="O698" s="1">
        <v>19293</v>
      </c>
      <c r="P698" s="2">
        <f t="shared" si="107"/>
        <v>5703.8249105893328</v>
      </c>
      <c r="Q698" s="1">
        <v>303519737</v>
      </c>
      <c r="R698" s="1">
        <v>76239617</v>
      </c>
      <c r="S698" s="2">
        <f t="shared" si="105"/>
        <v>20286368.778275374</v>
      </c>
      <c r="T698" s="1">
        <v>74660003</v>
      </c>
      <c r="U698" s="2">
        <f t="shared" si="106"/>
        <v>19866054.073240504</v>
      </c>
      <c r="V698" s="2">
        <f t="shared" si="108"/>
        <v>1029.7026938910747</v>
      </c>
    </row>
    <row r="699" spans="1:22" x14ac:dyDescent="0.25">
      <c r="A699" t="s">
        <v>244</v>
      </c>
      <c r="B699">
        <v>2017</v>
      </c>
      <c r="C699">
        <v>826</v>
      </c>
      <c r="D699">
        <v>202</v>
      </c>
      <c r="E699" s="1">
        <v>70239</v>
      </c>
      <c r="F699" s="5">
        <f t="shared" si="102"/>
        <v>347.71782178217819</v>
      </c>
      <c r="G699" s="3">
        <v>43009</v>
      </c>
      <c r="H699" s="3">
        <v>43100</v>
      </c>
      <c r="I699" s="4">
        <f t="shared" si="103"/>
        <v>92</v>
      </c>
      <c r="J699" s="2">
        <f t="shared" si="100"/>
        <v>0.92429466259606274</v>
      </c>
      <c r="K699" s="1">
        <v>1106</v>
      </c>
      <c r="L699" s="2">
        <f t="shared" si="101"/>
        <v>0.69029601383756589</v>
      </c>
      <c r="M699" s="5">
        <f t="shared" si="104"/>
        <v>763.46739130434787</v>
      </c>
      <c r="N699">
        <v>0</v>
      </c>
      <c r="O699">
        <v>0</v>
      </c>
      <c r="P699" s="2">
        <v>0</v>
      </c>
      <c r="Q699" s="1">
        <v>49510429</v>
      </c>
      <c r="R699" s="1">
        <v>49508609</v>
      </c>
      <c r="S699" s="2">
        <f t="shared" si="105"/>
        <v>0</v>
      </c>
      <c r="T699" s="1">
        <v>52302287</v>
      </c>
      <c r="U699" s="2">
        <f t="shared" si="106"/>
        <v>0</v>
      </c>
      <c r="V699" s="2">
        <v>0</v>
      </c>
    </row>
    <row r="700" spans="1:22" x14ac:dyDescent="0.25">
      <c r="A700" t="s">
        <v>245</v>
      </c>
      <c r="B700">
        <v>2017</v>
      </c>
      <c r="C700">
        <v>301</v>
      </c>
      <c r="D700" s="1">
        <v>3386</v>
      </c>
      <c r="E700" s="1">
        <v>14439</v>
      </c>
      <c r="F700" s="5">
        <f t="shared" si="102"/>
        <v>4.2643236857649143</v>
      </c>
      <c r="G700" s="3">
        <v>43009</v>
      </c>
      <c r="H700" s="3">
        <v>43100</v>
      </c>
      <c r="I700" s="4">
        <f t="shared" si="103"/>
        <v>92</v>
      </c>
      <c r="J700" s="2">
        <f t="shared" si="100"/>
        <v>0.52141412682363142</v>
      </c>
      <c r="K700">
        <v>301</v>
      </c>
      <c r="L700" s="2">
        <f t="shared" si="101"/>
        <v>0.52141412682363142</v>
      </c>
      <c r="M700" s="5">
        <f t="shared" si="104"/>
        <v>156.94565217391306</v>
      </c>
      <c r="N700" s="1">
        <v>200400342</v>
      </c>
      <c r="O700" s="1">
        <v>14398</v>
      </c>
      <c r="P700" s="2">
        <f t="shared" si="107"/>
        <v>13918.623558827616</v>
      </c>
      <c r="Q700" s="1">
        <v>225162848</v>
      </c>
      <c r="R700" s="1">
        <v>207482045</v>
      </c>
      <c r="S700" s="2">
        <f t="shared" si="105"/>
        <v>97704580.080949649</v>
      </c>
      <c r="T700" s="1">
        <v>183058903</v>
      </c>
      <c r="U700" s="2">
        <f t="shared" si="106"/>
        <v>86203571.242486522</v>
      </c>
      <c r="V700" s="2">
        <f t="shared" si="108"/>
        <v>5987.1906683210527</v>
      </c>
    </row>
    <row r="701" spans="1:22" x14ac:dyDescent="0.25">
      <c r="A701" t="s">
        <v>246</v>
      </c>
      <c r="B701">
        <v>2017</v>
      </c>
      <c r="C701">
        <v>17</v>
      </c>
      <c r="D701">
        <v>48</v>
      </c>
      <c r="E701">
        <v>90</v>
      </c>
      <c r="F701" s="5">
        <f t="shared" si="102"/>
        <v>1.875</v>
      </c>
      <c r="G701" s="3">
        <v>43009</v>
      </c>
      <c r="H701" s="3">
        <v>43100</v>
      </c>
      <c r="I701" s="4">
        <f t="shared" si="103"/>
        <v>92</v>
      </c>
      <c r="J701" s="2">
        <f t="shared" si="100"/>
        <v>5.754475703324808E-2</v>
      </c>
      <c r="K701">
        <v>17</v>
      </c>
      <c r="L701" s="2">
        <f t="shared" si="101"/>
        <v>5.754475703324808E-2</v>
      </c>
      <c r="M701" s="5">
        <f t="shared" si="104"/>
        <v>0.97826086956521741</v>
      </c>
      <c r="N701" s="1">
        <v>1227631</v>
      </c>
      <c r="O701">
        <v>84</v>
      </c>
      <c r="P701" s="2">
        <f t="shared" si="107"/>
        <v>14614.654761904761</v>
      </c>
      <c r="Q701" s="1">
        <v>7492934</v>
      </c>
      <c r="R701" s="1">
        <v>1665671</v>
      </c>
      <c r="S701" s="2">
        <f t="shared" si="105"/>
        <v>234483.58625857381</v>
      </c>
      <c r="T701" s="1">
        <v>3363774</v>
      </c>
      <c r="U701" s="2">
        <f t="shared" si="106"/>
        <v>473532.76300262648</v>
      </c>
      <c r="V701" s="2">
        <f t="shared" si="108"/>
        <v>5637.2947976503156</v>
      </c>
    </row>
    <row r="702" spans="1:22" x14ac:dyDescent="0.25">
      <c r="A702" t="s">
        <v>247</v>
      </c>
      <c r="B702">
        <v>2017</v>
      </c>
      <c r="C702">
        <v>145</v>
      </c>
      <c r="D702" s="1">
        <v>1813</v>
      </c>
      <c r="E702" s="1">
        <v>10121</v>
      </c>
      <c r="F702" s="5">
        <f t="shared" si="102"/>
        <v>5.58246001103144</v>
      </c>
      <c r="G702" s="3">
        <v>43009</v>
      </c>
      <c r="H702" s="3">
        <v>43100</v>
      </c>
      <c r="I702" s="4">
        <f t="shared" si="103"/>
        <v>92</v>
      </c>
      <c r="J702" s="2">
        <f t="shared" si="100"/>
        <v>0.75869565217391299</v>
      </c>
      <c r="K702">
        <v>145</v>
      </c>
      <c r="L702" s="2">
        <f t="shared" si="101"/>
        <v>0.75869565217391299</v>
      </c>
      <c r="M702" s="5">
        <f t="shared" si="104"/>
        <v>110.01086956521739</v>
      </c>
      <c r="N702" s="1">
        <v>11384517</v>
      </c>
      <c r="O702" s="1">
        <v>4277</v>
      </c>
      <c r="P702" s="2">
        <f t="shared" si="107"/>
        <v>2661.7996259060087</v>
      </c>
      <c r="Q702" s="1">
        <v>61697064</v>
      </c>
      <c r="R702" s="1">
        <v>25800878</v>
      </c>
      <c r="S702" s="2">
        <f t="shared" si="105"/>
        <v>4019214.2833626708</v>
      </c>
      <c r="T702" s="1">
        <v>23807896</v>
      </c>
      <c r="U702" s="2">
        <f t="shared" si="106"/>
        <v>3708751.1386245461</v>
      </c>
      <c r="V702" s="2">
        <f t="shared" si="108"/>
        <v>867.13844718834378</v>
      </c>
    </row>
    <row r="703" spans="1:22" x14ac:dyDescent="0.25">
      <c r="A703" t="s">
        <v>248</v>
      </c>
      <c r="B703">
        <v>2017</v>
      </c>
      <c r="C703">
        <v>439</v>
      </c>
      <c r="D703" s="1">
        <v>4854</v>
      </c>
      <c r="E703" s="1">
        <v>20046</v>
      </c>
      <c r="F703" s="5">
        <f t="shared" si="102"/>
        <v>4.1297898640296662</v>
      </c>
      <c r="G703" s="3">
        <v>43009</v>
      </c>
      <c r="H703" s="3">
        <v>43100</v>
      </c>
      <c r="I703" s="4">
        <f t="shared" si="103"/>
        <v>92</v>
      </c>
      <c r="J703" s="2">
        <f t="shared" si="100"/>
        <v>0.49633554521144896</v>
      </c>
      <c r="K703">
        <v>523</v>
      </c>
      <c r="L703" s="2">
        <f t="shared" si="101"/>
        <v>0.41661817274918944</v>
      </c>
      <c r="M703" s="5">
        <f t="shared" si="104"/>
        <v>217.89130434782606</v>
      </c>
      <c r="N703" s="1">
        <v>276625169</v>
      </c>
      <c r="O703" s="1">
        <v>56881</v>
      </c>
      <c r="P703" s="2">
        <f t="shared" si="107"/>
        <v>4863.2261915226527</v>
      </c>
      <c r="Q703" s="1">
        <v>373557700</v>
      </c>
      <c r="R703" s="1">
        <v>168690896</v>
      </c>
      <c r="S703" s="2">
        <f t="shared" si="105"/>
        <v>71770804.553082466</v>
      </c>
      <c r="T703" s="1">
        <v>138857134</v>
      </c>
      <c r="U703" s="2">
        <f t="shared" si="106"/>
        <v>59077807.169363678</v>
      </c>
      <c r="V703" s="2">
        <f t="shared" si="108"/>
        <v>1038.6211066852495</v>
      </c>
    </row>
    <row r="704" spans="1:22" x14ac:dyDescent="0.25">
      <c r="A704" t="s">
        <v>249</v>
      </c>
      <c r="B704">
        <v>2017</v>
      </c>
      <c r="C704">
        <v>87</v>
      </c>
      <c r="D704">
        <v>51</v>
      </c>
      <c r="E704" s="1">
        <v>2832</v>
      </c>
      <c r="F704" s="5">
        <f t="shared" si="102"/>
        <v>55.529411764705884</v>
      </c>
      <c r="G704" s="3">
        <v>43009</v>
      </c>
      <c r="H704" s="3">
        <v>43100</v>
      </c>
      <c r="I704" s="4">
        <f t="shared" si="103"/>
        <v>92</v>
      </c>
      <c r="J704" s="2">
        <f t="shared" si="100"/>
        <v>0.35382308845577209</v>
      </c>
      <c r="K704">
        <v>87</v>
      </c>
      <c r="L704" s="2">
        <f t="shared" si="101"/>
        <v>0.35382308845577209</v>
      </c>
      <c r="M704" s="5">
        <f t="shared" si="104"/>
        <v>30.782608695652172</v>
      </c>
      <c r="N704" s="1">
        <v>5383308</v>
      </c>
      <c r="O704" s="1">
        <v>8164</v>
      </c>
      <c r="P704" s="2">
        <f t="shared" si="107"/>
        <v>659.39588437040663</v>
      </c>
      <c r="Q704" s="1">
        <v>1518575</v>
      </c>
      <c r="R704" s="1">
        <v>4768935</v>
      </c>
      <c r="S704" s="2">
        <f t="shared" si="105"/>
        <v>3719658.2348585161</v>
      </c>
      <c r="T704" s="1">
        <v>4610318</v>
      </c>
      <c r="U704" s="2">
        <f t="shared" si="106"/>
        <v>3595940.6689368682</v>
      </c>
      <c r="V704" s="2">
        <f t="shared" si="108"/>
        <v>440.46309026664238</v>
      </c>
    </row>
    <row r="705" spans="1:22" x14ac:dyDescent="0.25">
      <c r="A705" t="s">
        <v>250</v>
      </c>
      <c r="B705">
        <v>2017</v>
      </c>
      <c r="C705">
        <v>49</v>
      </c>
      <c r="D705">
        <v>145</v>
      </c>
      <c r="E705" s="1">
        <v>3313</v>
      </c>
      <c r="F705" s="5">
        <f t="shared" si="102"/>
        <v>22.848275862068967</v>
      </c>
      <c r="G705" s="3">
        <v>43009</v>
      </c>
      <c r="H705" s="3">
        <v>43100</v>
      </c>
      <c r="I705" s="4">
        <f t="shared" si="103"/>
        <v>92</v>
      </c>
      <c r="J705" s="2">
        <f t="shared" ref="J705:J768" si="109">E705/(C705*I705)</f>
        <v>0.73491570541259987</v>
      </c>
      <c r="K705">
        <v>49</v>
      </c>
      <c r="L705" s="2">
        <f t="shared" ref="L705:L768" si="110">E705/(K705*I705)</f>
        <v>0.73491570541259987</v>
      </c>
      <c r="M705" s="5">
        <f t="shared" si="104"/>
        <v>36.010869565217391</v>
      </c>
      <c r="N705" s="1">
        <v>245356</v>
      </c>
      <c r="O705">
        <v>64</v>
      </c>
      <c r="P705" s="2">
        <f t="shared" si="107"/>
        <v>3833.6875</v>
      </c>
      <c r="Q705" s="1">
        <v>34931298</v>
      </c>
      <c r="R705" s="1">
        <v>10274605</v>
      </c>
      <c r="S705" s="2">
        <f t="shared" si="105"/>
        <v>71665.030573402459</v>
      </c>
      <c r="T705" s="1">
        <v>7432584</v>
      </c>
      <c r="U705" s="2">
        <f t="shared" si="106"/>
        <v>51842.027951379343</v>
      </c>
      <c r="V705" s="2">
        <f t="shared" si="108"/>
        <v>810.03168674030223</v>
      </c>
    </row>
    <row r="706" spans="1:22" x14ac:dyDescent="0.25">
      <c r="A706" t="s">
        <v>251</v>
      </c>
      <c r="B706">
        <v>2017</v>
      </c>
      <c r="C706">
        <v>102</v>
      </c>
      <c r="D706">
        <v>764</v>
      </c>
      <c r="E706" s="1">
        <v>2237</v>
      </c>
      <c r="F706" s="5">
        <f t="shared" si="102"/>
        <v>2.9280104712041886</v>
      </c>
      <c r="G706" s="3">
        <v>43009</v>
      </c>
      <c r="H706" s="3">
        <v>43100</v>
      </c>
      <c r="I706" s="4">
        <f t="shared" si="103"/>
        <v>92</v>
      </c>
      <c r="J706" s="2">
        <f t="shared" si="109"/>
        <v>0.238384484228474</v>
      </c>
      <c r="K706">
        <v>102</v>
      </c>
      <c r="L706" s="2">
        <f t="shared" si="110"/>
        <v>0.238384484228474</v>
      </c>
      <c r="M706" s="5">
        <f t="shared" si="104"/>
        <v>24.315217391304348</v>
      </c>
      <c r="N706" s="1">
        <v>25476375</v>
      </c>
      <c r="O706" s="1">
        <v>5929</v>
      </c>
      <c r="P706" s="2">
        <f t="shared" si="107"/>
        <v>4296.9092595715974</v>
      </c>
      <c r="Q706" s="1">
        <v>37429404</v>
      </c>
      <c r="R706" s="1">
        <v>26779784</v>
      </c>
      <c r="S706" s="2">
        <f t="shared" si="105"/>
        <v>10845614.352903889</v>
      </c>
      <c r="T706" s="1">
        <v>16279360</v>
      </c>
      <c r="U706" s="2">
        <f t="shared" si="106"/>
        <v>6593020.3347453978</v>
      </c>
      <c r="V706" s="2">
        <f t="shared" si="108"/>
        <v>1111.9953339088206</v>
      </c>
    </row>
    <row r="707" spans="1:22" x14ac:dyDescent="0.25">
      <c r="A707" t="s">
        <v>252</v>
      </c>
      <c r="B707">
        <v>2017</v>
      </c>
      <c r="C707">
        <v>101</v>
      </c>
      <c r="D707" s="1">
        <v>1390</v>
      </c>
      <c r="E707" s="1">
        <v>4938</v>
      </c>
      <c r="F707" s="5">
        <f t="shared" si="102"/>
        <v>3.552517985611511</v>
      </c>
      <c r="G707" s="3">
        <v>43009</v>
      </c>
      <c r="H707" s="3">
        <v>43100</v>
      </c>
      <c r="I707" s="4">
        <f t="shared" si="103"/>
        <v>92</v>
      </c>
      <c r="J707" s="2">
        <f t="shared" si="109"/>
        <v>0.53142488161859669</v>
      </c>
      <c r="K707">
        <v>101</v>
      </c>
      <c r="L707" s="2">
        <f t="shared" si="110"/>
        <v>0.53142488161859669</v>
      </c>
      <c r="M707" s="5">
        <f t="shared" si="104"/>
        <v>53.673913043478265</v>
      </c>
      <c r="N707" s="1">
        <v>69596222</v>
      </c>
      <c r="O707" s="1">
        <v>7639</v>
      </c>
      <c r="P707" s="2">
        <f t="shared" si="107"/>
        <v>9110.6456342453203</v>
      </c>
      <c r="Q707" s="1">
        <v>101677831</v>
      </c>
      <c r="R707" s="1">
        <v>32156921</v>
      </c>
      <c r="S707" s="2">
        <f t="shared" si="105"/>
        <v>13066779.080380972</v>
      </c>
      <c r="T707" s="1">
        <v>23326792</v>
      </c>
      <c r="U707" s="2">
        <f t="shared" si="106"/>
        <v>9478707.1721822564</v>
      </c>
      <c r="V707" s="2">
        <f t="shared" si="108"/>
        <v>1240.8308904545434</v>
      </c>
    </row>
    <row r="708" spans="1:22" x14ac:dyDescent="0.25">
      <c r="A708" t="s">
        <v>253</v>
      </c>
      <c r="B708">
        <v>2017</v>
      </c>
      <c r="C708">
        <v>189</v>
      </c>
      <c r="D708">
        <v>40</v>
      </c>
      <c r="E708" s="1">
        <v>16093</v>
      </c>
      <c r="F708" s="5">
        <f t="shared" ref="F708:F771" si="111">E708/D708</f>
        <v>402.32499999999999</v>
      </c>
      <c r="G708" s="3">
        <v>43009</v>
      </c>
      <c r="H708" s="3">
        <v>43100</v>
      </c>
      <c r="I708" s="4">
        <f t="shared" ref="I708:I771" si="112">H708-G708+1</f>
        <v>92</v>
      </c>
      <c r="J708" s="2">
        <f t="shared" si="109"/>
        <v>0.92552334943639292</v>
      </c>
      <c r="K708">
        <v>277</v>
      </c>
      <c r="L708" s="2">
        <f t="shared" si="110"/>
        <v>0.63149427091508392</v>
      </c>
      <c r="M708" s="5">
        <f t="shared" ref="M708:M771" si="113">K708*L708</f>
        <v>174.92391304347825</v>
      </c>
      <c r="N708">
        <v>0</v>
      </c>
      <c r="O708">
        <v>0</v>
      </c>
      <c r="P708" s="2">
        <v>0</v>
      </c>
      <c r="Q708" s="1">
        <v>5509611</v>
      </c>
      <c r="R708" s="1">
        <v>4858801</v>
      </c>
      <c r="S708" s="2">
        <f t="shared" ref="S708:S771" si="114">(N708/(Q708+N708))*R708</f>
        <v>0</v>
      </c>
      <c r="T708" s="1">
        <v>12761329</v>
      </c>
      <c r="U708" s="2">
        <f t="shared" ref="U708:U771" si="115">(N708/(Q708+N708))*T708</f>
        <v>0</v>
      </c>
      <c r="V708" s="2">
        <v>0</v>
      </c>
    </row>
    <row r="709" spans="1:22" x14ac:dyDescent="0.25">
      <c r="A709" t="s">
        <v>254</v>
      </c>
      <c r="B709">
        <v>2017</v>
      </c>
      <c r="C709">
        <v>37</v>
      </c>
      <c r="D709">
        <v>93</v>
      </c>
      <c r="E709" s="1">
        <v>2221</v>
      </c>
      <c r="F709" s="5">
        <f t="shared" si="111"/>
        <v>23.881720430107528</v>
      </c>
      <c r="G709" s="3">
        <v>43009</v>
      </c>
      <c r="H709" s="3">
        <v>43100</v>
      </c>
      <c r="I709" s="4">
        <f t="shared" si="112"/>
        <v>92</v>
      </c>
      <c r="J709" s="2">
        <f t="shared" si="109"/>
        <v>0.65246768507638075</v>
      </c>
      <c r="K709">
        <v>37</v>
      </c>
      <c r="L709" s="2">
        <f t="shared" si="110"/>
        <v>0.65246768507638075</v>
      </c>
      <c r="M709" s="5">
        <f t="shared" si="113"/>
        <v>24.14130434782609</v>
      </c>
      <c r="N709" s="1">
        <v>9285855</v>
      </c>
      <c r="O709" s="1">
        <v>11962</v>
      </c>
      <c r="P709" s="2">
        <f t="shared" ref="P709:P771" si="116">N709/O709</f>
        <v>776.27946831633506</v>
      </c>
      <c r="Q709" s="1">
        <v>2678278</v>
      </c>
      <c r="R709" s="1">
        <v>7841556</v>
      </c>
      <c r="S709" s="2">
        <f t="shared" si="114"/>
        <v>6086153.6720111687</v>
      </c>
      <c r="T709" s="1">
        <v>6295383</v>
      </c>
      <c r="U709" s="2">
        <f t="shared" si="115"/>
        <v>4886105.3038665652</v>
      </c>
      <c r="V709" s="2">
        <f t="shared" ref="V709:V771" si="117">U709/O709</f>
        <v>408.46892692414019</v>
      </c>
    </row>
    <row r="710" spans="1:22" x14ac:dyDescent="0.25">
      <c r="A710" t="s">
        <v>255</v>
      </c>
      <c r="B710">
        <v>2017</v>
      </c>
      <c r="C710" s="1">
        <v>1315</v>
      </c>
      <c r="D710">
        <v>220</v>
      </c>
      <c r="E710" s="1">
        <v>110222</v>
      </c>
      <c r="F710" s="5">
        <f t="shared" si="111"/>
        <v>501.0090909090909</v>
      </c>
      <c r="G710" s="3">
        <v>43009</v>
      </c>
      <c r="H710" s="3">
        <v>43100</v>
      </c>
      <c r="I710" s="4">
        <f t="shared" si="112"/>
        <v>92</v>
      </c>
      <c r="J710" s="2">
        <f t="shared" si="109"/>
        <v>0.91107621094395763</v>
      </c>
      <c r="K710" s="1">
        <v>1418</v>
      </c>
      <c r="L710" s="2">
        <f t="shared" si="110"/>
        <v>0.84489789660881831</v>
      </c>
      <c r="M710" s="5">
        <f t="shared" si="113"/>
        <v>1198.0652173913043</v>
      </c>
      <c r="N710">
        <v>0</v>
      </c>
      <c r="O710">
        <v>0</v>
      </c>
      <c r="P710" s="2">
        <v>0</v>
      </c>
      <c r="Q710" s="1">
        <v>62685646</v>
      </c>
      <c r="R710" s="1">
        <v>62644353</v>
      </c>
      <c r="S710" s="2">
        <f t="shared" si="114"/>
        <v>0</v>
      </c>
      <c r="T710" s="1">
        <v>80046425</v>
      </c>
      <c r="U710" s="2">
        <f t="shared" si="115"/>
        <v>0</v>
      </c>
      <c r="V710" s="2">
        <v>0</v>
      </c>
    </row>
    <row r="711" spans="1:22" x14ac:dyDescent="0.25">
      <c r="A711" t="s">
        <v>256</v>
      </c>
      <c r="B711">
        <v>2017</v>
      </c>
      <c r="C711">
        <v>137</v>
      </c>
      <c r="D711" s="1">
        <v>2270</v>
      </c>
      <c r="E711" s="1">
        <v>10481</v>
      </c>
      <c r="F711" s="5">
        <f t="shared" si="111"/>
        <v>4.6171806167400877</v>
      </c>
      <c r="G711" s="3">
        <v>43009</v>
      </c>
      <c r="H711" s="3">
        <v>43100</v>
      </c>
      <c r="I711" s="4">
        <f t="shared" si="112"/>
        <v>92</v>
      </c>
      <c r="J711" s="2">
        <f t="shared" si="109"/>
        <v>0.83156140907648368</v>
      </c>
      <c r="K711">
        <v>172</v>
      </c>
      <c r="L711" s="2">
        <f t="shared" si="110"/>
        <v>0.66234833164812945</v>
      </c>
      <c r="M711" s="5">
        <f t="shared" si="113"/>
        <v>113.92391304347827</v>
      </c>
      <c r="N711" s="1">
        <v>93353878</v>
      </c>
      <c r="O711" s="1">
        <v>44964</v>
      </c>
      <c r="P711" s="2">
        <f t="shared" si="116"/>
        <v>2076.1915754826082</v>
      </c>
      <c r="Q711" s="1">
        <v>201230177</v>
      </c>
      <c r="R711" s="1">
        <v>73796583</v>
      </c>
      <c r="S711" s="2">
        <f t="shared" si="114"/>
        <v>23386184.992934778</v>
      </c>
      <c r="T711" s="1">
        <v>65769170</v>
      </c>
      <c r="U711" s="2">
        <f t="shared" si="115"/>
        <v>20842292.609290276</v>
      </c>
      <c r="V711" s="2">
        <f t="shared" si="117"/>
        <v>463.53288429166167</v>
      </c>
    </row>
    <row r="712" spans="1:22" x14ac:dyDescent="0.25">
      <c r="A712" t="s">
        <v>257</v>
      </c>
      <c r="B712">
        <v>2017</v>
      </c>
      <c r="C712">
        <v>36</v>
      </c>
      <c r="D712">
        <v>253</v>
      </c>
      <c r="E712" s="1">
        <v>3031</v>
      </c>
      <c r="F712" s="5">
        <f t="shared" si="111"/>
        <v>11.980237154150197</v>
      </c>
      <c r="G712" s="3">
        <v>43009</v>
      </c>
      <c r="H712" s="3">
        <v>43100</v>
      </c>
      <c r="I712" s="4">
        <f t="shared" si="112"/>
        <v>92</v>
      </c>
      <c r="J712" s="2">
        <f t="shared" si="109"/>
        <v>0.91515700483091789</v>
      </c>
      <c r="K712">
        <v>36</v>
      </c>
      <c r="L712" s="2">
        <f t="shared" si="110"/>
        <v>0.91515700483091789</v>
      </c>
      <c r="M712" s="5">
        <f t="shared" si="113"/>
        <v>32.945652173913047</v>
      </c>
      <c r="N712">
        <v>0</v>
      </c>
      <c r="O712">
        <v>0</v>
      </c>
      <c r="P712" s="2">
        <v>0</v>
      </c>
      <c r="Q712" s="1">
        <v>4142950</v>
      </c>
      <c r="R712" s="1">
        <v>2912794</v>
      </c>
      <c r="S712" s="2">
        <f t="shared" si="114"/>
        <v>0</v>
      </c>
      <c r="T712" s="1">
        <v>2986692</v>
      </c>
      <c r="U712" s="2">
        <f t="shared" si="115"/>
        <v>0</v>
      </c>
      <c r="V712" s="2">
        <v>0</v>
      </c>
    </row>
    <row r="713" spans="1:22" x14ac:dyDescent="0.25">
      <c r="A713" t="s">
        <v>258</v>
      </c>
      <c r="B713">
        <v>2017</v>
      </c>
      <c r="C713">
        <v>16</v>
      </c>
      <c r="D713">
        <v>90</v>
      </c>
      <c r="E713" s="1">
        <v>1414</v>
      </c>
      <c r="F713" s="5">
        <f t="shared" si="111"/>
        <v>15.71111111111111</v>
      </c>
      <c r="G713" s="3">
        <v>43009</v>
      </c>
      <c r="H713" s="3">
        <v>43100</v>
      </c>
      <c r="I713" s="4">
        <f t="shared" si="112"/>
        <v>92</v>
      </c>
      <c r="J713" s="2">
        <f t="shared" si="109"/>
        <v>0.96059782608695654</v>
      </c>
      <c r="K713">
        <v>16</v>
      </c>
      <c r="L713" s="2">
        <f t="shared" si="110"/>
        <v>0.96059782608695654</v>
      </c>
      <c r="M713" s="5">
        <f t="shared" si="113"/>
        <v>15.369565217391305</v>
      </c>
      <c r="N713">
        <v>0</v>
      </c>
      <c r="O713">
        <v>0</v>
      </c>
      <c r="P713" s="2">
        <v>0</v>
      </c>
      <c r="Q713" s="1">
        <v>1314221</v>
      </c>
      <c r="R713" s="1">
        <v>1314221</v>
      </c>
      <c r="S713" s="2">
        <f t="shared" si="114"/>
        <v>0</v>
      </c>
      <c r="T713" s="1">
        <v>1477917</v>
      </c>
      <c r="U713" s="2">
        <f t="shared" si="115"/>
        <v>0</v>
      </c>
      <c r="V713" s="2">
        <v>0</v>
      </c>
    </row>
    <row r="714" spans="1:22" x14ac:dyDescent="0.25">
      <c r="A714" t="s">
        <v>259</v>
      </c>
      <c r="B714">
        <v>2017</v>
      </c>
      <c r="C714">
        <v>182</v>
      </c>
      <c r="D714" s="1">
        <v>2068</v>
      </c>
      <c r="E714" s="1">
        <v>10109</v>
      </c>
      <c r="F714" s="5">
        <f t="shared" si="111"/>
        <v>4.8882978723404253</v>
      </c>
      <c r="G714" s="3">
        <v>43009</v>
      </c>
      <c r="H714" s="3">
        <v>43100</v>
      </c>
      <c r="I714" s="4">
        <f t="shared" si="112"/>
        <v>92</v>
      </c>
      <c r="J714" s="2">
        <f t="shared" si="109"/>
        <v>0.60373865265169613</v>
      </c>
      <c r="K714">
        <v>182</v>
      </c>
      <c r="L714" s="2">
        <f t="shared" si="110"/>
        <v>0.60373865265169613</v>
      </c>
      <c r="M714" s="5">
        <f t="shared" si="113"/>
        <v>109.88043478260869</v>
      </c>
      <c r="N714" s="1">
        <v>409835283</v>
      </c>
      <c r="O714" s="1">
        <v>82457</v>
      </c>
      <c r="P714" s="2">
        <f t="shared" si="116"/>
        <v>4970.2909759025915</v>
      </c>
      <c r="Q714" s="1">
        <v>468156310</v>
      </c>
      <c r="R714" s="1">
        <v>140219435</v>
      </c>
      <c r="S714" s="2">
        <f t="shared" si="114"/>
        <v>65452644.744543821</v>
      </c>
      <c r="T714" s="1">
        <v>145203589</v>
      </c>
      <c r="U714" s="2">
        <f t="shared" si="115"/>
        <v>67779184.293887302</v>
      </c>
      <c r="V714" s="2">
        <f t="shared" si="117"/>
        <v>821.99430362355292</v>
      </c>
    </row>
    <row r="715" spans="1:22" x14ac:dyDescent="0.25">
      <c r="A715" t="s">
        <v>261</v>
      </c>
      <c r="B715">
        <v>2017</v>
      </c>
      <c r="C715">
        <v>25</v>
      </c>
      <c r="D715">
        <v>267</v>
      </c>
      <c r="E715">
        <v>841</v>
      </c>
      <c r="F715" s="5">
        <f t="shared" si="111"/>
        <v>3.1498127340823969</v>
      </c>
      <c r="G715" s="3">
        <v>43009</v>
      </c>
      <c r="H715" s="3">
        <v>43100</v>
      </c>
      <c r="I715" s="4">
        <f t="shared" si="112"/>
        <v>92</v>
      </c>
      <c r="J715" s="2">
        <f t="shared" si="109"/>
        <v>0.3656521739130435</v>
      </c>
      <c r="K715">
        <v>25</v>
      </c>
      <c r="L715" s="2">
        <f t="shared" si="110"/>
        <v>0.3656521739130435</v>
      </c>
      <c r="M715" s="5">
        <f t="shared" si="113"/>
        <v>9.1413043478260878</v>
      </c>
      <c r="N715" s="1">
        <v>25577503</v>
      </c>
      <c r="O715" s="1">
        <v>18870</v>
      </c>
      <c r="P715" s="2">
        <f t="shared" si="116"/>
        <v>1355.4585585585585</v>
      </c>
      <c r="Q715" s="1">
        <v>10999198</v>
      </c>
      <c r="R715" s="1">
        <v>20835261</v>
      </c>
      <c r="S715" s="2">
        <f t="shared" si="114"/>
        <v>14569765.346887982</v>
      </c>
      <c r="T715" s="1">
        <v>20088077</v>
      </c>
      <c r="U715" s="2">
        <f t="shared" si="115"/>
        <v>14047271.505752554</v>
      </c>
      <c r="V715" s="2">
        <f t="shared" si="117"/>
        <v>744.4235032195312</v>
      </c>
    </row>
    <row r="716" spans="1:22" x14ac:dyDescent="0.25">
      <c r="A716" t="s">
        <v>262</v>
      </c>
      <c r="B716">
        <v>2017</v>
      </c>
      <c r="C716">
        <v>412</v>
      </c>
      <c r="D716" s="1">
        <v>3734</v>
      </c>
      <c r="E716" s="1">
        <v>16704</v>
      </c>
      <c r="F716" s="5">
        <f t="shared" si="111"/>
        <v>4.4734868773433316</v>
      </c>
      <c r="G716" s="3">
        <v>43009</v>
      </c>
      <c r="H716" s="3">
        <v>43100</v>
      </c>
      <c r="I716" s="4">
        <f t="shared" si="112"/>
        <v>92</v>
      </c>
      <c r="J716" s="2">
        <f t="shared" si="109"/>
        <v>0.44069227522161247</v>
      </c>
      <c r="K716">
        <v>412</v>
      </c>
      <c r="L716" s="2">
        <f t="shared" si="110"/>
        <v>0.44069227522161247</v>
      </c>
      <c r="M716" s="5">
        <f t="shared" si="113"/>
        <v>181.56521739130434</v>
      </c>
      <c r="N716" s="1">
        <v>160853229</v>
      </c>
      <c r="O716" s="1">
        <v>27974</v>
      </c>
      <c r="P716" s="2">
        <f t="shared" si="116"/>
        <v>5750.0975548723818</v>
      </c>
      <c r="Q716" s="1">
        <v>406543998</v>
      </c>
      <c r="R716" s="1">
        <v>135123996</v>
      </c>
      <c r="S716" s="2">
        <f t="shared" si="114"/>
        <v>38306727.699222758</v>
      </c>
      <c r="T716" s="1">
        <v>123149239</v>
      </c>
      <c r="U716" s="2">
        <f t="shared" si="115"/>
        <v>34911966.078471392</v>
      </c>
      <c r="V716" s="2">
        <f t="shared" si="117"/>
        <v>1248.0148022617927</v>
      </c>
    </row>
    <row r="717" spans="1:22" x14ac:dyDescent="0.25">
      <c r="A717" t="s">
        <v>263</v>
      </c>
      <c r="B717">
        <v>2017</v>
      </c>
      <c r="C717">
        <v>47</v>
      </c>
      <c r="D717">
        <v>474</v>
      </c>
      <c r="E717" s="1">
        <v>1477</v>
      </c>
      <c r="F717" s="5">
        <f t="shared" si="111"/>
        <v>3.1160337552742616</v>
      </c>
      <c r="G717" s="3">
        <v>43009</v>
      </c>
      <c r="H717" s="3">
        <v>43100</v>
      </c>
      <c r="I717" s="4">
        <f t="shared" si="112"/>
        <v>92</v>
      </c>
      <c r="J717" s="2">
        <f t="shared" si="109"/>
        <v>0.341581868640148</v>
      </c>
      <c r="K717">
        <v>47</v>
      </c>
      <c r="L717" s="2">
        <f t="shared" si="110"/>
        <v>0.341581868640148</v>
      </c>
      <c r="M717" s="5">
        <f t="shared" si="113"/>
        <v>16.054347826086957</v>
      </c>
      <c r="N717" s="1">
        <v>35304823</v>
      </c>
      <c r="O717" s="1">
        <v>4709</v>
      </c>
      <c r="P717" s="2">
        <f t="shared" si="116"/>
        <v>7497.3079210023361</v>
      </c>
      <c r="Q717" s="1">
        <v>24064184</v>
      </c>
      <c r="R717" s="1">
        <v>17908149</v>
      </c>
      <c r="S717" s="2">
        <f t="shared" si="114"/>
        <v>10649395.411020216</v>
      </c>
      <c r="T717" s="1">
        <v>24038393</v>
      </c>
      <c r="U717" s="2">
        <f t="shared" si="115"/>
        <v>14294852.70099665</v>
      </c>
      <c r="V717" s="2">
        <f t="shared" si="117"/>
        <v>3035.6450840935763</v>
      </c>
    </row>
    <row r="718" spans="1:22" x14ac:dyDescent="0.25">
      <c r="A718" t="s">
        <v>264</v>
      </c>
      <c r="B718">
        <v>2017</v>
      </c>
      <c r="C718">
        <v>144</v>
      </c>
      <c r="D718">
        <v>254</v>
      </c>
      <c r="E718" s="1">
        <v>9109</v>
      </c>
      <c r="F718" s="5">
        <f t="shared" si="111"/>
        <v>35.862204724409452</v>
      </c>
      <c r="G718" s="3">
        <v>43009</v>
      </c>
      <c r="H718" s="3">
        <v>43100</v>
      </c>
      <c r="I718" s="4">
        <f t="shared" si="112"/>
        <v>92</v>
      </c>
      <c r="J718" s="2">
        <f t="shared" si="109"/>
        <v>0.6875754830917874</v>
      </c>
      <c r="K718">
        <v>150</v>
      </c>
      <c r="L718" s="2">
        <f t="shared" si="110"/>
        <v>0.6600724637681159</v>
      </c>
      <c r="M718" s="5">
        <f t="shared" si="113"/>
        <v>99.010869565217391</v>
      </c>
      <c r="N718" s="1">
        <v>35290220</v>
      </c>
      <c r="O718" s="1">
        <v>31424</v>
      </c>
      <c r="P718" s="2">
        <f t="shared" si="116"/>
        <v>1123.0339867617108</v>
      </c>
      <c r="Q718" s="1">
        <v>12356250</v>
      </c>
      <c r="R718" s="1">
        <v>15885405</v>
      </c>
      <c r="S718" s="2">
        <f t="shared" si="114"/>
        <v>11765812.603517113</v>
      </c>
      <c r="T718" s="1">
        <v>17083228</v>
      </c>
      <c r="U718" s="2">
        <f t="shared" si="115"/>
        <v>12653001.878841393</v>
      </c>
      <c r="V718" s="2">
        <f t="shared" si="117"/>
        <v>402.65408219327242</v>
      </c>
    </row>
    <row r="719" spans="1:22" x14ac:dyDescent="0.25">
      <c r="A719" t="s">
        <v>507</v>
      </c>
      <c r="B719">
        <v>2017</v>
      </c>
      <c r="C719">
        <v>20</v>
      </c>
      <c r="D719">
        <v>185</v>
      </c>
      <c r="E719" s="1">
        <v>1525</v>
      </c>
      <c r="F719" s="5">
        <f t="shared" si="111"/>
        <v>8.2432432432432439</v>
      </c>
      <c r="G719" s="3">
        <v>43009</v>
      </c>
      <c r="H719" s="3">
        <v>43100</v>
      </c>
      <c r="I719" s="4">
        <f t="shared" si="112"/>
        <v>92</v>
      </c>
      <c r="J719" s="2">
        <f t="shared" si="109"/>
        <v>0.82880434782608692</v>
      </c>
      <c r="K719">
        <v>20</v>
      </c>
      <c r="L719" s="2">
        <f t="shared" si="110"/>
        <v>0.82880434782608692</v>
      </c>
      <c r="M719" s="5">
        <f t="shared" si="113"/>
        <v>16.576086956521738</v>
      </c>
      <c r="N719">
        <v>0</v>
      </c>
      <c r="O719">
        <v>0</v>
      </c>
      <c r="P719" s="2">
        <v>0</v>
      </c>
      <c r="Q719" s="1">
        <v>2292200</v>
      </c>
      <c r="R719" s="1">
        <v>1444530</v>
      </c>
      <c r="S719" s="2">
        <f t="shared" si="114"/>
        <v>0</v>
      </c>
      <c r="T719" s="1">
        <v>1238978</v>
      </c>
      <c r="U719" s="2">
        <f t="shared" si="115"/>
        <v>0</v>
      </c>
      <c r="V719" s="2">
        <v>0</v>
      </c>
    </row>
    <row r="720" spans="1:22" x14ac:dyDescent="0.25">
      <c r="A720" t="s">
        <v>265</v>
      </c>
      <c r="B720">
        <v>2017</v>
      </c>
      <c r="C720">
        <v>260</v>
      </c>
      <c r="D720" s="1">
        <v>2466</v>
      </c>
      <c r="E720" s="1">
        <v>11695</v>
      </c>
      <c r="F720" s="5">
        <f t="shared" si="111"/>
        <v>4.7424979724249798</v>
      </c>
      <c r="G720" s="3">
        <v>43009</v>
      </c>
      <c r="H720" s="3">
        <v>43100</v>
      </c>
      <c r="I720" s="4">
        <f t="shared" si="112"/>
        <v>92</v>
      </c>
      <c r="J720" s="2">
        <f t="shared" si="109"/>
        <v>0.48892140468227424</v>
      </c>
      <c r="K720">
        <v>358</v>
      </c>
      <c r="L720" s="2">
        <f t="shared" si="110"/>
        <v>0.35508258440612095</v>
      </c>
      <c r="M720" s="5">
        <f t="shared" si="113"/>
        <v>127.1195652173913</v>
      </c>
      <c r="N720" s="1">
        <v>123451545</v>
      </c>
      <c r="O720" s="1">
        <v>29454</v>
      </c>
      <c r="P720" s="2">
        <f t="shared" si="116"/>
        <v>4191.3337746995312</v>
      </c>
      <c r="Q720" s="1">
        <v>243003136</v>
      </c>
      <c r="R720" s="1">
        <v>97167661</v>
      </c>
      <c r="S720" s="2">
        <f t="shared" si="114"/>
        <v>32733919.080395773</v>
      </c>
      <c r="T720" s="1">
        <v>93256449</v>
      </c>
      <c r="U720" s="2">
        <f t="shared" si="115"/>
        <v>31416306.864596188</v>
      </c>
      <c r="V720" s="2">
        <f t="shared" si="117"/>
        <v>1066.6227631084466</v>
      </c>
    </row>
    <row r="721" spans="1:22" x14ac:dyDescent="0.25">
      <c r="A721" t="s">
        <v>266</v>
      </c>
      <c r="B721">
        <v>2017</v>
      </c>
      <c r="C721">
        <v>91</v>
      </c>
      <c r="D721">
        <v>145</v>
      </c>
      <c r="E721" s="1">
        <v>6170</v>
      </c>
      <c r="F721" s="5">
        <f t="shared" si="111"/>
        <v>42.551724137931032</v>
      </c>
      <c r="G721" s="3">
        <v>43009</v>
      </c>
      <c r="H721" s="3">
        <v>43100</v>
      </c>
      <c r="I721" s="4">
        <f t="shared" si="112"/>
        <v>92</v>
      </c>
      <c r="J721" s="2">
        <f t="shared" si="109"/>
        <v>0.73698041089345434</v>
      </c>
      <c r="K721">
        <v>91</v>
      </c>
      <c r="L721" s="2">
        <f t="shared" si="110"/>
        <v>0.73698041089345434</v>
      </c>
      <c r="M721" s="5">
        <f t="shared" si="113"/>
        <v>67.065217391304344</v>
      </c>
      <c r="N721" s="1">
        <v>7279762</v>
      </c>
      <c r="O721" s="1">
        <v>7717</v>
      </c>
      <c r="P721" s="2">
        <f t="shared" si="116"/>
        <v>943.34093559673454</v>
      </c>
      <c r="Q721" s="1">
        <v>6557359</v>
      </c>
      <c r="R721" s="1">
        <v>7895178</v>
      </c>
      <c r="S721" s="2">
        <f t="shared" si="114"/>
        <v>4153683.1821905728</v>
      </c>
      <c r="T721" s="1">
        <v>7615425</v>
      </c>
      <c r="U721" s="2">
        <f t="shared" si="115"/>
        <v>4006504.0645991317</v>
      </c>
      <c r="V721" s="2">
        <f t="shared" si="117"/>
        <v>519.17896392369209</v>
      </c>
    </row>
    <row r="722" spans="1:22" x14ac:dyDescent="0.25">
      <c r="A722" t="s">
        <v>267</v>
      </c>
      <c r="B722">
        <v>2017</v>
      </c>
      <c r="C722">
        <v>204</v>
      </c>
      <c r="D722" s="1">
        <v>1283</v>
      </c>
      <c r="E722" s="1">
        <v>6189</v>
      </c>
      <c r="F722" s="5">
        <f t="shared" si="111"/>
        <v>4.823850350740452</v>
      </c>
      <c r="G722" s="3">
        <v>43009</v>
      </c>
      <c r="H722" s="3">
        <v>43100</v>
      </c>
      <c r="I722" s="4">
        <f t="shared" si="112"/>
        <v>92</v>
      </c>
      <c r="J722" s="2">
        <f t="shared" si="109"/>
        <v>0.32976342710997442</v>
      </c>
      <c r="K722">
        <v>204</v>
      </c>
      <c r="L722" s="2">
        <f t="shared" si="110"/>
        <v>0.32976342710997442</v>
      </c>
      <c r="M722" s="5">
        <f t="shared" si="113"/>
        <v>67.271739130434781</v>
      </c>
      <c r="N722" s="1">
        <v>48945764</v>
      </c>
      <c r="O722" s="1">
        <v>8771</v>
      </c>
      <c r="P722" s="2">
        <f t="shared" si="116"/>
        <v>5580.4086193136473</v>
      </c>
      <c r="Q722" s="1">
        <v>111081717</v>
      </c>
      <c r="R722" s="1">
        <v>21333879</v>
      </c>
      <c r="S722" s="2">
        <f t="shared" si="114"/>
        <v>6525148.0571549833</v>
      </c>
      <c r="T722" s="1">
        <v>19957352</v>
      </c>
      <c r="U722" s="2">
        <f t="shared" si="115"/>
        <v>6104125.5848858105</v>
      </c>
      <c r="V722" s="2">
        <f t="shared" si="117"/>
        <v>695.94408675017792</v>
      </c>
    </row>
    <row r="723" spans="1:22" x14ac:dyDescent="0.25">
      <c r="A723" t="s">
        <v>268</v>
      </c>
      <c r="B723">
        <v>2017</v>
      </c>
      <c r="C723">
        <v>218</v>
      </c>
      <c r="D723" s="1">
        <v>2895</v>
      </c>
      <c r="E723" s="1">
        <v>9981</v>
      </c>
      <c r="F723" s="5">
        <f t="shared" si="111"/>
        <v>3.4476683937823833</v>
      </c>
      <c r="G723" s="3">
        <v>43009</v>
      </c>
      <c r="H723" s="3">
        <v>43100</v>
      </c>
      <c r="I723" s="4">
        <f t="shared" si="112"/>
        <v>92</v>
      </c>
      <c r="J723" s="2">
        <f t="shared" si="109"/>
        <v>0.49765656162744315</v>
      </c>
      <c r="K723">
        <v>218</v>
      </c>
      <c r="L723" s="2">
        <f t="shared" si="110"/>
        <v>0.49765656162744315</v>
      </c>
      <c r="M723" s="5">
        <f t="shared" si="113"/>
        <v>108.48913043478261</v>
      </c>
      <c r="N723" s="1">
        <v>105644548</v>
      </c>
      <c r="O723" s="1">
        <v>25074</v>
      </c>
      <c r="P723" s="2">
        <f t="shared" si="116"/>
        <v>4213.3105208582592</v>
      </c>
      <c r="Q723" s="1">
        <v>182490611</v>
      </c>
      <c r="R723" s="1">
        <v>78332370</v>
      </c>
      <c r="S723" s="2">
        <f t="shared" si="114"/>
        <v>28720506.900786653</v>
      </c>
      <c r="T723" s="1">
        <v>74383092</v>
      </c>
      <c r="U723" s="2">
        <f t="shared" si="115"/>
        <v>27272506.973654039</v>
      </c>
      <c r="V723" s="2">
        <f t="shared" si="117"/>
        <v>1087.680743944087</v>
      </c>
    </row>
    <row r="724" spans="1:22" x14ac:dyDescent="0.25">
      <c r="A724" t="s">
        <v>508</v>
      </c>
      <c r="B724">
        <v>2017</v>
      </c>
      <c r="C724">
        <v>228</v>
      </c>
      <c r="D724" s="1">
        <v>2195</v>
      </c>
      <c r="E724" s="1">
        <v>10167</v>
      </c>
      <c r="F724" s="5">
        <f t="shared" si="111"/>
        <v>4.631890660592255</v>
      </c>
      <c r="G724" s="3">
        <v>43009</v>
      </c>
      <c r="H724" s="3">
        <v>43100</v>
      </c>
      <c r="I724" s="4">
        <f t="shared" si="112"/>
        <v>92</v>
      </c>
      <c r="J724" s="2">
        <f t="shared" si="109"/>
        <v>0.48469679633867274</v>
      </c>
      <c r="K724">
        <v>228</v>
      </c>
      <c r="L724" s="2">
        <f t="shared" si="110"/>
        <v>0.48469679633867274</v>
      </c>
      <c r="M724" s="5">
        <f t="shared" si="113"/>
        <v>110.51086956521739</v>
      </c>
      <c r="N724" s="1">
        <v>62572101</v>
      </c>
      <c r="O724" s="1">
        <v>9950</v>
      </c>
      <c r="P724" s="2">
        <f t="shared" si="116"/>
        <v>6288.6533668341708</v>
      </c>
      <c r="Q724" s="1">
        <v>169110322</v>
      </c>
      <c r="R724" s="1">
        <v>46944696</v>
      </c>
      <c r="S724" s="2">
        <f t="shared" si="114"/>
        <v>12678684.129293211</v>
      </c>
      <c r="T724" s="1">
        <v>42696561</v>
      </c>
      <c r="U724" s="2">
        <f t="shared" si="115"/>
        <v>11531360.440082505</v>
      </c>
      <c r="V724" s="2">
        <f t="shared" si="117"/>
        <v>1158.9306974957292</v>
      </c>
    </row>
    <row r="725" spans="1:22" x14ac:dyDescent="0.25">
      <c r="A725" t="s">
        <v>270</v>
      </c>
      <c r="B725">
        <v>2017</v>
      </c>
      <c r="C725">
        <v>45</v>
      </c>
      <c r="D725">
        <v>111</v>
      </c>
      <c r="E725" s="1">
        <v>2409</v>
      </c>
      <c r="F725" s="5">
        <f t="shared" si="111"/>
        <v>21.702702702702702</v>
      </c>
      <c r="G725" s="3">
        <v>43009</v>
      </c>
      <c r="H725" s="3">
        <v>43100</v>
      </c>
      <c r="I725" s="4">
        <f t="shared" si="112"/>
        <v>92</v>
      </c>
      <c r="J725" s="2">
        <f t="shared" si="109"/>
        <v>0.5818840579710145</v>
      </c>
      <c r="K725">
        <v>45</v>
      </c>
      <c r="L725" s="2">
        <f t="shared" si="110"/>
        <v>0.5818840579710145</v>
      </c>
      <c r="M725" s="5">
        <f t="shared" si="113"/>
        <v>26.184782608695652</v>
      </c>
      <c r="N725" s="1">
        <v>10735023</v>
      </c>
      <c r="O725" s="1">
        <v>15168</v>
      </c>
      <c r="P725" s="2">
        <f t="shared" si="116"/>
        <v>707.74149525316454</v>
      </c>
      <c r="Q725" s="1">
        <v>2403161</v>
      </c>
      <c r="R725" s="1">
        <v>5629354</v>
      </c>
      <c r="S725" s="2">
        <f t="shared" si="114"/>
        <v>4599664.9662648961</v>
      </c>
      <c r="T725" s="1">
        <v>5937688</v>
      </c>
      <c r="U725" s="2">
        <f t="shared" si="115"/>
        <v>4851600.2856120756</v>
      </c>
      <c r="V725" s="2">
        <f t="shared" si="117"/>
        <v>319.8576137666189</v>
      </c>
    </row>
    <row r="726" spans="1:22" x14ac:dyDescent="0.25">
      <c r="A726" t="s">
        <v>271</v>
      </c>
      <c r="B726">
        <v>2017</v>
      </c>
      <c r="C726">
        <v>133</v>
      </c>
      <c r="D726" s="1">
        <v>3220</v>
      </c>
      <c r="E726" s="1">
        <v>11201</v>
      </c>
      <c r="F726" s="5">
        <f t="shared" si="111"/>
        <v>3.4785714285714286</v>
      </c>
      <c r="G726" s="3">
        <v>43009</v>
      </c>
      <c r="H726" s="3">
        <v>43100</v>
      </c>
      <c r="I726" s="4">
        <f t="shared" si="112"/>
        <v>92</v>
      </c>
      <c r="J726" s="2">
        <f t="shared" si="109"/>
        <v>0.91541353383458646</v>
      </c>
      <c r="K726">
        <v>133</v>
      </c>
      <c r="L726" s="2">
        <f t="shared" si="110"/>
        <v>0.91541353383458646</v>
      </c>
      <c r="M726" s="5">
        <f t="shared" si="113"/>
        <v>121.75</v>
      </c>
      <c r="N726" s="1">
        <v>98089948</v>
      </c>
      <c r="O726" s="1">
        <v>143343</v>
      </c>
      <c r="P726" s="2">
        <f t="shared" si="116"/>
        <v>684.30232379676715</v>
      </c>
      <c r="Q726" s="1">
        <v>109576859</v>
      </c>
      <c r="R726" s="1">
        <v>92565168</v>
      </c>
      <c r="S726" s="2">
        <f t="shared" si="114"/>
        <v>43722502.632456154</v>
      </c>
      <c r="T726" s="1">
        <v>74293129</v>
      </c>
      <c r="U726" s="2">
        <f t="shared" si="115"/>
        <v>35091834.201347798</v>
      </c>
      <c r="V726" s="2">
        <f t="shared" si="117"/>
        <v>244.81023978392943</v>
      </c>
    </row>
    <row r="727" spans="1:22" x14ac:dyDescent="0.25">
      <c r="A727" t="s">
        <v>272</v>
      </c>
      <c r="B727">
        <v>2017</v>
      </c>
      <c r="C727">
        <v>138</v>
      </c>
      <c r="D727">
        <v>415</v>
      </c>
      <c r="E727" s="1">
        <v>1679</v>
      </c>
      <c r="F727" s="5">
        <f t="shared" si="111"/>
        <v>4.0457831325301203</v>
      </c>
      <c r="G727" s="3">
        <v>43009</v>
      </c>
      <c r="H727" s="3">
        <v>43100</v>
      </c>
      <c r="I727" s="4">
        <f t="shared" si="112"/>
        <v>92</v>
      </c>
      <c r="J727" s="2">
        <f t="shared" si="109"/>
        <v>0.13224637681159421</v>
      </c>
      <c r="K727">
        <v>138</v>
      </c>
      <c r="L727" s="2">
        <f t="shared" si="110"/>
        <v>0.13224637681159421</v>
      </c>
      <c r="M727" s="5">
        <f t="shared" si="113"/>
        <v>18.25</v>
      </c>
      <c r="N727" s="1">
        <v>5192523</v>
      </c>
      <c r="O727">
        <v>838</v>
      </c>
      <c r="P727" s="2">
        <f t="shared" si="116"/>
        <v>6196.3281622911691</v>
      </c>
      <c r="Q727" s="1">
        <v>17857973</v>
      </c>
      <c r="R727" s="1">
        <v>45542536</v>
      </c>
      <c r="S727" s="2">
        <f t="shared" si="114"/>
        <v>10259244.124652589</v>
      </c>
      <c r="T727" s="1">
        <v>49147309</v>
      </c>
      <c r="U727" s="2">
        <f t="shared" si="115"/>
        <v>11071281.605853818</v>
      </c>
      <c r="V727" s="2">
        <f t="shared" si="117"/>
        <v>13211.553228942505</v>
      </c>
    </row>
    <row r="728" spans="1:22" x14ac:dyDescent="0.25">
      <c r="A728" t="s">
        <v>273</v>
      </c>
      <c r="B728">
        <v>2017</v>
      </c>
      <c r="C728">
        <v>68</v>
      </c>
      <c r="D728">
        <v>457</v>
      </c>
      <c r="E728" s="1">
        <v>3207</v>
      </c>
      <c r="F728" s="5">
        <f t="shared" si="111"/>
        <v>7.0175054704595183</v>
      </c>
      <c r="G728" s="3">
        <v>43009</v>
      </c>
      <c r="H728" s="3">
        <v>43100</v>
      </c>
      <c r="I728" s="4">
        <f t="shared" si="112"/>
        <v>92</v>
      </c>
      <c r="J728" s="2">
        <f t="shared" si="109"/>
        <v>0.51262787723785164</v>
      </c>
      <c r="K728">
        <v>68</v>
      </c>
      <c r="L728" s="2">
        <f t="shared" si="110"/>
        <v>0.51262787723785164</v>
      </c>
      <c r="M728" s="5">
        <f t="shared" si="113"/>
        <v>34.858695652173914</v>
      </c>
      <c r="N728" s="1">
        <v>546005</v>
      </c>
      <c r="O728">
        <v>960</v>
      </c>
      <c r="P728" s="2">
        <f t="shared" si="116"/>
        <v>568.75520833333337</v>
      </c>
      <c r="Q728" s="1">
        <v>6410000</v>
      </c>
      <c r="R728" s="1">
        <v>2783438</v>
      </c>
      <c r="S728" s="2">
        <f t="shared" si="114"/>
        <v>218483.319835164</v>
      </c>
      <c r="T728" s="1">
        <v>2285024</v>
      </c>
      <c r="U728" s="2">
        <f t="shared" si="115"/>
        <v>179360.7867044374</v>
      </c>
      <c r="V728" s="2">
        <f t="shared" si="117"/>
        <v>186.83415281712229</v>
      </c>
    </row>
    <row r="729" spans="1:22" x14ac:dyDescent="0.25">
      <c r="A729" t="s">
        <v>274</v>
      </c>
      <c r="B729">
        <v>2017</v>
      </c>
      <c r="C729">
        <v>231</v>
      </c>
      <c r="D729">
        <v>927</v>
      </c>
      <c r="E729" s="1">
        <v>12304</v>
      </c>
      <c r="F729" s="5">
        <f t="shared" si="111"/>
        <v>13.272923408845738</v>
      </c>
      <c r="G729" s="3">
        <v>43009</v>
      </c>
      <c r="H729" s="3">
        <v>43100</v>
      </c>
      <c r="I729" s="4">
        <f t="shared" si="112"/>
        <v>92</v>
      </c>
      <c r="J729" s="2">
        <f t="shared" si="109"/>
        <v>0.57895727460944857</v>
      </c>
      <c r="K729">
        <v>231</v>
      </c>
      <c r="L729" s="2">
        <f t="shared" si="110"/>
        <v>0.57895727460944857</v>
      </c>
      <c r="M729" s="5">
        <f t="shared" si="113"/>
        <v>133.73913043478262</v>
      </c>
      <c r="N729" s="1">
        <v>5228222</v>
      </c>
      <c r="O729" s="1">
        <v>2850</v>
      </c>
      <c r="P729" s="2">
        <f t="shared" si="116"/>
        <v>1834.4638596491227</v>
      </c>
      <c r="Q729" s="1">
        <v>35918216</v>
      </c>
      <c r="R729" s="1">
        <v>47652890</v>
      </c>
      <c r="S729" s="2">
        <f t="shared" si="114"/>
        <v>6054956.3940766873</v>
      </c>
      <c r="T729" s="1">
        <v>16969439</v>
      </c>
      <c r="U729" s="2">
        <f t="shared" si="115"/>
        <v>2156201.0861659031</v>
      </c>
      <c r="V729" s="2">
        <f t="shared" si="117"/>
        <v>756.56178461961508</v>
      </c>
    </row>
    <row r="730" spans="1:22" x14ac:dyDescent="0.25">
      <c r="A730" t="s">
        <v>275</v>
      </c>
      <c r="B730">
        <v>2017</v>
      </c>
      <c r="C730">
        <v>125</v>
      </c>
      <c r="D730" s="1">
        <v>2306</v>
      </c>
      <c r="E730" s="1">
        <v>9248</v>
      </c>
      <c r="F730" s="5">
        <f t="shared" si="111"/>
        <v>4.0104076322636599</v>
      </c>
      <c r="G730" s="3">
        <v>43009</v>
      </c>
      <c r="H730" s="3">
        <v>43100</v>
      </c>
      <c r="I730" s="4">
        <f t="shared" si="112"/>
        <v>92</v>
      </c>
      <c r="J730" s="2">
        <f t="shared" si="109"/>
        <v>0.80417391304347829</v>
      </c>
      <c r="K730">
        <v>184</v>
      </c>
      <c r="L730" s="2">
        <f t="shared" si="110"/>
        <v>0.54631379962192816</v>
      </c>
      <c r="M730" s="5">
        <f t="shared" si="113"/>
        <v>100.52173913043478</v>
      </c>
      <c r="N730" s="1">
        <v>134336989</v>
      </c>
      <c r="O730" s="1">
        <v>19292</v>
      </c>
      <c r="P730" s="2">
        <f t="shared" si="116"/>
        <v>6963.3521148662658</v>
      </c>
      <c r="Q730" s="1">
        <v>181188005</v>
      </c>
      <c r="R730" s="1">
        <v>39409880</v>
      </c>
      <c r="S730" s="2">
        <f t="shared" si="114"/>
        <v>16779034.04397599</v>
      </c>
      <c r="T730" s="1">
        <v>35860174</v>
      </c>
      <c r="U730" s="2">
        <f t="shared" si="115"/>
        <v>15267721.70757441</v>
      </c>
      <c r="V730" s="2">
        <f t="shared" si="117"/>
        <v>791.40170576272078</v>
      </c>
    </row>
    <row r="731" spans="1:22" x14ac:dyDescent="0.25">
      <c r="A731" t="s">
        <v>276</v>
      </c>
      <c r="B731">
        <v>2017</v>
      </c>
      <c r="C731">
        <v>45</v>
      </c>
      <c r="D731">
        <v>232</v>
      </c>
      <c r="E731">
        <v>646</v>
      </c>
      <c r="F731" s="5">
        <f t="shared" si="111"/>
        <v>2.7844827586206895</v>
      </c>
      <c r="G731" s="3">
        <v>43009</v>
      </c>
      <c r="H731" s="3">
        <v>43100</v>
      </c>
      <c r="I731" s="4">
        <f t="shared" si="112"/>
        <v>92</v>
      </c>
      <c r="J731" s="2">
        <f t="shared" si="109"/>
        <v>0.15603864734299516</v>
      </c>
      <c r="K731">
        <v>51</v>
      </c>
      <c r="L731" s="2">
        <f t="shared" si="110"/>
        <v>0.13768115942028986</v>
      </c>
      <c r="M731" s="5">
        <f t="shared" si="113"/>
        <v>7.0217391304347823</v>
      </c>
      <c r="N731" s="1">
        <v>11998008</v>
      </c>
      <c r="O731" s="1">
        <v>5168</v>
      </c>
      <c r="P731" s="2">
        <f t="shared" si="116"/>
        <v>2321.5959752321983</v>
      </c>
      <c r="Q731" s="1">
        <v>5261786</v>
      </c>
      <c r="R731" s="1">
        <v>5113312</v>
      </c>
      <c r="S731" s="2">
        <f t="shared" si="114"/>
        <v>3554478.0130339907</v>
      </c>
      <c r="T731" s="1">
        <v>5309442</v>
      </c>
      <c r="U731" s="2">
        <f t="shared" si="115"/>
        <v>3690816.2166672437</v>
      </c>
      <c r="V731" s="2">
        <f t="shared" si="117"/>
        <v>714.16722458731499</v>
      </c>
    </row>
    <row r="732" spans="1:22" x14ac:dyDescent="0.25">
      <c r="A732" t="s">
        <v>277</v>
      </c>
      <c r="B732">
        <v>2017</v>
      </c>
      <c r="C732">
        <v>359</v>
      </c>
      <c r="D732" s="1">
        <v>7063</v>
      </c>
      <c r="E732" s="1">
        <v>24351</v>
      </c>
      <c r="F732" s="5">
        <f t="shared" si="111"/>
        <v>3.4476851196375478</v>
      </c>
      <c r="G732" s="3">
        <v>43009</v>
      </c>
      <c r="H732" s="3">
        <v>43100</v>
      </c>
      <c r="I732" s="4">
        <f t="shared" si="112"/>
        <v>92</v>
      </c>
      <c r="J732" s="2">
        <f t="shared" si="109"/>
        <v>0.73728351701586536</v>
      </c>
      <c r="K732">
        <v>578</v>
      </c>
      <c r="L732" s="2">
        <f t="shared" si="110"/>
        <v>0.45793214984203401</v>
      </c>
      <c r="M732" s="5">
        <f t="shared" si="113"/>
        <v>264.68478260869568</v>
      </c>
      <c r="N732" s="1">
        <v>294818352</v>
      </c>
      <c r="O732" s="1">
        <v>52725</v>
      </c>
      <c r="P732" s="2">
        <f t="shared" si="116"/>
        <v>5591.6235561877666</v>
      </c>
      <c r="Q732" s="1">
        <v>483263939</v>
      </c>
      <c r="R732" s="1">
        <v>163961656</v>
      </c>
      <c r="S732" s="2">
        <f t="shared" si="114"/>
        <v>62125697.721490636</v>
      </c>
      <c r="T732" s="1">
        <v>152970724</v>
      </c>
      <c r="U732" s="2">
        <f t="shared" si="115"/>
        <v>57961191.606051922</v>
      </c>
      <c r="V732" s="2">
        <f t="shared" si="117"/>
        <v>1099.311362845935</v>
      </c>
    </row>
    <row r="733" spans="1:22" x14ac:dyDescent="0.25">
      <c r="A733" t="s">
        <v>278</v>
      </c>
      <c r="B733">
        <v>2017</v>
      </c>
      <c r="C733">
        <v>291</v>
      </c>
      <c r="D733" s="1">
        <v>2495</v>
      </c>
      <c r="E733" s="1">
        <v>13629</v>
      </c>
      <c r="F733" s="5">
        <f t="shared" si="111"/>
        <v>5.4625250501002007</v>
      </c>
      <c r="G733" s="3">
        <v>43009</v>
      </c>
      <c r="H733" s="3">
        <v>43100</v>
      </c>
      <c r="I733" s="4">
        <f t="shared" si="112"/>
        <v>92</v>
      </c>
      <c r="J733" s="2">
        <f t="shared" si="109"/>
        <v>0.50907664724338864</v>
      </c>
      <c r="K733">
        <v>291</v>
      </c>
      <c r="L733" s="2">
        <f t="shared" si="110"/>
        <v>0.50907664724338864</v>
      </c>
      <c r="M733" s="5">
        <f t="shared" si="113"/>
        <v>148.14130434782609</v>
      </c>
      <c r="N733" s="1">
        <v>29438385</v>
      </c>
      <c r="O733" s="1">
        <v>15767</v>
      </c>
      <c r="P733" s="2">
        <f t="shared" si="116"/>
        <v>1867.0885393543476</v>
      </c>
      <c r="Q733" s="1">
        <v>84527047</v>
      </c>
      <c r="R733" s="1">
        <v>40294386</v>
      </c>
      <c r="S733" s="2">
        <f t="shared" si="114"/>
        <v>10408433.746880457</v>
      </c>
      <c r="T733" s="1">
        <v>53892441</v>
      </c>
      <c r="U733" s="2">
        <f t="shared" si="115"/>
        <v>13920944.262711039</v>
      </c>
      <c r="V733" s="2">
        <f t="shared" si="117"/>
        <v>882.91648777262878</v>
      </c>
    </row>
    <row r="734" spans="1:22" x14ac:dyDescent="0.25">
      <c r="A734" t="s">
        <v>279</v>
      </c>
      <c r="B734">
        <v>2017</v>
      </c>
      <c r="C734">
        <v>193</v>
      </c>
      <c r="D734" s="1">
        <v>2040</v>
      </c>
      <c r="E734" s="1">
        <v>8183</v>
      </c>
      <c r="F734" s="5">
        <f t="shared" si="111"/>
        <v>4.011274509803922</v>
      </c>
      <c r="G734" s="3">
        <v>43009</v>
      </c>
      <c r="H734" s="3">
        <v>43100</v>
      </c>
      <c r="I734" s="4">
        <f t="shared" si="112"/>
        <v>92</v>
      </c>
      <c r="J734" s="2">
        <f t="shared" si="109"/>
        <v>0.46085830141923856</v>
      </c>
      <c r="K734">
        <v>193</v>
      </c>
      <c r="L734" s="2">
        <f t="shared" si="110"/>
        <v>0.46085830141923856</v>
      </c>
      <c r="M734" s="5">
        <f t="shared" si="113"/>
        <v>88.945652173913047</v>
      </c>
      <c r="N734" s="1">
        <v>57510367</v>
      </c>
      <c r="O734" s="1">
        <v>14652</v>
      </c>
      <c r="P734" s="2">
        <f t="shared" si="116"/>
        <v>3925.0864728364727</v>
      </c>
      <c r="Q734" s="1">
        <v>129005236</v>
      </c>
      <c r="R734" s="1">
        <v>56298065</v>
      </c>
      <c r="S734" s="2">
        <f t="shared" si="114"/>
        <v>17358989.42213352</v>
      </c>
      <c r="T734" s="1">
        <v>47540609</v>
      </c>
      <c r="U734" s="2">
        <f t="shared" si="115"/>
        <v>14658708.585326789</v>
      </c>
      <c r="V734" s="2">
        <f t="shared" si="117"/>
        <v>1000.4578614064147</v>
      </c>
    </row>
    <row r="735" spans="1:22" x14ac:dyDescent="0.25">
      <c r="A735" t="s">
        <v>509</v>
      </c>
      <c r="B735">
        <v>2017</v>
      </c>
      <c r="C735">
        <v>10</v>
      </c>
      <c r="D735">
        <v>50</v>
      </c>
      <c r="E735">
        <v>95</v>
      </c>
      <c r="F735" s="5">
        <f t="shared" si="111"/>
        <v>1.9</v>
      </c>
      <c r="G735" s="3">
        <v>43009</v>
      </c>
      <c r="H735" s="3">
        <v>43100</v>
      </c>
      <c r="I735" s="4">
        <f t="shared" si="112"/>
        <v>92</v>
      </c>
      <c r="J735" s="2">
        <f t="shared" si="109"/>
        <v>0.10326086956521739</v>
      </c>
      <c r="K735">
        <v>10</v>
      </c>
      <c r="L735" s="2">
        <f t="shared" si="110"/>
        <v>0.10326086956521739</v>
      </c>
      <c r="M735" s="5">
        <f t="shared" si="113"/>
        <v>1.0326086956521738</v>
      </c>
      <c r="N735" s="1">
        <v>4061433</v>
      </c>
      <c r="O735">
        <v>361</v>
      </c>
      <c r="P735" s="2">
        <f t="shared" si="116"/>
        <v>11250.506925207756</v>
      </c>
      <c r="Q735" s="1">
        <v>2488896</v>
      </c>
      <c r="R735" s="1">
        <v>1553055</v>
      </c>
      <c r="S735" s="2">
        <f t="shared" si="114"/>
        <v>962948.39966282609</v>
      </c>
      <c r="T735" s="1">
        <v>1361162</v>
      </c>
      <c r="U735" s="2">
        <f t="shared" si="115"/>
        <v>843968.03048304911</v>
      </c>
      <c r="V735" s="2">
        <f t="shared" si="117"/>
        <v>2337.8615802854547</v>
      </c>
    </row>
    <row r="736" spans="1:22" x14ac:dyDescent="0.25">
      <c r="A736" t="s">
        <v>281</v>
      </c>
      <c r="B736">
        <v>2017</v>
      </c>
      <c r="C736" s="1">
        <v>1522</v>
      </c>
      <c r="D736">
        <v>413</v>
      </c>
      <c r="E736" s="1">
        <v>134662</v>
      </c>
      <c r="F736" s="5">
        <f t="shared" si="111"/>
        <v>326.05811138014531</v>
      </c>
      <c r="G736" s="3">
        <v>43009</v>
      </c>
      <c r="H736" s="3">
        <v>43100</v>
      </c>
      <c r="I736" s="4">
        <f t="shared" si="112"/>
        <v>92</v>
      </c>
      <c r="J736" s="2">
        <f t="shared" si="109"/>
        <v>0.96170656458892756</v>
      </c>
      <c r="K736" s="1">
        <v>1287</v>
      </c>
      <c r="L736" s="2">
        <f t="shared" si="110"/>
        <v>1.1373095503530286</v>
      </c>
      <c r="M736" s="5">
        <f t="shared" si="113"/>
        <v>1463.7173913043478</v>
      </c>
      <c r="N736">
        <v>0</v>
      </c>
      <c r="O736">
        <v>0</v>
      </c>
      <c r="P736" s="2">
        <v>0</v>
      </c>
      <c r="Q736" s="1">
        <v>71835207</v>
      </c>
      <c r="R736" s="1">
        <v>71546593</v>
      </c>
      <c r="S736" s="2">
        <f t="shared" si="114"/>
        <v>0</v>
      </c>
      <c r="T736" s="1">
        <v>85549839</v>
      </c>
      <c r="U736" s="2">
        <f t="shared" si="115"/>
        <v>0</v>
      </c>
      <c r="V736" s="2">
        <v>0</v>
      </c>
    </row>
    <row r="737" spans="1:22" x14ac:dyDescent="0.25">
      <c r="A737" t="s">
        <v>282</v>
      </c>
      <c r="B737">
        <v>2017</v>
      </c>
      <c r="C737">
        <v>59</v>
      </c>
      <c r="D737">
        <v>616</v>
      </c>
      <c r="E737" s="1">
        <v>2580</v>
      </c>
      <c r="F737" s="5">
        <f t="shared" si="111"/>
        <v>4.1883116883116882</v>
      </c>
      <c r="G737" s="3">
        <v>43009</v>
      </c>
      <c r="H737" s="3">
        <v>43100</v>
      </c>
      <c r="I737" s="4">
        <f t="shared" si="112"/>
        <v>92</v>
      </c>
      <c r="J737" s="2">
        <f t="shared" si="109"/>
        <v>0.47531319086219603</v>
      </c>
      <c r="K737">
        <v>80</v>
      </c>
      <c r="L737" s="2">
        <f t="shared" si="110"/>
        <v>0.35054347826086957</v>
      </c>
      <c r="M737" s="5">
        <f t="shared" si="113"/>
        <v>28.043478260869566</v>
      </c>
      <c r="N737" s="1">
        <v>70124717</v>
      </c>
      <c r="O737" s="1">
        <v>30758</v>
      </c>
      <c r="P737" s="2">
        <f t="shared" si="116"/>
        <v>2279.8854606931532</v>
      </c>
      <c r="Q737" s="1">
        <v>55911939</v>
      </c>
      <c r="R737" s="1">
        <v>28410900</v>
      </c>
      <c r="S737" s="2">
        <f t="shared" si="114"/>
        <v>15807356.252099391</v>
      </c>
      <c r="T737" s="1">
        <v>27118130</v>
      </c>
      <c r="U737" s="2">
        <f t="shared" si="115"/>
        <v>15088080.342429984</v>
      </c>
      <c r="V737" s="2">
        <f t="shared" si="117"/>
        <v>490.54165883444904</v>
      </c>
    </row>
    <row r="738" spans="1:22" x14ac:dyDescent="0.25">
      <c r="A738" t="s">
        <v>283</v>
      </c>
      <c r="B738">
        <v>2017</v>
      </c>
      <c r="C738">
        <v>107</v>
      </c>
      <c r="D738" s="1">
        <v>1486</v>
      </c>
      <c r="E738" s="1">
        <v>5139</v>
      </c>
      <c r="F738" s="5">
        <f t="shared" si="111"/>
        <v>3.4582772543741589</v>
      </c>
      <c r="G738" s="3">
        <v>43009</v>
      </c>
      <c r="H738" s="3">
        <v>43100</v>
      </c>
      <c r="I738" s="4">
        <f t="shared" si="112"/>
        <v>92</v>
      </c>
      <c r="J738" s="2">
        <f t="shared" si="109"/>
        <v>0.52204388459975615</v>
      </c>
      <c r="K738">
        <v>107</v>
      </c>
      <c r="L738" s="2">
        <f t="shared" si="110"/>
        <v>0.52204388459975615</v>
      </c>
      <c r="M738" s="5">
        <f t="shared" si="113"/>
        <v>55.858695652173907</v>
      </c>
      <c r="N738" s="1">
        <v>79467151</v>
      </c>
      <c r="O738" s="1">
        <v>47655</v>
      </c>
      <c r="P738" s="2">
        <f t="shared" si="116"/>
        <v>1667.5511698667506</v>
      </c>
      <c r="Q738" s="1">
        <v>43709523</v>
      </c>
      <c r="R738" s="1">
        <v>29006304</v>
      </c>
      <c r="S738" s="2">
        <f t="shared" si="114"/>
        <v>18713351.035277214</v>
      </c>
      <c r="T738" s="1">
        <v>30599362</v>
      </c>
      <c r="U738" s="2">
        <f t="shared" si="115"/>
        <v>19741108.779716376</v>
      </c>
      <c r="V738" s="2">
        <f t="shared" si="117"/>
        <v>414.25052522749712</v>
      </c>
    </row>
    <row r="739" spans="1:22" x14ac:dyDescent="0.25">
      <c r="A739" t="s">
        <v>284</v>
      </c>
      <c r="B739">
        <v>2017</v>
      </c>
      <c r="C739">
        <v>114</v>
      </c>
      <c r="D739">
        <v>715</v>
      </c>
      <c r="E739" s="1">
        <v>2234</v>
      </c>
      <c r="F739" s="5">
        <f t="shared" si="111"/>
        <v>3.1244755244755247</v>
      </c>
      <c r="G739" s="3">
        <v>43009</v>
      </c>
      <c r="H739" s="3">
        <v>43100</v>
      </c>
      <c r="I739" s="4">
        <f t="shared" si="112"/>
        <v>92</v>
      </c>
      <c r="J739" s="2">
        <f t="shared" si="109"/>
        <v>0.21300533943554539</v>
      </c>
      <c r="K739">
        <v>114</v>
      </c>
      <c r="L739" s="2">
        <f t="shared" si="110"/>
        <v>0.21300533943554539</v>
      </c>
      <c r="M739" s="5">
        <f t="shared" si="113"/>
        <v>24.282608695652176</v>
      </c>
      <c r="N739" s="1">
        <v>121548290</v>
      </c>
      <c r="O739" s="1">
        <v>13528</v>
      </c>
      <c r="P739" s="2">
        <f t="shared" si="116"/>
        <v>8984.9416026020099</v>
      </c>
      <c r="Q739" s="1">
        <v>65118741</v>
      </c>
      <c r="R739" s="1">
        <v>28397397</v>
      </c>
      <c r="S739" s="2">
        <f t="shared" si="114"/>
        <v>18490973.083517518</v>
      </c>
      <c r="T739" s="1">
        <v>19861081</v>
      </c>
      <c r="U739" s="2">
        <f t="shared" si="115"/>
        <v>12932548.507194556</v>
      </c>
      <c r="V739" s="2">
        <f t="shared" si="117"/>
        <v>955.98377492567681</v>
      </c>
    </row>
    <row r="740" spans="1:22" x14ac:dyDescent="0.25">
      <c r="A740" t="s">
        <v>285</v>
      </c>
      <c r="B740">
        <v>2017</v>
      </c>
      <c r="C740">
        <v>25</v>
      </c>
      <c r="D740">
        <v>140</v>
      </c>
      <c r="E740">
        <v>577</v>
      </c>
      <c r="F740" s="5">
        <f t="shared" si="111"/>
        <v>4.121428571428571</v>
      </c>
      <c r="G740" s="3">
        <v>43009</v>
      </c>
      <c r="H740" s="3">
        <v>43100</v>
      </c>
      <c r="I740" s="4">
        <f t="shared" si="112"/>
        <v>92</v>
      </c>
      <c r="J740" s="2">
        <f t="shared" si="109"/>
        <v>0.25086956521739129</v>
      </c>
      <c r="K740">
        <v>25</v>
      </c>
      <c r="L740" s="2">
        <f t="shared" si="110"/>
        <v>0.25086956521739129</v>
      </c>
      <c r="M740" s="5">
        <f t="shared" si="113"/>
        <v>6.2717391304347823</v>
      </c>
      <c r="N740" s="1">
        <v>7835191</v>
      </c>
      <c r="O740" s="1">
        <v>11873</v>
      </c>
      <c r="P740" s="2">
        <f t="shared" si="116"/>
        <v>659.91670176029652</v>
      </c>
      <c r="Q740" s="1">
        <v>2244511</v>
      </c>
      <c r="R740" s="1">
        <v>5306321</v>
      </c>
      <c r="S740" s="2">
        <f t="shared" si="114"/>
        <v>4124728.9396364102</v>
      </c>
      <c r="T740" s="1">
        <v>5769009</v>
      </c>
      <c r="U740" s="2">
        <f t="shared" si="115"/>
        <v>4484387.276103897</v>
      </c>
      <c r="V740" s="2">
        <f t="shared" si="117"/>
        <v>377.69622472028107</v>
      </c>
    </row>
    <row r="741" spans="1:22" x14ac:dyDescent="0.25">
      <c r="A741" t="s">
        <v>286</v>
      </c>
      <c r="B741">
        <v>2017</v>
      </c>
      <c r="C741">
        <v>236</v>
      </c>
      <c r="D741" s="1">
        <v>2003</v>
      </c>
      <c r="E741" s="1">
        <v>14148</v>
      </c>
      <c r="F741" s="5">
        <f t="shared" si="111"/>
        <v>7.0634048926610085</v>
      </c>
      <c r="G741" s="3">
        <v>43009</v>
      </c>
      <c r="H741" s="3">
        <v>43100</v>
      </c>
      <c r="I741" s="4">
        <f t="shared" si="112"/>
        <v>92</v>
      </c>
      <c r="J741" s="2">
        <f t="shared" si="109"/>
        <v>0.65162122328666172</v>
      </c>
      <c r="K741">
        <v>236</v>
      </c>
      <c r="L741" s="2">
        <f t="shared" si="110"/>
        <v>0.65162122328666172</v>
      </c>
      <c r="M741" s="5">
        <f t="shared" si="113"/>
        <v>153.78260869565216</v>
      </c>
      <c r="N741" s="1">
        <v>86210863</v>
      </c>
      <c r="O741" s="1">
        <v>13758</v>
      </c>
      <c r="P741" s="2">
        <f t="shared" si="116"/>
        <v>6266.2351359209188</v>
      </c>
      <c r="Q741" s="1">
        <v>112038572</v>
      </c>
      <c r="R741" s="1">
        <v>60326806</v>
      </c>
      <c r="S741" s="2">
        <f t="shared" si="114"/>
        <v>26233749.454537299</v>
      </c>
      <c r="T741" s="1">
        <v>45800096</v>
      </c>
      <c r="U741" s="2">
        <f t="shared" si="115"/>
        <v>19916656.012880176</v>
      </c>
      <c r="V741" s="2">
        <f t="shared" si="117"/>
        <v>1447.6418093385794</v>
      </c>
    </row>
    <row r="742" spans="1:22" x14ac:dyDescent="0.25">
      <c r="A742" t="s">
        <v>287</v>
      </c>
      <c r="B742">
        <v>2017</v>
      </c>
      <c r="C742">
        <v>399</v>
      </c>
      <c r="D742" s="1">
        <v>5381</v>
      </c>
      <c r="E742" s="1">
        <v>22580</v>
      </c>
      <c r="F742" s="5">
        <f t="shared" si="111"/>
        <v>4.1962460509199033</v>
      </c>
      <c r="G742" s="3">
        <v>43009</v>
      </c>
      <c r="H742" s="3">
        <v>43100</v>
      </c>
      <c r="I742" s="4">
        <f t="shared" si="112"/>
        <v>92</v>
      </c>
      <c r="J742" s="2">
        <f t="shared" si="109"/>
        <v>0.61512476844284625</v>
      </c>
      <c r="K742">
        <v>437</v>
      </c>
      <c r="L742" s="2">
        <f t="shared" si="110"/>
        <v>0.56163565814346827</v>
      </c>
      <c r="M742" s="5">
        <f t="shared" si="113"/>
        <v>245.43478260869563</v>
      </c>
      <c r="N742" s="1">
        <v>367314962</v>
      </c>
      <c r="O742" s="1">
        <v>104593</v>
      </c>
      <c r="P742" s="2">
        <f t="shared" si="116"/>
        <v>3511.850334152381</v>
      </c>
      <c r="Q742" s="1">
        <v>672788967</v>
      </c>
      <c r="R742" s="1">
        <v>118496940</v>
      </c>
      <c r="S742" s="2">
        <f t="shared" si="114"/>
        <v>41847451.778269634</v>
      </c>
      <c r="T742">
        <v>0</v>
      </c>
      <c r="U742" s="2">
        <f t="shared" si="115"/>
        <v>0</v>
      </c>
      <c r="V742" s="2">
        <f t="shared" si="117"/>
        <v>0</v>
      </c>
    </row>
    <row r="743" spans="1:22" x14ac:dyDescent="0.25">
      <c r="A743" t="s">
        <v>288</v>
      </c>
      <c r="B743">
        <v>2017</v>
      </c>
      <c r="C743">
        <v>282</v>
      </c>
      <c r="D743">
        <v>34</v>
      </c>
      <c r="E743" s="1">
        <v>25642</v>
      </c>
      <c r="F743" s="5">
        <f t="shared" si="111"/>
        <v>754.17647058823525</v>
      </c>
      <c r="G743" s="3">
        <v>43009</v>
      </c>
      <c r="H743" s="3">
        <v>43100</v>
      </c>
      <c r="I743" s="4">
        <f t="shared" si="112"/>
        <v>92</v>
      </c>
      <c r="J743" s="2">
        <f t="shared" si="109"/>
        <v>0.98835954363243905</v>
      </c>
      <c r="K743" s="1">
        <v>1210</v>
      </c>
      <c r="L743" s="2">
        <f t="shared" si="110"/>
        <v>0.23034495149119655</v>
      </c>
      <c r="M743" s="5">
        <f t="shared" si="113"/>
        <v>278.71739130434781</v>
      </c>
      <c r="N743">
        <v>0</v>
      </c>
      <c r="O743">
        <v>0</v>
      </c>
      <c r="P743" s="2">
        <v>0</v>
      </c>
      <c r="Q743" s="1">
        <v>29971548</v>
      </c>
      <c r="R743" s="1">
        <v>29832231</v>
      </c>
      <c r="S743" s="2">
        <f t="shared" si="114"/>
        <v>0</v>
      </c>
      <c r="T743" s="1">
        <v>37001378</v>
      </c>
      <c r="U743" s="2">
        <f t="shared" si="115"/>
        <v>0</v>
      </c>
      <c r="V743" s="2">
        <v>0</v>
      </c>
    </row>
    <row r="744" spans="1:22" x14ac:dyDescent="0.25">
      <c r="A744" t="s">
        <v>289</v>
      </c>
      <c r="B744">
        <v>2017</v>
      </c>
      <c r="C744">
        <v>548</v>
      </c>
      <c r="D744" s="1">
        <v>4530</v>
      </c>
      <c r="E744" s="1">
        <v>20413</v>
      </c>
      <c r="F744" s="5">
        <f t="shared" si="111"/>
        <v>4.5061810154525386</v>
      </c>
      <c r="G744" s="3">
        <v>43009</v>
      </c>
      <c r="H744" s="3">
        <v>43100</v>
      </c>
      <c r="I744" s="4">
        <f t="shared" si="112"/>
        <v>92</v>
      </c>
      <c r="J744" s="2">
        <f t="shared" si="109"/>
        <v>0.40489130434782611</v>
      </c>
      <c r="K744">
        <v>548</v>
      </c>
      <c r="L744" s="2">
        <f t="shared" si="110"/>
        <v>0.40489130434782611</v>
      </c>
      <c r="M744" s="5">
        <f t="shared" si="113"/>
        <v>221.88043478260872</v>
      </c>
      <c r="N744" s="1">
        <v>436196508</v>
      </c>
      <c r="O744" s="1">
        <v>97593</v>
      </c>
      <c r="P744" s="2">
        <f t="shared" si="116"/>
        <v>4469.5470781715903</v>
      </c>
      <c r="Q744" s="1">
        <v>457604867</v>
      </c>
      <c r="R744" s="1">
        <v>127778068</v>
      </c>
      <c r="S744" s="2">
        <f t="shared" si="114"/>
        <v>62358761.822878763</v>
      </c>
      <c r="T744" s="1">
        <v>131380070</v>
      </c>
      <c r="U744" s="2">
        <f t="shared" si="115"/>
        <v>64116625.18956805</v>
      </c>
      <c r="V744" s="2">
        <f t="shared" si="117"/>
        <v>656.97975458862879</v>
      </c>
    </row>
    <row r="745" spans="1:22" x14ac:dyDescent="0.25">
      <c r="A745" t="s">
        <v>291</v>
      </c>
      <c r="B745">
        <v>2017</v>
      </c>
      <c r="C745">
        <v>213</v>
      </c>
      <c r="D745">
        <v>60</v>
      </c>
      <c r="E745" s="1">
        <v>2998</v>
      </c>
      <c r="F745" s="5">
        <f t="shared" si="111"/>
        <v>49.966666666666669</v>
      </c>
      <c r="G745" s="3">
        <v>43009</v>
      </c>
      <c r="H745" s="3">
        <v>43100</v>
      </c>
      <c r="I745" s="4">
        <f t="shared" si="112"/>
        <v>92</v>
      </c>
      <c r="J745" s="2">
        <f t="shared" si="109"/>
        <v>0.15299040620534804</v>
      </c>
      <c r="K745">
        <v>213</v>
      </c>
      <c r="L745" s="2">
        <f t="shared" si="110"/>
        <v>0.15299040620534804</v>
      </c>
      <c r="M745" s="5">
        <f t="shared" si="113"/>
        <v>32.586956521739133</v>
      </c>
      <c r="N745">
        <v>0</v>
      </c>
      <c r="O745">
        <v>16</v>
      </c>
      <c r="P745" s="2">
        <f t="shared" si="116"/>
        <v>0</v>
      </c>
      <c r="Q745" s="1">
        <v>24903830</v>
      </c>
      <c r="R745" s="1">
        <v>5612733</v>
      </c>
      <c r="S745" s="2">
        <f t="shared" si="114"/>
        <v>0</v>
      </c>
      <c r="T745" s="1">
        <v>6350766</v>
      </c>
      <c r="U745" s="2">
        <f t="shared" si="115"/>
        <v>0</v>
      </c>
      <c r="V745" s="2">
        <f t="shared" si="117"/>
        <v>0</v>
      </c>
    </row>
    <row r="746" spans="1:22" x14ac:dyDescent="0.25">
      <c r="A746" t="s">
        <v>510</v>
      </c>
      <c r="B746">
        <v>2017</v>
      </c>
      <c r="C746">
        <v>177</v>
      </c>
      <c r="D746">
        <v>88</v>
      </c>
      <c r="E746" s="1">
        <v>5537</v>
      </c>
      <c r="F746" s="5">
        <f t="shared" si="111"/>
        <v>62.920454545454547</v>
      </c>
      <c r="G746" s="3">
        <v>43009</v>
      </c>
      <c r="H746" s="3">
        <v>43100</v>
      </c>
      <c r="I746" s="4">
        <f t="shared" si="112"/>
        <v>92</v>
      </c>
      <c r="J746" s="2">
        <f t="shared" si="109"/>
        <v>0.34002702038811106</v>
      </c>
      <c r="K746">
        <v>177</v>
      </c>
      <c r="L746" s="2">
        <f t="shared" si="110"/>
        <v>0.34002702038811106</v>
      </c>
      <c r="M746" s="5">
        <f t="shared" si="113"/>
        <v>60.184782608695656</v>
      </c>
      <c r="N746" s="1">
        <v>10862</v>
      </c>
      <c r="O746">
        <v>24</v>
      </c>
      <c r="P746" s="2">
        <f t="shared" si="116"/>
        <v>452.58333333333331</v>
      </c>
      <c r="Q746" s="1">
        <v>49618185</v>
      </c>
      <c r="R746" s="1">
        <v>10806555</v>
      </c>
      <c r="S746" s="2">
        <f t="shared" si="114"/>
        <v>2365.1632966073275</v>
      </c>
      <c r="T746" s="1">
        <v>11521184</v>
      </c>
      <c r="U746" s="2">
        <f t="shared" si="115"/>
        <v>2521.5696889766996</v>
      </c>
      <c r="V746" s="2">
        <f t="shared" si="117"/>
        <v>105.06540370736248</v>
      </c>
    </row>
    <row r="747" spans="1:22" x14ac:dyDescent="0.25">
      <c r="A747" t="s">
        <v>293</v>
      </c>
      <c r="B747">
        <v>2017</v>
      </c>
      <c r="C747">
        <v>377</v>
      </c>
      <c r="D747" s="1">
        <v>4411</v>
      </c>
      <c r="E747" s="1">
        <v>24370</v>
      </c>
      <c r="F747" s="5">
        <f t="shared" si="111"/>
        <v>5.5248243028791659</v>
      </c>
      <c r="G747" s="3">
        <v>43009</v>
      </c>
      <c r="H747" s="3">
        <v>43100</v>
      </c>
      <c r="I747" s="4">
        <f t="shared" si="112"/>
        <v>92</v>
      </c>
      <c r="J747" s="2">
        <f t="shared" si="109"/>
        <v>0.70262945450351744</v>
      </c>
      <c r="K747">
        <v>377</v>
      </c>
      <c r="L747" s="2">
        <f t="shared" si="110"/>
        <v>0.70262945450351744</v>
      </c>
      <c r="M747" s="5">
        <f t="shared" si="113"/>
        <v>264.89130434782606</v>
      </c>
      <c r="N747" s="1">
        <v>200288595</v>
      </c>
      <c r="O747" s="1">
        <v>32964</v>
      </c>
      <c r="P747" s="2">
        <f t="shared" si="116"/>
        <v>6075.9797051328724</v>
      </c>
      <c r="Q747" s="1">
        <v>455952582</v>
      </c>
      <c r="R747" s="1">
        <v>141405967</v>
      </c>
      <c r="S747" s="2">
        <f t="shared" si="114"/>
        <v>43157917.314058408</v>
      </c>
      <c r="T747" s="1">
        <v>136597582</v>
      </c>
      <c r="U747" s="2">
        <f t="shared" si="115"/>
        <v>41690370.458386049</v>
      </c>
      <c r="V747" s="2">
        <f t="shared" si="117"/>
        <v>1264.7242585361621</v>
      </c>
    </row>
    <row r="748" spans="1:22" x14ac:dyDescent="0.25">
      <c r="A748" t="s">
        <v>294</v>
      </c>
      <c r="B748">
        <v>2017</v>
      </c>
      <c r="C748">
        <v>324</v>
      </c>
      <c r="D748" s="1">
        <v>1780</v>
      </c>
      <c r="E748" s="1">
        <v>18582</v>
      </c>
      <c r="F748" s="5">
        <f t="shared" si="111"/>
        <v>10.439325842696629</v>
      </c>
      <c r="G748" s="3">
        <v>43009</v>
      </c>
      <c r="H748" s="3">
        <v>43100</v>
      </c>
      <c r="I748" s="4">
        <f t="shared" si="112"/>
        <v>92</v>
      </c>
      <c r="J748" s="2">
        <f t="shared" si="109"/>
        <v>0.62338969404186795</v>
      </c>
      <c r="K748">
        <v>356</v>
      </c>
      <c r="L748" s="2">
        <f t="shared" si="110"/>
        <v>0.56735466536394719</v>
      </c>
      <c r="M748" s="5">
        <f t="shared" si="113"/>
        <v>201.97826086956519</v>
      </c>
      <c r="N748" s="1">
        <v>51247425</v>
      </c>
      <c r="O748" s="1">
        <v>12326</v>
      </c>
      <c r="P748" s="2">
        <f t="shared" si="116"/>
        <v>4157.6687489858832</v>
      </c>
      <c r="Q748" s="1">
        <v>135890903</v>
      </c>
      <c r="R748" s="1">
        <v>54335156</v>
      </c>
      <c r="S748" s="2">
        <f t="shared" si="114"/>
        <v>14879564.553837951</v>
      </c>
      <c r="T748" s="1">
        <v>53373361</v>
      </c>
      <c r="U748" s="2">
        <f t="shared" si="115"/>
        <v>14616179.080350794</v>
      </c>
      <c r="V748" s="2">
        <f t="shared" si="117"/>
        <v>1185.8006717792305</v>
      </c>
    </row>
    <row r="749" spans="1:22" x14ac:dyDescent="0.25">
      <c r="A749" t="s">
        <v>295</v>
      </c>
      <c r="B749">
        <v>2017</v>
      </c>
      <c r="C749">
        <v>418</v>
      </c>
      <c r="D749" s="1">
        <v>4879</v>
      </c>
      <c r="E749" s="1">
        <v>23151</v>
      </c>
      <c r="F749" s="5">
        <f t="shared" si="111"/>
        <v>4.745029719204755</v>
      </c>
      <c r="G749" s="3">
        <v>43009</v>
      </c>
      <c r="H749" s="3">
        <v>43100</v>
      </c>
      <c r="I749" s="4">
        <f t="shared" si="112"/>
        <v>92</v>
      </c>
      <c r="J749" s="2">
        <f t="shared" si="109"/>
        <v>0.60201268982733513</v>
      </c>
      <c r="K749">
        <v>442</v>
      </c>
      <c r="L749" s="2">
        <f t="shared" si="110"/>
        <v>0.56932421798150701</v>
      </c>
      <c r="M749" s="5">
        <f t="shared" si="113"/>
        <v>251.64130434782609</v>
      </c>
      <c r="N749" s="1">
        <v>171121896</v>
      </c>
      <c r="O749" s="1">
        <v>34868</v>
      </c>
      <c r="P749" s="2">
        <f t="shared" si="116"/>
        <v>4907.7060915452566</v>
      </c>
      <c r="Q749" s="1">
        <v>326548629</v>
      </c>
      <c r="R749" s="1">
        <v>117581721</v>
      </c>
      <c r="S749" s="2">
        <f t="shared" si="114"/>
        <v>40429975.298342243</v>
      </c>
      <c r="T749" s="1">
        <v>130879078</v>
      </c>
      <c r="U749" s="2">
        <f t="shared" si="115"/>
        <v>45002215.017841145</v>
      </c>
      <c r="V749" s="2">
        <f t="shared" si="117"/>
        <v>1290.6451479247776</v>
      </c>
    </row>
    <row r="750" spans="1:22" x14ac:dyDescent="0.25">
      <c r="A750" t="s">
        <v>296</v>
      </c>
      <c r="B750">
        <v>2017</v>
      </c>
      <c r="C750">
        <v>234</v>
      </c>
      <c r="D750" s="1">
        <v>3120</v>
      </c>
      <c r="E750" s="1">
        <v>14185</v>
      </c>
      <c r="F750" s="5">
        <f t="shared" si="111"/>
        <v>4.5464743589743586</v>
      </c>
      <c r="G750" s="3">
        <v>43009</v>
      </c>
      <c r="H750" s="3">
        <v>43100</v>
      </c>
      <c r="I750" s="4">
        <f t="shared" si="112"/>
        <v>92</v>
      </c>
      <c r="J750" s="2">
        <f t="shared" si="109"/>
        <v>0.65890932738758823</v>
      </c>
      <c r="K750">
        <v>266</v>
      </c>
      <c r="L750" s="2">
        <f t="shared" si="110"/>
        <v>0.57964203988231444</v>
      </c>
      <c r="M750" s="5">
        <f t="shared" si="113"/>
        <v>154.18478260869563</v>
      </c>
      <c r="N750" s="1">
        <v>100301984</v>
      </c>
      <c r="O750" s="1">
        <v>16863</v>
      </c>
      <c r="P750" s="2">
        <f t="shared" si="116"/>
        <v>5948.0509992290818</v>
      </c>
      <c r="Q750" s="1">
        <v>219284982</v>
      </c>
      <c r="R750" s="1">
        <v>85492487</v>
      </c>
      <c r="S750" s="2">
        <f t="shared" si="114"/>
        <v>26831713.979205925</v>
      </c>
      <c r="T750" s="1">
        <v>115488528</v>
      </c>
      <c r="U750" s="2">
        <f t="shared" si="115"/>
        <v>36245935.285231724</v>
      </c>
      <c r="V750" s="2">
        <f t="shared" si="117"/>
        <v>2149.4357638161491</v>
      </c>
    </row>
    <row r="751" spans="1:22" x14ac:dyDescent="0.25">
      <c r="A751" t="s">
        <v>297</v>
      </c>
      <c r="B751">
        <v>2017</v>
      </c>
      <c r="C751">
        <v>307</v>
      </c>
      <c r="D751" s="1">
        <v>4121</v>
      </c>
      <c r="E751" s="1">
        <v>18541</v>
      </c>
      <c r="F751" s="5">
        <f t="shared" si="111"/>
        <v>4.4991506915797137</v>
      </c>
      <c r="G751" s="3">
        <v>43009</v>
      </c>
      <c r="H751" s="3">
        <v>43100</v>
      </c>
      <c r="I751" s="4">
        <f t="shared" si="112"/>
        <v>92</v>
      </c>
      <c r="J751" s="2">
        <f t="shared" si="109"/>
        <v>0.65645800878062599</v>
      </c>
      <c r="K751">
        <v>446</v>
      </c>
      <c r="L751" s="2">
        <f t="shared" si="110"/>
        <v>0.45186683564047575</v>
      </c>
      <c r="M751" s="5">
        <f t="shared" si="113"/>
        <v>201.53260869565219</v>
      </c>
      <c r="N751" s="1">
        <v>223299186</v>
      </c>
      <c r="O751" s="1">
        <v>36590</v>
      </c>
      <c r="P751" s="2">
        <f t="shared" si="116"/>
        <v>6102.7380705110681</v>
      </c>
      <c r="Q751" s="1">
        <v>421634911</v>
      </c>
      <c r="R751" s="1">
        <v>128194029</v>
      </c>
      <c r="S751" s="2">
        <f t="shared" si="114"/>
        <v>44385344.888596259</v>
      </c>
      <c r="T751" s="1">
        <v>139880911</v>
      </c>
      <c r="U751" s="2">
        <f t="shared" si="115"/>
        <v>48431760.250440665</v>
      </c>
      <c r="V751" s="2">
        <f t="shared" si="117"/>
        <v>1323.6337865657465</v>
      </c>
    </row>
    <row r="752" spans="1:22" x14ac:dyDescent="0.25">
      <c r="A752" t="s">
        <v>298</v>
      </c>
      <c r="B752">
        <v>2017</v>
      </c>
      <c r="C752">
        <v>249</v>
      </c>
      <c r="D752" s="1">
        <v>3311</v>
      </c>
      <c r="E752" s="1">
        <v>12695</v>
      </c>
      <c r="F752" s="5">
        <f t="shared" si="111"/>
        <v>3.8341890667472063</v>
      </c>
      <c r="G752" s="3">
        <v>43009</v>
      </c>
      <c r="H752" s="3">
        <v>43100</v>
      </c>
      <c r="I752" s="4">
        <f t="shared" si="112"/>
        <v>92</v>
      </c>
      <c r="J752" s="2">
        <f t="shared" si="109"/>
        <v>0.55417321459752056</v>
      </c>
      <c r="K752">
        <v>249</v>
      </c>
      <c r="L752" s="2">
        <f t="shared" si="110"/>
        <v>0.55417321459752056</v>
      </c>
      <c r="M752" s="5">
        <f t="shared" si="113"/>
        <v>137.98913043478262</v>
      </c>
      <c r="N752" s="1">
        <v>103888216</v>
      </c>
      <c r="O752" s="1">
        <v>21372</v>
      </c>
      <c r="P752" s="2">
        <f t="shared" si="116"/>
        <v>4860.9496537525738</v>
      </c>
      <c r="Q752" s="1">
        <v>231263026</v>
      </c>
      <c r="R752" s="1">
        <v>73355713</v>
      </c>
      <c r="S752" s="2">
        <f t="shared" si="114"/>
        <v>22738373.611570884</v>
      </c>
      <c r="T752" s="1">
        <v>89752343</v>
      </c>
      <c r="U752" s="2">
        <f t="shared" si="115"/>
        <v>27820904.7964384</v>
      </c>
      <c r="V752" s="2">
        <f t="shared" si="117"/>
        <v>1301.745498616807</v>
      </c>
    </row>
    <row r="753" spans="1:22" x14ac:dyDescent="0.25">
      <c r="A753" t="s">
        <v>299</v>
      </c>
      <c r="B753">
        <v>2017</v>
      </c>
      <c r="C753">
        <v>153</v>
      </c>
      <c r="D753" s="1">
        <v>1726</v>
      </c>
      <c r="E753" s="1">
        <v>8676</v>
      </c>
      <c r="F753" s="5">
        <f t="shared" si="111"/>
        <v>5.0266512166859796</v>
      </c>
      <c r="G753" s="3">
        <v>43009</v>
      </c>
      <c r="H753" s="3">
        <v>43100</v>
      </c>
      <c r="I753" s="4">
        <f t="shared" si="112"/>
        <v>92</v>
      </c>
      <c r="J753" s="2">
        <f t="shared" si="109"/>
        <v>0.61636828644501274</v>
      </c>
      <c r="K753">
        <v>208</v>
      </c>
      <c r="L753" s="2">
        <f t="shared" si="110"/>
        <v>0.45338628762541805</v>
      </c>
      <c r="M753" s="5">
        <f t="shared" si="113"/>
        <v>94.304347826086953</v>
      </c>
      <c r="N753" s="1">
        <v>154260584</v>
      </c>
      <c r="O753" s="1">
        <v>34743</v>
      </c>
      <c r="P753" s="2">
        <f t="shared" si="116"/>
        <v>4440.0478945399072</v>
      </c>
      <c r="Q753" s="1">
        <v>176280347</v>
      </c>
      <c r="R753" s="1">
        <v>68405978</v>
      </c>
      <c r="S753" s="2">
        <f t="shared" si="114"/>
        <v>31924476.292381328</v>
      </c>
      <c r="T753" s="1">
        <v>73683866</v>
      </c>
      <c r="U753" s="2">
        <f t="shared" si="115"/>
        <v>34387620.819455318</v>
      </c>
      <c r="V753" s="2">
        <f t="shared" si="117"/>
        <v>989.77120051392558</v>
      </c>
    </row>
    <row r="754" spans="1:22" x14ac:dyDescent="0.25">
      <c r="A754" t="s">
        <v>300</v>
      </c>
      <c r="B754">
        <v>2017</v>
      </c>
      <c r="C754">
        <v>444</v>
      </c>
      <c r="D754" s="1">
        <v>5195</v>
      </c>
      <c r="E754" s="1">
        <v>25287</v>
      </c>
      <c r="F754" s="5">
        <f t="shared" si="111"/>
        <v>4.867564966313763</v>
      </c>
      <c r="G754" s="3">
        <v>43009</v>
      </c>
      <c r="H754" s="3">
        <v>43100</v>
      </c>
      <c r="I754" s="4">
        <f t="shared" si="112"/>
        <v>92</v>
      </c>
      <c r="J754" s="2">
        <f t="shared" si="109"/>
        <v>0.619051116333725</v>
      </c>
      <c r="K754">
        <v>524</v>
      </c>
      <c r="L754" s="2">
        <f t="shared" si="110"/>
        <v>0.52453949551941581</v>
      </c>
      <c r="M754" s="5">
        <f t="shared" si="113"/>
        <v>274.85869565217388</v>
      </c>
      <c r="N754" s="1">
        <v>210609378</v>
      </c>
      <c r="O754" s="1">
        <v>82243</v>
      </c>
      <c r="P754" s="2">
        <f t="shared" si="116"/>
        <v>2560.8182824070132</v>
      </c>
      <c r="Q754" s="1">
        <v>396752816</v>
      </c>
      <c r="R754" s="1">
        <v>251491001</v>
      </c>
      <c r="S754" s="2">
        <f t="shared" si="114"/>
        <v>87207211.473566592</v>
      </c>
      <c r="T754" s="1">
        <v>204519166</v>
      </c>
      <c r="U754" s="2">
        <f t="shared" si="115"/>
        <v>70919222.114669099</v>
      </c>
      <c r="V754" s="2">
        <f t="shared" si="117"/>
        <v>862.31317090413893</v>
      </c>
    </row>
    <row r="755" spans="1:22" x14ac:dyDescent="0.25">
      <c r="A755" t="s">
        <v>301</v>
      </c>
      <c r="B755">
        <v>2017</v>
      </c>
      <c r="C755">
        <v>197</v>
      </c>
      <c r="D755" s="1">
        <v>3044</v>
      </c>
      <c r="E755" s="1">
        <v>12124</v>
      </c>
      <c r="F755" s="5">
        <f t="shared" si="111"/>
        <v>3.9829172141918527</v>
      </c>
      <c r="G755" s="3">
        <v>43009</v>
      </c>
      <c r="H755" s="3">
        <v>43100</v>
      </c>
      <c r="I755" s="4">
        <f t="shared" si="112"/>
        <v>92</v>
      </c>
      <c r="J755" s="2">
        <f t="shared" si="109"/>
        <v>0.66894725226219376</v>
      </c>
      <c r="K755">
        <v>229</v>
      </c>
      <c r="L755" s="2">
        <f t="shared" si="110"/>
        <v>0.57546990696791345</v>
      </c>
      <c r="M755" s="5">
        <f t="shared" si="113"/>
        <v>131.78260869565219</v>
      </c>
      <c r="N755" s="1">
        <v>160500823</v>
      </c>
      <c r="O755" s="1">
        <v>43943</v>
      </c>
      <c r="P755" s="2">
        <f t="shared" si="116"/>
        <v>3652.4775959766062</v>
      </c>
      <c r="Q755" s="1">
        <v>216677624</v>
      </c>
      <c r="R755" s="1">
        <v>78331457</v>
      </c>
      <c r="S755" s="2">
        <f t="shared" si="114"/>
        <v>33332401.189109068</v>
      </c>
      <c r="T755" s="1">
        <v>81182730</v>
      </c>
      <c r="U755" s="2">
        <f t="shared" si="115"/>
        <v>34545703.981825851</v>
      </c>
      <c r="V755" s="2">
        <f t="shared" si="117"/>
        <v>786.14805502186584</v>
      </c>
    </row>
    <row r="756" spans="1:22" x14ac:dyDescent="0.25">
      <c r="A756" t="s">
        <v>302</v>
      </c>
      <c r="B756">
        <v>2017</v>
      </c>
      <c r="C756">
        <v>25</v>
      </c>
      <c r="D756">
        <v>315</v>
      </c>
      <c r="E756" s="1">
        <v>1287</v>
      </c>
      <c r="F756" s="5">
        <f t="shared" si="111"/>
        <v>4.0857142857142854</v>
      </c>
      <c r="G756" s="3">
        <v>43009</v>
      </c>
      <c r="H756" s="3">
        <v>43100</v>
      </c>
      <c r="I756" s="4">
        <f t="shared" si="112"/>
        <v>92</v>
      </c>
      <c r="J756" s="2">
        <f t="shared" si="109"/>
        <v>0.55956521739130438</v>
      </c>
      <c r="K756">
        <v>35</v>
      </c>
      <c r="L756" s="2">
        <f t="shared" si="110"/>
        <v>0.39968944099378884</v>
      </c>
      <c r="M756" s="5">
        <f t="shared" si="113"/>
        <v>13.989130434782609</v>
      </c>
      <c r="N756" s="1">
        <v>31498033</v>
      </c>
      <c r="O756" s="1">
        <v>11438</v>
      </c>
      <c r="P756" s="2">
        <f t="shared" si="116"/>
        <v>2753.8059975520196</v>
      </c>
      <c r="Q756" s="1">
        <v>18849358</v>
      </c>
      <c r="R756" s="1">
        <v>17733629</v>
      </c>
      <c r="S756" s="2">
        <f t="shared" si="114"/>
        <v>11094406.688357636</v>
      </c>
      <c r="T756" s="1">
        <v>11734000</v>
      </c>
      <c r="U756" s="2">
        <f t="shared" si="115"/>
        <v>7340954.7521936148</v>
      </c>
      <c r="V756" s="2">
        <f t="shared" si="117"/>
        <v>641.80405247365059</v>
      </c>
    </row>
    <row r="757" spans="1:22" x14ac:dyDescent="0.25">
      <c r="A757" t="s">
        <v>303</v>
      </c>
      <c r="B757">
        <v>2017</v>
      </c>
      <c r="C757">
        <v>264</v>
      </c>
      <c r="D757" s="1">
        <v>3731</v>
      </c>
      <c r="E757" s="1">
        <v>20947</v>
      </c>
      <c r="F757" s="5">
        <f t="shared" si="111"/>
        <v>5.6143125167515411</v>
      </c>
      <c r="G757" s="3">
        <v>43009</v>
      </c>
      <c r="H757" s="3">
        <v>43100</v>
      </c>
      <c r="I757" s="4">
        <f t="shared" si="112"/>
        <v>92</v>
      </c>
      <c r="J757" s="2">
        <f t="shared" si="109"/>
        <v>0.86244235836627137</v>
      </c>
      <c r="K757">
        <v>264</v>
      </c>
      <c r="L757" s="2">
        <f t="shared" si="110"/>
        <v>0.86244235836627137</v>
      </c>
      <c r="M757" s="5">
        <f t="shared" si="113"/>
        <v>227.68478260869563</v>
      </c>
      <c r="N757" s="1">
        <v>261098174</v>
      </c>
      <c r="O757" s="1">
        <v>29806</v>
      </c>
      <c r="P757" s="2">
        <f t="shared" si="116"/>
        <v>8759.9199490035571</v>
      </c>
      <c r="Q757" s="1">
        <v>823262267</v>
      </c>
      <c r="R757" s="1">
        <v>90874380</v>
      </c>
      <c r="S757" s="2">
        <f t="shared" si="114"/>
        <v>21881224.899260338</v>
      </c>
      <c r="T757" s="1">
        <v>106632460</v>
      </c>
      <c r="U757" s="2">
        <f t="shared" si="115"/>
        <v>25675540.661970757</v>
      </c>
      <c r="V757" s="2">
        <f t="shared" si="117"/>
        <v>861.42188357950602</v>
      </c>
    </row>
    <row r="758" spans="1:22" x14ac:dyDescent="0.25">
      <c r="A758" t="s">
        <v>304</v>
      </c>
      <c r="B758">
        <v>2017</v>
      </c>
      <c r="C758">
        <v>74</v>
      </c>
      <c r="D758">
        <v>437</v>
      </c>
      <c r="E758" s="1">
        <v>6310</v>
      </c>
      <c r="F758" s="5">
        <f t="shared" si="111"/>
        <v>14.439359267734554</v>
      </c>
      <c r="G758" s="3">
        <v>43009</v>
      </c>
      <c r="H758" s="3">
        <v>43100</v>
      </c>
      <c r="I758" s="4">
        <f t="shared" si="112"/>
        <v>92</v>
      </c>
      <c r="J758" s="2">
        <f t="shared" si="109"/>
        <v>0.92685076380728559</v>
      </c>
      <c r="K758">
        <v>74</v>
      </c>
      <c r="L758" s="2">
        <f t="shared" si="110"/>
        <v>0.92685076380728559</v>
      </c>
      <c r="M758" s="5">
        <f t="shared" si="113"/>
        <v>68.58695652173914</v>
      </c>
      <c r="N758" s="1">
        <v>3991163</v>
      </c>
      <c r="O758" s="1">
        <v>4670</v>
      </c>
      <c r="P758" s="2">
        <f t="shared" si="116"/>
        <v>854.63875802997859</v>
      </c>
      <c r="Q758" s="1">
        <v>25637278</v>
      </c>
      <c r="R758" s="1">
        <v>15523566</v>
      </c>
      <c r="S758" s="2">
        <f t="shared" si="114"/>
        <v>2091135.4143560238</v>
      </c>
      <c r="T758" s="1">
        <v>18301894</v>
      </c>
      <c r="U758" s="2">
        <f t="shared" si="115"/>
        <v>2465396.0754371788</v>
      </c>
      <c r="V758" s="2">
        <f t="shared" si="117"/>
        <v>527.92207182808966</v>
      </c>
    </row>
    <row r="759" spans="1:22" x14ac:dyDescent="0.25">
      <c r="A759" t="s">
        <v>305</v>
      </c>
      <c r="B759">
        <v>2017</v>
      </c>
      <c r="C759">
        <v>16</v>
      </c>
      <c r="D759">
        <v>129</v>
      </c>
      <c r="E759" s="1">
        <v>1282</v>
      </c>
      <c r="F759" s="5">
        <f t="shared" si="111"/>
        <v>9.9379844961240309</v>
      </c>
      <c r="G759" s="3">
        <v>43009</v>
      </c>
      <c r="H759" s="3">
        <v>43100</v>
      </c>
      <c r="I759" s="4">
        <f t="shared" si="112"/>
        <v>92</v>
      </c>
      <c r="J759" s="2">
        <f t="shared" si="109"/>
        <v>0.87092391304347827</v>
      </c>
      <c r="K759">
        <v>16</v>
      </c>
      <c r="L759" s="2">
        <f t="shared" si="110"/>
        <v>0.87092391304347827</v>
      </c>
      <c r="M759" s="5">
        <f t="shared" si="113"/>
        <v>13.934782608695652</v>
      </c>
      <c r="N759">
        <v>0</v>
      </c>
      <c r="O759">
        <v>0</v>
      </c>
      <c r="P759" s="2">
        <v>0</v>
      </c>
      <c r="Q759" s="1">
        <v>1128160</v>
      </c>
      <c r="R759" s="1">
        <v>1128160</v>
      </c>
      <c r="S759" s="2">
        <f t="shared" si="114"/>
        <v>0</v>
      </c>
      <c r="T759" s="1">
        <v>1066823</v>
      </c>
      <c r="U759" s="2">
        <f t="shared" si="115"/>
        <v>0</v>
      </c>
      <c r="V759" s="2">
        <v>0</v>
      </c>
    </row>
    <row r="760" spans="1:22" x14ac:dyDescent="0.25">
      <c r="A760" t="s">
        <v>511</v>
      </c>
      <c r="B760">
        <v>2017</v>
      </c>
      <c r="C760">
        <v>16</v>
      </c>
      <c r="D760">
        <v>170</v>
      </c>
      <c r="E760" s="1">
        <v>1198</v>
      </c>
      <c r="F760" s="5">
        <f t="shared" si="111"/>
        <v>7.0470588235294116</v>
      </c>
      <c r="G760" s="3">
        <v>43009</v>
      </c>
      <c r="H760" s="3">
        <v>43100</v>
      </c>
      <c r="I760" s="4">
        <f t="shared" si="112"/>
        <v>92</v>
      </c>
      <c r="J760" s="2">
        <f t="shared" si="109"/>
        <v>0.81385869565217395</v>
      </c>
      <c r="K760">
        <v>16</v>
      </c>
      <c r="L760" s="2">
        <f t="shared" si="110"/>
        <v>0.81385869565217395</v>
      </c>
      <c r="M760" s="5">
        <f t="shared" si="113"/>
        <v>13.021739130434783</v>
      </c>
      <c r="N760">
        <v>0</v>
      </c>
      <c r="O760">
        <v>0</v>
      </c>
      <c r="P760" s="2">
        <v>0</v>
      </c>
      <c r="Q760" s="1">
        <v>1167120</v>
      </c>
      <c r="R760" s="1">
        <v>1167120</v>
      </c>
      <c r="S760" s="2">
        <f t="shared" si="114"/>
        <v>0</v>
      </c>
      <c r="T760" s="1">
        <v>1693223</v>
      </c>
      <c r="U760" s="2">
        <f t="shared" si="115"/>
        <v>0</v>
      </c>
      <c r="V760" s="2">
        <v>0</v>
      </c>
    </row>
    <row r="761" spans="1:22" x14ac:dyDescent="0.25">
      <c r="A761" t="s">
        <v>306</v>
      </c>
      <c r="B761">
        <v>2017</v>
      </c>
      <c r="C761">
        <v>221</v>
      </c>
      <c r="D761" s="1">
        <v>2692</v>
      </c>
      <c r="E761" s="1">
        <v>13233</v>
      </c>
      <c r="F761" s="5">
        <f t="shared" si="111"/>
        <v>4.9156760772659736</v>
      </c>
      <c r="G761" s="3">
        <v>43009</v>
      </c>
      <c r="H761" s="3">
        <v>43100</v>
      </c>
      <c r="I761" s="4">
        <f t="shared" si="112"/>
        <v>92</v>
      </c>
      <c r="J761" s="2">
        <f t="shared" si="109"/>
        <v>0.65084595711194182</v>
      </c>
      <c r="K761">
        <v>221</v>
      </c>
      <c r="L761" s="2">
        <f t="shared" si="110"/>
        <v>0.65084595711194182</v>
      </c>
      <c r="M761" s="5">
        <f t="shared" si="113"/>
        <v>143.83695652173915</v>
      </c>
      <c r="N761" s="1">
        <v>138099946</v>
      </c>
      <c r="O761" s="1">
        <v>30267</v>
      </c>
      <c r="P761" s="2">
        <f t="shared" si="116"/>
        <v>4562.7232959989424</v>
      </c>
      <c r="Q761" s="1">
        <v>186947703</v>
      </c>
      <c r="R761" s="1">
        <v>93680545</v>
      </c>
      <c r="S761" s="2">
        <f t="shared" si="114"/>
        <v>39801174.521802403</v>
      </c>
      <c r="T761" s="1">
        <v>98652545</v>
      </c>
      <c r="U761" s="2">
        <f t="shared" si="115"/>
        <v>41913581.529280864</v>
      </c>
      <c r="V761" s="2">
        <f t="shared" si="117"/>
        <v>1384.794711378097</v>
      </c>
    </row>
    <row r="762" spans="1:22" x14ac:dyDescent="0.25">
      <c r="A762" t="s">
        <v>307</v>
      </c>
      <c r="B762">
        <v>2017</v>
      </c>
      <c r="C762">
        <v>150</v>
      </c>
      <c r="D762">
        <v>455</v>
      </c>
      <c r="E762" s="1">
        <v>1499</v>
      </c>
      <c r="F762" s="5">
        <f t="shared" si="111"/>
        <v>3.2945054945054943</v>
      </c>
      <c r="G762" s="3">
        <v>43009</v>
      </c>
      <c r="H762" s="3">
        <v>43100</v>
      </c>
      <c r="I762" s="4">
        <f t="shared" si="112"/>
        <v>92</v>
      </c>
      <c r="J762" s="2">
        <f t="shared" si="109"/>
        <v>0.1086231884057971</v>
      </c>
      <c r="K762">
        <v>150</v>
      </c>
      <c r="L762" s="2">
        <f t="shared" si="110"/>
        <v>0.1086231884057971</v>
      </c>
      <c r="M762" s="5">
        <f t="shared" si="113"/>
        <v>16.293478260869566</v>
      </c>
      <c r="N762" s="1">
        <v>47315672</v>
      </c>
      <c r="O762" s="1">
        <v>21593</v>
      </c>
      <c r="P762" s="2">
        <f t="shared" si="116"/>
        <v>2191.2504978465245</v>
      </c>
      <c r="Q762" s="1">
        <v>19443400</v>
      </c>
      <c r="R762" s="1">
        <v>29958143</v>
      </c>
      <c r="S762" s="2">
        <f t="shared" si="114"/>
        <v>21232914.500625413</v>
      </c>
      <c r="T762" s="1">
        <v>29865081</v>
      </c>
      <c r="U762" s="2">
        <f t="shared" si="115"/>
        <v>21166956.557596128</v>
      </c>
      <c r="V762" s="2">
        <f t="shared" si="117"/>
        <v>980.2693723704964</v>
      </c>
    </row>
    <row r="763" spans="1:22" x14ac:dyDescent="0.25">
      <c r="A763" t="s">
        <v>308</v>
      </c>
      <c r="B763">
        <v>2017</v>
      </c>
      <c r="C763">
        <v>456</v>
      </c>
      <c r="D763" s="1">
        <v>5629</v>
      </c>
      <c r="E763" s="1">
        <v>26346</v>
      </c>
      <c r="F763" s="5">
        <f t="shared" si="111"/>
        <v>4.6804050453011188</v>
      </c>
      <c r="G763" s="3">
        <v>43009</v>
      </c>
      <c r="H763" s="3">
        <v>43100</v>
      </c>
      <c r="I763" s="4">
        <f t="shared" si="112"/>
        <v>92</v>
      </c>
      <c r="J763" s="2">
        <f t="shared" si="109"/>
        <v>0.62800343249427915</v>
      </c>
      <c r="K763">
        <v>456</v>
      </c>
      <c r="L763" s="2">
        <f t="shared" si="110"/>
        <v>0.62800343249427915</v>
      </c>
      <c r="M763" s="5">
        <f t="shared" si="113"/>
        <v>286.36956521739131</v>
      </c>
      <c r="N763" s="1">
        <v>374258849</v>
      </c>
      <c r="O763" s="1">
        <v>39196</v>
      </c>
      <c r="P763" s="2">
        <f t="shared" si="116"/>
        <v>9548.3939432595162</v>
      </c>
      <c r="Q763" s="1">
        <v>757982190</v>
      </c>
      <c r="R763" s="1">
        <v>142579660</v>
      </c>
      <c r="S763" s="2">
        <f t="shared" si="114"/>
        <v>47129275.131680988</v>
      </c>
      <c r="T763" s="1">
        <v>115663399</v>
      </c>
      <c r="U763" s="2">
        <f t="shared" si="115"/>
        <v>38232186.513394654</v>
      </c>
      <c r="V763" s="2">
        <f t="shared" si="117"/>
        <v>975.41041211844708</v>
      </c>
    </row>
    <row r="764" spans="1:22" x14ac:dyDescent="0.25">
      <c r="A764" t="s">
        <v>309</v>
      </c>
      <c r="B764">
        <v>2017</v>
      </c>
      <c r="C764">
        <v>439</v>
      </c>
      <c r="D764" s="1">
        <v>4535</v>
      </c>
      <c r="E764" s="1">
        <v>26319</v>
      </c>
      <c r="F764" s="5">
        <f t="shared" si="111"/>
        <v>5.8035281146637265</v>
      </c>
      <c r="G764" s="3">
        <v>43009</v>
      </c>
      <c r="H764" s="3">
        <v>43100</v>
      </c>
      <c r="I764" s="4">
        <f t="shared" si="112"/>
        <v>92</v>
      </c>
      <c r="J764" s="2">
        <f t="shared" si="109"/>
        <v>0.65165395662077841</v>
      </c>
      <c r="K764">
        <v>439</v>
      </c>
      <c r="L764" s="2">
        <f t="shared" si="110"/>
        <v>0.65165395662077841</v>
      </c>
      <c r="M764" s="5">
        <f t="shared" si="113"/>
        <v>286.07608695652175</v>
      </c>
      <c r="N764" s="1">
        <v>115446732</v>
      </c>
      <c r="O764" s="1">
        <v>47070</v>
      </c>
      <c r="P764" s="2">
        <f t="shared" si="116"/>
        <v>2452.6605481198217</v>
      </c>
      <c r="Q764" s="1">
        <v>261254121</v>
      </c>
      <c r="R764" s="1">
        <v>114834058</v>
      </c>
      <c r="S764" s="2">
        <f t="shared" si="114"/>
        <v>35192956.460861683</v>
      </c>
      <c r="T764" s="1">
        <v>137015965</v>
      </c>
      <c r="U764" s="2">
        <f t="shared" si="115"/>
        <v>41990999.662207775</v>
      </c>
      <c r="V764" s="2">
        <f t="shared" si="117"/>
        <v>892.09686981533412</v>
      </c>
    </row>
    <row r="765" spans="1:22" x14ac:dyDescent="0.25">
      <c r="A765" t="s">
        <v>310</v>
      </c>
      <c r="B765">
        <v>2017</v>
      </c>
      <c r="C765">
        <v>445</v>
      </c>
      <c r="D765" s="1">
        <v>5616</v>
      </c>
      <c r="E765" s="1">
        <v>41134</v>
      </c>
      <c r="F765" s="5">
        <f t="shared" si="111"/>
        <v>7.324430199430199</v>
      </c>
      <c r="G765" s="3">
        <v>43009</v>
      </c>
      <c r="H765" s="3">
        <v>43100</v>
      </c>
      <c r="I765" s="4">
        <f t="shared" si="112"/>
        <v>92</v>
      </c>
      <c r="J765" s="2">
        <f t="shared" si="109"/>
        <v>1.0047386419149975</v>
      </c>
      <c r="K765">
        <v>445</v>
      </c>
      <c r="L765" s="2">
        <f t="shared" si="110"/>
        <v>1.0047386419149975</v>
      </c>
      <c r="M765" s="5">
        <f t="shared" si="113"/>
        <v>447.10869565217388</v>
      </c>
      <c r="N765" s="1">
        <v>323127739</v>
      </c>
      <c r="O765" s="1">
        <v>138105</v>
      </c>
      <c r="P765" s="2">
        <f t="shared" si="116"/>
        <v>2339.7251294305056</v>
      </c>
      <c r="Q765" s="1">
        <v>628712263</v>
      </c>
      <c r="R765" s="1">
        <v>428138174</v>
      </c>
      <c r="S765" s="2">
        <f t="shared" si="114"/>
        <v>145343040.69331244</v>
      </c>
      <c r="T765" s="1">
        <v>472244930</v>
      </c>
      <c r="U765" s="2">
        <f t="shared" si="115"/>
        <v>160316267.61270878</v>
      </c>
      <c r="V765" s="2">
        <f t="shared" si="117"/>
        <v>1160.82884481162</v>
      </c>
    </row>
    <row r="766" spans="1:22" x14ac:dyDescent="0.25">
      <c r="A766" t="s">
        <v>311</v>
      </c>
      <c r="B766">
        <v>2017</v>
      </c>
      <c r="C766">
        <v>50</v>
      </c>
      <c r="D766">
        <v>118</v>
      </c>
      <c r="E766" s="1">
        <v>4415</v>
      </c>
      <c r="F766" s="5">
        <f t="shared" si="111"/>
        <v>37.415254237288138</v>
      </c>
      <c r="G766" s="3">
        <v>43009</v>
      </c>
      <c r="H766" s="3">
        <v>43100</v>
      </c>
      <c r="I766" s="4">
        <f t="shared" si="112"/>
        <v>92</v>
      </c>
      <c r="J766" s="2">
        <f t="shared" si="109"/>
        <v>0.95978260869565213</v>
      </c>
      <c r="K766">
        <v>50</v>
      </c>
      <c r="L766" s="2">
        <f t="shared" si="110"/>
        <v>0.95978260869565213</v>
      </c>
      <c r="M766" s="5">
        <f t="shared" si="113"/>
        <v>47.989130434782609</v>
      </c>
      <c r="N766">
        <v>0</v>
      </c>
      <c r="O766">
        <v>0</v>
      </c>
      <c r="P766" s="2">
        <v>0</v>
      </c>
      <c r="Q766" s="1">
        <v>3178800</v>
      </c>
      <c r="R766" s="1">
        <v>3178800</v>
      </c>
      <c r="S766" s="2">
        <f t="shared" si="114"/>
        <v>0</v>
      </c>
      <c r="T766" s="1">
        <v>6194642</v>
      </c>
      <c r="U766" s="2">
        <f t="shared" si="115"/>
        <v>0</v>
      </c>
      <c r="V766" s="2">
        <v>0</v>
      </c>
    </row>
    <row r="767" spans="1:22" x14ac:dyDescent="0.25">
      <c r="A767" t="s">
        <v>312</v>
      </c>
      <c r="B767">
        <v>2017</v>
      </c>
      <c r="C767">
        <v>252</v>
      </c>
      <c r="D767" s="1">
        <v>3244</v>
      </c>
      <c r="E767" s="1">
        <v>10639</v>
      </c>
      <c r="F767" s="5">
        <f t="shared" si="111"/>
        <v>3.2795930949445129</v>
      </c>
      <c r="G767" s="3">
        <v>43009</v>
      </c>
      <c r="H767" s="3">
        <v>43100</v>
      </c>
      <c r="I767" s="4">
        <f t="shared" si="112"/>
        <v>92</v>
      </c>
      <c r="J767" s="2">
        <f t="shared" si="109"/>
        <v>0.45889406487232576</v>
      </c>
      <c r="K767">
        <v>252</v>
      </c>
      <c r="L767" s="2">
        <f t="shared" si="110"/>
        <v>0.45889406487232576</v>
      </c>
      <c r="M767" s="5">
        <f t="shared" si="113"/>
        <v>115.64130434782609</v>
      </c>
      <c r="N767" s="1">
        <v>116890431</v>
      </c>
      <c r="O767" s="1">
        <v>49916</v>
      </c>
      <c r="P767" s="2">
        <f t="shared" si="116"/>
        <v>2341.7427478163313</v>
      </c>
      <c r="Q767" s="1">
        <v>190782745</v>
      </c>
      <c r="R767" s="1">
        <v>85755372</v>
      </c>
      <c r="S767" s="2">
        <f t="shared" si="114"/>
        <v>32579968.536630999</v>
      </c>
      <c r="T767" s="1">
        <v>76074412</v>
      </c>
      <c r="U767" s="2">
        <f t="shared" si="115"/>
        <v>28902002.190634817</v>
      </c>
      <c r="V767" s="2">
        <f t="shared" si="117"/>
        <v>579.01278529198692</v>
      </c>
    </row>
    <row r="768" spans="1:22" x14ac:dyDescent="0.25">
      <c r="A768" t="s">
        <v>313</v>
      </c>
      <c r="B768">
        <v>2017</v>
      </c>
      <c r="C768">
        <v>233</v>
      </c>
      <c r="D768" s="1">
        <v>2698</v>
      </c>
      <c r="E768" s="1">
        <v>11760</v>
      </c>
      <c r="F768" s="5">
        <f t="shared" si="111"/>
        <v>4.3587842846553002</v>
      </c>
      <c r="G768" s="3">
        <v>43009</v>
      </c>
      <c r="H768" s="3">
        <v>43100</v>
      </c>
      <c r="I768" s="4">
        <f t="shared" si="112"/>
        <v>92</v>
      </c>
      <c r="J768" s="2">
        <f t="shared" si="109"/>
        <v>0.54860981526404184</v>
      </c>
      <c r="K768">
        <v>263</v>
      </c>
      <c r="L768" s="2">
        <f t="shared" si="110"/>
        <v>0.48603074888411307</v>
      </c>
      <c r="M768" s="5">
        <f t="shared" si="113"/>
        <v>127.82608695652173</v>
      </c>
      <c r="N768" s="1">
        <v>181926235</v>
      </c>
      <c r="O768" s="1">
        <v>26070</v>
      </c>
      <c r="P768" s="2">
        <f t="shared" si="116"/>
        <v>6978.3749520521669</v>
      </c>
      <c r="Q768" s="1">
        <v>249734623</v>
      </c>
      <c r="R768" s="1">
        <v>120132716</v>
      </c>
      <c r="S768" s="2">
        <f t="shared" si="114"/>
        <v>50630703.055787049</v>
      </c>
      <c r="T768" s="1">
        <v>99512705</v>
      </c>
      <c r="U768" s="2">
        <f t="shared" si="115"/>
        <v>41940267.271849036</v>
      </c>
      <c r="V768" s="2">
        <f t="shared" si="117"/>
        <v>1608.7559367797867</v>
      </c>
    </row>
    <row r="769" spans="1:22" x14ac:dyDescent="0.25">
      <c r="A769" t="s">
        <v>512</v>
      </c>
      <c r="B769">
        <v>2017</v>
      </c>
      <c r="C769">
        <v>363</v>
      </c>
      <c r="D769" s="1">
        <v>4528</v>
      </c>
      <c r="E769" s="1">
        <v>16584</v>
      </c>
      <c r="F769" s="5">
        <f t="shared" si="111"/>
        <v>3.6625441696113072</v>
      </c>
      <c r="G769" s="3">
        <v>43009</v>
      </c>
      <c r="H769" s="3">
        <v>43100</v>
      </c>
      <c r="I769" s="4">
        <f t="shared" si="112"/>
        <v>92</v>
      </c>
      <c r="J769" s="2">
        <f t="shared" ref="J769:J832" si="118">E769/(C769*I769)</f>
        <v>0.49658641753503413</v>
      </c>
      <c r="K769">
        <v>363</v>
      </c>
      <c r="L769" s="2">
        <f t="shared" ref="L769:L832" si="119">E769/(K769*I769)</f>
        <v>0.49658641753503413</v>
      </c>
      <c r="M769" s="5">
        <f t="shared" si="113"/>
        <v>180.26086956521738</v>
      </c>
      <c r="N769" s="1">
        <v>216069396</v>
      </c>
      <c r="O769" s="1">
        <v>63619</v>
      </c>
      <c r="P769" s="2">
        <f t="shared" si="116"/>
        <v>3396.3029283704554</v>
      </c>
      <c r="Q769" s="1">
        <v>304813490</v>
      </c>
      <c r="R769" s="1">
        <v>79839501</v>
      </c>
      <c r="S769" s="2">
        <f t="shared" si="114"/>
        <v>33118524.761843294</v>
      </c>
      <c r="T769" s="1">
        <v>84824733</v>
      </c>
      <c r="U769" s="2">
        <f t="shared" si="115"/>
        <v>35186467.664386399</v>
      </c>
      <c r="V769" s="2">
        <f t="shared" si="117"/>
        <v>553.08111828834785</v>
      </c>
    </row>
    <row r="770" spans="1:22" x14ac:dyDescent="0.25">
      <c r="A770" t="s">
        <v>315</v>
      </c>
      <c r="B770">
        <v>2017</v>
      </c>
      <c r="C770">
        <v>301</v>
      </c>
      <c r="D770">
        <v>357</v>
      </c>
      <c r="E770" s="1">
        <v>19916</v>
      </c>
      <c r="F770" s="5">
        <f t="shared" si="111"/>
        <v>55.787114845938376</v>
      </c>
      <c r="G770" s="3">
        <v>43009</v>
      </c>
      <c r="H770" s="3">
        <v>43100</v>
      </c>
      <c r="I770" s="4">
        <f t="shared" si="112"/>
        <v>92</v>
      </c>
      <c r="J770" s="2">
        <f t="shared" si="118"/>
        <v>0.71919687996533299</v>
      </c>
      <c r="K770">
        <v>301</v>
      </c>
      <c r="L770" s="2">
        <f t="shared" si="119"/>
        <v>0.71919687996533299</v>
      </c>
      <c r="M770" s="5">
        <f t="shared" si="113"/>
        <v>216.47826086956522</v>
      </c>
      <c r="N770" s="1">
        <v>2529679</v>
      </c>
      <c r="O770" s="1">
        <v>13176</v>
      </c>
      <c r="P770" s="2">
        <f t="shared" si="116"/>
        <v>191.99142380085004</v>
      </c>
      <c r="Q770" s="1">
        <v>6347636</v>
      </c>
      <c r="R770" s="1">
        <v>6839750</v>
      </c>
      <c r="S770" s="2">
        <f t="shared" si="114"/>
        <v>1949054.6342278044</v>
      </c>
      <c r="T770" s="1">
        <v>31992049</v>
      </c>
      <c r="U770" s="2">
        <f t="shared" si="115"/>
        <v>9116451.8238083255</v>
      </c>
      <c r="V770" s="2">
        <f t="shared" si="117"/>
        <v>691.89828656711643</v>
      </c>
    </row>
    <row r="771" spans="1:22" x14ac:dyDescent="0.25">
      <c r="A771" t="s">
        <v>316</v>
      </c>
      <c r="B771">
        <v>2017</v>
      </c>
      <c r="C771">
        <v>101</v>
      </c>
      <c r="D771" s="1">
        <v>1006</v>
      </c>
      <c r="E771" s="1">
        <v>3452</v>
      </c>
      <c r="F771" s="5">
        <f t="shared" si="111"/>
        <v>3.4314115308151094</v>
      </c>
      <c r="G771" s="3">
        <v>43009</v>
      </c>
      <c r="H771" s="3">
        <v>43100</v>
      </c>
      <c r="I771" s="4">
        <f t="shared" si="112"/>
        <v>92</v>
      </c>
      <c r="J771" s="2">
        <f t="shared" si="118"/>
        <v>0.37150236762806715</v>
      </c>
      <c r="K771">
        <v>101</v>
      </c>
      <c r="L771" s="2">
        <f t="shared" si="119"/>
        <v>0.37150236762806715</v>
      </c>
      <c r="M771" s="5">
        <f t="shared" si="113"/>
        <v>37.521739130434781</v>
      </c>
      <c r="N771" s="1">
        <v>24228136</v>
      </c>
      <c r="O771" s="1">
        <v>4996</v>
      </c>
      <c r="P771" s="2">
        <f t="shared" si="116"/>
        <v>4849.5068054443555</v>
      </c>
      <c r="Q771" s="1">
        <v>42099915</v>
      </c>
      <c r="R771" s="1">
        <v>17968375</v>
      </c>
      <c r="S771" s="2">
        <f t="shared" si="114"/>
        <v>6563440.7559932675</v>
      </c>
      <c r="T771" s="1">
        <v>18009657</v>
      </c>
      <c r="U771" s="2">
        <f t="shared" si="115"/>
        <v>6578520.136365111</v>
      </c>
      <c r="V771" s="2">
        <f t="shared" si="117"/>
        <v>1316.7574332195979</v>
      </c>
    </row>
    <row r="772" spans="1:22" x14ac:dyDescent="0.25">
      <c r="A772" t="s">
        <v>317</v>
      </c>
      <c r="B772">
        <v>2017</v>
      </c>
      <c r="C772">
        <v>273</v>
      </c>
      <c r="D772" s="1">
        <v>2418</v>
      </c>
      <c r="E772" s="1">
        <v>15444</v>
      </c>
      <c r="F772" s="5">
        <f t="shared" ref="F772:F835" si="120">E772/D772</f>
        <v>6.387096774193548</v>
      </c>
      <c r="G772" s="3">
        <v>43009</v>
      </c>
      <c r="H772" s="3">
        <v>43100</v>
      </c>
      <c r="I772" s="4">
        <f t="shared" ref="I772:I835" si="121">H772-G772+1</f>
        <v>92</v>
      </c>
      <c r="J772" s="2">
        <f t="shared" si="118"/>
        <v>0.6149068322981367</v>
      </c>
      <c r="K772">
        <v>273</v>
      </c>
      <c r="L772" s="2">
        <f t="shared" si="119"/>
        <v>0.6149068322981367</v>
      </c>
      <c r="M772" s="5">
        <f t="shared" ref="M772:M835" si="122">K772*L772</f>
        <v>167.86956521739131</v>
      </c>
      <c r="N772" s="1">
        <v>68744293</v>
      </c>
      <c r="O772" s="1">
        <v>7287</v>
      </c>
      <c r="P772" s="2">
        <f t="shared" ref="P772:P835" si="123">N772/O772</f>
        <v>9433.8264031837516</v>
      </c>
      <c r="Q772" s="1">
        <v>202336656</v>
      </c>
      <c r="R772" s="1">
        <v>46484389</v>
      </c>
      <c r="S772" s="2">
        <f t="shared" ref="S772:S835" si="124">(N772/(Q772+N772))*R772</f>
        <v>11788126.274200024</v>
      </c>
      <c r="T772" s="1">
        <v>42736328</v>
      </c>
      <c r="U772" s="2">
        <f t="shared" ref="U772:U835" si="125">(N772/(Q772+N772))*T772</f>
        <v>10837643.385172389</v>
      </c>
      <c r="V772" s="2">
        <f t="shared" ref="V772:V835" si="126">U772/O772</f>
        <v>1487.2572231607505</v>
      </c>
    </row>
    <row r="773" spans="1:22" x14ac:dyDescent="0.25">
      <c r="A773" t="s">
        <v>318</v>
      </c>
      <c r="B773">
        <v>2017</v>
      </c>
      <c r="C773">
        <v>79</v>
      </c>
      <c r="D773">
        <v>759</v>
      </c>
      <c r="E773" s="1">
        <v>2844</v>
      </c>
      <c r="F773" s="5">
        <f t="shared" si="120"/>
        <v>3.7470355731225298</v>
      </c>
      <c r="G773" s="3">
        <v>43009</v>
      </c>
      <c r="H773" s="3">
        <v>43100</v>
      </c>
      <c r="I773" s="4">
        <f t="shared" si="121"/>
        <v>92</v>
      </c>
      <c r="J773" s="2">
        <f t="shared" si="118"/>
        <v>0.39130434782608697</v>
      </c>
      <c r="K773">
        <v>79</v>
      </c>
      <c r="L773" s="2">
        <f t="shared" si="119"/>
        <v>0.39130434782608697</v>
      </c>
      <c r="M773" s="5">
        <f t="shared" si="122"/>
        <v>30.913043478260871</v>
      </c>
      <c r="N773" s="1">
        <v>45813133</v>
      </c>
      <c r="O773" s="1">
        <v>12651</v>
      </c>
      <c r="P773" s="2">
        <f t="shared" si="123"/>
        <v>3621.3052723104893</v>
      </c>
      <c r="Q773" s="1">
        <v>26315795</v>
      </c>
      <c r="R773" s="1">
        <v>27571201</v>
      </c>
      <c r="S773" s="2">
        <f t="shared" si="124"/>
        <v>17512018.17920728</v>
      </c>
      <c r="T773" s="1">
        <v>21354114</v>
      </c>
      <c r="U773" s="2">
        <f t="shared" si="125"/>
        <v>13563197.068160532</v>
      </c>
      <c r="V773" s="2">
        <f t="shared" si="126"/>
        <v>1072.1047401913313</v>
      </c>
    </row>
    <row r="774" spans="1:22" x14ac:dyDescent="0.25">
      <c r="A774" t="s">
        <v>319</v>
      </c>
      <c r="B774">
        <v>2017</v>
      </c>
      <c r="C774">
        <v>16</v>
      </c>
      <c r="D774">
        <v>111</v>
      </c>
      <c r="E774" s="1">
        <v>1469</v>
      </c>
      <c r="F774" s="5">
        <f t="shared" si="120"/>
        <v>13.234234234234235</v>
      </c>
      <c r="G774" s="3">
        <v>43009</v>
      </c>
      <c r="H774" s="3">
        <v>43100</v>
      </c>
      <c r="I774" s="4">
        <f t="shared" si="121"/>
        <v>92</v>
      </c>
      <c r="J774" s="2">
        <f t="shared" si="118"/>
        <v>0.99796195652173914</v>
      </c>
      <c r="K774">
        <v>16</v>
      </c>
      <c r="L774" s="2">
        <f t="shared" si="119"/>
        <v>0.99796195652173914</v>
      </c>
      <c r="M774" s="5">
        <f t="shared" si="122"/>
        <v>15.967391304347826</v>
      </c>
      <c r="N774">
        <v>0</v>
      </c>
      <c r="O774">
        <v>0</v>
      </c>
      <c r="P774" s="2">
        <v>0</v>
      </c>
      <c r="Q774" s="1">
        <v>2152834</v>
      </c>
      <c r="R774" s="1">
        <v>2152834</v>
      </c>
      <c r="S774" s="2">
        <f t="shared" si="124"/>
        <v>0</v>
      </c>
      <c r="T774" s="1">
        <v>2152834</v>
      </c>
      <c r="U774" s="2">
        <f t="shared" si="125"/>
        <v>0</v>
      </c>
      <c r="V774" s="2">
        <v>0</v>
      </c>
    </row>
    <row r="775" spans="1:22" x14ac:dyDescent="0.25">
      <c r="A775" t="s">
        <v>321</v>
      </c>
      <c r="B775">
        <v>2017</v>
      </c>
      <c r="C775">
        <v>181</v>
      </c>
      <c r="D775" s="1">
        <v>2562</v>
      </c>
      <c r="E775" s="1">
        <v>11705</v>
      </c>
      <c r="F775" s="5">
        <f t="shared" si="120"/>
        <v>4.568696330991413</v>
      </c>
      <c r="G775" s="3">
        <v>43009</v>
      </c>
      <c r="H775" s="3">
        <v>43100</v>
      </c>
      <c r="I775" s="4">
        <f t="shared" si="121"/>
        <v>92</v>
      </c>
      <c r="J775" s="2">
        <f t="shared" si="118"/>
        <v>0.70291856834013933</v>
      </c>
      <c r="K775">
        <v>196</v>
      </c>
      <c r="L775" s="2">
        <f t="shared" si="119"/>
        <v>0.64912377994676129</v>
      </c>
      <c r="M775" s="5">
        <f t="shared" si="122"/>
        <v>127.22826086956522</v>
      </c>
      <c r="N775" s="1">
        <v>118592916</v>
      </c>
      <c r="O775" s="1">
        <v>50779</v>
      </c>
      <c r="P775" s="2">
        <f t="shared" si="123"/>
        <v>2335.4716713602079</v>
      </c>
      <c r="Q775" s="1">
        <v>227198548</v>
      </c>
      <c r="R775" s="1">
        <v>88964734</v>
      </c>
      <c r="S775" s="2">
        <f t="shared" si="124"/>
        <v>30511416.054574281</v>
      </c>
      <c r="T775" s="1">
        <v>88844007</v>
      </c>
      <c r="U775" s="2">
        <f t="shared" si="125"/>
        <v>30470011.426466018</v>
      </c>
      <c r="V775" s="2">
        <f t="shared" si="126"/>
        <v>600.05142729210934</v>
      </c>
    </row>
    <row r="776" spans="1:22" x14ac:dyDescent="0.25">
      <c r="A776" t="s">
        <v>513</v>
      </c>
      <c r="B776">
        <v>2017</v>
      </c>
      <c r="C776">
        <v>62</v>
      </c>
      <c r="D776">
        <v>406</v>
      </c>
      <c r="E776" s="1">
        <v>4691</v>
      </c>
      <c r="F776" s="5">
        <f t="shared" si="120"/>
        <v>11.554187192118226</v>
      </c>
      <c r="G776" s="3">
        <v>43009</v>
      </c>
      <c r="H776" s="3">
        <v>43100</v>
      </c>
      <c r="I776" s="4">
        <f t="shared" si="121"/>
        <v>92</v>
      </c>
      <c r="J776" s="2">
        <f t="shared" si="118"/>
        <v>0.82240532959326784</v>
      </c>
      <c r="K776">
        <v>62</v>
      </c>
      <c r="L776" s="2">
        <f t="shared" si="119"/>
        <v>0.82240532959326784</v>
      </c>
      <c r="M776" s="5">
        <f t="shared" si="122"/>
        <v>50.989130434782609</v>
      </c>
      <c r="N776" s="1">
        <v>2048595</v>
      </c>
      <c r="O776" s="1">
        <v>7056</v>
      </c>
      <c r="P776" s="2">
        <f t="shared" si="123"/>
        <v>290.33375850340138</v>
      </c>
      <c r="Q776" s="1">
        <v>14301875</v>
      </c>
      <c r="R776" s="1">
        <v>9755679</v>
      </c>
      <c r="S776" s="2">
        <f t="shared" si="124"/>
        <v>1222315.6411408968</v>
      </c>
      <c r="T776" s="1">
        <v>6509012</v>
      </c>
      <c r="U776" s="2">
        <f t="shared" si="125"/>
        <v>815531.87389353325</v>
      </c>
      <c r="V776" s="2">
        <f t="shared" si="126"/>
        <v>115.57991410055743</v>
      </c>
    </row>
    <row r="777" spans="1:22" x14ac:dyDescent="0.25">
      <c r="A777" t="s">
        <v>323</v>
      </c>
      <c r="B777">
        <v>2017</v>
      </c>
      <c r="C777">
        <v>80</v>
      </c>
      <c r="D777">
        <v>589</v>
      </c>
      <c r="E777" s="1">
        <v>6189</v>
      </c>
      <c r="F777" s="5">
        <f t="shared" si="120"/>
        <v>10.507640067911714</v>
      </c>
      <c r="G777" s="3">
        <v>43009</v>
      </c>
      <c r="H777" s="3">
        <v>43100</v>
      </c>
      <c r="I777" s="4">
        <f t="shared" si="121"/>
        <v>92</v>
      </c>
      <c r="J777" s="2">
        <f t="shared" si="118"/>
        <v>0.84089673913043483</v>
      </c>
      <c r="K777">
        <v>80</v>
      </c>
      <c r="L777" s="2">
        <f t="shared" si="119"/>
        <v>0.84089673913043483</v>
      </c>
      <c r="M777" s="5">
        <f t="shared" si="122"/>
        <v>67.271739130434781</v>
      </c>
      <c r="N777">
        <v>0</v>
      </c>
      <c r="O777">
        <v>0</v>
      </c>
      <c r="P777" s="2">
        <v>0</v>
      </c>
      <c r="Q777" s="1">
        <v>12378000</v>
      </c>
      <c r="R777" s="1">
        <v>8839421</v>
      </c>
      <c r="S777" s="2">
        <f t="shared" si="124"/>
        <v>0</v>
      </c>
      <c r="T777">
        <v>0</v>
      </c>
      <c r="U777" s="2">
        <f t="shared" si="125"/>
        <v>0</v>
      </c>
      <c r="V777" s="2">
        <v>0</v>
      </c>
    </row>
    <row r="778" spans="1:22" x14ac:dyDescent="0.25">
      <c r="A778" t="s">
        <v>324</v>
      </c>
      <c r="B778">
        <v>2017</v>
      </c>
      <c r="C778">
        <v>45</v>
      </c>
      <c r="D778">
        <v>723</v>
      </c>
      <c r="E778" s="1">
        <v>2666</v>
      </c>
      <c r="F778" s="5">
        <f t="shared" si="120"/>
        <v>3.6874135546334714</v>
      </c>
      <c r="G778" s="3">
        <v>43009</v>
      </c>
      <c r="H778" s="3">
        <v>43100</v>
      </c>
      <c r="I778" s="4">
        <f t="shared" si="121"/>
        <v>92</v>
      </c>
      <c r="J778" s="2">
        <f t="shared" si="118"/>
        <v>0.64396135265700483</v>
      </c>
      <c r="K778">
        <v>93</v>
      </c>
      <c r="L778" s="2">
        <f t="shared" si="119"/>
        <v>0.31159420289855072</v>
      </c>
      <c r="M778" s="5">
        <f t="shared" si="122"/>
        <v>28.978260869565219</v>
      </c>
      <c r="N778" s="1">
        <v>46082388</v>
      </c>
      <c r="O778" s="1">
        <v>9500</v>
      </c>
      <c r="P778" s="2">
        <f t="shared" si="123"/>
        <v>4850.7776842105259</v>
      </c>
      <c r="Q778" s="1">
        <v>50580262</v>
      </c>
      <c r="R778" s="1">
        <v>20093196</v>
      </c>
      <c r="S778" s="2">
        <f t="shared" si="124"/>
        <v>9579113.072443679</v>
      </c>
      <c r="T778" s="1">
        <v>21330433</v>
      </c>
      <c r="U778" s="2">
        <f t="shared" si="125"/>
        <v>10168946.223944863</v>
      </c>
      <c r="V778" s="2">
        <f t="shared" si="126"/>
        <v>1070.4153919941962</v>
      </c>
    </row>
    <row r="779" spans="1:22" x14ac:dyDescent="0.25">
      <c r="A779" t="s">
        <v>325</v>
      </c>
      <c r="B779">
        <v>2017</v>
      </c>
      <c r="C779">
        <v>16</v>
      </c>
      <c r="D779">
        <v>45</v>
      </c>
      <c r="E779">
        <v>958</v>
      </c>
      <c r="F779" s="5">
        <f t="shared" si="120"/>
        <v>21.288888888888888</v>
      </c>
      <c r="G779" s="3">
        <v>43009</v>
      </c>
      <c r="H779" s="3">
        <v>43100</v>
      </c>
      <c r="I779" s="4">
        <f t="shared" si="121"/>
        <v>92</v>
      </c>
      <c r="J779" s="2">
        <f t="shared" si="118"/>
        <v>0.65081521739130432</v>
      </c>
      <c r="K779">
        <v>16</v>
      </c>
      <c r="L779" s="2">
        <f t="shared" si="119"/>
        <v>0.65081521739130432</v>
      </c>
      <c r="M779" s="5">
        <f t="shared" si="122"/>
        <v>10.413043478260869</v>
      </c>
      <c r="N779">
        <v>0</v>
      </c>
      <c r="O779">
        <v>0</v>
      </c>
      <c r="P779" s="2">
        <v>0</v>
      </c>
      <c r="Q779" s="1">
        <v>836605</v>
      </c>
      <c r="R779" s="1">
        <v>836605</v>
      </c>
      <c r="S779" s="2">
        <f t="shared" si="124"/>
        <v>0</v>
      </c>
      <c r="T779" s="1">
        <v>1218345</v>
      </c>
      <c r="U779" s="2">
        <f t="shared" si="125"/>
        <v>0</v>
      </c>
      <c r="V779" s="2">
        <v>0</v>
      </c>
    </row>
    <row r="780" spans="1:22" x14ac:dyDescent="0.25">
      <c r="A780" t="s">
        <v>326</v>
      </c>
      <c r="B780">
        <v>2017</v>
      </c>
      <c r="C780">
        <v>509</v>
      </c>
      <c r="D780">
        <v>777</v>
      </c>
      <c r="E780" s="1">
        <v>32342</v>
      </c>
      <c r="F780" s="5">
        <f t="shared" si="120"/>
        <v>41.624195624195622</v>
      </c>
      <c r="G780" s="3">
        <v>43009</v>
      </c>
      <c r="H780" s="3">
        <v>43100</v>
      </c>
      <c r="I780" s="4">
        <f t="shared" si="121"/>
        <v>92</v>
      </c>
      <c r="J780" s="2">
        <f t="shared" si="118"/>
        <v>0.69065516357734691</v>
      </c>
      <c r="K780">
        <v>509</v>
      </c>
      <c r="L780" s="2">
        <f t="shared" si="119"/>
        <v>0.69065516357734691</v>
      </c>
      <c r="M780" s="5">
        <f t="shared" si="122"/>
        <v>351.54347826086956</v>
      </c>
      <c r="N780" s="1">
        <v>72947759</v>
      </c>
      <c r="O780" s="1">
        <v>93928</v>
      </c>
      <c r="P780" s="2">
        <f t="shared" si="123"/>
        <v>776.63485861510947</v>
      </c>
      <c r="Q780" s="1">
        <v>40798213</v>
      </c>
      <c r="R780" s="1">
        <v>46138647</v>
      </c>
      <c r="S780" s="2">
        <f t="shared" si="124"/>
        <v>29589715.070895638</v>
      </c>
      <c r="T780" s="1">
        <v>88977560</v>
      </c>
      <c r="U780" s="2">
        <f t="shared" si="125"/>
        <v>57063239.156179003</v>
      </c>
      <c r="V780" s="2">
        <f t="shared" si="126"/>
        <v>607.52107099245166</v>
      </c>
    </row>
    <row r="781" spans="1:22" x14ac:dyDescent="0.25">
      <c r="A781" t="s">
        <v>327</v>
      </c>
      <c r="B781">
        <v>2017</v>
      </c>
      <c r="C781">
        <v>123</v>
      </c>
      <c r="D781" s="1">
        <v>1153</v>
      </c>
      <c r="E781" s="1">
        <v>4727</v>
      </c>
      <c r="F781" s="5">
        <f t="shared" si="120"/>
        <v>4.0997398091934087</v>
      </c>
      <c r="G781" s="3">
        <v>43009</v>
      </c>
      <c r="H781" s="3">
        <v>43100</v>
      </c>
      <c r="I781" s="4">
        <f t="shared" si="121"/>
        <v>92</v>
      </c>
      <c r="J781" s="2">
        <f t="shared" si="118"/>
        <v>0.41772711205372925</v>
      </c>
      <c r="K781">
        <v>123</v>
      </c>
      <c r="L781" s="2">
        <f t="shared" si="119"/>
        <v>0.41772711205372925</v>
      </c>
      <c r="M781" s="5">
        <f t="shared" si="122"/>
        <v>51.380434782608695</v>
      </c>
      <c r="N781" s="1">
        <v>106933028</v>
      </c>
      <c r="O781" s="1">
        <v>16442</v>
      </c>
      <c r="P781" s="2">
        <f t="shared" si="123"/>
        <v>6503.6508940518188</v>
      </c>
      <c r="Q781" s="1">
        <v>138390101</v>
      </c>
      <c r="R781" s="1">
        <v>50593695</v>
      </c>
      <c r="S781" s="2">
        <f t="shared" si="124"/>
        <v>22053106.146622073</v>
      </c>
      <c r="T781" s="1">
        <v>44710559</v>
      </c>
      <c r="U781" s="2">
        <f t="shared" si="125"/>
        <v>19488726.875983439</v>
      </c>
      <c r="V781" s="2">
        <f t="shared" si="126"/>
        <v>1185.3014764617103</v>
      </c>
    </row>
    <row r="782" spans="1:22" x14ac:dyDescent="0.25">
      <c r="A782" t="s">
        <v>329</v>
      </c>
      <c r="B782">
        <v>2017</v>
      </c>
      <c r="C782">
        <v>363</v>
      </c>
      <c r="D782" s="1">
        <v>4408</v>
      </c>
      <c r="E782" s="1">
        <v>21995</v>
      </c>
      <c r="F782" s="5">
        <f t="shared" si="120"/>
        <v>4.9897912885662432</v>
      </c>
      <c r="G782" s="3">
        <v>43009</v>
      </c>
      <c r="H782" s="3">
        <v>43100</v>
      </c>
      <c r="I782" s="4">
        <f t="shared" si="121"/>
        <v>92</v>
      </c>
      <c r="J782" s="2">
        <f t="shared" si="118"/>
        <v>0.65861180979758049</v>
      </c>
      <c r="K782">
        <v>450</v>
      </c>
      <c r="L782" s="2">
        <f t="shared" si="119"/>
        <v>0.53128019323671494</v>
      </c>
      <c r="M782" s="5">
        <f t="shared" si="122"/>
        <v>239.07608695652172</v>
      </c>
      <c r="N782" s="1">
        <v>114450579</v>
      </c>
      <c r="O782" s="1">
        <v>29046</v>
      </c>
      <c r="P782" s="2">
        <f t="shared" si="123"/>
        <v>3940.3215244784137</v>
      </c>
      <c r="Q782" s="1">
        <v>313520870</v>
      </c>
      <c r="R782" s="1">
        <v>177339884</v>
      </c>
      <c r="S782" s="2">
        <f t="shared" si="124"/>
        <v>47425248.695954099</v>
      </c>
      <c r="T782" s="1">
        <v>180485497</v>
      </c>
      <c r="U782" s="2">
        <f t="shared" si="125"/>
        <v>48266466.562242016</v>
      </c>
      <c r="V782" s="2">
        <f t="shared" si="126"/>
        <v>1661.7250761633966</v>
      </c>
    </row>
    <row r="783" spans="1:22" x14ac:dyDescent="0.25">
      <c r="A783" t="s">
        <v>328</v>
      </c>
      <c r="B783">
        <v>2017</v>
      </c>
      <c r="C783">
        <v>16</v>
      </c>
      <c r="D783">
        <v>106</v>
      </c>
      <c r="E783" s="1">
        <v>1419</v>
      </c>
      <c r="F783" s="5">
        <f t="shared" si="120"/>
        <v>13.386792452830189</v>
      </c>
      <c r="G783" s="3">
        <v>43009</v>
      </c>
      <c r="H783" s="3">
        <v>43100</v>
      </c>
      <c r="I783" s="4">
        <f t="shared" si="121"/>
        <v>92</v>
      </c>
      <c r="J783" s="2">
        <f t="shared" si="118"/>
        <v>0.96399456521739135</v>
      </c>
      <c r="K783">
        <v>16</v>
      </c>
      <c r="L783" s="2">
        <f t="shared" si="119"/>
        <v>0.96399456521739135</v>
      </c>
      <c r="M783" s="5">
        <f t="shared" si="122"/>
        <v>15.423913043478262</v>
      </c>
      <c r="N783">
        <v>0</v>
      </c>
      <c r="O783">
        <v>0</v>
      </c>
      <c r="P783" s="2">
        <v>0</v>
      </c>
      <c r="Q783" s="1">
        <v>2366340</v>
      </c>
      <c r="R783" s="1">
        <v>1412257</v>
      </c>
      <c r="S783" s="2">
        <f t="shared" si="124"/>
        <v>0</v>
      </c>
      <c r="T783" s="1">
        <v>2012073</v>
      </c>
      <c r="U783" s="2">
        <f t="shared" si="125"/>
        <v>0</v>
      </c>
      <c r="V783" s="2">
        <v>0</v>
      </c>
    </row>
    <row r="784" spans="1:22" x14ac:dyDescent="0.25">
      <c r="A784" t="s">
        <v>330</v>
      </c>
      <c r="B784">
        <v>2017</v>
      </c>
      <c r="C784">
        <v>554</v>
      </c>
      <c r="D784" s="1">
        <v>5472</v>
      </c>
      <c r="E784" s="1">
        <v>32204</v>
      </c>
      <c r="F784" s="5">
        <f t="shared" si="120"/>
        <v>5.8852339181286553</v>
      </c>
      <c r="G784" s="3">
        <v>43009</v>
      </c>
      <c r="H784" s="3">
        <v>43100</v>
      </c>
      <c r="I784" s="4">
        <f t="shared" si="121"/>
        <v>92</v>
      </c>
      <c r="J784" s="2">
        <f t="shared" si="118"/>
        <v>0.63184743368388008</v>
      </c>
      <c r="K784">
        <v>574</v>
      </c>
      <c r="L784" s="2">
        <f t="shared" si="119"/>
        <v>0.6098318436600515</v>
      </c>
      <c r="M784" s="5">
        <f t="shared" si="122"/>
        <v>350.04347826086956</v>
      </c>
      <c r="N784" s="1">
        <v>528057513</v>
      </c>
      <c r="O784" s="1">
        <v>203298</v>
      </c>
      <c r="P784" s="2">
        <f t="shared" si="123"/>
        <v>2597.4555234188238</v>
      </c>
      <c r="Q784" s="1">
        <v>581005290</v>
      </c>
      <c r="R784" s="1">
        <v>348281978</v>
      </c>
      <c r="S784" s="2">
        <f t="shared" si="124"/>
        <v>165827322.51764169</v>
      </c>
      <c r="T784" s="1">
        <v>424850021</v>
      </c>
      <c r="U784" s="2">
        <f t="shared" si="125"/>
        <v>202283626.21161479</v>
      </c>
      <c r="V784" s="2">
        <f t="shared" si="126"/>
        <v>995.01040940695327</v>
      </c>
    </row>
    <row r="785" spans="1:22" x14ac:dyDescent="0.25">
      <c r="A785" t="s">
        <v>514</v>
      </c>
      <c r="B785">
        <v>2017</v>
      </c>
      <c r="C785">
        <v>265</v>
      </c>
      <c r="D785" s="1">
        <v>3950</v>
      </c>
      <c r="E785" s="1">
        <v>19332</v>
      </c>
      <c r="F785" s="5">
        <f t="shared" si="120"/>
        <v>4.894177215189873</v>
      </c>
      <c r="G785" s="3">
        <v>43009</v>
      </c>
      <c r="H785" s="3">
        <v>43100</v>
      </c>
      <c r="I785" s="4">
        <f t="shared" si="121"/>
        <v>92</v>
      </c>
      <c r="J785" s="2">
        <f t="shared" si="118"/>
        <v>0.79294503691550455</v>
      </c>
      <c r="K785">
        <v>265</v>
      </c>
      <c r="L785" s="2">
        <f t="shared" si="119"/>
        <v>0.79294503691550455</v>
      </c>
      <c r="M785" s="5">
        <f t="shared" si="122"/>
        <v>210.13043478260872</v>
      </c>
      <c r="N785" s="1">
        <v>109159675</v>
      </c>
      <c r="O785" s="1">
        <v>46809</v>
      </c>
      <c r="P785" s="2">
        <f t="shared" si="123"/>
        <v>2332.0232220299513</v>
      </c>
      <c r="Q785" s="1">
        <v>219382603</v>
      </c>
      <c r="R785" s="1">
        <v>141707533</v>
      </c>
      <c r="S785" s="2">
        <f t="shared" si="124"/>
        <v>47082976.174322911</v>
      </c>
      <c r="T785" s="1">
        <v>148717626</v>
      </c>
      <c r="U785" s="2">
        <f t="shared" si="125"/>
        <v>49412111.645891577</v>
      </c>
      <c r="V785" s="2">
        <f t="shared" si="126"/>
        <v>1055.6113492253962</v>
      </c>
    </row>
    <row r="786" spans="1:22" x14ac:dyDescent="0.25">
      <c r="A786" t="s">
        <v>332</v>
      </c>
      <c r="B786">
        <v>2017</v>
      </c>
      <c r="C786">
        <v>278</v>
      </c>
      <c r="D786" s="1">
        <v>2927</v>
      </c>
      <c r="E786" s="1">
        <v>17441</v>
      </c>
      <c r="F786" s="5">
        <f t="shared" si="120"/>
        <v>5.9586607447898876</v>
      </c>
      <c r="G786" s="3">
        <v>43009</v>
      </c>
      <c r="H786" s="3">
        <v>43100</v>
      </c>
      <c r="I786" s="4">
        <f t="shared" si="121"/>
        <v>92</v>
      </c>
      <c r="J786" s="2">
        <f t="shared" si="118"/>
        <v>0.68192837034720055</v>
      </c>
      <c r="K786">
        <v>284</v>
      </c>
      <c r="L786" s="2">
        <f t="shared" si="119"/>
        <v>0.66752143294549904</v>
      </c>
      <c r="M786" s="5">
        <f t="shared" si="122"/>
        <v>189.57608695652172</v>
      </c>
      <c r="N786" s="1">
        <v>286591167</v>
      </c>
      <c r="O786" s="1">
        <v>59558</v>
      </c>
      <c r="P786" s="2">
        <f t="shared" si="123"/>
        <v>4811.9676114040094</v>
      </c>
      <c r="Q786" s="1">
        <v>392894969</v>
      </c>
      <c r="R786" s="1">
        <v>136498725</v>
      </c>
      <c r="S786" s="2">
        <f t="shared" si="124"/>
        <v>57571930.933057435</v>
      </c>
      <c r="T786" s="1">
        <v>138452135</v>
      </c>
      <c r="U786" s="2">
        <f t="shared" si="125"/>
        <v>58395833.028875135</v>
      </c>
      <c r="V786" s="2">
        <f t="shared" si="126"/>
        <v>980.48680326530666</v>
      </c>
    </row>
    <row r="787" spans="1:22" x14ac:dyDescent="0.25">
      <c r="A787" t="s">
        <v>333</v>
      </c>
      <c r="B787">
        <v>2017</v>
      </c>
      <c r="C787">
        <v>11</v>
      </c>
      <c r="D787">
        <v>60</v>
      </c>
      <c r="E787">
        <v>193</v>
      </c>
      <c r="F787" s="5">
        <f t="shared" si="120"/>
        <v>3.2166666666666668</v>
      </c>
      <c r="G787" s="3">
        <v>43009</v>
      </c>
      <c r="H787" s="3">
        <v>43100</v>
      </c>
      <c r="I787" s="4">
        <f t="shared" si="121"/>
        <v>92</v>
      </c>
      <c r="J787" s="2">
        <f t="shared" si="118"/>
        <v>0.19071146245059289</v>
      </c>
      <c r="K787">
        <v>11</v>
      </c>
      <c r="L787" s="2">
        <f t="shared" si="119"/>
        <v>0.19071146245059289</v>
      </c>
      <c r="M787" s="5">
        <f t="shared" si="122"/>
        <v>2.097826086956522</v>
      </c>
      <c r="N787" s="1">
        <v>10535137</v>
      </c>
      <c r="O787" s="1">
        <v>5184</v>
      </c>
      <c r="P787" s="2">
        <f t="shared" si="123"/>
        <v>2032.2409336419753</v>
      </c>
      <c r="Q787" s="1">
        <v>1851438</v>
      </c>
      <c r="R787" s="1">
        <v>5334704</v>
      </c>
      <c r="S787" s="2">
        <f t="shared" si="124"/>
        <v>4537318.6287935125</v>
      </c>
      <c r="T787" s="1">
        <v>4058373</v>
      </c>
      <c r="U787" s="2">
        <f t="shared" si="125"/>
        <v>3451762.5374327451</v>
      </c>
      <c r="V787" s="2">
        <f t="shared" si="126"/>
        <v>665.8492549060079</v>
      </c>
    </row>
    <row r="788" spans="1:22" x14ac:dyDescent="0.25">
      <c r="A788" t="s">
        <v>334</v>
      </c>
      <c r="B788">
        <v>2017</v>
      </c>
      <c r="C788">
        <v>150</v>
      </c>
      <c r="D788" s="1">
        <v>2048</v>
      </c>
      <c r="E788" s="1">
        <v>7816</v>
      </c>
      <c r="F788" s="5">
        <f t="shared" si="120"/>
        <v>3.81640625</v>
      </c>
      <c r="G788" s="3">
        <v>43009</v>
      </c>
      <c r="H788" s="3">
        <v>43100</v>
      </c>
      <c r="I788" s="4">
        <f t="shared" si="121"/>
        <v>92</v>
      </c>
      <c r="J788" s="2">
        <f t="shared" si="118"/>
        <v>0.56637681159420294</v>
      </c>
      <c r="K788">
        <v>173</v>
      </c>
      <c r="L788" s="2">
        <f t="shared" si="119"/>
        <v>0.49107816034179441</v>
      </c>
      <c r="M788" s="5">
        <f t="shared" si="122"/>
        <v>84.956521739130437</v>
      </c>
      <c r="N788" s="1">
        <v>119691279</v>
      </c>
      <c r="O788" s="1">
        <v>21907</v>
      </c>
      <c r="P788" s="2">
        <f t="shared" si="123"/>
        <v>5463.6088464874238</v>
      </c>
      <c r="Q788" s="1">
        <v>231868195</v>
      </c>
      <c r="R788" s="1">
        <v>75047207</v>
      </c>
      <c r="S788" s="2">
        <f t="shared" si="124"/>
        <v>25550431.30826778</v>
      </c>
      <c r="T788" s="1">
        <v>67959726</v>
      </c>
      <c r="U788" s="2">
        <f t="shared" si="125"/>
        <v>23137440.822970264</v>
      </c>
      <c r="V788" s="2">
        <f t="shared" si="126"/>
        <v>1056.1665596827618</v>
      </c>
    </row>
    <row r="789" spans="1:22" x14ac:dyDescent="0.25">
      <c r="A789" t="s">
        <v>335</v>
      </c>
      <c r="B789">
        <v>2017</v>
      </c>
      <c r="C789">
        <v>192</v>
      </c>
      <c r="D789" s="1">
        <v>3072</v>
      </c>
      <c r="E789" s="1">
        <v>13070</v>
      </c>
      <c r="F789" s="5">
        <f t="shared" si="120"/>
        <v>4.254557291666667</v>
      </c>
      <c r="G789" s="3">
        <v>43009</v>
      </c>
      <c r="H789" s="3">
        <v>43100</v>
      </c>
      <c r="I789" s="4">
        <f t="shared" si="121"/>
        <v>92</v>
      </c>
      <c r="J789" s="2">
        <f t="shared" si="118"/>
        <v>0.73992300724637683</v>
      </c>
      <c r="K789">
        <v>193</v>
      </c>
      <c r="L789" s="2">
        <f t="shared" si="119"/>
        <v>0.73608920928136967</v>
      </c>
      <c r="M789" s="5">
        <f t="shared" si="122"/>
        <v>142.06521739130434</v>
      </c>
      <c r="N789" s="1">
        <v>96668334</v>
      </c>
      <c r="O789" s="1">
        <v>20682</v>
      </c>
      <c r="P789" s="2">
        <f t="shared" si="123"/>
        <v>4674.0322019147088</v>
      </c>
      <c r="Q789" s="1">
        <v>237510826</v>
      </c>
      <c r="R789" s="1">
        <v>76166629</v>
      </c>
      <c r="S789" s="2">
        <f t="shared" si="124"/>
        <v>22032795.617255382</v>
      </c>
      <c r="T789" s="1">
        <v>77163057</v>
      </c>
      <c r="U789" s="2">
        <f t="shared" si="125"/>
        <v>22321033.323972199</v>
      </c>
      <c r="V789" s="2">
        <f t="shared" si="126"/>
        <v>1079.2492662204911</v>
      </c>
    </row>
    <row r="790" spans="1:22" x14ac:dyDescent="0.25">
      <c r="A790" t="s">
        <v>336</v>
      </c>
      <c r="B790">
        <v>2017</v>
      </c>
      <c r="C790">
        <v>365</v>
      </c>
      <c r="D790" s="1">
        <v>4684</v>
      </c>
      <c r="E790" s="1">
        <v>21843</v>
      </c>
      <c r="F790" s="5">
        <f t="shared" si="120"/>
        <v>4.6633219470538005</v>
      </c>
      <c r="G790" s="3">
        <v>43009</v>
      </c>
      <c r="H790" s="3">
        <v>43100</v>
      </c>
      <c r="I790" s="4">
        <f t="shared" si="121"/>
        <v>92</v>
      </c>
      <c r="J790" s="2">
        <f t="shared" si="118"/>
        <v>0.65047647409172127</v>
      </c>
      <c r="K790">
        <v>432</v>
      </c>
      <c r="L790" s="2">
        <f t="shared" si="119"/>
        <v>0.54959239130434778</v>
      </c>
      <c r="M790" s="5">
        <f t="shared" si="122"/>
        <v>237.42391304347825</v>
      </c>
      <c r="N790" s="1">
        <v>247567073</v>
      </c>
      <c r="O790" s="1">
        <v>24502</v>
      </c>
      <c r="P790" s="2">
        <f t="shared" si="123"/>
        <v>10103.953677250836</v>
      </c>
      <c r="Q790" s="1">
        <v>613528212</v>
      </c>
      <c r="R790" s="1">
        <v>187971969</v>
      </c>
      <c r="S790" s="2">
        <f t="shared" si="124"/>
        <v>54042416.654710561</v>
      </c>
      <c r="T790" s="1">
        <v>163613555</v>
      </c>
      <c r="U790" s="2">
        <f t="shared" si="125"/>
        <v>47039311.003165595</v>
      </c>
      <c r="V790" s="2">
        <f t="shared" si="126"/>
        <v>1919.8151580754875</v>
      </c>
    </row>
    <row r="791" spans="1:22" x14ac:dyDescent="0.25">
      <c r="A791" t="s">
        <v>337</v>
      </c>
      <c r="B791">
        <v>2017</v>
      </c>
      <c r="C791">
        <v>528</v>
      </c>
      <c r="D791" s="1">
        <v>7727</v>
      </c>
      <c r="E791" s="1">
        <v>35893</v>
      </c>
      <c r="F791" s="5">
        <f t="shared" si="120"/>
        <v>4.6451404167205901</v>
      </c>
      <c r="G791" s="3">
        <v>43009</v>
      </c>
      <c r="H791" s="3">
        <v>43100</v>
      </c>
      <c r="I791" s="4">
        <f t="shared" si="121"/>
        <v>92</v>
      </c>
      <c r="J791" s="2">
        <f t="shared" si="118"/>
        <v>0.73890398550724634</v>
      </c>
      <c r="K791">
        <v>655</v>
      </c>
      <c r="L791" s="2">
        <f t="shared" si="119"/>
        <v>0.59563557915698639</v>
      </c>
      <c r="M791" s="5">
        <f t="shared" si="122"/>
        <v>390.14130434782606</v>
      </c>
      <c r="N791" s="1">
        <v>199505768</v>
      </c>
      <c r="O791" s="1">
        <v>43417</v>
      </c>
      <c r="P791" s="2">
        <f t="shared" si="123"/>
        <v>4595.1071700025332</v>
      </c>
      <c r="Q791" s="1">
        <v>658477096</v>
      </c>
      <c r="R791" s="1">
        <v>207713514</v>
      </c>
      <c r="S791" s="2">
        <f t="shared" si="124"/>
        <v>48299384.373892054</v>
      </c>
      <c r="T791" s="1">
        <v>208707169</v>
      </c>
      <c r="U791" s="2">
        <f t="shared" si="125"/>
        <v>48530437.827544764</v>
      </c>
      <c r="V791" s="2">
        <f t="shared" si="126"/>
        <v>1117.7750150297063</v>
      </c>
    </row>
    <row r="792" spans="1:22" x14ac:dyDescent="0.25">
      <c r="A792" t="s">
        <v>338</v>
      </c>
      <c r="B792">
        <v>2017</v>
      </c>
      <c r="C792">
        <v>16</v>
      </c>
      <c r="D792">
        <v>131</v>
      </c>
      <c r="E792" s="1">
        <v>1295</v>
      </c>
      <c r="F792" s="5">
        <f t="shared" si="120"/>
        <v>9.8854961832061061</v>
      </c>
      <c r="G792" s="3">
        <v>43009</v>
      </c>
      <c r="H792" s="3">
        <v>43100</v>
      </c>
      <c r="I792" s="4">
        <f t="shared" si="121"/>
        <v>92</v>
      </c>
      <c r="J792" s="2">
        <f t="shared" si="118"/>
        <v>0.87975543478260865</v>
      </c>
      <c r="K792">
        <v>16</v>
      </c>
      <c r="L792" s="2">
        <f t="shared" si="119"/>
        <v>0.87975543478260865</v>
      </c>
      <c r="M792" s="5">
        <f t="shared" si="122"/>
        <v>14.076086956521738</v>
      </c>
      <c r="N792">
        <v>0</v>
      </c>
      <c r="O792">
        <v>0</v>
      </c>
      <c r="P792" s="2">
        <v>0</v>
      </c>
      <c r="Q792" s="1">
        <v>2212508</v>
      </c>
      <c r="R792" s="1">
        <v>2212508</v>
      </c>
      <c r="S792" s="2">
        <f t="shared" si="124"/>
        <v>0</v>
      </c>
      <c r="T792" s="1">
        <v>1731658</v>
      </c>
      <c r="U792" s="2">
        <f t="shared" si="125"/>
        <v>0</v>
      </c>
      <c r="V792" s="2">
        <v>0</v>
      </c>
    </row>
    <row r="793" spans="1:22" x14ac:dyDescent="0.25">
      <c r="A793" t="s">
        <v>339</v>
      </c>
      <c r="B793">
        <v>2017</v>
      </c>
      <c r="C793">
        <v>26</v>
      </c>
      <c r="D793">
        <v>39</v>
      </c>
      <c r="E793" s="1">
        <v>1553</v>
      </c>
      <c r="F793" s="5">
        <f t="shared" si="120"/>
        <v>39.820512820512818</v>
      </c>
      <c r="G793" s="3">
        <v>43009</v>
      </c>
      <c r="H793" s="3">
        <v>43100</v>
      </c>
      <c r="I793" s="4">
        <f t="shared" si="121"/>
        <v>92</v>
      </c>
      <c r="J793" s="2">
        <f t="shared" si="118"/>
        <v>0.64924749163879603</v>
      </c>
      <c r="K793">
        <v>26</v>
      </c>
      <c r="L793" s="2">
        <f t="shared" si="119"/>
        <v>0.64924749163879603</v>
      </c>
      <c r="M793" s="5">
        <f t="shared" si="122"/>
        <v>16.880434782608695</v>
      </c>
      <c r="N793" s="1">
        <v>4519841</v>
      </c>
      <c r="O793" s="1">
        <v>6689</v>
      </c>
      <c r="P793" s="2">
        <f t="shared" si="123"/>
        <v>675.71251308117803</v>
      </c>
      <c r="Q793" s="1">
        <v>1710397</v>
      </c>
      <c r="R793" s="1">
        <v>3416345</v>
      </c>
      <c r="S793" s="2">
        <f t="shared" si="124"/>
        <v>2478450.4542434816</v>
      </c>
      <c r="T793" s="1">
        <v>4067366</v>
      </c>
      <c r="U793" s="2">
        <f t="shared" si="125"/>
        <v>2950745.6390600167</v>
      </c>
      <c r="V793" s="2">
        <f t="shared" si="126"/>
        <v>441.1340468022151</v>
      </c>
    </row>
    <row r="794" spans="1:22" x14ac:dyDescent="0.25">
      <c r="A794" t="s">
        <v>340</v>
      </c>
      <c r="B794">
        <v>2017</v>
      </c>
      <c r="C794">
        <v>172</v>
      </c>
      <c r="D794" s="1">
        <v>1300</v>
      </c>
      <c r="E794" s="1">
        <v>4537</v>
      </c>
      <c r="F794" s="5">
        <f t="shared" si="120"/>
        <v>3.49</v>
      </c>
      <c r="G794" s="3">
        <v>43009</v>
      </c>
      <c r="H794" s="3">
        <v>43100</v>
      </c>
      <c r="I794" s="4">
        <f t="shared" si="121"/>
        <v>92</v>
      </c>
      <c r="J794" s="2">
        <f t="shared" si="118"/>
        <v>0.28671638018200202</v>
      </c>
      <c r="K794">
        <v>208</v>
      </c>
      <c r="L794" s="2">
        <f t="shared" si="119"/>
        <v>0.23709239130434784</v>
      </c>
      <c r="M794" s="5">
        <f t="shared" si="122"/>
        <v>49.315217391304351</v>
      </c>
      <c r="N794" s="1">
        <v>143833288</v>
      </c>
      <c r="O794" s="1">
        <v>17530</v>
      </c>
      <c r="P794" s="2">
        <f t="shared" si="123"/>
        <v>8204.979349686253</v>
      </c>
      <c r="Q794" s="1">
        <v>161185876</v>
      </c>
      <c r="R794" s="1">
        <v>74459661</v>
      </c>
      <c r="S794" s="2">
        <f t="shared" si="124"/>
        <v>35111819.613391139</v>
      </c>
      <c r="T794" s="1">
        <v>77051181</v>
      </c>
      <c r="U794" s="2">
        <f t="shared" si="125"/>
        <v>36333863.624100447</v>
      </c>
      <c r="V794" s="2">
        <f t="shared" si="126"/>
        <v>2072.6676340045892</v>
      </c>
    </row>
    <row r="795" spans="1:22" x14ac:dyDescent="0.25">
      <c r="A795" t="s">
        <v>341</v>
      </c>
      <c r="B795">
        <v>2017</v>
      </c>
      <c r="C795">
        <v>415</v>
      </c>
      <c r="D795" s="1">
        <v>1229</v>
      </c>
      <c r="E795" s="1">
        <v>21532</v>
      </c>
      <c r="F795" s="5">
        <f t="shared" si="120"/>
        <v>17.519934906427991</v>
      </c>
      <c r="G795" s="3">
        <v>43009</v>
      </c>
      <c r="H795" s="3">
        <v>43100</v>
      </c>
      <c r="I795" s="4">
        <f t="shared" si="121"/>
        <v>92</v>
      </c>
      <c r="J795" s="2">
        <f t="shared" si="118"/>
        <v>0.56396018858040864</v>
      </c>
      <c r="K795">
        <v>478</v>
      </c>
      <c r="L795" s="2">
        <f t="shared" si="119"/>
        <v>0.48963070765872296</v>
      </c>
      <c r="M795" s="5">
        <f t="shared" si="122"/>
        <v>234.04347826086956</v>
      </c>
      <c r="N795" s="1">
        <v>125948687</v>
      </c>
      <c r="O795" s="1">
        <v>31986</v>
      </c>
      <c r="P795" s="2">
        <f t="shared" si="123"/>
        <v>3937.6191771399986</v>
      </c>
      <c r="Q795" s="1">
        <v>250029943</v>
      </c>
      <c r="R795" s="1">
        <v>81499118</v>
      </c>
      <c r="S795" s="2">
        <f t="shared" si="124"/>
        <v>27301304.076133441</v>
      </c>
      <c r="T795" s="1">
        <v>81066217</v>
      </c>
      <c r="U795" s="2">
        <f t="shared" si="125"/>
        <v>27156287.02409783</v>
      </c>
      <c r="V795" s="2">
        <f t="shared" si="126"/>
        <v>849.00540936965638</v>
      </c>
    </row>
    <row r="796" spans="1:22" x14ac:dyDescent="0.25">
      <c r="A796" t="s">
        <v>342</v>
      </c>
      <c r="B796">
        <v>2017</v>
      </c>
      <c r="C796">
        <v>338</v>
      </c>
      <c r="D796" s="1">
        <v>4000</v>
      </c>
      <c r="E796" s="1">
        <v>25492</v>
      </c>
      <c r="F796" s="5">
        <f t="shared" si="120"/>
        <v>6.3730000000000002</v>
      </c>
      <c r="G796" s="3">
        <v>43009</v>
      </c>
      <c r="H796" s="3">
        <v>43100</v>
      </c>
      <c r="I796" s="4">
        <f t="shared" si="121"/>
        <v>92</v>
      </c>
      <c r="J796" s="2">
        <f t="shared" si="118"/>
        <v>0.81978389503473115</v>
      </c>
      <c r="K796">
        <v>343</v>
      </c>
      <c r="L796" s="2">
        <f t="shared" si="119"/>
        <v>0.80783369248320447</v>
      </c>
      <c r="M796" s="5">
        <f t="shared" si="122"/>
        <v>277.08695652173913</v>
      </c>
      <c r="N796" s="1">
        <v>194048677</v>
      </c>
      <c r="O796" s="1">
        <v>38898</v>
      </c>
      <c r="P796" s="2">
        <f t="shared" si="123"/>
        <v>4988.6543524088638</v>
      </c>
      <c r="Q796" s="1">
        <v>342359253</v>
      </c>
      <c r="R796" s="1">
        <v>86969035</v>
      </c>
      <c r="S796" s="2">
        <f t="shared" si="124"/>
        <v>31461552.370630864</v>
      </c>
      <c r="T796" s="1">
        <v>94862935</v>
      </c>
      <c r="U796" s="2">
        <f t="shared" si="125"/>
        <v>34317216.438405365</v>
      </c>
      <c r="V796" s="2">
        <f t="shared" si="126"/>
        <v>882.23601312163521</v>
      </c>
    </row>
    <row r="797" spans="1:22" x14ac:dyDescent="0.25">
      <c r="A797" t="s">
        <v>343</v>
      </c>
      <c r="B797">
        <v>2017</v>
      </c>
      <c r="C797">
        <v>154</v>
      </c>
      <c r="D797">
        <v>650</v>
      </c>
      <c r="E797" s="1">
        <v>10752</v>
      </c>
      <c r="F797" s="5">
        <f t="shared" si="120"/>
        <v>16.541538461538462</v>
      </c>
      <c r="G797" s="3">
        <v>43009</v>
      </c>
      <c r="H797" s="3">
        <v>43100</v>
      </c>
      <c r="I797" s="4">
        <f t="shared" si="121"/>
        <v>92</v>
      </c>
      <c r="J797" s="2">
        <f t="shared" si="118"/>
        <v>0.75889328063241102</v>
      </c>
      <c r="K797">
        <v>181</v>
      </c>
      <c r="L797" s="2">
        <f t="shared" si="119"/>
        <v>0.64568820562094642</v>
      </c>
      <c r="M797" s="5">
        <f t="shared" si="122"/>
        <v>116.8695652173913</v>
      </c>
      <c r="N797" s="1">
        <v>43189442</v>
      </c>
      <c r="O797" s="1">
        <v>18619</v>
      </c>
      <c r="P797" s="2">
        <f t="shared" si="123"/>
        <v>2319.6434824641497</v>
      </c>
      <c r="Q797" s="1">
        <v>57086628</v>
      </c>
      <c r="R797" s="1">
        <v>23967191</v>
      </c>
      <c r="S797" s="2">
        <f t="shared" si="124"/>
        <v>10322797.907790184</v>
      </c>
      <c r="T797" s="1">
        <v>24924027</v>
      </c>
      <c r="U797" s="2">
        <f t="shared" si="125"/>
        <v>10734912.312807372</v>
      </c>
      <c r="V797" s="2">
        <f t="shared" si="126"/>
        <v>576.55686732946833</v>
      </c>
    </row>
    <row r="798" spans="1:22" x14ac:dyDescent="0.25">
      <c r="A798" t="s">
        <v>344</v>
      </c>
      <c r="B798">
        <v>2017</v>
      </c>
      <c r="C798">
        <v>509</v>
      </c>
      <c r="D798" s="1">
        <v>7087</v>
      </c>
      <c r="E798" s="1">
        <v>33365</v>
      </c>
      <c r="F798" s="5">
        <f t="shared" si="120"/>
        <v>4.7079159023564277</v>
      </c>
      <c r="G798" s="3">
        <v>43009</v>
      </c>
      <c r="H798" s="3">
        <v>43100</v>
      </c>
      <c r="I798" s="4">
        <f t="shared" si="121"/>
        <v>92</v>
      </c>
      <c r="J798" s="2">
        <f t="shared" si="118"/>
        <v>0.71250106773725119</v>
      </c>
      <c r="K798">
        <v>524</v>
      </c>
      <c r="L798" s="2">
        <f t="shared" si="119"/>
        <v>0.69210504480584134</v>
      </c>
      <c r="M798" s="5">
        <f t="shared" si="122"/>
        <v>362.66304347826087</v>
      </c>
      <c r="N798" s="1">
        <v>347882899</v>
      </c>
      <c r="O798" s="1">
        <v>114552</v>
      </c>
      <c r="P798" s="2">
        <f t="shared" si="123"/>
        <v>3036.8993906697397</v>
      </c>
      <c r="Q798" s="1">
        <v>577793208</v>
      </c>
      <c r="R798" s="1">
        <v>163687377</v>
      </c>
      <c r="S798" s="2">
        <f t="shared" si="124"/>
        <v>61516159.712725446</v>
      </c>
      <c r="T798" s="1">
        <v>165274749</v>
      </c>
      <c r="U798" s="2">
        <f t="shared" si="125"/>
        <v>62112717.805751204</v>
      </c>
      <c r="V798" s="2">
        <f t="shared" si="126"/>
        <v>542.22290143996793</v>
      </c>
    </row>
    <row r="799" spans="1:22" x14ac:dyDescent="0.25">
      <c r="A799" t="s">
        <v>345</v>
      </c>
      <c r="B799">
        <v>2017</v>
      </c>
      <c r="C799">
        <v>14</v>
      </c>
      <c r="D799">
        <v>65</v>
      </c>
      <c r="E799" s="1">
        <v>1083</v>
      </c>
      <c r="F799" s="5">
        <f t="shared" si="120"/>
        <v>16.661538461538463</v>
      </c>
      <c r="G799" s="3">
        <v>43009</v>
      </c>
      <c r="H799" s="3">
        <v>43100</v>
      </c>
      <c r="I799" s="4">
        <f t="shared" si="121"/>
        <v>92</v>
      </c>
      <c r="J799" s="2">
        <f t="shared" si="118"/>
        <v>0.84083850931677018</v>
      </c>
      <c r="K799">
        <v>16</v>
      </c>
      <c r="L799" s="2">
        <f t="shared" si="119"/>
        <v>0.73573369565217395</v>
      </c>
      <c r="M799" s="5">
        <f t="shared" si="122"/>
        <v>11.771739130434783</v>
      </c>
      <c r="N799" s="1">
        <v>1747671</v>
      </c>
      <c r="O799" s="1">
        <v>1409</v>
      </c>
      <c r="P799" s="2">
        <f t="shared" si="123"/>
        <v>1240.3626685592619</v>
      </c>
      <c r="Q799" s="1">
        <v>1481318</v>
      </c>
      <c r="R799" s="1">
        <v>1390065</v>
      </c>
      <c r="S799" s="2">
        <f t="shared" si="124"/>
        <v>752364.3743026068</v>
      </c>
      <c r="T799" s="1">
        <v>993478</v>
      </c>
      <c r="U799" s="2">
        <f t="shared" si="125"/>
        <v>537714.03053339606</v>
      </c>
      <c r="V799" s="2">
        <f t="shared" si="126"/>
        <v>381.62812670929458</v>
      </c>
    </row>
    <row r="800" spans="1:22" x14ac:dyDescent="0.25">
      <c r="A800" t="s">
        <v>346</v>
      </c>
      <c r="B800">
        <v>2017</v>
      </c>
      <c r="C800">
        <v>665</v>
      </c>
      <c r="D800" s="1">
        <v>8425</v>
      </c>
      <c r="E800" s="1">
        <v>40225</v>
      </c>
      <c r="F800" s="5">
        <f t="shared" si="120"/>
        <v>4.7744807121661719</v>
      </c>
      <c r="G800" s="3">
        <v>43009</v>
      </c>
      <c r="H800" s="3">
        <v>43100</v>
      </c>
      <c r="I800" s="4">
        <f t="shared" si="121"/>
        <v>92</v>
      </c>
      <c r="J800" s="2">
        <f t="shared" si="118"/>
        <v>0.65748610657077478</v>
      </c>
      <c r="K800">
        <v>862</v>
      </c>
      <c r="L800" s="2">
        <f t="shared" si="119"/>
        <v>0.50722536063754664</v>
      </c>
      <c r="M800" s="5">
        <f t="shared" si="122"/>
        <v>437.22826086956519</v>
      </c>
      <c r="N800" s="1">
        <v>489879273</v>
      </c>
      <c r="O800" s="1">
        <v>97713</v>
      </c>
      <c r="P800" s="2">
        <f t="shared" si="123"/>
        <v>5013.4503392588495</v>
      </c>
      <c r="Q800" s="1">
        <v>795720757</v>
      </c>
      <c r="R800" s="1">
        <v>282168462</v>
      </c>
      <c r="S800" s="2">
        <f t="shared" si="124"/>
        <v>107520595.6770926</v>
      </c>
      <c r="T800" s="1">
        <v>237100520</v>
      </c>
      <c r="U800" s="2">
        <f t="shared" si="125"/>
        <v>90347407.945783854</v>
      </c>
      <c r="V800" s="2">
        <f t="shared" si="126"/>
        <v>924.62014210784491</v>
      </c>
    </row>
    <row r="801" spans="1:22" x14ac:dyDescent="0.25">
      <c r="A801" t="s">
        <v>347</v>
      </c>
      <c r="B801">
        <v>2017</v>
      </c>
      <c r="C801">
        <v>137</v>
      </c>
      <c r="D801" s="1">
        <v>1163</v>
      </c>
      <c r="E801" s="1">
        <v>10894</v>
      </c>
      <c r="F801" s="5">
        <f t="shared" si="120"/>
        <v>9.3671539122957874</v>
      </c>
      <c r="G801" s="3">
        <v>43009</v>
      </c>
      <c r="H801" s="3">
        <v>43100</v>
      </c>
      <c r="I801" s="4">
        <f t="shared" si="121"/>
        <v>92</v>
      </c>
      <c r="J801" s="2">
        <f t="shared" si="118"/>
        <v>0.86432878451285311</v>
      </c>
      <c r="K801">
        <v>158</v>
      </c>
      <c r="L801" s="2">
        <f t="shared" si="119"/>
        <v>0.7494496422674739</v>
      </c>
      <c r="M801" s="5">
        <f t="shared" si="122"/>
        <v>118.41304347826087</v>
      </c>
      <c r="N801" s="1">
        <v>32967806</v>
      </c>
      <c r="O801" s="1">
        <v>19997</v>
      </c>
      <c r="P801" s="2">
        <f t="shared" si="123"/>
        <v>1648.6375956393458</v>
      </c>
      <c r="Q801" s="1">
        <v>62708190</v>
      </c>
      <c r="R801" s="1">
        <v>18746455</v>
      </c>
      <c r="S801" s="2">
        <f t="shared" si="124"/>
        <v>6459608.6528091123</v>
      </c>
      <c r="T801" s="1">
        <v>21003988</v>
      </c>
      <c r="U801" s="2">
        <f t="shared" si="125"/>
        <v>7237503.9775946317</v>
      </c>
      <c r="V801" s="2">
        <f t="shared" si="126"/>
        <v>361.92948830297701</v>
      </c>
    </row>
    <row r="802" spans="1:22" x14ac:dyDescent="0.25">
      <c r="A802" t="s">
        <v>348</v>
      </c>
      <c r="B802">
        <v>2017</v>
      </c>
      <c r="C802">
        <v>178</v>
      </c>
      <c r="D802" s="1">
        <v>2019</v>
      </c>
      <c r="E802" s="1">
        <v>8360</v>
      </c>
      <c r="F802" s="5">
        <f t="shared" si="120"/>
        <v>4.140663694898465</v>
      </c>
      <c r="G802" s="3">
        <v>43009</v>
      </c>
      <c r="H802" s="3">
        <v>43100</v>
      </c>
      <c r="I802" s="4">
        <f t="shared" si="121"/>
        <v>92</v>
      </c>
      <c r="J802" s="2">
        <f t="shared" si="118"/>
        <v>0.51050317537860279</v>
      </c>
      <c r="K802">
        <v>178</v>
      </c>
      <c r="L802" s="2">
        <f t="shared" si="119"/>
        <v>0.51050317537860279</v>
      </c>
      <c r="M802" s="5">
        <f t="shared" si="122"/>
        <v>90.869565217391298</v>
      </c>
      <c r="N802" s="1">
        <v>66922582</v>
      </c>
      <c r="O802" s="1">
        <v>14611</v>
      </c>
      <c r="P802" s="2">
        <f t="shared" si="123"/>
        <v>4580.2875915406203</v>
      </c>
      <c r="Q802" s="1">
        <v>136182340</v>
      </c>
      <c r="R802" s="1">
        <v>43071958</v>
      </c>
      <c r="S802" s="2">
        <f t="shared" si="124"/>
        <v>14192106.29053862</v>
      </c>
      <c r="T802" s="1">
        <v>43795234</v>
      </c>
      <c r="U802" s="2">
        <f t="shared" si="125"/>
        <v>14430423.988317663</v>
      </c>
      <c r="V802" s="2">
        <f t="shared" si="126"/>
        <v>987.64109152814069</v>
      </c>
    </row>
    <row r="803" spans="1:22" x14ac:dyDescent="0.25">
      <c r="A803" t="s">
        <v>349</v>
      </c>
      <c r="B803">
        <v>2017</v>
      </c>
      <c r="C803">
        <v>153</v>
      </c>
      <c r="D803" s="1">
        <v>1545</v>
      </c>
      <c r="E803" s="1">
        <v>8851</v>
      </c>
      <c r="F803" s="5">
        <f t="shared" si="120"/>
        <v>5.7288025889967633</v>
      </c>
      <c r="G803" s="3">
        <v>43009</v>
      </c>
      <c r="H803" s="3">
        <v>43100</v>
      </c>
      <c r="I803" s="4">
        <f t="shared" si="121"/>
        <v>92</v>
      </c>
      <c r="J803" s="2">
        <f t="shared" si="118"/>
        <v>0.62880079568059111</v>
      </c>
      <c r="K803">
        <v>153</v>
      </c>
      <c r="L803" s="2">
        <f t="shared" si="119"/>
        <v>0.62880079568059111</v>
      </c>
      <c r="M803" s="5">
        <f t="shared" si="122"/>
        <v>96.206521739130437</v>
      </c>
      <c r="N803" s="1">
        <v>21125627</v>
      </c>
      <c r="O803" s="1">
        <v>7607</v>
      </c>
      <c r="P803" s="2">
        <f t="shared" si="123"/>
        <v>2777.1298803733403</v>
      </c>
      <c r="Q803" s="1">
        <v>85098838</v>
      </c>
      <c r="R803" s="1">
        <v>27010663</v>
      </c>
      <c r="S803" s="2">
        <f t="shared" si="124"/>
        <v>5371805.7470160099</v>
      </c>
      <c r="T803" s="1">
        <v>31215212</v>
      </c>
      <c r="U803" s="2">
        <f t="shared" si="125"/>
        <v>6207994.7913875021</v>
      </c>
      <c r="V803" s="2">
        <f t="shared" si="126"/>
        <v>816.08975829992141</v>
      </c>
    </row>
    <row r="804" spans="1:22" x14ac:dyDescent="0.25">
      <c r="A804" t="s">
        <v>351</v>
      </c>
      <c r="B804">
        <v>2017</v>
      </c>
      <c r="C804">
        <v>70</v>
      </c>
      <c r="D804">
        <v>353</v>
      </c>
      <c r="E804" s="1">
        <v>1729</v>
      </c>
      <c r="F804" s="5">
        <f t="shared" si="120"/>
        <v>4.8980169971671392</v>
      </c>
      <c r="G804" s="3">
        <v>43009</v>
      </c>
      <c r="H804" s="3">
        <v>43100</v>
      </c>
      <c r="I804" s="4">
        <f t="shared" si="121"/>
        <v>92</v>
      </c>
      <c r="J804" s="2">
        <f t="shared" si="118"/>
        <v>0.26847826086956522</v>
      </c>
      <c r="K804">
        <v>80</v>
      </c>
      <c r="L804" s="2">
        <f t="shared" si="119"/>
        <v>0.23491847826086956</v>
      </c>
      <c r="M804" s="5">
        <f t="shared" si="122"/>
        <v>18.793478260869566</v>
      </c>
      <c r="N804" s="1">
        <v>13916947</v>
      </c>
      <c r="O804" s="1">
        <v>8686</v>
      </c>
      <c r="P804" s="2">
        <f t="shared" si="123"/>
        <v>1602.2273773889017</v>
      </c>
      <c r="Q804" s="1">
        <v>20803981</v>
      </c>
      <c r="R804" s="1">
        <v>5429247</v>
      </c>
      <c r="S804" s="2">
        <f t="shared" si="124"/>
        <v>2176167.1447522659</v>
      </c>
      <c r="T804" s="1">
        <v>16481751</v>
      </c>
      <c r="U804" s="2">
        <f t="shared" si="125"/>
        <v>6606265.1071479712</v>
      </c>
      <c r="V804" s="2">
        <f t="shared" si="126"/>
        <v>760.56471415472845</v>
      </c>
    </row>
    <row r="805" spans="1:22" x14ac:dyDescent="0.25">
      <c r="A805" t="s">
        <v>352</v>
      </c>
      <c r="B805">
        <v>2017</v>
      </c>
      <c r="C805">
        <v>121</v>
      </c>
      <c r="D805" s="1">
        <v>1301</v>
      </c>
      <c r="E805" s="1">
        <v>4463</v>
      </c>
      <c r="F805" s="5">
        <f t="shared" si="120"/>
        <v>3.4304381245196005</v>
      </c>
      <c r="G805" s="3">
        <v>43009</v>
      </c>
      <c r="H805" s="3">
        <v>43100</v>
      </c>
      <c r="I805" s="4">
        <f t="shared" si="121"/>
        <v>92</v>
      </c>
      <c r="J805" s="2">
        <f t="shared" si="118"/>
        <v>0.40091627739849084</v>
      </c>
      <c r="K805">
        <v>121</v>
      </c>
      <c r="L805" s="2">
        <f t="shared" si="119"/>
        <v>0.40091627739849084</v>
      </c>
      <c r="M805" s="5">
        <f t="shared" si="122"/>
        <v>48.510869565217391</v>
      </c>
      <c r="N805" s="1">
        <v>87462177</v>
      </c>
      <c r="O805" s="1">
        <v>25365</v>
      </c>
      <c r="P805" s="2">
        <f t="shared" si="123"/>
        <v>3448.1441750443523</v>
      </c>
      <c r="Q805" s="1">
        <v>89684933</v>
      </c>
      <c r="R805" s="1">
        <v>53219870</v>
      </c>
      <c r="S805" s="2">
        <f t="shared" si="124"/>
        <v>26276046.444432486</v>
      </c>
      <c r="T805" s="1">
        <v>43031878</v>
      </c>
      <c r="U805" s="2">
        <f t="shared" si="125"/>
        <v>21245967.435079273</v>
      </c>
      <c r="V805" s="2">
        <f t="shared" si="126"/>
        <v>837.60959728284138</v>
      </c>
    </row>
    <row r="806" spans="1:22" x14ac:dyDescent="0.25">
      <c r="A806" t="s">
        <v>353</v>
      </c>
      <c r="B806">
        <v>2017</v>
      </c>
      <c r="C806">
        <v>167</v>
      </c>
      <c r="D806" s="1">
        <v>1544</v>
      </c>
      <c r="E806" s="1">
        <v>9317</v>
      </c>
      <c r="F806" s="5">
        <f t="shared" si="120"/>
        <v>6.034326424870466</v>
      </c>
      <c r="G806" s="3">
        <v>43009</v>
      </c>
      <c r="H806" s="3">
        <v>43100</v>
      </c>
      <c r="I806" s="4">
        <f t="shared" si="121"/>
        <v>92</v>
      </c>
      <c r="J806" s="2">
        <f t="shared" si="118"/>
        <v>0.60641759958344177</v>
      </c>
      <c r="K806">
        <v>167</v>
      </c>
      <c r="L806" s="2">
        <f t="shared" si="119"/>
        <v>0.60641759958344177</v>
      </c>
      <c r="M806" s="5">
        <f t="shared" si="122"/>
        <v>101.27173913043478</v>
      </c>
      <c r="N806" s="1">
        <v>93434011</v>
      </c>
      <c r="O806" s="1">
        <v>47203</v>
      </c>
      <c r="P806" s="2">
        <f t="shared" si="123"/>
        <v>1979.4083215049891</v>
      </c>
      <c r="Q806" s="1">
        <v>71703312</v>
      </c>
      <c r="R806" s="1">
        <v>35648271</v>
      </c>
      <c r="S806" s="2">
        <f t="shared" si="124"/>
        <v>20169643.568371162</v>
      </c>
      <c r="T806" s="1">
        <v>37125465</v>
      </c>
      <c r="U806" s="2">
        <f t="shared" si="125"/>
        <v>21005433.793971065</v>
      </c>
      <c r="V806" s="2">
        <f t="shared" si="126"/>
        <v>445.00209295958024</v>
      </c>
    </row>
    <row r="807" spans="1:22" x14ac:dyDescent="0.25">
      <c r="A807" t="s">
        <v>354</v>
      </c>
      <c r="B807">
        <v>2017</v>
      </c>
      <c r="C807">
        <v>171</v>
      </c>
      <c r="D807" s="1">
        <v>1316</v>
      </c>
      <c r="E807" s="1">
        <v>13106</v>
      </c>
      <c r="F807" s="5">
        <f t="shared" si="120"/>
        <v>9.9589665653495434</v>
      </c>
      <c r="G807" s="3">
        <v>43009</v>
      </c>
      <c r="H807" s="3">
        <v>43100</v>
      </c>
      <c r="I807" s="4">
        <f t="shared" si="121"/>
        <v>92</v>
      </c>
      <c r="J807" s="2">
        <f t="shared" si="118"/>
        <v>0.8330790744978388</v>
      </c>
      <c r="K807">
        <v>171</v>
      </c>
      <c r="L807" s="2">
        <f t="shared" si="119"/>
        <v>0.8330790744978388</v>
      </c>
      <c r="M807" s="5">
        <f t="shared" si="122"/>
        <v>142.45652173913044</v>
      </c>
      <c r="N807" s="1">
        <v>1635289</v>
      </c>
      <c r="O807" s="1">
        <v>1846</v>
      </c>
      <c r="P807" s="2">
        <f t="shared" si="123"/>
        <v>885.85536294691224</v>
      </c>
      <c r="Q807" s="1">
        <v>20975480</v>
      </c>
      <c r="R807" s="1">
        <v>14245416</v>
      </c>
      <c r="S807" s="2">
        <f t="shared" si="124"/>
        <v>1030277.7444333716</v>
      </c>
      <c r="T807" s="1">
        <v>9745069</v>
      </c>
      <c r="U807" s="2">
        <f t="shared" si="125"/>
        <v>704797.08761524211</v>
      </c>
      <c r="V807" s="2">
        <f t="shared" si="126"/>
        <v>381.79690553371728</v>
      </c>
    </row>
    <row r="808" spans="1:22" x14ac:dyDescent="0.25">
      <c r="A808" t="s">
        <v>355</v>
      </c>
      <c r="B808">
        <v>2017</v>
      </c>
      <c r="C808">
        <v>164</v>
      </c>
      <c r="D808" s="1">
        <v>1453</v>
      </c>
      <c r="E808" s="1">
        <v>5835</v>
      </c>
      <c r="F808" s="5">
        <f t="shared" si="120"/>
        <v>4.0158293186510665</v>
      </c>
      <c r="G808" s="3">
        <v>43009</v>
      </c>
      <c r="H808" s="3">
        <v>43100</v>
      </c>
      <c r="I808" s="4">
        <f t="shared" si="121"/>
        <v>92</v>
      </c>
      <c r="J808" s="2">
        <f t="shared" si="118"/>
        <v>0.38673117709437965</v>
      </c>
      <c r="K808">
        <v>164</v>
      </c>
      <c r="L808" s="2">
        <f t="shared" si="119"/>
        <v>0.38673117709437965</v>
      </c>
      <c r="M808" s="5">
        <f t="shared" si="122"/>
        <v>63.423913043478265</v>
      </c>
      <c r="N808" s="1">
        <v>76775806</v>
      </c>
      <c r="O808" s="1">
        <v>10614</v>
      </c>
      <c r="P808" s="2">
        <f t="shared" si="123"/>
        <v>7233.4469568494442</v>
      </c>
      <c r="Q808" s="1">
        <v>150759288</v>
      </c>
      <c r="R808" s="1">
        <v>51048565</v>
      </c>
      <c r="S808" s="2">
        <f t="shared" si="124"/>
        <v>17225011.993175831</v>
      </c>
      <c r="T808" s="1">
        <v>35684726</v>
      </c>
      <c r="U808" s="2">
        <f t="shared" si="125"/>
        <v>12040883.682493197</v>
      </c>
      <c r="V808" s="2">
        <f t="shared" si="126"/>
        <v>1134.4341136699827</v>
      </c>
    </row>
    <row r="809" spans="1:22" x14ac:dyDescent="0.25">
      <c r="A809" t="s">
        <v>356</v>
      </c>
      <c r="B809">
        <v>2017</v>
      </c>
      <c r="C809">
        <v>211</v>
      </c>
      <c r="D809" s="1">
        <v>1621</v>
      </c>
      <c r="E809" s="1">
        <v>13946</v>
      </c>
      <c r="F809" s="5">
        <f t="shared" si="120"/>
        <v>8.6033312769895129</v>
      </c>
      <c r="G809" s="3">
        <v>43009</v>
      </c>
      <c r="H809" s="3">
        <v>43100</v>
      </c>
      <c r="I809" s="4">
        <f t="shared" si="121"/>
        <v>92</v>
      </c>
      <c r="J809" s="2">
        <f t="shared" si="118"/>
        <v>0.71842159488975887</v>
      </c>
      <c r="K809">
        <v>234</v>
      </c>
      <c r="L809" s="2">
        <f t="shared" si="119"/>
        <v>0.64780750650315866</v>
      </c>
      <c r="M809" s="5">
        <f t="shared" si="122"/>
        <v>151.58695652173913</v>
      </c>
      <c r="N809" s="1">
        <v>4397726</v>
      </c>
      <c r="O809" s="1">
        <v>2093</v>
      </c>
      <c r="P809" s="2">
        <f t="shared" si="123"/>
        <v>2101.1591017677974</v>
      </c>
      <c r="Q809" s="1">
        <v>52868829</v>
      </c>
      <c r="R809" s="1">
        <v>14570630</v>
      </c>
      <c r="S809" s="2">
        <f t="shared" si="124"/>
        <v>1118936.49595964</v>
      </c>
      <c r="T809" s="1">
        <v>16264412</v>
      </c>
      <c r="U809" s="2">
        <f t="shared" si="125"/>
        <v>1249008.7368990853</v>
      </c>
      <c r="V809" s="2">
        <f t="shared" si="126"/>
        <v>596.75524935455587</v>
      </c>
    </row>
    <row r="810" spans="1:22" x14ac:dyDescent="0.25">
      <c r="A810" t="s">
        <v>358</v>
      </c>
      <c r="B810">
        <v>2017</v>
      </c>
      <c r="C810">
        <v>986</v>
      </c>
      <c r="D810">
        <v>32</v>
      </c>
      <c r="E810" s="1">
        <v>18838</v>
      </c>
      <c r="F810" s="5">
        <f t="shared" si="120"/>
        <v>588.6875</v>
      </c>
      <c r="G810" s="3">
        <v>43009</v>
      </c>
      <c r="H810" s="3">
        <v>43100</v>
      </c>
      <c r="I810" s="4">
        <f t="shared" si="121"/>
        <v>92</v>
      </c>
      <c r="J810" s="2">
        <f t="shared" si="118"/>
        <v>0.20766822471117383</v>
      </c>
      <c r="K810" s="1">
        <v>1413</v>
      </c>
      <c r="L810" s="2">
        <f t="shared" si="119"/>
        <v>0.14491215114311209</v>
      </c>
      <c r="M810" s="5">
        <f t="shared" si="122"/>
        <v>204.76086956521738</v>
      </c>
      <c r="N810">
        <v>0</v>
      </c>
      <c r="O810">
        <v>0</v>
      </c>
      <c r="P810" s="2">
        <v>0</v>
      </c>
      <c r="Q810" s="1">
        <v>19344724</v>
      </c>
      <c r="R810" s="1">
        <v>18982541</v>
      </c>
      <c r="S810" s="2">
        <f t="shared" si="124"/>
        <v>0</v>
      </c>
      <c r="T810" s="1">
        <v>31340939</v>
      </c>
      <c r="U810" s="2">
        <f t="shared" si="125"/>
        <v>0</v>
      </c>
      <c r="V810" s="2">
        <v>0</v>
      </c>
    </row>
    <row r="811" spans="1:22" x14ac:dyDescent="0.25">
      <c r="A811" t="s">
        <v>359</v>
      </c>
      <c r="B811">
        <v>2017</v>
      </c>
      <c r="C811">
        <v>64</v>
      </c>
      <c r="D811">
        <v>368</v>
      </c>
      <c r="E811" s="1">
        <v>2667</v>
      </c>
      <c r="F811" s="5">
        <f t="shared" si="120"/>
        <v>7.2472826086956523</v>
      </c>
      <c r="G811" s="3">
        <v>43009</v>
      </c>
      <c r="H811" s="3">
        <v>43100</v>
      </c>
      <c r="I811" s="4">
        <f t="shared" si="121"/>
        <v>92</v>
      </c>
      <c r="J811" s="2">
        <f t="shared" si="118"/>
        <v>0.45295516304347827</v>
      </c>
      <c r="K811">
        <v>75</v>
      </c>
      <c r="L811" s="2">
        <f t="shared" si="119"/>
        <v>0.3865217391304348</v>
      </c>
      <c r="M811" s="5">
        <f t="shared" si="122"/>
        <v>28.989130434782609</v>
      </c>
      <c r="N811" s="1">
        <v>38867118</v>
      </c>
      <c r="O811" s="1">
        <v>15256</v>
      </c>
      <c r="P811" s="2">
        <f t="shared" si="123"/>
        <v>2547.6611169375983</v>
      </c>
      <c r="Q811" s="1">
        <v>24983948</v>
      </c>
      <c r="R811" s="1">
        <v>13482280</v>
      </c>
      <c r="S811" s="2">
        <f t="shared" si="124"/>
        <v>8206869.5246065268</v>
      </c>
      <c r="T811" s="1">
        <v>15325398</v>
      </c>
      <c r="U811" s="2">
        <f t="shared" si="125"/>
        <v>9328803.5702170413</v>
      </c>
      <c r="V811" s="2">
        <f t="shared" si="126"/>
        <v>611.48424031312538</v>
      </c>
    </row>
    <row r="812" spans="1:22" x14ac:dyDescent="0.25">
      <c r="A812" t="s">
        <v>515</v>
      </c>
      <c r="B812">
        <v>2017</v>
      </c>
      <c r="C812">
        <v>178</v>
      </c>
      <c r="D812" s="1">
        <v>1024</v>
      </c>
      <c r="E812" s="1">
        <v>8676</v>
      </c>
      <c r="F812" s="5">
        <f t="shared" si="120"/>
        <v>8.47265625</v>
      </c>
      <c r="G812" s="3">
        <v>43009</v>
      </c>
      <c r="H812" s="3">
        <v>43100</v>
      </c>
      <c r="I812" s="4">
        <f t="shared" si="121"/>
        <v>92</v>
      </c>
      <c r="J812" s="2">
        <f t="shared" si="118"/>
        <v>0.52979970688812894</v>
      </c>
      <c r="K812">
        <v>178</v>
      </c>
      <c r="L812" s="2">
        <f t="shared" si="119"/>
        <v>0.52979970688812894</v>
      </c>
      <c r="M812" s="5">
        <f t="shared" si="122"/>
        <v>94.304347826086953</v>
      </c>
      <c r="N812" s="1">
        <v>21030258</v>
      </c>
      <c r="O812" s="1">
        <v>6455</v>
      </c>
      <c r="P812" s="2">
        <f t="shared" si="123"/>
        <v>3257.9795507358635</v>
      </c>
      <c r="Q812" s="1">
        <v>52736765</v>
      </c>
      <c r="R812" s="1">
        <v>14512616</v>
      </c>
      <c r="S812" s="2">
        <f t="shared" si="124"/>
        <v>4137405.1211871188</v>
      </c>
      <c r="T812" s="1">
        <v>14674501</v>
      </c>
      <c r="U812" s="2">
        <f t="shared" si="125"/>
        <v>4183556.9540505651</v>
      </c>
      <c r="V812" s="2">
        <f t="shared" si="126"/>
        <v>648.11106956631534</v>
      </c>
    </row>
    <row r="813" spans="1:22" x14ac:dyDescent="0.25">
      <c r="A813" t="s">
        <v>363</v>
      </c>
      <c r="B813">
        <v>2017</v>
      </c>
      <c r="C813">
        <v>598</v>
      </c>
      <c r="D813" s="1">
        <v>4509</v>
      </c>
      <c r="E813" s="1">
        <v>28133</v>
      </c>
      <c r="F813" s="5">
        <f t="shared" si="120"/>
        <v>6.2392991794189401</v>
      </c>
      <c r="G813" s="3">
        <v>43009</v>
      </c>
      <c r="H813" s="3">
        <v>43100</v>
      </c>
      <c r="I813" s="4">
        <f t="shared" si="121"/>
        <v>92</v>
      </c>
      <c r="J813" s="2">
        <f t="shared" si="118"/>
        <v>0.51136033153991567</v>
      </c>
      <c r="K813">
        <v>598</v>
      </c>
      <c r="L813" s="2">
        <f t="shared" si="119"/>
        <v>0.51136033153991567</v>
      </c>
      <c r="M813" s="5">
        <f t="shared" si="122"/>
        <v>305.79347826086956</v>
      </c>
      <c r="N813" s="1">
        <v>37725787</v>
      </c>
      <c r="O813" s="1">
        <v>7035</v>
      </c>
      <c r="P813" s="2">
        <f t="shared" si="123"/>
        <v>5362.5852167732764</v>
      </c>
      <c r="Q813" s="1">
        <v>244234628</v>
      </c>
      <c r="R813" s="1">
        <v>52835314</v>
      </c>
      <c r="S813" s="2">
        <f t="shared" si="124"/>
        <v>7069268.223492003</v>
      </c>
      <c r="T813" s="1">
        <v>53894196</v>
      </c>
      <c r="U813" s="2">
        <f t="shared" si="125"/>
        <v>7210944.6953121126</v>
      </c>
      <c r="V813" s="2">
        <f t="shared" si="126"/>
        <v>1025.0099069384667</v>
      </c>
    </row>
    <row r="814" spans="1:22" x14ac:dyDescent="0.25">
      <c r="A814" t="s">
        <v>364</v>
      </c>
      <c r="B814">
        <v>2017</v>
      </c>
      <c r="C814">
        <v>37</v>
      </c>
      <c r="D814">
        <v>19</v>
      </c>
      <c r="E814" s="1">
        <v>2033</v>
      </c>
      <c r="F814" s="5">
        <f t="shared" si="120"/>
        <v>107</v>
      </c>
      <c r="G814" s="3">
        <v>43009</v>
      </c>
      <c r="H814" s="3">
        <v>43100</v>
      </c>
      <c r="I814" s="4">
        <f t="shared" si="121"/>
        <v>92</v>
      </c>
      <c r="J814" s="2">
        <f t="shared" si="118"/>
        <v>0.59723854289071676</v>
      </c>
      <c r="K814">
        <v>37</v>
      </c>
      <c r="L814" s="2">
        <f t="shared" si="119"/>
        <v>0.59723854289071676</v>
      </c>
      <c r="M814" s="5">
        <f t="shared" si="122"/>
        <v>22.09782608695652</v>
      </c>
      <c r="N814" s="1">
        <v>1951973</v>
      </c>
      <c r="O814" s="1">
        <v>2273</v>
      </c>
      <c r="P814" s="2">
        <f t="shared" si="123"/>
        <v>858.76506819181702</v>
      </c>
      <c r="Q814" s="1">
        <v>1236234</v>
      </c>
      <c r="R814" s="1">
        <v>2411817</v>
      </c>
      <c r="S814" s="2">
        <f t="shared" si="124"/>
        <v>1476629.8627852583</v>
      </c>
      <c r="T814" s="1">
        <v>1932793</v>
      </c>
      <c r="U814" s="2">
        <f t="shared" si="125"/>
        <v>1183348.43082303</v>
      </c>
      <c r="V814" s="2">
        <f t="shared" si="126"/>
        <v>520.61083626178174</v>
      </c>
    </row>
    <row r="815" spans="1:22" x14ac:dyDescent="0.25">
      <c r="A815" t="s">
        <v>365</v>
      </c>
      <c r="B815">
        <v>2017</v>
      </c>
      <c r="C815">
        <v>250</v>
      </c>
      <c r="D815" s="1">
        <v>4169</v>
      </c>
      <c r="E815" s="1">
        <v>14649</v>
      </c>
      <c r="F815" s="5">
        <f t="shared" si="120"/>
        <v>3.5137922763252578</v>
      </c>
      <c r="G815" s="3">
        <v>43009</v>
      </c>
      <c r="H815" s="3">
        <v>43100</v>
      </c>
      <c r="I815" s="4">
        <f t="shared" si="121"/>
        <v>92</v>
      </c>
      <c r="J815" s="2">
        <f t="shared" si="118"/>
        <v>0.63691304347826083</v>
      </c>
      <c r="K815">
        <v>250</v>
      </c>
      <c r="L815" s="2">
        <f t="shared" si="119"/>
        <v>0.63691304347826083</v>
      </c>
      <c r="M815" s="5">
        <f t="shared" si="122"/>
        <v>159.22826086956522</v>
      </c>
      <c r="N815" s="1">
        <v>135321605</v>
      </c>
      <c r="O815" s="1">
        <v>28756</v>
      </c>
      <c r="P815" s="2">
        <f t="shared" si="123"/>
        <v>4705.8563430240647</v>
      </c>
      <c r="Q815" s="1">
        <v>194986378</v>
      </c>
      <c r="R815" s="1">
        <v>73572749</v>
      </c>
      <c r="S815" s="2">
        <f t="shared" si="124"/>
        <v>30141513.34920096</v>
      </c>
      <c r="T815" s="1">
        <v>67157467</v>
      </c>
      <c r="U815" s="2">
        <f t="shared" si="125"/>
        <v>27513280.604467057</v>
      </c>
      <c r="V815" s="2">
        <f t="shared" si="126"/>
        <v>956.7839965387069</v>
      </c>
    </row>
    <row r="816" spans="1:22" x14ac:dyDescent="0.25">
      <c r="A816" t="s">
        <v>366</v>
      </c>
      <c r="B816">
        <v>2017</v>
      </c>
      <c r="C816">
        <v>436</v>
      </c>
      <c r="D816" s="1">
        <v>5832</v>
      </c>
      <c r="E816" s="1">
        <v>25605</v>
      </c>
      <c r="F816" s="5">
        <f t="shared" si="120"/>
        <v>4.3904320987654319</v>
      </c>
      <c r="G816" s="3">
        <v>43009</v>
      </c>
      <c r="H816" s="3">
        <v>43100</v>
      </c>
      <c r="I816" s="4">
        <f t="shared" si="121"/>
        <v>92</v>
      </c>
      <c r="J816" s="2">
        <f t="shared" si="118"/>
        <v>0.63833765456721181</v>
      </c>
      <c r="K816">
        <v>436</v>
      </c>
      <c r="L816" s="2">
        <f t="shared" si="119"/>
        <v>0.63833765456721181</v>
      </c>
      <c r="M816" s="5">
        <f t="shared" si="122"/>
        <v>278.31521739130437</v>
      </c>
      <c r="N816" s="1">
        <v>174100474</v>
      </c>
      <c r="O816" s="1">
        <v>46487</v>
      </c>
      <c r="P816" s="2">
        <f t="shared" si="123"/>
        <v>3745.143244347882</v>
      </c>
      <c r="Q816" s="1">
        <v>281737519</v>
      </c>
      <c r="R816" s="1">
        <v>119616199</v>
      </c>
      <c r="S816" s="2">
        <f t="shared" si="124"/>
        <v>45685610.378638022</v>
      </c>
      <c r="T816" s="1">
        <v>116475178</v>
      </c>
      <c r="U816" s="2">
        <f t="shared" si="125"/>
        <v>44485944.590920426</v>
      </c>
      <c r="V816" s="2">
        <f t="shared" si="126"/>
        <v>956.95451612107524</v>
      </c>
    </row>
    <row r="817" spans="1:22" x14ac:dyDescent="0.25">
      <c r="A817" t="s">
        <v>367</v>
      </c>
      <c r="B817">
        <v>2017</v>
      </c>
      <c r="C817">
        <v>322</v>
      </c>
      <c r="D817" s="1">
        <v>3740</v>
      </c>
      <c r="E817" s="1">
        <v>16041</v>
      </c>
      <c r="F817" s="5">
        <f t="shared" si="120"/>
        <v>4.2890374331550802</v>
      </c>
      <c r="G817" s="3">
        <v>43009</v>
      </c>
      <c r="H817" s="3">
        <v>43100</v>
      </c>
      <c r="I817" s="4">
        <f t="shared" si="121"/>
        <v>92</v>
      </c>
      <c r="J817" s="2">
        <f t="shared" si="118"/>
        <v>0.54148663246016748</v>
      </c>
      <c r="K817">
        <v>342</v>
      </c>
      <c r="L817" s="2">
        <f t="shared" si="119"/>
        <v>0.50982074752097639</v>
      </c>
      <c r="M817" s="5">
        <f t="shared" si="122"/>
        <v>174.35869565217394</v>
      </c>
      <c r="N817" s="1">
        <v>136818570</v>
      </c>
      <c r="O817" s="1">
        <v>42010</v>
      </c>
      <c r="P817" s="2">
        <f t="shared" si="123"/>
        <v>3256.8095691502022</v>
      </c>
      <c r="Q817" s="1">
        <v>310698245</v>
      </c>
      <c r="R817" s="1">
        <v>133379086</v>
      </c>
      <c r="S817" s="2">
        <f t="shared" si="124"/>
        <v>40777765.667703502</v>
      </c>
      <c r="T817" s="1">
        <v>118169974</v>
      </c>
      <c r="U817" s="2">
        <f t="shared" si="125"/>
        <v>36127909.204075783</v>
      </c>
      <c r="V817" s="2">
        <f t="shared" si="126"/>
        <v>859.98355639313934</v>
      </c>
    </row>
    <row r="818" spans="1:22" x14ac:dyDescent="0.25">
      <c r="A818" t="s">
        <v>368</v>
      </c>
      <c r="B818">
        <v>2017</v>
      </c>
      <c r="C818">
        <v>49</v>
      </c>
      <c r="D818">
        <v>636</v>
      </c>
      <c r="E818" s="1">
        <v>1903</v>
      </c>
      <c r="F818" s="5">
        <f t="shared" si="120"/>
        <v>2.992138364779874</v>
      </c>
      <c r="G818" s="3">
        <v>43009</v>
      </c>
      <c r="H818" s="3">
        <v>43100</v>
      </c>
      <c r="I818" s="4">
        <f t="shared" si="121"/>
        <v>92</v>
      </c>
      <c r="J818" s="2">
        <f t="shared" si="118"/>
        <v>0.42213842058562556</v>
      </c>
      <c r="K818">
        <v>76</v>
      </c>
      <c r="L818" s="2">
        <f t="shared" si="119"/>
        <v>0.27216819221967964</v>
      </c>
      <c r="M818" s="5">
        <f t="shared" si="122"/>
        <v>20.684782608695652</v>
      </c>
      <c r="N818" s="1">
        <v>64824521</v>
      </c>
      <c r="O818" s="1">
        <v>19818</v>
      </c>
      <c r="P818" s="2">
        <f t="shared" si="123"/>
        <v>3270.9920779089716</v>
      </c>
      <c r="Q818" s="1">
        <v>34681028</v>
      </c>
      <c r="R818" s="1">
        <v>31130114</v>
      </c>
      <c r="S818" s="2">
        <f t="shared" si="124"/>
        <v>20280223.052941442</v>
      </c>
      <c r="T818" s="1">
        <v>24406142</v>
      </c>
      <c r="U818" s="2">
        <f t="shared" si="125"/>
        <v>15899781.273584874</v>
      </c>
      <c r="V818" s="2">
        <f t="shared" si="126"/>
        <v>802.28990178549168</v>
      </c>
    </row>
    <row r="819" spans="1:22" x14ac:dyDescent="0.25">
      <c r="A819" t="s">
        <v>369</v>
      </c>
      <c r="B819">
        <v>2017</v>
      </c>
      <c r="C819">
        <v>384</v>
      </c>
      <c r="D819" s="1">
        <v>5775</v>
      </c>
      <c r="E819" s="1">
        <v>27307</v>
      </c>
      <c r="F819" s="5">
        <f t="shared" si="120"/>
        <v>4.7284848484848485</v>
      </c>
      <c r="G819" s="3">
        <v>43009</v>
      </c>
      <c r="H819" s="3">
        <v>43100</v>
      </c>
      <c r="I819" s="4">
        <f t="shared" si="121"/>
        <v>92</v>
      </c>
      <c r="J819" s="2">
        <f t="shared" si="118"/>
        <v>0.7729562952898551</v>
      </c>
      <c r="K819">
        <v>384</v>
      </c>
      <c r="L819" s="2">
        <f t="shared" si="119"/>
        <v>0.7729562952898551</v>
      </c>
      <c r="M819" s="5">
        <f t="shared" si="122"/>
        <v>296.81521739130437</v>
      </c>
      <c r="N819" s="1">
        <v>134424774</v>
      </c>
      <c r="O819" s="1">
        <v>34725</v>
      </c>
      <c r="P819" s="2">
        <f t="shared" si="123"/>
        <v>3871.1238012958966</v>
      </c>
      <c r="Q819" s="1">
        <v>349644048</v>
      </c>
      <c r="R819" s="1">
        <v>215168702</v>
      </c>
      <c r="S819" s="2">
        <f t="shared" si="124"/>
        <v>59751842.762191668</v>
      </c>
      <c r="T819" s="1">
        <v>149579114</v>
      </c>
      <c r="U819" s="2">
        <f t="shared" si="125"/>
        <v>41537768.351811416</v>
      </c>
      <c r="V819" s="2">
        <f t="shared" si="126"/>
        <v>1196.1920331695153</v>
      </c>
    </row>
    <row r="820" spans="1:22" x14ac:dyDescent="0.25">
      <c r="A820" t="s">
        <v>370</v>
      </c>
      <c r="B820">
        <v>2017</v>
      </c>
      <c r="C820">
        <v>170</v>
      </c>
      <c r="D820" s="1">
        <v>1351</v>
      </c>
      <c r="E820" s="1">
        <v>8229</v>
      </c>
      <c r="F820" s="5">
        <f t="shared" si="120"/>
        <v>6.0910436713545524</v>
      </c>
      <c r="G820" s="3">
        <v>43009</v>
      </c>
      <c r="H820" s="3">
        <v>43100</v>
      </c>
      <c r="I820" s="4">
        <f t="shared" si="121"/>
        <v>92</v>
      </c>
      <c r="J820" s="2">
        <f t="shared" si="118"/>
        <v>0.52615089514066493</v>
      </c>
      <c r="K820">
        <v>288</v>
      </c>
      <c r="L820" s="2">
        <f t="shared" si="119"/>
        <v>0.31057518115942029</v>
      </c>
      <c r="M820" s="5">
        <f t="shared" si="122"/>
        <v>89.445652173913047</v>
      </c>
      <c r="N820" s="1">
        <v>71771340</v>
      </c>
      <c r="O820" s="1">
        <v>27381</v>
      </c>
      <c r="P820" s="2">
        <f t="shared" si="123"/>
        <v>2621.2095978963516</v>
      </c>
      <c r="Q820" s="1">
        <v>160534265</v>
      </c>
      <c r="R820" s="1">
        <v>70914479</v>
      </c>
      <c r="S820" s="2">
        <f t="shared" si="124"/>
        <v>21909188.04232838</v>
      </c>
      <c r="T820" s="1">
        <v>70115636</v>
      </c>
      <c r="U820" s="2">
        <f t="shared" si="125"/>
        <v>21662383.697854556</v>
      </c>
      <c r="V820" s="2">
        <f t="shared" si="126"/>
        <v>791.14655044938297</v>
      </c>
    </row>
    <row r="821" spans="1:22" x14ac:dyDescent="0.25">
      <c r="A821" t="s">
        <v>374</v>
      </c>
      <c r="B821">
        <v>2017</v>
      </c>
      <c r="C821">
        <v>155</v>
      </c>
      <c r="D821">
        <v>928</v>
      </c>
      <c r="E821" s="1">
        <v>9826</v>
      </c>
      <c r="F821" s="5">
        <f t="shared" si="120"/>
        <v>10.588362068965518</v>
      </c>
      <c r="G821" s="3">
        <v>43009</v>
      </c>
      <c r="H821" s="3">
        <v>43100</v>
      </c>
      <c r="I821" s="4">
        <f t="shared" si="121"/>
        <v>92</v>
      </c>
      <c r="J821" s="2">
        <f t="shared" si="118"/>
        <v>0.68906030855539968</v>
      </c>
      <c r="K821">
        <v>155</v>
      </c>
      <c r="L821" s="2">
        <f t="shared" si="119"/>
        <v>0.68906030855539968</v>
      </c>
      <c r="M821" s="5">
        <f t="shared" si="122"/>
        <v>106.80434782608695</v>
      </c>
      <c r="N821" s="1">
        <v>39205266</v>
      </c>
      <c r="O821" s="1">
        <v>15712</v>
      </c>
      <c r="P821" s="2">
        <f t="shared" si="123"/>
        <v>2495.2435081466397</v>
      </c>
      <c r="Q821" s="1">
        <v>95560045</v>
      </c>
      <c r="R821" s="1">
        <v>30828644</v>
      </c>
      <c r="S821" s="2">
        <f t="shared" si="124"/>
        <v>8968518.5265465248</v>
      </c>
      <c r="T821" s="1">
        <v>31709132</v>
      </c>
      <c r="U821" s="2">
        <f t="shared" si="125"/>
        <v>9224665.7946651578</v>
      </c>
      <c r="V821" s="2">
        <f t="shared" si="126"/>
        <v>587.10958469101058</v>
      </c>
    </row>
    <row r="822" spans="1:22" x14ac:dyDescent="0.25">
      <c r="A822" t="s">
        <v>375</v>
      </c>
      <c r="B822">
        <v>2017</v>
      </c>
      <c r="C822">
        <v>265</v>
      </c>
      <c r="D822" s="1">
        <v>2764</v>
      </c>
      <c r="E822" s="1">
        <v>12679</v>
      </c>
      <c r="F822" s="5">
        <f t="shared" si="120"/>
        <v>4.5871924746743851</v>
      </c>
      <c r="G822" s="3">
        <v>43009</v>
      </c>
      <c r="H822" s="3">
        <v>43100</v>
      </c>
      <c r="I822" s="4">
        <f t="shared" si="121"/>
        <v>92</v>
      </c>
      <c r="J822" s="2">
        <f t="shared" si="118"/>
        <v>0.52005742411812961</v>
      </c>
      <c r="K822">
        <v>265</v>
      </c>
      <c r="L822" s="2">
        <f t="shared" si="119"/>
        <v>0.52005742411812961</v>
      </c>
      <c r="M822" s="5">
        <f t="shared" si="122"/>
        <v>137.81521739130434</v>
      </c>
      <c r="N822" s="1">
        <v>106993891</v>
      </c>
      <c r="O822" s="1">
        <v>41159</v>
      </c>
      <c r="P822" s="2">
        <f t="shared" si="123"/>
        <v>2599.5260088923442</v>
      </c>
      <c r="Q822" s="1">
        <v>250426702</v>
      </c>
      <c r="R822" s="1">
        <v>113581558</v>
      </c>
      <c r="S822" s="2">
        <f t="shared" si="124"/>
        <v>34000650.981691413</v>
      </c>
      <c r="T822" s="1">
        <v>104061729</v>
      </c>
      <c r="U822" s="2">
        <f t="shared" si="125"/>
        <v>31150889.198758446</v>
      </c>
      <c r="V822" s="2">
        <f t="shared" si="126"/>
        <v>756.842712377814</v>
      </c>
    </row>
    <row r="823" spans="1:22" x14ac:dyDescent="0.25">
      <c r="A823" t="s">
        <v>376</v>
      </c>
      <c r="B823">
        <v>2017</v>
      </c>
      <c r="C823">
        <v>138</v>
      </c>
      <c r="D823" s="1">
        <v>1774</v>
      </c>
      <c r="E823" s="1">
        <v>9237</v>
      </c>
      <c r="F823" s="5">
        <f t="shared" si="120"/>
        <v>5.2068771138669669</v>
      </c>
      <c r="G823" s="3">
        <v>43009</v>
      </c>
      <c r="H823" s="3">
        <v>43100</v>
      </c>
      <c r="I823" s="4">
        <f t="shared" si="121"/>
        <v>92</v>
      </c>
      <c r="J823" s="2">
        <f t="shared" si="118"/>
        <v>0.72755198487712669</v>
      </c>
      <c r="K823">
        <v>153</v>
      </c>
      <c r="L823" s="2">
        <f t="shared" si="119"/>
        <v>0.65622335890878092</v>
      </c>
      <c r="M823" s="5">
        <f t="shared" si="122"/>
        <v>100.40217391304348</v>
      </c>
      <c r="N823" s="1">
        <v>175544420</v>
      </c>
      <c r="O823" s="1">
        <v>43724</v>
      </c>
      <c r="P823" s="2">
        <f t="shared" si="123"/>
        <v>4014.8298417345163</v>
      </c>
      <c r="Q823" s="1">
        <v>152664996</v>
      </c>
      <c r="R823" s="1">
        <v>90016909</v>
      </c>
      <c r="S823" s="2">
        <f t="shared" si="124"/>
        <v>48145986.404600225</v>
      </c>
      <c r="T823" s="1">
        <v>73527000</v>
      </c>
      <c r="U823" s="2">
        <f t="shared" si="125"/>
        <v>39326277.492721289</v>
      </c>
      <c r="V823" s="2">
        <f t="shared" si="126"/>
        <v>899.42085565641958</v>
      </c>
    </row>
    <row r="824" spans="1:22" x14ac:dyDescent="0.25">
      <c r="A824" t="s">
        <v>377</v>
      </c>
      <c r="B824">
        <v>2017</v>
      </c>
      <c r="C824">
        <v>379</v>
      </c>
      <c r="D824" s="1">
        <v>4982</v>
      </c>
      <c r="E824" s="1">
        <v>19135</v>
      </c>
      <c r="F824" s="5">
        <f t="shared" si="120"/>
        <v>3.8408269771176236</v>
      </c>
      <c r="G824" s="3">
        <v>43009</v>
      </c>
      <c r="H824" s="3">
        <v>43100</v>
      </c>
      <c r="I824" s="4">
        <f t="shared" si="121"/>
        <v>92</v>
      </c>
      <c r="J824" s="2">
        <f t="shared" si="118"/>
        <v>0.54878398531604911</v>
      </c>
      <c r="K824">
        <v>491</v>
      </c>
      <c r="L824" s="2">
        <f t="shared" si="119"/>
        <v>0.42360311697511732</v>
      </c>
      <c r="M824" s="5">
        <f t="shared" si="122"/>
        <v>207.9891304347826</v>
      </c>
      <c r="N824" s="1">
        <v>354110217</v>
      </c>
      <c r="O824" s="1">
        <v>83539</v>
      </c>
      <c r="P824" s="2">
        <f t="shared" si="123"/>
        <v>4238.8610948179894</v>
      </c>
      <c r="Q824" s="1">
        <v>332381360</v>
      </c>
      <c r="R824" s="1">
        <v>130756496</v>
      </c>
      <c r="S824" s="2">
        <f t="shared" si="124"/>
        <v>67447602.744177043</v>
      </c>
      <c r="T824" s="1">
        <v>171086761</v>
      </c>
      <c r="U824" s="2">
        <f t="shared" si="125"/>
        <v>88251002.770187125</v>
      </c>
      <c r="V824" s="2">
        <f t="shared" si="126"/>
        <v>1056.4048261313533</v>
      </c>
    </row>
    <row r="825" spans="1:22" x14ac:dyDescent="0.25">
      <c r="A825" t="s">
        <v>378</v>
      </c>
      <c r="B825">
        <v>2017</v>
      </c>
      <c r="C825">
        <v>35</v>
      </c>
      <c r="D825">
        <v>441</v>
      </c>
      <c r="E825" s="1">
        <v>2869</v>
      </c>
      <c r="F825" s="5">
        <f t="shared" si="120"/>
        <v>6.5056689342403624</v>
      </c>
      <c r="G825" s="3">
        <v>43009</v>
      </c>
      <c r="H825" s="3">
        <v>43100</v>
      </c>
      <c r="I825" s="4">
        <f t="shared" si="121"/>
        <v>92</v>
      </c>
      <c r="J825" s="2">
        <f t="shared" si="118"/>
        <v>0.89099378881987579</v>
      </c>
      <c r="K825">
        <v>35</v>
      </c>
      <c r="L825" s="2">
        <f t="shared" si="119"/>
        <v>0.89099378881987579</v>
      </c>
      <c r="M825" s="5">
        <f t="shared" si="122"/>
        <v>31.184782608695652</v>
      </c>
      <c r="N825" s="1">
        <v>1025282</v>
      </c>
      <c r="O825" s="1">
        <v>2223</v>
      </c>
      <c r="P825" s="2">
        <f t="shared" si="123"/>
        <v>461.21547458389563</v>
      </c>
      <c r="Q825" s="1">
        <v>8138484</v>
      </c>
      <c r="R825" s="1">
        <v>3996445</v>
      </c>
      <c r="S825" s="2">
        <f t="shared" si="124"/>
        <v>447139.65006199415</v>
      </c>
      <c r="T825" s="1">
        <v>4811464</v>
      </c>
      <c r="U825" s="2">
        <f t="shared" si="125"/>
        <v>538327.52089566668</v>
      </c>
      <c r="V825" s="2">
        <f t="shared" si="126"/>
        <v>242.16262748343081</v>
      </c>
    </row>
    <row r="826" spans="1:22" x14ac:dyDescent="0.25">
      <c r="A826" t="s">
        <v>379</v>
      </c>
      <c r="B826">
        <v>2017</v>
      </c>
      <c r="C826">
        <v>337</v>
      </c>
      <c r="D826" s="1">
        <v>5169</v>
      </c>
      <c r="E826" s="1">
        <v>21454</v>
      </c>
      <c r="F826" s="5">
        <f t="shared" si="120"/>
        <v>4.1505126716966529</v>
      </c>
      <c r="G826" s="3">
        <v>43009</v>
      </c>
      <c r="H826" s="3">
        <v>43100</v>
      </c>
      <c r="I826" s="4">
        <f t="shared" si="121"/>
        <v>92</v>
      </c>
      <c r="J826" s="2">
        <f t="shared" si="118"/>
        <v>0.69197522900270936</v>
      </c>
      <c r="K826">
        <v>337</v>
      </c>
      <c r="L826" s="2">
        <f t="shared" si="119"/>
        <v>0.69197522900270936</v>
      </c>
      <c r="M826" s="5">
        <f t="shared" si="122"/>
        <v>233.19565217391306</v>
      </c>
      <c r="N826" s="1">
        <v>254797999</v>
      </c>
      <c r="O826" s="1">
        <v>63775</v>
      </c>
      <c r="P826" s="2">
        <f t="shared" si="123"/>
        <v>3995.2645864366914</v>
      </c>
      <c r="Q826" s="1">
        <v>521594916</v>
      </c>
      <c r="R826" s="1">
        <v>187140177</v>
      </c>
      <c r="S826" s="2">
        <f t="shared" si="124"/>
        <v>61415994.029396601</v>
      </c>
      <c r="T826" s="1">
        <v>153332668</v>
      </c>
      <c r="U826" s="2">
        <f t="shared" si="125"/>
        <v>50320985.976193942</v>
      </c>
      <c r="V826" s="2">
        <f t="shared" si="126"/>
        <v>789.03937242170036</v>
      </c>
    </row>
    <row r="827" spans="1:22" x14ac:dyDescent="0.25">
      <c r="A827" t="s">
        <v>380</v>
      </c>
      <c r="B827">
        <v>2017</v>
      </c>
      <c r="C827">
        <v>320</v>
      </c>
      <c r="D827" s="1">
        <v>3782</v>
      </c>
      <c r="E827" s="1">
        <v>16618</v>
      </c>
      <c r="F827" s="5">
        <f t="shared" si="120"/>
        <v>4.3939714436805923</v>
      </c>
      <c r="G827" s="3">
        <v>43009</v>
      </c>
      <c r="H827" s="3">
        <v>43100</v>
      </c>
      <c r="I827" s="4">
        <f t="shared" si="121"/>
        <v>92</v>
      </c>
      <c r="J827" s="2">
        <f t="shared" si="118"/>
        <v>0.56447010869565217</v>
      </c>
      <c r="K827">
        <v>320</v>
      </c>
      <c r="L827" s="2">
        <f t="shared" si="119"/>
        <v>0.56447010869565217</v>
      </c>
      <c r="M827" s="5">
        <f t="shared" si="122"/>
        <v>180.63043478260869</v>
      </c>
      <c r="N827" s="1">
        <v>295699140</v>
      </c>
      <c r="O827" s="1">
        <v>126753</v>
      </c>
      <c r="P827" s="2">
        <f t="shared" si="123"/>
        <v>2332.8768549856809</v>
      </c>
      <c r="Q827" s="1">
        <v>264443362</v>
      </c>
      <c r="R827" s="1">
        <v>141096406</v>
      </c>
      <c r="S827" s="2">
        <f t="shared" si="124"/>
        <v>74484770.861559868</v>
      </c>
      <c r="T827" s="1">
        <v>149676762</v>
      </c>
      <c r="U827" s="2">
        <f t="shared" si="125"/>
        <v>79014339.464254186</v>
      </c>
      <c r="V827" s="2">
        <f t="shared" si="126"/>
        <v>623.37253922395666</v>
      </c>
    </row>
    <row r="828" spans="1:22" x14ac:dyDescent="0.25">
      <c r="A828" t="s">
        <v>381</v>
      </c>
      <c r="B828">
        <v>2017</v>
      </c>
      <c r="C828">
        <v>72</v>
      </c>
      <c r="D828">
        <v>786</v>
      </c>
      <c r="E828" s="1">
        <v>2929</v>
      </c>
      <c r="F828" s="5">
        <f t="shared" si="120"/>
        <v>3.7264631043256999</v>
      </c>
      <c r="G828" s="3">
        <v>43009</v>
      </c>
      <c r="H828" s="3">
        <v>43100</v>
      </c>
      <c r="I828" s="4">
        <f t="shared" si="121"/>
        <v>92</v>
      </c>
      <c r="J828" s="2">
        <f t="shared" si="118"/>
        <v>0.44217995169082125</v>
      </c>
      <c r="K828">
        <v>93</v>
      </c>
      <c r="L828" s="2">
        <f t="shared" si="119"/>
        <v>0.34233286582515193</v>
      </c>
      <c r="M828" s="5">
        <f t="shared" si="122"/>
        <v>31.836956521739129</v>
      </c>
      <c r="N828" s="1">
        <v>58641387</v>
      </c>
      <c r="O828" s="1">
        <v>13071</v>
      </c>
      <c r="P828" s="2">
        <f t="shared" si="123"/>
        <v>4486.3734220794122</v>
      </c>
      <c r="Q828" s="1">
        <v>63565137</v>
      </c>
      <c r="R828" s="1">
        <v>31931080</v>
      </c>
      <c r="S828" s="2">
        <f t="shared" si="124"/>
        <v>15322281.97250713</v>
      </c>
      <c r="T828" s="1">
        <v>27346504</v>
      </c>
      <c r="U828" s="2">
        <f t="shared" si="125"/>
        <v>13122351.177921141</v>
      </c>
      <c r="V828" s="2">
        <f t="shared" si="126"/>
        <v>1003.9286342224115</v>
      </c>
    </row>
    <row r="829" spans="1:22" x14ac:dyDescent="0.25">
      <c r="A829" t="s">
        <v>382</v>
      </c>
      <c r="B829">
        <v>2017</v>
      </c>
      <c r="C829">
        <v>212</v>
      </c>
      <c r="D829" s="1">
        <v>3635</v>
      </c>
      <c r="E829" s="1">
        <v>15849</v>
      </c>
      <c r="F829" s="5">
        <f t="shared" si="120"/>
        <v>4.3601100412654743</v>
      </c>
      <c r="G829" s="3">
        <v>43009</v>
      </c>
      <c r="H829" s="3">
        <v>43100</v>
      </c>
      <c r="I829" s="4">
        <f t="shared" si="121"/>
        <v>92</v>
      </c>
      <c r="J829" s="2">
        <f t="shared" si="118"/>
        <v>0.81260254306808855</v>
      </c>
      <c r="K829">
        <v>212</v>
      </c>
      <c r="L829" s="2">
        <f t="shared" si="119"/>
        <v>0.81260254306808855</v>
      </c>
      <c r="M829" s="5">
        <f t="shared" si="122"/>
        <v>172.27173913043478</v>
      </c>
      <c r="N829" s="1">
        <v>162516025</v>
      </c>
      <c r="O829" s="1">
        <v>31249</v>
      </c>
      <c r="P829" s="2">
        <f t="shared" si="123"/>
        <v>5200.6792217350958</v>
      </c>
      <c r="Q829" s="1">
        <v>222839607</v>
      </c>
      <c r="R829" s="1">
        <v>95680945</v>
      </c>
      <c r="S829" s="2">
        <f t="shared" si="124"/>
        <v>40351523.523713864</v>
      </c>
      <c r="T829" s="1">
        <v>79803554</v>
      </c>
      <c r="U829" s="2">
        <f t="shared" si="125"/>
        <v>33655551.651449196</v>
      </c>
      <c r="V829" s="2">
        <f t="shared" si="126"/>
        <v>1077.0121172341258</v>
      </c>
    </row>
    <row r="830" spans="1:22" x14ac:dyDescent="0.25">
      <c r="A830" t="s">
        <v>383</v>
      </c>
      <c r="B830">
        <v>2017</v>
      </c>
      <c r="C830">
        <v>302</v>
      </c>
      <c r="D830" s="1">
        <v>2687</v>
      </c>
      <c r="E830" s="1">
        <v>12256</v>
      </c>
      <c r="F830" s="5">
        <f t="shared" si="120"/>
        <v>4.5612206922218084</v>
      </c>
      <c r="G830" s="3">
        <v>43009</v>
      </c>
      <c r="H830" s="3">
        <v>43100</v>
      </c>
      <c r="I830" s="4">
        <f t="shared" si="121"/>
        <v>92</v>
      </c>
      <c r="J830" s="2">
        <f t="shared" si="118"/>
        <v>0.4411171897494961</v>
      </c>
      <c r="K830">
        <v>302</v>
      </c>
      <c r="L830" s="2">
        <f t="shared" si="119"/>
        <v>0.4411171897494961</v>
      </c>
      <c r="M830" s="5">
        <f t="shared" si="122"/>
        <v>133.21739130434781</v>
      </c>
      <c r="N830" s="1">
        <v>79774978</v>
      </c>
      <c r="O830" s="1">
        <v>30450</v>
      </c>
      <c r="P830" s="2">
        <f t="shared" si="123"/>
        <v>2619.8679146141217</v>
      </c>
      <c r="Q830" s="1">
        <v>146304770</v>
      </c>
      <c r="R830" s="1">
        <v>109342435</v>
      </c>
      <c r="S830" s="2">
        <f t="shared" si="124"/>
        <v>38582802.854997121</v>
      </c>
      <c r="T830" s="1">
        <v>93888065</v>
      </c>
      <c r="U830" s="2">
        <f t="shared" si="125"/>
        <v>33129541.173398558</v>
      </c>
      <c r="V830" s="2">
        <f t="shared" si="126"/>
        <v>1087.9980680919066</v>
      </c>
    </row>
    <row r="831" spans="1:22" x14ac:dyDescent="0.25">
      <c r="A831" t="s">
        <v>384</v>
      </c>
      <c r="B831">
        <v>2017</v>
      </c>
      <c r="C831">
        <v>232</v>
      </c>
      <c r="D831" s="1">
        <v>1180</v>
      </c>
      <c r="E831" s="1">
        <v>6235</v>
      </c>
      <c r="F831" s="5">
        <f t="shared" si="120"/>
        <v>5.2838983050847457</v>
      </c>
      <c r="G831" s="3">
        <v>43009</v>
      </c>
      <c r="H831" s="3">
        <v>43100</v>
      </c>
      <c r="I831" s="4">
        <f t="shared" si="121"/>
        <v>92</v>
      </c>
      <c r="J831" s="2">
        <f t="shared" si="118"/>
        <v>0.2921195652173913</v>
      </c>
      <c r="K831">
        <v>403</v>
      </c>
      <c r="L831" s="2">
        <f t="shared" si="119"/>
        <v>0.16816808717229476</v>
      </c>
      <c r="M831" s="5">
        <f t="shared" si="122"/>
        <v>67.771739130434781</v>
      </c>
      <c r="N831" s="1">
        <v>74188788</v>
      </c>
      <c r="O831" s="1">
        <v>25631</v>
      </c>
      <c r="P831" s="2">
        <f t="shared" si="123"/>
        <v>2894.4944793414224</v>
      </c>
      <c r="Q831" s="1">
        <v>139890349</v>
      </c>
      <c r="R831" s="1">
        <v>57799885</v>
      </c>
      <c r="S831" s="2">
        <f t="shared" si="124"/>
        <v>20030459.178697921</v>
      </c>
      <c r="T831" s="1">
        <v>69990193</v>
      </c>
      <c r="U831" s="2">
        <f t="shared" si="125"/>
        <v>24254991.230444301</v>
      </c>
      <c r="V831" s="2">
        <f t="shared" si="126"/>
        <v>946.31466702213334</v>
      </c>
    </row>
    <row r="832" spans="1:22" x14ac:dyDescent="0.25">
      <c r="A832" t="s">
        <v>385</v>
      </c>
      <c r="B832">
        <v>2017</v>
      </c>
      <c r="C832">
        <v>195</v>
      </c>
      <c r="D832" s="1">
        <v>1218</v>
      </c>
      <c r="E832" s="1">
        <v>5264</v>
      </c>
      <c r="F832" s="5">
        <f t="shared" si="120"/>
        <v>4.3218390804597702</v>
      </c>
      <c r="G832" s="3">
        <v>43009</v>
      </c>
      <c r="H832" s="3">
        <v>43100</v>
      </c>
      <c r="I832" s="4">
        <f t="shared" si="121"/>
        <v>92</v>
      </c>
      <c r="J832" s="2">
        <f t="shared" si="118"/>
        <v>0.29342251950947601</v>
      </c>
      <c r="K832">
        <v>195</v>
      </c>
      <c r="L832" s="2">
        <f t="shared" si="119"/>
        <v>0.29342251950947601</v>
      </c>
      <c r="M832" s="5">
        <f t="shared" si="122"/>
        <v>57.217391304347821</v>
      </c>
      <c r="N832" s="1">
        <v>46367078</v>
      </c>
      <c r="O832" s="1">
        <v>10286</v>
      </c>
      <c r="P832" s="2">
        <f t="shared" si="123"/>
        <v>4507.7851448570873</v>
      </c>
      <c r="Q832" s="1">
        <v>108785264</v>
      </c>
      <c r="R832" s="1">
        <v>39705912</v>
      </c>
      <c r="S832" s="2">
        <f t="shared" si="124"/>
        <v>11866060.769905336</v>
      </c>
      <c r="T832" s="1">
        <v>41125588</v>
      </c>
      <c r="U832" s="2">
        <f t="shared" si="125"/>
        <v>12290329.117892813</v>
      </c>
      <c r="V832" s="2">
        <f t="shared" si="126"/>
        <v>1194.859918130742</v>
      </c>
    </row>
    <row r="833" spans="1:22" x14ac:dyDescent="0.25">
      <c r="A833" t="s">
        <v>386</v>
      </c>
      <c r="B833">
        <v>2017</v>
      </c>
      <c r="C833">
        <v>333</v>
      </c>
      <c r="D833" s="1">
        <v>2584</v>
      </c>
      <c r="E833" s="1">
        <v>13368</v>
      </c>
      <c r="F833" s="5">
        <f t="shared" si="120"/>
        <v>5.1733746130030962</v>
      </c>
      <c r="G833" s="3">
        <v>43009</v>
      </c>
      <c r="H833" s="3">
        <v>43100</v>
      </c>
      <c r="I833" s="4">
        <f t="shared" si="121"/>
        <v>92</v>
      </c>
      <c r="J833" s="2">
        <f t="shared" ref="J833:J896" si="127">E833/(C833*I833)</f>
        <v>0.436349392871132</v>
      </c>
      <c r="K833">
        <v>366</v>
      </c>
      <c r="L833" s="2">
        <f t="shared" ref="L833:L896" si="128">E833/(K833*I833)</f>
        <v>0.39700641482537419</v>
      </c>
      <c r="M833" s="5">
        <f t="shared" si="122"/>
        <v>145.30434782608694</v>
      </c>
      <c r="N833" s="1">
        <v>97346069</v>
      </c>
      <c r="O833" s="1">
        <v>17905</v>
      </c>
      <c r="P833" s="2">
        <f t="shared" si="123"/>
        <v>5436.8092153029884</v>
      </c>
      <c r="Q833" s="1">
        <v>275761388</v>
      </c>
      <c r="R833" s="1">
        <v>67147192</v>
      </c>
      <c r="S833" s="2">
        <f t="shared" si="124"/>
        <v>17519122.341176495</v>
      </c>
      <c r="T833" s="1">
        <v>80523448</v>
      </c>
      <c r="U833" s="2">
        <f t="shared" si="125"/>
        <v>21009071.188641272</v>
      </c>
      <c r="V833" s="2">
        <f t="shared" si="126"/>
        <v>1173.3633727250083</v>
      </c>
    </row>
    <row r="834" spans="1:22" x14ac:dyDescent="0.25">
      <c r="A834" t="s">
        <v>387</v>
      </c>
      <c r="B834">
        <v>2017</v>
      </c>
      <c r="C834">
        <v>474</v>
      </c>
      <c r="D834" s="1">
        <v>6695</v>
      </c>
      <c r="E834" s="1">
        <v>37912</v>
      </c>
      <c r="F834" s="5">
        <f t="shared" si="120"/>
        <v>5.6627333831217328</v>
      </c>
      <c r="G834" s="3">
        <v>43009</v>
      </c>
      <c r="H834" s="3">
        <v>43100</v>
      </c>
      <c r="I834" s="4">
        <f t="shared" si="121"/>
        <v>92</v>
      </c>
      <c r="J834" s="2">
        <f t="shared" si="127"/>
        <v>0.86938176481379559</v>
      </c>
      <c r="K834">
        <v>613</v>
      </c>
      <c r="L834" s="2">
        <f t="shared" si="128"/>
        <v>0.67224625859990073</v>
      </c>
      <c r="M834" s="5">
        <f t="shared" si="122"/>
        <v>412.08695652173913</v>
      </c>
      <c r="N834" s="1">
        <v>2426664322</v>
      </c>
      <c r="O834" s="1">
        <v>428055</v>
      </c>
      <c r="P834" s="2">
        <f t="shared" si="123"/>
        <v>5669.0479541180457</v>
      </c>
      <c r="Q834" s="1">
        <v>1956287064</v>
      </c>
      <c r="R834" s="1">
        <v>974666279</v>
      </c>
      <c r="S834" s="2">
        <f t="shared" si="124"/>
        <v>539633611.42007375</v>
      </c>
      <c r="T834" s="1">
        <v>893520301</v>
      </c>
      <c r="U834" s="2">
        <f t="shared" si="125"/>
        <v>494706339.28208506</v>
      </c>
      <c r="V834" s="2">
        <f t="shared" si="126"/>
        <v>1155.7074190982119</v>
      </c>
    </row>
    <row r="835" spans="1:22" x14ac:dyDescent="0.25">
      <c r="A835" t="s">
        <v>388</v>
      </c>
      <c r="B835">
        <v>2017</v>
      </c>
      <c r="C835">
        <v>23</v>
      </c>
      <c r="D835">
        <v>114</v>
      </c>
      <c r="E835">
        <v>210</v>
      </c>
      <c r="F835" s="5">
        <f t="shared" si="120"/>
        <v>1.8421052631578947</v>
      </c>
      <c r="G835" s="3">
        <v>43009</v>
      </c>
      <c r="H835" s="3">
        <v>43100</v>
      </c>
      <c r="I835" s="4">
        <f t="shared" si="121"/>
        <v>92</v>
      </c>
      <c r="J835" s="2">
        <f t="shared" si="127"/>
        <v>9.9243856332703217E-2</v>
      </c>
      <c r="K835">
        <v>23</v>
      </c>
      <c r="L835" s="2">
        <f t="shared" si="128"/>
        <v>9.9243856332703217E-2</v>
      </c>
      <c r="M835" s="5">
        <f t="shared" si="122"/>
        <v>2.2826086956521738</v>
      </c>
      <c r="N835" s="1">
        <v>26676163</v>
      </c>
      <c r="O835" s="1">
        <v>8012</v>
      </c>
      <c r="P835" s="2">
        <f t="shared" si="123"/>
        <v>3329.5260858711931</v>
      </c>
      <c r="Q835" s="1">
        <v>4843086</v>
      </c>
      <c r="R835" s="1">
        <v>7409961</v>
      </c>
      <c r="S835" s="2">
        <f t="shared" si="124"/>
        <v>6271384.4311342258</v>
      </c>
      <c r="T835" s="1">
        <v>8055880</v>
      </c>
      <c r="U835" s="2">
        <f t="shared" si="125"/>
        <v>6818054.833363574</v>
      </c>
      <c r="V835" s="2">
        <f t="shared" si="126"/>
        <v>850.98038359505415</v>
      </c>
    </row>
    <row r="836" spans="1:22" x14ac:dyDescent="0.25">
      <c r="A836" t="s">
        <v>389</v>
      </c>
      <c r="B836">
        <v>2017</v>
      </c>
      <c r="C836">
        <v>16</v>
      </c>
      <c r="D836">
        <v>9</v>
      </c>
      <c r="E836" s="1">
        <v>1422</v>
      </c>
      <c r="F836" s="5">
        <f t="shared" ref="F836:F899" si="129">E836/D836</f>
        <v>158</v>
      </c>
      <c r="G836" s="3">
        <v>43009</v>
      </c>
      <c r="H836" s="3">
        <v>43100</v>
      </c>
      <c r="I836" s="4">
        <f t="shared" ref="I836:I899" si="130">H836-G836+1</f>
        <v>92</v>
      </c>
      <c r="J836" s="2">
        <f t="shared" si="127"/>
        <v>0.96603260869565222</v>
      </c>
      <c r="K836">
        <v>16</v>
      </c>
      <c r="L836" s="2">
        <f t="shared" si="128"/>
        <v>0.96603260869565222</v>
      </c>
      <c r="M836" s="5">
        <f t="shared" ref="M836:M899" si="131">K836*L836</f>
        <v>15.456521739130435</v>
      </c>
      <c r="N836">
        <v>0</v>
      </c>
      <c r="O836">
        <v>0</v>
      </c>
      <c r="P836" s="2">
        <v>0</v>
      </c>
      <c r="Q836" s="1">
        <v>949047</v>
      </c>
      <c r="R836" s="1">
        <v>949047</v>
      </c>
      <c r="S836" s="2">
        <f t="shared" ref="S836:S899" si="132">(N836/(Q836+N836))*R836</f>
        <v>0</v>
      </c>
      <c r="T836" s="1">
        <v>939151</v>
      </c>
      <c r="U836" s="2">
        <f t="shared" ref="U836:U899" si="133">(N836/(Q836+N836))*T836</f>
        <v>0</v>
      </c>
      <c r="V836" s="2">
        <v>0</v>
      </c>
    </row>
    <row r="837" spans="1:22" x14ac:dyDescent="0.25">
      <c r="A837" t="s">
        <v>391</v>
      </c>
      <c r="B837">
        <v>2017</v>
      </c>
      <c r="C837">
        <v>16</v>
      </c>
      <c r="D837">
        <v>95</v>
      </c>
      <c r="E837" s="1">
        <v>1005</v>
      </c>
      <c r="F837" s="5">
        <f t="shared" si="129"/>
        <v>10.578947368421053</v>
      </c>
      <c r="G837" s="3">
        <v>43009</v>
      </c>
      <c r="H837" s="3">
        <v>43100</v>
      </c>
      <c r="I837" s="4">
        <f t="shared" si="130"/>
        <v>92</v>
      </c>
      <c r="J837" s="2">
        <f t="shared" si="127"/>
        <v>0.68274456521739135</v>
      </c>
      <c r="K837">
        <v>16</v>
      </c>
      <c r="L837" s="2">
        <f t="shared" si="128"/>
        <v>0.68274456521739135</v>
      </c>
      <c r="M837" s="5">
        <f t="shared" si="131"/>
        <v>10.923913043478262</v>
      </c>
      <c r="N837">
        <v>0</v>
      </c>
      <c r="O837">
        <v>0</v>
      </c>
      <c r="P837" s="2">
        <v>0</v>
      </c>
      <c r="Q837" s="1">
        <v>1142231</v>
      </c>
      <c r="R837" s="1">
        <v>1142231</v>
      </c>
      <c r="S837" s="2">
        <f t="shared" si="132"/>
        <v>0</v>
      </c>
      <c r="T837" s="1">
        <v>1066823</v>
      </c>
      <c r="U837" s="2">
        <f t="shared" si="133"/>
        <v>0</v>
      </c>
      <c r="V837" s="2">
        <v>0</v>
      </c>
    </row>
    <row r="838" spans="1:22" x14ac:dyDescent="0.25">
      <c r="A838" t="s">
        <v>392</v>
      </c>
      <c r="B838">
        <v>2017</v>
      </c>
      <c r="C838">
        <v>52</v>
      </c>
      <c r="D838">
        <v>645</v>
      </c>
      <c r="E838" s="1">
        <v>2292</v>
      </c>
      <c r="F838" s="5">
        <f t="shared" si="129"/>
        <v>3.5534883720930233</v>
      </c>
      <c r="G838" s="3">
        <v>43009</v>
      </c>
      <c r="H838" s="3">
        <v>43100</v>
      </c>
      <c r="I838" s="4">
        <f t="shared" si="130"/>
        <v>92</v>
      </c>
      <c r="J838" s="2">
        <f t="shared" si="127"/>
        <v>0.4790969899665552</v>
      </c>
      <c r="K838">
        <v>52</v>
      </c>
      <c r="L838" s="2">
        <f t="shared" si="128"/>
        <v>0.4790969899665552</v>
      </c>
      <c r="M838" s="5">
        <f t="shared" si="131"/>
        <v>24.913043478260871</v>
      </c>
      <c r="N838" s="1">
        <v>36077575</v>
      </c>
      <c r="O838" s="1">
        <v>6100</v>
      </c>
      <c r="P838" s="2">
        <f t="shared" ref="P838:P899" si="134">N838/O838</f>
        <v>5914.3565573770493</v>
      </c>
      <c r="Q838" s="1">
        <v>31278668</v>
      </c>
      <c r="R838" s="1">
        <v>23624290</v>
      </c>
      <c r="S838" s="2">
        <f t="shared" si="132"/>
        <v>12653720.818376852</v>
      </c>
      <c r="T838" s="1">
        <v>20273476</v>
      </c>
      <c r="U838" s="2">
        <f t="shared" si="133"/>
        <v>10858946.674040297</v>
      </c>
      <c r="V838" s="2">
        <f t="shared" ref="V838:V899" si="135">U838/O838</f>
        <v>1780.1551924656226</v>
      </c>
    </row>
    <row r="839" spans="1:22" x14ac:dyDescent="0.25">
      <c r="A839" t="s">
        <v>393</v>
      </c>
      <c r="B839">
        <v>2017</v>
      </c>
      <c r="C839">
        <v>64</v>
      </c>
      <c r="D839">
        <v>776</v>
      </c>
      <c r="E839" s="1">
        <v>2725</v>
      </c>
      <c r="F839" s="5">
        <f t="shared" si="129"/>
        <v>3.5115979381443299</v>
      </c>
      <c r="G839" s="3">
        <v>43009</v>
      </c>
      <c r="H839" s="3">
        <v>43100</v>
      </c>
      <c r="I839" s="4">
        <f t="shared" si="130"/>
        <v>92</v>
      </c>
      <c r="J839" s="2">
        <f t="shared" si="127"/>
        <v>0.46280570652173914</v>
      </c>
      <c r="K839">
        <v>64</v>
      </c>
      <c r="L839" s="2">
        <f t="shared" si="128"/>
        <v>0.46280570652173914</v>
      </c>
      <c r="M839" s="5">
        <f t="shared" si="131"/>
        <v>29.619565217391305</v>
      </c>
      <c r="N839" s="1">
        <v>75704806</v>
      </c>
      <c r="O839" s="1">
        <v>23977</v>
      </c>
      <c r="P839" s="2">
        <f t="shared" si="134"/>
        <v>3157.3927513867457</v>
      </c>
      <c r="Q839" s="1">
        <v>44951819</v>
      </c>
      <c r="R839" s="1">
        <v>37974801</v>
      </c>
      <c r="S839" s="2">
        <f t="shared" si="132"/>
        <v>23826913.297082577</v>
      </c>
      <c r="T839" s="1">
        <v>40847733</v>
      </c>
      <c r="U839" s="2">
        <f t="shared" si="133"/>
        <v>25629506.065703381</v>
      </c>
      <c r="V839" s="2">
        <f t="shared" si="135"/>
        <v>1068.9204681863193</v>
      </c>
    </row>
    <row r="840" spans="1:22" x14ac:dyDescent="0.25">
      <c r="A840" t="s">
        <v>394</v>
      </c>
      <c r="B840">
        <v>2017</v>
      </c>
      <c r="C840">
        <v>73</v>
      </c>
      <c r="D840">
        <v>695</v>
      </c>
      <c r="E840" s="1">
        <v>4941</v>
      </c>
      <c r="F840" s="5">
        <f t="shared" si="129"/>
        <v>7.1093525179856112</v>
      </c>
      <c r="G840" s="3">
        <v>43009</v>
      </c>
      <c r="H840" s="3">
        <v>43100</v>
      </c>
      <c r="I840" s="4">
        <f t="shared" si="130"/>
        <v>92</v>
      </c>
      <c r="J840" s="2">
        <f t="shared" si="127"/>
        <v>0.73570577724836217</v>
      </c>
      <c r="K840">
        <v>73</v>
      </c>
      <c r="L840" s="2">
        <f t="shared" si="128"/>
        <v>0.73570577724836217</v>
      </c>
      <c r="M840" s="5">
        <f t="shared" si="131"/>
        <v>53.706521739130437</v>
      </c>
      <c r="N840" s="1">
        <v>6628436</v>
      </c>
      <c r="O840" s="1">
        <v>2690</v>
      </c>
      <c r="P840" s="2">
        <f t="shared" si="134"/>
        <v>2464.1026022304832</v>
      </c>
      <c r="Q840" s="1">
        <v>11187875</v>
      </c>
      <c r="R840" s="1">
        <v>8831275</v>
      </c>
      <c r="S840" s="2">
        <f t="shared" si="132"/>
        <v>3285615.1386165186</v>
      </c>
      <c r="T840" s="1">
        <v>11303599</v>
      </c>
      <c r="U840" s="2">
        <f t="shared" si="133"/>
        <v>4205426.2827565148</v>
      </c>
      <c r="V840" s="2">
        <f t="shared" si="135"/>
        <v>1563.3554954485185</v>
      </c>
    </row>
    <row r="841" spans="1:22" x14ac:dyDescent="0.25">
      <c r="A841" t="s">
        <v>395</v>
      </c>
      <c r="B841">
        <v>2017</v>
      </c>
      <c r="C841">
        <v>49</v>
      </c>
      <c r="D841">
        <v>571</v>
      </c>
      <c r="E841" s="1">
        <v>2385</v>
      </c>
      <c r="F841" s="5">
        <f t="shared" si="129"/>
        <v>4.1768826619964976</v>
      </c>
      <c r="G841" s="3">
        <v>43009</v>
      </c>
      <c r="H841" s="3">
        <v>43100</v>
      </c>
      <c r="I841" s="4">
        <f t="shared" si="130"/>
        <v>92</v>
      </c>
      <c r="J841" s="2">
        <f t="shared" si="127"/>
        <v>0.52905944986690323</v>
      </c>
      <c r="K841">
        <v>49</v>
      </c>
      <c r="L841" s="2">
        <f t="shared" si="128"/>
        <v>0.52905944986690323</v>
      </c>
      <c r="M841" s="5">
        <f t="shared" si="131"/>
        <v>25.923913043478258</v>
      </c>
      <c r="N841" s="1">
        <v>37801222</v>
      </c>
      <c r="O841" s="1">
        <v>9236</v>
      </c>
      <c r="P841" s="2">
        <f t="shared" si="134"/>
        <v>4092.8131225638804</v>
      </c>
      <c r="Q841" s="1">
        <v>25600582</v>
      </c>
      <c r="R841" s="1">
        <v>23357620</v>
      </c>
      <c r="S841" s="2">
        <f t="shared" si="132"/>
        <v>13926205.932746645</v>
      </c>
      <c r="T841" s="1">
        <v>20368271</v>
      </c>
      <c r="U841" s="2">
        <f t="shared" si="133"/>
        <v>12143905.776358698</v>
      </c>
      <c r="V841" s="2">
        <f t="shared" si="135"/>
        <v>1314.8447137677238</v>
      </c>
    </row>
    <row r="842" spans="1:22" x14ac:dyDescent="0.25">
      <c r="A842" t="s">
        <v>396</v>
      </c>
      <c r="B842">
        <v>2017</v>
      </c>
      <c r="C842">
        <v>48</v>
      </c>
      <c r="D842">
        <v>999</v>
      </c>
      <c r="E842" s="1">
        <v>2834</v>
      </c>
      <c r="F842" s="5">
        <f t="shared" si="129"/>
        <v>2.8368368368368366</v>
      </c>
      <c r="G842" s="3">
        <v>43009</v>
      </c>
      <c r="H842" s="3">
        <v>43100</v>
      </c>
      <c r="I842" s="4">
        <f t="shared" si="130"/>
        <v>92</v>
      </c>
      <c r="J842" s="2">
        <f t="shared" si="127"/>
        <v>0.64175724637681164</v>
      </c>
      <c r="K842">
        <v>48</v>
      </c>
      <c r="L842" s="2">
        <f t="shared" si="128"/>
        <v>0.64175724637681164</v>
      </c>
      <c r="M842" s="5">
        <f t="shared" si="131"/>
        <v>30.804347826086961</v>
      </c>
      <c r="N842" s="1">
        <v>63833918</v>
      </c>
      <c r="O842" s="1">
        <v>8876</v>
      </c>
      <c r="P842" s="2">
        <f t="shared" si="134"/>
        <v>7191.7438035150972</v>
      </c>
      <c r="Q842" s="1">
        <v>47906278</v>
      </c>
      <c r="R842" s="1">
        <v>52901264</v>
      </c>
      <c r="S842" s="2">
        <f t="shared" si="132"/>
        <v>30220950.644048918</v>
      </c>
      <c r="T842" s="1">
        <v>34297533</v>
      </c>
      <c r="U842" s="2">
        <f t="shared" si="133"/>
        <v>19593181.214075319</v>
      </c>
      <c r="V842" s="2">
        <f t="shared" si="135"/>
        <v>2207.4336653983009</v>
      </c>
    </row>
    <row r="843" spans="1:22" x14ac:dyDescent="0.25">
      <c r="A843" t="s">
        <v>516</v>
      </c>
      <c r="B843">
        <v>2017</v>
      </c>
      <c r="C843">
        <v>145</v>
      </c>
      <c r="D843" s="1">
        <v>1949</v>
      </c>
      <c r="E843" s="1">
        <v>7279</v>
      </c>
      <c r="F843" s="5">
        <f t="shared" si="129"/>
        <v>3.7347357619291945</v>
      </c>
      <c r="G843" s="3">
        <v>43009</v>
      </c>
      <c r="H843" s="3">
        <v>43100</v>
      </c>
      <c r="I843" s="4">
        <f t="shared" si="130"/>
        <v>92</v>
      </c>
      <c r="J843" s="2">
        <f t="shared" si="127"/>
        <v>0.54565217391304344</v>
      </c>
      <c r="K843">
        <v>145</v>
      </c>
      <c r="L843" s="2">
        <f t="shared" si="128"/>
        <v>0.54565217391304344</v>
      </c>
      <c r="M843" s="5">
        <f t="shared" si="131"/>
        <v>79.119565217391298</v>
      </c>
      <c r="N843" s="1">
        <v>76559380</v>
      </c>
      <c r="O843" s="1">
        <v>13029</v>
      </c>
      <c r="P843" s="2">
        <f t="shared" si="134"/>
        <v>5876.0749098165634</v>
      </c>
      <c r="Q843" s="1">
        <v>122766069</v>
      </c>
      <c r="R843" s="1">
        <v>92908779</v>
      </c>
      <c r="S843" s="2">
        <f t="shared" si="132"/>
        <v>35685551.205240332</v>
      </c>
      <c r="T843" s="1">
        <v>62731282</v>
      </c>
      <c r="U843" s="2">
        <f t="shared" si="133"/>
        <v>24094605.483744126</v>
      </c>
      <c r="V843" s="2">
        <f t="shared" si="135"/>
        <v>1849.3058165434129</v>
      </c>
    </row>
    <row r="844" spans="1:22" x14ac:dyDescent="0.25">
      <c r="A844" t="s">
        <v>398</v>
      </c>
      <c r="B844">
        <v>2017</v>
      </c>
      <c r="C844">
        <v>30</v>
      </c>
      <c r="D844">
        <v>487</v>
      </c>
      <c r="E844" s="1">
        <v>1729</v>
      </c>
      <c r="F844" s="5">
        <f t="shared" si="129"/>
        <v>3.5503080082135523</v>
      </c>
      <c r="G844" s="3">
        <v>43009</v>
      </c>
      <c r="H844" s="3">
        <v>43100</v>
      </c>
      <c r="I844" s="4">
        <f t="shared" si="130"/>
        <v>92</v>
      </c>
      <c r="J844" s="2">
        <f t="shared" si="127"/>
        <v>0.62644927536231887</v>
      </c>
      <c r="K844">
        <v>30</v>
      </c>
      <c r="L844" s="2">
        <f t="shared" si="128"/>
        <v>0.62644927536231887</v>
      </c>
      <c r="M844" s="5">
        <f t="shared" si="131"/>
        <v>18.793478260869566</v>
      </c>
      <c r="N844" s="1">
        <v>41615279</v>
      </c>
      <c r="O844" s="1">
        <v>14097</v>
      </c>
      <c r="P844" s="2">
        <f t="shared" si="134"/>
        <v>2952.0663261686882</v>
      </c>
      <c r="Q844" s="1">
        <v>18299356</v>
      </c>
      <c r="R844" s="1">
        <v>25109527</v>
      </c>
      <c r="S844" s="2">
        <f t="shared" si="132"/>
        <v>17440479.636787124</v>
      </c>
      <c r="T844" s="1">
        <v>22442723</v>
      </c>
      <c r="U844" s="2">
        <f t="shared" si="133"/>
        <v>15588181.070696952</v>
      </c>
      <c r="V844" s="2">
        <f t="shared" si="135"/>
        <v>1105.7800291336421</v>
      </c>
    </row>
    <row r="845" spans="1:22" x14ac:dyDescent="0.25">
      <c r="A845" t="s">
        <v>399</v>
      </c>
      <c r="B845">
        <v>2017</v>
      </c>
      <c r="C845">
        <v>30</v>
      </c>
      <c r="D845">
        <v>426</v>
      </c>
      <c r="E845" s="1">
        <v>1034</v>
      </c>
      <c r="F845" s="5">
        <f t="shared" si="129"/>
        <v>2.427230046948357</v>
      </c>
      <c r="G845" s="3">
        <v>43009</v>
      </c>
      <c r="H845" s="3">
        <v>43100</v>
      </c>
      <c r="I845" s="4">
        <f t="shared" si="130"/>
        <v>92</v>
      </c>
      <c r="J845" s="2">
        <f t="shared" si="127"/>
        <v>0.37463768115942031</v>
      </c>
      <c r="K845">
        <v>30</v>
      </c>
      <c r="L845" s="2">
        <f t="shared" si="128"/>
        <v>0.37463768115942031</v>
      </c>
      <c r="M845" s="5">
        <f t="shared" si="131"/>
        <v>11.239130434782609</v>
      </c>
      <c r="N845" s="1">
        <v>38330025</v>
      </c>
      <c r="O845" s="1">
        <v>1726</v>
      </c>
      <c r="P845" s="2">
        <f t="shared" si="134"/>
        <v>22207.430475086905</v>
      </c>
      <c r="Q845" s="1">
        <v>16818365</v>
      </c>
      <c r="R845" s="1">
        <v>29562663</v>
      </c>
      <c r="S845" s="2">
        <f t="shared" si="132"/>
        <v>20547066.04955421</v>
      </c>
      <c r="T845" s="1">
        <v>20778618</v>
      </c>
      <c r="U845" s="2">
        <f t="shared" si="133"/>
        <v>14441853.105873987</v>
      </c>
      <c r="V845" s="2">
        <f t="shared" si="135"/>
        <v>8367.2381841680108</v>
      </c>
    </row>
    <row r="846" spans="1:22" x14ac:dyDescent="0.25">
      <c r="A846" t="s">
        <v>401</v>
      </c>
      <c r="B846">
        <v>2017</v>
      </c>
      <c r="C846">
        <v>523</v>
      </c>
      <c r="D846" s="1">
        <v>7636</v>
      </c>
      <c r="E846" s="1">
        <v>34295</v>
      </c>
      <c r="F846" s="5">
        <f t="shared" si="129"/>
        <v>4.4912257726558407</v>
      </c>
      <c r="G846" s="3">
        <v>43009</v>
      </c>
      <c r="H846" s="3">
        <v>43100</v>
      </c>
      <c r="I846" s="4">
        <f t="shared" si="130"/>
        <v>92</v>
      </c>
      <c r="J846" s="2">
        <f t="shared" si="127"/>
        <v>0.71275667137750431</v>
      </c>
      <c r="K846">
        <v>523</v>
      </c>
      <c r="L846" s="2">
        <f t="shared" si="128"/>
        <v>0.71275667137750431</v>
      </c>
      <c r="M846" s="5">
        <f t="shared" si="131"/>
        <v>372.77173913043475</v>
      </c>
      <c r="N846" s="1">
        <v>283506640</v>
      </c>
      <c r="O846" s="1">
        <v>41519</v>
      </c>
      <c r="P846" s="2">
        <f t="shared" si="134"/>
        <v>6828.3590645246759</v>
      </c>
      <c r="Q846" s="1">
        <v>642348629</v>
      </c>
      <c r="R846" s="1">
        <v>376895671</v>
      </c>
      <c r="S846" s="2">
        <f t="shared" si="132"/>
        <v>115409426.17431433</v>
      </c>
      <c r="T846" s="1">
        <v>267226455</v>
      </c>
      <c r="U846" s="2">
        <f t="shared" si="133"/>
        <v>81827556.544543684</v>
      </c>
      <c r="V846" s="2">
        <f t="shared" si="135"/>
        <v>1970.8460354185718</v>
      </c>
    </row>
    <row r="847" spans="1:22" x14ac:dyDescent="0.25">
      <c r="A847" t="s">
        <v>400</v>
      </c>
      <c r="B847">
        <v>2017</v>
      </c>
      <c r="C847">
        <v>328</v>
      </c>
      <c r="D847" s="1">
        <v>4790</v>
      </c>
      <c r="E847" s="1">
        <v>21310</v>
      </c>
      <c r="F847" s="5">
        <f t="shared" si="129"/>
        <v>4.4488517745302714</v>
      </c>
      <c r="G847" s="3">
        <v>43009</v>
      </c>
      <c r="H847" s="3">
        <v>43100</v>
      </c>
      <c r="I847" s="4">
        <f t="shared" si="130"/>
        <v>92</v>
      </c>
      <c r="J847" s="2">
        <f t="shared" si="127"/>
        <v>0.70619034994697771</v>
      </c>
      <c r="K847">
        <v>328</v>
      </c>
      <c r="L847" s="2">
        <f t="shared" si="128"/>
        <v>0.70619034994697771</v>
      </c>
      <c r="M847" s="5">
        <f t="shared" si="131"/>
        <v>231.63043478260869</v>
      </c>
      <c r="N847" s="1">
        <v>196008336</v>
      </c>
      <c r="O847" s="1">
        <v>28461</v>
      </c>
      <c r="P847" s="2">
        <f t="shared" si="134"/>
        <v>6886.9096658585431</v>
      </c>
      <c r="Q847" s="1">
        <v>357946184</v>
      </c>
      <c r="R847" s="1">
        <v>201905779</v>
      </c>
      <c r="S847" s="2">
        <f t="shared" si="132"/>
        <v>71441272.418128744</v>
      </c>
      <c r="T847" s="1">
        <v>170885348</v>
      </c>
      <c r="U847" s="2">
        <f t="shared" si="133"/>
        <v>60465167.263660796</v>
      </c>
      <c r="V847" s="2">
        <f t="shared" si="135"/>
        <v>2124.4920158694636</v>
      </c>
    </row>
    <row r="848" spans="1:22" x14ac:dyDescent="0.25">
      <c r="A848" t="s">
        <v>403</v>
      </c>
      <c r="B848">
        <v>2017</v>
      </c>
      <c r="C848">
        <v>84</v>
      </c>
      <c r="D848" s="1">
        <v>1586</v>
      </c>
      <c r="E848" s="1">
        <v>5623</v>
      </c>
      <c r="F848" s="5">
        <f t="shared" si="129"/>
        <v>3.5453972257250945</v>
      </c>
      <c r="G848" s="3">
        <v>43009</v>
      </c>
      <c r="H848" s="3">
        <v>43100</v>
      </c>
      <c r="I848" s="4">
        <f t="shared" si="130"/>
        <v>92</v>
      </c>
      <c r="J848" s="2">
        <f t="shared" si="127"/>
        <v>0.72761387163561075</v>
      </c>
      <c r="K848">
        <v>84</v>
      </c>
      <c r="L848" s="2">
        <f t="shared" si="128"/>
        <v>0.72761387163561075</v>
      </c>
      <c r="M848" s="5">
        <f t="shared" si="131"/>
        <v>61.119565217391305</v>
      </c>
      <c r="N848" s="1">
        <v>86235005</v>
      </c>
      <c r="O848" s="1">
        <v>8206</v>
      </c>
      <c r="P848" s="2">
        <f t="shared" si="134"/>
        <v>10508.774677065561</v>
      </c>
      <c r="Q848" s="1">
        <v>102150317</v>
      </c>
      <c r="R848" s="1">
        <v>114465796</v>
      </c>
      <c r="S848" s="2">
        <f t="shared" si="132"/>
        <v>52397704.797770709</v>
      </c>
      <c r="T848" s="1">
        <v>79670780</v>
      </c>
      <c r="U848" s="2">
        <f t="shared" si="133"/>
        <v>36469986.295715228</v>
      </c>
      <c r="V848" s="2">
        <f t="shared" si="135"/>
        <v>4444.3073721320043</v>
      </c>
    </row>
    <row r="849" spans="1:22" x14ac:dyDescent="0.25">
      <c r="A849" t="s">
        <v>402</v>
      </c>
      <c r="B849">
        <v>2017</v>
      </c>
      <c r="C849">
        <v>105</v>
      </c>
      <c r="D849" s="1">
        <v>1190</v>
      </c>
      <c r="E849" s="1">
        <v>5124</v>
      </c>
      <c r="F849" s="5">
        <f t="shared" si="129"/>
        <v>4.3058823529411763</v>
      </c>
      <c r="G849" s="3">
        <v>43009</v>
      </c>
      <c r="H849" s="3">
        <v>43100</v>
      </c>
      <c r="I849" s="4">
        <f t="shared" si="130"/>
        <v>92</v>
      </c>
      <c r="J849" s="2">
        <f t="shared" si="127"/>
        <v>0.5304347826086957</v>
      </c>
      <c r="K849">
        <v>105</v>
      </c>
      <c r="L849" s="2">
        <f t="shared" si="128"/>
        <v>0.5304347826086957</v>
      </c>
      <c r="M849" s="5">
        <f t="shared" si="131"/>
        <v>55.695652173913047</v>
      </c>
      <c r="N849" s="1">
        <v>64479309</v>
      </c>
      <c r="O849" s="1">
        <v>9278</v>
      </c>
      <c r="P849" s="2">
        <f t="shared" si="134"/>
        <v>6949.6991808579432</v>
      </c>
      <c r="Q849" s="1">
        <v>84424038</v>
      </c>
      <c r="R849" s="1">
        <v>84934320</v>
      </c>
      <c r="S849" s="2">
        <f t="shared" si="132"/>
        <v>36778933.276663549</v>
      </c>
      <c r="T849" s="1">
        <v>47883068</v>
      </c>
      <c r="U849" s="2">
        <f t="shared" si="133"/>
        <v>20734706.100595657</v>
      </c>
      <c r="V849" s="2">
        <f t="shared" si="135"/>
        <v>2234.8249731187384</v>
      </c>
    </row>
    <row r="850" spans="1:22" x14ac:dyDescent="0.25">
      <c r="A850" t="s">
        <v>404</v>
      </c>
      <c r="B850">
        <v>2017</v>
      </c>
      <c r="C850">
        <v>14</v>
      </c>
      <c r="D850">
        <v>133</v>
      </c>
      <c r="E850">
        <v>285</v>
      </c>
      <c r="F850" s="5">
        <f t="shared" si="129"/>
        <v>2.1428571428571428</v>
      </c>
      <c r="G850" s="3">
        <v>43009</v>
      </c>
      <c r="H850" s="3">
        <v>43100</v>
      </c>
      <c r="I850" s="4">
        <f t="shared" si="130"/>
        <v>92</v>
      </c>
      <c r="J850" s="2">
        <f t="shared" si="127"/>
        <v>0.22127329192546583</v>
      </c>
      <c r="K850">
        <v>14</v>
      </c>
      <c r="L850" s="2">
        <f t="shared" si="128"/>
        <v>0.22127329192546583</v>
      </c>
      <c r="M850" s="5">
        <f t="shared" si="131"/>
        <v>3.0978260869565215</v>
      </c>
      <c r="N850" s="1">
        <v>12118680</v>
      </c>
      <c r="O850">
        <v>634</v>
      </c>
      <c r="P850" s="2">
        <f t="shared" si="134"/>
        <v>19114.637223974765</v>
      </c>
      <c r="Q850" s="1">
        <v>8749581</v>
      </c>
      <c r="R850" s="1">
        <v>6946371</v>
      </c>
      <c r="S850" s="2">
        <f t="shared" si="132"/>
        <v>4033917.6949281972</v>
      </c>
      <c r="T850" s="1">
        <v>6465013</v>
      </c>
      <c r="U850" s="2">
        <f t="shared" si="133"/>
        <v>3754382.0130886803</v>
      </c>
      <c r="V850" s="2">
        <f t="shared" si="135"/>
        <v>5921.7381909916094</v>
      </c>
    </row>
    <row r="851" spans="1:22" x14ac:dyDescent="0.25">
      <c r="A851" t="s">
        <v>405</v>
      </c>
      <c r="B851">
        <v>2017</v>
      </c>
      <c r="C851">
        <v>77</v>
      </c>
      <c r="D851">
        <v>943</v>
      </c>
      <c r="E851" s="1">
        <v>2926</v>
      </c>
      <c r="F851" s="5">
        <f t="shared" si="129"/>
        <v>3.1028632025450689</v>
      </c>
      <c r="G851" s="3">
        <v>43009</v>
      </c>
      <c r="H851" s="3">
        <v>43100</v>
      </c>
      <c r="I851" s="4">
        <f t="shared" si="130"/>
        <v>92</v>
      </c>
      <c r="J851" s="2">
        <f t="shared" si="127"/>
        <v>0.41304347826086957</v>
      </c>
      <c r="K851">
        <v>77</v>
      </c>
      <c r="L851" s="2">
        <f t="shared" si="128"/>
        <v>0.41304347826086957</v>
      </c>
      <c r="M851" s="5">
        <f t="shared" si="131"/>
        <v>31.804347826086957</v>
      </c>
      <c r="N851" s="1">
        <v>67055692</v>
      </c>
      <c r="O851" s="1">
        <v>10913</v>
      </c>
      <c r="P851" s="2">
        <f t="shared" si="134"/>
        <v>6144.5699624301296</v>
      </c>
      <c r="Q851" s="1">
        <v>46126959</v>
      </c>
      <c r="R851" s="1">
        <v>48570355</v>
      </c>
      <c r="S851" s="2">
        <f t="shared" si="132"/>
        <v>28775777.351342123</v>
      </c>
      <c r="T851" s="1">
        <v>35605438</v>
      </c>
      <c r="U851" s="2">
        <f t="shared" si="133"/>
        <v>21094640.061515223</v>
      </c>
      <c r="V851" s="2">
        <f t="shared" si="135"/>
        <v>1932.9826868427767</v>
      </c>
    </row>
    <row r="852" spans="1:22" x14ac:dyDescent="0.25">
      <c r="A852" t="s">
        <v>406</v>
      </c>
      <c r="B852">
        <v>2017</v>
      </c>
      <c r="C852">
        <v>62</v>
      </c>
      <c r="D852">
        <v>442</v>
      </c>
      <c r="E852" s="1">
        <v>2207</v>
      </c>
      <c r="F852" s="5">
        <f t="shared" si="129"/>
        <v>4.9932126696832579</v>
      </c>
      <c r="G852" s="3">
        <v>43009</v>
      </c>
      <c r="H852" s="3">
        <v>43100</v>
      </c>
      <c r="I852" s="4">
        <f t="shared" si="130"/>
        <v>92</v>
      </c>
      <c r="J852" s="2">
        <f t="shared" si="127"/>
        <v>0.38692145862552596</v>
      </c>
      <c r="K852">
        <v>62</v>
      </c>
      <c r="L852" s="2">
        <f t="shared" si="128"/>
        <v>0.38692145862552596</v>
      </c>
      <c r="M852" s="5">
        <f t="shared" si="131"/>
        <v>23.989130434782609</v>
      </c>
      <c r="N852" s="1">
        <v>39877340</v>
      </c>
      <c r="O852" s="1">
        <v>21964</v>
      </c>
      <c r="P852" s="2">
        <f t="shared" si="134"/>
        <v>1815.57730832271</v>
      </c>
      <c r="Q852" s="1">
        <v>17988869</v>
      </c>
      <c r="R852" s="1">
        <v>26619645</v>
      </c>
      <c r="S852" s="2">
        <f t="shared" si="132"/>
        <v>18344395.679079305</v>
      </c>
      <c r="T852" s="1">
        <v>34555505</v>
      </c>
      <c r="U852" s="2">
        <f t="shared" si="133"/>
        <v>23813234.797473945</v>
      </c>
      <c r="V852" s="2">
        <f t="shared" si="135"/>
        <v>1084.1938989926218</v>
      </c>
    </row>
    <row r="853" spans="1:22" x14ac:dyDescent="0.25">
      <c r="A853" t="s">
        <v>407</v>
      </c>
      <c r="B853">
        <v>2017</v>
      </c>
      <c r="C853">
        <v>60</v>
      </c>
      <c r="D853">
        <v>723</v>
      </c>
      <c r="E853" s="1">
        <v>3821</v>
      </c>
      <c r="F853" s="5">
        <f t="shared" si="129"/>
        <v>5.2849239280774549</v>
      </c>
      <c r="G853" s="3">
        <v>43009</v>
      </c>
      <c r="H853" s="3">
        <v>43100</v>
      </c>
      <c r="I853" s="4">
        <f t="shared" si="130"/>
        <v>92</v>
      </c>
      <c r="J853" s="2">
        <f t="shared" si="127"/>
        <v>0.69221014492753619</v>
      </c>
      <c r="K853">
        <v>60</v>
      </c>
      <c r="L853" s="2">
        <f t="shared" si="128"/>
        <v>0.69221014492753619</v>
      </c>
      <c r="M853" s="5">
        <f t="shared" si="131"/>
        <v>41.532608695652172</v>
      </c>
      <c r="N853">
        <v>0</v>
      </c>
      <c r="O853">
        <v>0</v>
      </c>
      <c r="P853" s="2">
        <v>0</v>
      </c>
      <c r="Q853" s="1">
        <v>3055725</v>
      </c>
      <c r="R853" s="1">
        <v>2187202</v>
      </c>
      <c r="S853" s="2">
        <f t="shared" si="132"/>
        <v>0</v>
      </c>
      <c r="T853" s="1">
        <v>2108509</v>
      </c>
      <c r="U853" s="2">
        <f t="shared" si="133"/>
        <v>0</v>
      </c>
      <c r="V853" s="2">
        <v>0</v>
      </c>
    </row>
    <row r="854" spans="1:22" x14ac:dyDescent="0.25">
      <c r="A854" t="s">
        <v>408</v>
      </c>
      <c r="B854">
        <v>2017</v>
      </c>
      <c r="C854">
        <v>26</v>
      </c>
      <c r="D854">
        <v>336</v>
      </c>
      <c r="E854" s="1">
        <v>1860</v>
      </c>
      <c r="F854" s="5">
        <f t="shared" si="129"/>
        <v>5.5357142857142856</v>
      </c>
      <c r="G854" s="3">
        <v>43009</v>
      </c>
      <c r="H854" s="3">
        <v>43100</v>
      </c>
      <c r="I854" s="4">
        <f t="shared" si="130"/>
        <v>92</v>
      </c>
      <c r="J854" s="2">
        <f t="shared" si="127"/>
        <v>0.77759197324414719</v>
      </c>
      <c r="K854">
        <v>26</v>
      </c>
      <c r="L854" s="2">
        <f t="shared" si="128"/>
        <v>0.77759197324414719</v>
      </c>
      <c r="M854" s="5">
        <f t="shared" si="131"/>
        <v>20.217391304347828</v>
      </c>
      <c r="N854">
        <v>0</v>
      </c>
      <c r="O854">
        <v>0</v>
      </c>
      <c r="P854" s="2">
        <v>0</v>
      </c>
      <c r="Q854" s="1">
        <v>3718000</v>
      </c>
      <c r="R854" s="1">
        <v>2545150</v>
      </c>
      <c r="S854" s="2">
        <f t="shared" si="132"/>
        <v>0</v>
      </c>
      <c r="T854" s="1">
        <v>2871953</v>
      </c>
      <c r="U854" s="2">
        <f t="shared" si="133"/>
        <v>0</v>
      </c>
      <c r="V854" s="2">
        <v>0</v>
      </c>
    </row>
    <row r="855" spans="1:22" x14ac:dyDescent="0.25">
      <c r="A855" t="s">
        <v>409</v>
      </c>
      <c r="B855">
        <v>2017</v>
      </c>
      <c r="C855">
        <v>16</v>
      </c>
      <c r="D855">
        <v>98</v>
      </c>
      <c r="E855" s="1">
        <v>1317</v>
      </c>
      <c r="F855" s="5">
        <f t="shared" si="129"/>
        <v>13.438775510204081</v>
      </c>
      <c r="G855" s="3">
        <v>43009</v>
      </c>
      <c r="H855" s="3">
        <v>43100</v>
      </c>
      <c r="I855" s="4">
        <f t="shared" si="130"/>
        <v>92</v>
      </c>
      <c r="J855" s="2">
        <f t="shared" si="127"/>
        <v>0.89470108695652173</v>
      </c>
      <c r="K855">
        <v>16</v>
      </c>
      <c r="L855" s="2">
        <f t="shared" si="128"/>
        <v>0.89470108695652173</v>
      </c>
      <c r="M855" s="5">
        <f t="shared" si="131"/>
        <v>14.315217391304348</v>
      </c>
      <c r="N855">
        <v>0</v>
      </c>
      <c r="O855">
        <v>0</v>
      </c>
      <c r="P855" s="2">
        <v>0</v>
      </c>
      <c r="Q855" s="1">
        <v>1646250</v>
      </c>
      <c r="R855" s="1">
        <v>1178619</v>
      </c>
      <c r="S855" s="2">
        <f t="shared" si="132"/>
        <v>0</v>
      </c>
      <c r="T855" s="1">
        <v>1128135</v>
      </c>
      <c r="U855" s="2">
        <f t="shared" si="133"/>
        <v>0</v>
      </c>
      <c r="V855" s="2">
        <v>0</v>
      </c>
    </row>
    <row r="856" spans="1:22" x14ac:dyDescent="0.25">
      <c r="A856" t="s">
        <v>410</v>
      </c>
      <c r="B856">
        <v>2017</v>
      </c>
      <c r="C856">
        <v>16</v>
      </c>
      <c r="D856">
        <v>244</v>
      </c>
      <c r="E856" s="1">
        <v>1284</v>
      </c>
      <c r="F856" s="5">
        <f t="shared" si="129"/>
        <v>5.2622950819672134</v>
      </c>
      <c r="G856" s="3">
        <v>43009</v>
      </c>
      <c r="H856" s="3">
        <v>43100</v>
      </c>
      <c r="I856" s="4">
        <f t="shared" si="130"/>
        <v>92</v>
      </c>
      <c r="J856" s="2">
        <f t="shared" si="127"/>
        <v>0.87228260869565222</v>
      </c>
      <c r="K856">
        <v>16</v>
      </c>
      <c r="L856" s="2">
        <f t="shared" si="128"/>
        <v>0.87228260869565222</v>
      </c>
      <c r="M856" s="5">
        <f t="shared" si="131"/>
        <v>13.956521739130435</v>
      </c>
      <c r="N856">
        <v>0</v>
      </c>
      <c r="O856">
        <v>0</v>
      </c>
      <c r="P856" s="2">
        <v>0</v>
      </c>
      <c r="Q856" s="1">
        <v>1605000</v>
      </c>
      <c r="R856" s="1">
        <v>1157644</v>
      </c>
      <c r="S856" s="2">
        <f t="shared" si="132"/>
        <v>0</v>
      </c>
      <c r="T856" s="1">
        <v>1097163</v>
      </c>
      <c r="U856" s="2">
        <f t="shared" si="133"/>
        <v>0</v>
      </c>
      <c r="V856" s="2">
        <v>0</v>
      </c>
    </row>
    <row r="857" spans="1:22" x14ac:dyDescent="0.25">
      <c r="A857" t="s">
        <v>411</v>
      </c>
      <c r="B857">
        <v>2017</v>
      </c>
      <c r="C857">
        <v>16</v>
      </c>
      <c r="D857">
        <v>151</v>
      </c>
      <c r="E857" s="1">
        <v>1279</v>
      </c>
      <c r="F857" s="5">
        <f t="shared" si="129"/>
        <v>8.4701986754966896</v>
      </c>
      <c r="G857" s="3">
        <v>43009</v>
      </c>
      <c r="H857" s="3">
        <v>43100</v>
      </c>
      <c r="I857" s="4">
        <f t="shared" si="130"/>
        <v>92</v>
      </c>
      <c r="J857" s="2">
        <f t="shared" si="127"/>
        <v>0.86888586956521741</v>
      </c>
      <c r="K857">
        <v>16</v>
      </c>
      <c r="L857" s="2">
        <f t="shared" si="128"/>
        <v>0.86888586956521741</v>
      </c>
      <c r="M857" s="5">
        <f t="shared" si="131"/>
        <v>13.902173913043478</v>
      </c>
      <c r="N857">
        <v>0</v>
      </c>
      <c r="O857">
        <v>0</v>
      </c>
      <c r="P857" s="2">
        <v>0</v>
      </c>
      <c r="Q857" s="1">
        <v>3197500</v>
      </c>
      <c r="R857" s="1">
        <v>2643250</v>
      </c>
      <c r="S857" s="2">
        <f t="shared" si="132"/>
        <v>0</v>
      </c>
      <c r="T857" s="1">
        <v>1782939</v>
      </c>
      <c r="U857" s="2">
        <f t="shared" si="133"/>
        <v>0</v>
      </c>
      <c r="V857" s="2">
        <v>0</v>
      </c>
    </row>
    <row r="858" spans="1:22" x14ac:dyDescent="0.25">
      <c r="A858" t="s">
        <v>412</v>
      </c>
      <c r="B858">
        <v>2017</v>
      </c>
      <c r="C858">
        <v>16</v>
      </c>
      <c r="D858">
        <v>315</v>
      </c>
      <c r="E858" s="1">
        <v>1184</v>
      </c>
      <c r="F858" s="5">
        <f t="shared" si="129"/>
        <v>3.7587301587301587</v>
      </c>
      <c r="G858" s="3">
        <v>43009</v>
      </c>
      <c r="H858" s="3">
        <v>43100</v>
      </c>
      <c r="I858" s="4">
        <f t="shared" si="130"/>
        <v>92</v>
      </c>
      <c r="J858" s="2">
        <f t="shared" si="127"/>
        <v>0.80434782608695654</v>
      </c>
      <c r="K858">
        <v>16</v>
      </c>
      <c r="L858" s="2">
        <f t="shared" si="128"/>
        <v>0.80434782608695654</v>
      </c>
      <c r="M858" s="5">
        <f t="shared" si="131"/>
        <v>12.869565217391305</v>
      </c>
      <c r="N858">
        <v>0</v>
      </c>
      <c r="O858">
        <v>0</v>
      </c>
      <c r="P858" s="2">
        <v>0</v>
      </c>
      <c r="Q858" s="1">
        <v>1561184</v>
      </c>
      <c r="R858" s="1">
        <v>1281636</v>
      </c>
      <c r="S858" s="2">
        <f t="shared" si="132"/>
        <v>0</v>
      </c>
      <c r="T858" s="1">
        <v>1296118</v>
      </c>
      <c r="U858" s="2">
        <f t="shared" si="133"/>
        <v>0</v>
      </c>
      <c r="V858" s="2">
        <v>0</v>
      </c>
    </row>
    <row r="859" spans="1:22" x14ac:dyDescent="0.25">
      <c r="A859" t="s">
        <v>413</v>
      </c>
      <c r="B859">
        <v>2017</v>
      </c>
      <c r="C859">
        <v>16</v>
      </c>
      <c r="D859">
        <v>139</v>
      </c>
      <c r="E859">
        <v>934</v>
      </c>
      <c r="F859" s="5">
        <f t="shared" si="129"/>
        <v>6.7194244604316546</v>
      </c>
      <c r="G859" s="3">
        <v>43009</v>
      </c>
      <c r="H859" s="3">
        <v>43100</v>
      </c>
      <c r="I859" s="4">
        <f t="shared" si="130"/>
        <v>92</v>
      </c>
      <c r="J859" s="2">
        <f t="shared" si="127"/>
        <v>0.63451086956521741</v>
      </c>
      <c r="K859">
        <v>16</v>
      </c>
      <c r="L859" s="2">
        <f t="shared" si="128"/>
        <v>0.63451086956521741</v>
      </c>
      <c r="M859" s="5">
        <f t="shared" si="131"/>
        <v>10.152173913043478</v>
      </c>
      <c r="N859">
        <v>0</v>
      </c>
      <c r="O859">
        <v>0</v>
      </c>
      <c r="P859" s="2">
        <v>0</v>
      </c>
      <c r="Q859" s="1">
        <v>2101500</v>
      </c>
      <c r="R859" s="1">
        <v>1532513</v>
      </c>
      <c r="S859" s="2">
        <f t="shared" si="132"/>
        <v>0</v>
      </c>
      <c r="T859" s="1">
        <v>1698825</v>
      </c>
      <c r="U859" s="2">
        <f t="shared" si="133"/>
        <v>0</v>
      </c>
      <c r="V859" s="2">
        <v>0</v>
      </c>
    </row>
    <row r="860" spans="1:22" x14ac:dyDescent="0.25">
      <c r="A860" t="s">
        <v>414</v>
      </c>
      <c r="B860">
        <v>2017</v>
      </c>
      <c r="C860">
        <v>140</v>
      </c>
      <c r="D860" s="1">
        <v>2124</v>
      </c>
      <c r="E860" s="1">
        <v>7672</v>
      </c>
      <c r="F860" s="5">
        <f t="shared" si="129"/>
        <v>3.6120527306967984</v>
      </c>
      <c r="G860" s="3">
        <v>43009</v>
      </c>
      <c r="H860" s="3">
        <v>43100</v>
      </c>
      <c r="I860" s="4">
        <f t="shared" si="130"/>
        <v>92</v>
      </c>
      <c r="J860" s="2">
        <f t="shared" si="127"/>
        <v>0.59565217391304348</v>
      </c>
      <c r="K860">
        <v>140</v>
      </c>
      <c r="L860" s="2">
        <f t="shared" si="128"/>
        <v>0.59565217391304348</v>
      </c>
      <c r="M860" s="5">
        <f t="shared" si="131"/>
        <v>83.391304347826093</v>
      </c>
      <c r="N860" s="1">
        <v>65249705</v>
      </c>
      <c r="O860" s="1">
        <v>10752</v>
      </c>
      <c r="P860" s="2">
        <f t="shared" si="134"/>
        <v>6068.6109561011908</v>
      </c>
      <c r="Q860" s="1">
        <v>118093719</v>
      </c>
      <c r="R860" s="1">
        <v>37269070</v>
      </c>
      <c r="S860" s="2">
        <f t="shared" si="132"/>
        <v>13263610.824265776</v>
      </c>
      <c r="T860" s="1">
        <v>39306136</v>
      </c>
      <c r="U860" s="2">
        <f t="shared" si="133"/>
        <v>13988577.95243248</v>
      </c>
      <c r="V860" s="2">
        <f t="shared" si="135"/>
        <v>1301.0210149211755</v>
      </c>
    </row>
    <row r="861" spans="1:22" x14ac:dyDescent="0.25">
      <c r="A861" t="s">
        <v>415</v>
      </c>
      <c r="B861">
        <v>2017</v>
      </c>
      <c r="C861">
        <v>100</v>
      </c>
      <c r="D861">
        <v>322</v>
      </c>
      <c r="E861" s="1">
        <v>5667</v>
      </c>
      <c r="F861" s="5">
        <f t="shared" si="129"/>
        <v>17.599378881987576</v>
      </c>
      <c r="G861" s="3">
        <v>43009</v>
      </c>
      <c r="H861" s="3">
        <v>43100</v>
      </c>
      <c r="I861" s="4">
        <f t="shared" si="130"/>
        <v>92</v>
      </c>
      <c r="J861" s="2">
        <f t="shared" si="127"/>
        <v>0.6159782608695652</v>
      </c>
      <c r="K861">
        <v>100</v>
      </c>
      <c r="L861" s="2">
        <f t="shared" si="128"/>
        <v>0.6159782608695652</v>
      </c>
      <c r="M861" s="5">
        <f t="shared" si="131"/>
        <v>61.597826086956516</v>
      </c>
      <c r="N861" s="1">
        <v>2072371</v>
      </c>
      <c r="O861" s="1">
        <v>3789</v>
      </c>
      <c r="P861" s="2">
        <f t="shared" si="134"/>
        <v>546.94404856162578</v>
      </c>
      <c r="Q861" s="1">
        <v>7669977</v>
      </c>
      <c r="R861" s="1">
        <v>3697855</v>
      </c>
      <c r="S861" s="2">
        <f t="shared" si="132"/>
        <v>786599.64355666621</v>
      </c>
      <c r="T861" s="1">
        <v>4620414</v>
      </c>
      <c r="U861" s="2">
        <f t="shared" si="133"/>
        <v>982844.38018370932</v>
      </c>
      <c r="V861" s="2">
        <f t="shared" si="135"/>
        <v>259.39413570433078</v>
      </c>
    </row>
    <row r="862" spans="1:22" x14ac:dyDescent="0.25">
      <c r="A862" t="s">
        <v>418</v>
      </c>
      <c r="B862">
        <v>2017</v>
      </c>
      <c r="C862">
        <v>63</v>
      </c>
      <c r="D862">
        <v>226</v>
      </c>
      <c r="E862" s="1">
        <v>3963</v>
      </c>
      <c r="F862" s="5">
        <f t="shared" si="129"/>
        <v>17.535398230088497</v>
      </c>
      <c r="G862" s="3">
        <v>43009</v>
      </c>
      <c r="H862" s="3">
        <v>43100</v>
      </c>
      <c r="I862" s="4">
        <f t="shared" si="130"/>
        <v>92</v>
      </c>
      <c r="J862" s="2">
        <f t="shared" si="127"/>
        <v>0.6837474120082816</v>
      </c>
      <c r="K862">
        <v>63</v>
      </c>
      <c r="L862" s="2">
        <f t="shared" si="128"/>
        <v>0.6837474120082816</v>
      </c>
      <c r="M862" s="5">
        <f t="shared" si="131"/>
        <v>43.076086956521742</v>
      </c>
      <c r="N862">
        <v>0</v>
      </c>
      <c r="O862">
        <v>0</v>
      </c>
      <c r="P862" s="2">
        <v>0</v>
      </c>
      <c r="Q862" s="1">
        <v>937466</v>
      </c>
      <c r="R862" s="1">
        <v>937466</v>
      </c>
      <c r="S862" s="2">
        <f t="shared" si="132"/>
        <v>0</v>
      </c>
      <c r="T862" s="1">
        <v>637323</v>
      </c>
      <c r="U862" s="2">
        <f t="shared" si="133"/>
        <v>0</v>
      </c>
      <c r="V862" s="2">
        <v>0</v>
      </c>
    </row>
    <row r="863" spans="1:22" x14ac:dyDescent="0.25">
      <c r="A863" t="s">
        <v>419</v>
      </c>
      <c r="B863">
        <v>2017</v>
      </c>
      <c r="C863">
        <v>444</v>
      </c>
      <c r="D863" s="1">
        <v>6720</v>
      </c>
      <c r="E863" s="1">
        <v>27961</v>
      </c>
      <c r="F863" s="5">
        <f t="shared" si="129"/>
        <v>4.1608630952380956</v>
      </c>
      <c r="G863" s="3">
        <v>43009</v>
      </c>
      <c r="H863" s="3">
        <v>43100</v>
      </c>
      <c r="I863" s="4">
        <f t="shared" si="130"/>
        <v>92</v>
      </c>
      <c r="J863" s="2">
        <f t="shared" si="127"/>
        <v>0.68451331766549162</v>
      </c>
      <c r="K863">
        <v>621</v>
      </c>
      <c r="L863" s="2">
        <f t="shared" si="128"/>
        <v>0.48941048799271863</v>
      </c>
      <c r="M863" s="5">
        <f t="shared" si="131"/>
        <v>303.92391304347825</v>
      </c>
      <c r="N863" s="1">
        <v>373467049</v>
      </c>
      <c r="O863" s="1">
        <v>107009</v>
      </c>
      <c r="P863" s="2">
        <f t="shared" si="134"/>
        <v>3490.0526965021631</v>
      </c>
      <c r="Q863" s="1">
        <v>534101310</v>
      </c>
      <c r="R863" s="1">
        <v>174280230</v>
      </c>
      <c r="S863" s="2">
        <f t="shared" si="132"/>
        <v>71716827.224847391</v>
      </c>
      <c r="T863" s="1">
        <v>180323800</v>
      </c>
      <c r="U863" s="2">
        <f t="shared" si="133"/>
        <v>74203774.054738939</v>
      </c>
      <c r="V863" s="2">
        <f t="shared" si="135"/>
        <v>693.43488916576121</v>
      </c>
    </row>
    <row r="864" spans="1:22" x14ac:dyDescent="0.25">
      <c r="A864" t="s">
        <v>420</v>
      </c>
      <c r="B864">
        <v>2017</v>
      </c>
      <c r="C864">
        <v>81</v>
      </c>
      <c r="D864">
        <v>18</v>
      </c>
      <c r="E864" s="1">
        <v>4853</v>
      </c>
      <c r="F864" s="5">
        <f t="shared" si="129"/>
        <v>269.61111111111109</v>
      </c>
      <c r="G864" s="3">
        <v>43009</v>
      </c>
      <c r="H864" s="3">
        <v>43100</v>
      </c>
      <c r="I864" s="4">
        <f t="shared" si="130"/>
        <v>92</v>
      </c>
      <c r="J864" s="2">
        <f t="shared" si="127"/>
        <v>0.65123456790123457</v>
      </c>
      <c r="K864">
        <v>81</v>
      </c>
      <c r="L864" s="2">
        <f t="shared" si="128"/>
        <v>0.65123456790123457</v>
      </c>
      <c r="M864" s="5">
        <f t="shared" si="131"/>
        <v>52.75</v>
      </c>
      <c r="N864" s="1">
        <v>54902</v>
      </c>
      <c r="O864">
        <v>310</v>
      </c>
      <c r="P864" s="2">
        <f t="shared" si="134"/>
        <v>177.1032258064516</v>
      </c>
      <c r="Q864" s="1">
        <v>7557968</v>
      </c>
      <c r="R864" s="1">
        <v>5201342</v>
      </c>
      <c r="S864" s="2">
        <f t="shared" si="132"/>
        <v>37510.699445018763</v>
      </c>
      <c r="T864" s="1">
        <v>6251383</v>
      </c>
      <c r="U864" s="2">
        <f t="shared" si="133"/>
        <v>45083.316734162014</v>
      </c>
      <c r="V864" s="2">
        <f t="shared" si="135"/>
        <v>145.43005398116779</v>
      </c>
    </row>
    <row r="865" spans="1:22" x14ac:dyDescent="0.25">
      <c r="A865" t="s">
        <v>421</v>
      </c>
      <c r="B865">
        <v>2017</v>
      </c>
      <c r="C865">
        <v>386</v>
      </c>
      <c r="D865" s="1">
        <v>3298</v>
      </c>
      <c r="E865" s="1">
        <v>15551</v>
      </c>
      <c r="F865" s="5">
        <f t="shared" si="129"/>
        <v>4.7152819890842936</v>
      </c>
      <c r="G865" s="3">
        <v>43009</v>
      </c>
      <c r="H865" s="3">
        <v>43100</v>
      </c>
      <c r="I865" s="4">
        <f t="shared" si="130"/>
        <v>92</v>
      </c>
      <c r="J865" s="2">
        <f t="shared" si="127"/>
        <v>0.4379083126830367</v>
      </c>
      <c r="K865">
        <v>386</v>
      </c>
      <c r="L865" s="2">
        <f t="shared" si="128"/>
        <v>0.4379083126830367</v>
      </c>
      <c r="M865" s="5">
        <f t="shared" si="131"/>
        <v>169.03260869565216</v>
      </c>
      <c r="N865" s="1">
        <v>170512181</v>
      </c>
      <c r="O865" s="1">
        <v>64167</v>
      </c>
      <c r="P865" s="2">
        <f t="shared" si="134"/>
        <v>2657.3188866551341</v>
      </c>
      <c r="Q865" s="1">
        <v>217929030</v>
      </c>
      <c r="R865" s="1">
        <v>84211772</v>
      </c>
      <c r="S865" s="2">
        <f t="shared" si="132"/>
        <v>36966038.883023493</v>
      </c>
      <c r="T865" s="1">
        <v>92417160</v>
      </c>
      <c r="U865" s="2">
        <f t="shared" si="133"/>
        <v>40567918.818031803</v>
      </c>
      <c r="V865" s="2">
        <f t="shared" si="135"/>
        <v>632.22402197440749</v>
      </c>
    </row>
    <row r="866" spans="1:22" x14ac:dyDescent="0.25">
      <c r="A866" t="s">
        <v>422</v>
      </c>
      <c r="B866">
        <v>2017</v>
      </c>
      <c r="C866">
        <v>50</v>
      </c>
      <c r="D866">
        <v>80</v>
      </c>
      <c r="E866" s="1">
        <v>1145</v>
      </c>
      <c r="F866" s="5">
        <f t="shared" si="129"/>
        <v>14.3125</v>
      </c>
      <c r="G866" s="3">
        <v>43009</v>
      </c>
      <c r="H866" s="3">
        <v>43100</v>
      </c>
      <c r="I866" s="4">
        <f t="shared" si="130"/>
        <v>92</v>
      </c>
      <c r="J866" s="2">
        <f t="shared" si="127"/>
        <v>0.24891304347826088</v>
      </c>
      <c r="K866">
        <v>50</v>
      </c>
      <c r="L866" s="2">
        <f t="shared" si="128"/>
        <v>0.24891304347826088</v>
      </c>
      <c r="M866" s="5">
        <f t="shared" si="131"/>
        <v>12.445652173913043</v>
      </c>
      <c r="N866" s="1">
        <v>4078416</v>
      </c>
      <c r="O866" s="1">
        <v>7514</v>
      </c>
      <c r="P866" s="2">
        <f t="shared" si="134"/>
        <v>542.77561884482304</v>
      </c>
      <c r="Q866" s="1">
        <v>2668167</v>
      </c>
      <c r="R866" s="1">
        <v>3061530</v>
      </c>
      <c r="S866" s="2">
        <f t="shared" si="132"/>
        <v>1850743.2483199274</v>
      </c>
      <c r="T866" s="1">
        <v>4120257</v>
      </c>
      <c r="U866" s="2">
        <f t="shared" si="133"/>
        <v>2490760.4446446444</v>
      </c>
      <c r="V866" s="2">
        <f t="shared" si="135"/>
        <v>331.4826250525212</v>
      </c>
    </row>
    <row r="867" spans="1:22" x14ac:dyDescent="0.25">
      <c r="A867" t="s">
        <v>423</v>
      </c>
      <c r="B867">
        <v>2017</v>
      </c>
      <c r="C867">
        <v>103</v>
      </c>
      <c r="D867">
        <v>198</v>
      </c>
      <c r="E867">
        <v>559</v>
      </c>
      <c r="F867" s="5">
        <f t="shared" si="129"/>
        <v>2.8232323232323231</v>
      </c>
      <c r="G867" s="3">
        <v>43009</v>
      </c>
      <c r="H867" s="3">
        <v>43100</v>
      </c>
      <c r="I867" s="4">
        <f t="shared" si="130"/>
        <v>92</v>
      </c>
      <c r="J867" s="2">
        <f t="shared" si="127"/>
        <v>5.899113550021106E-2</v>
      </c>
      <c r="K867">
        <v>112</v>
      </c>
      <c r="L867" s="2">
        <f t="shared" si="128"/>
        <v>5.4250776397515528E-2</v>
      </c>
      <c r="M867" s="5">
        <f t="shared" si="131"/>
        <v>6.0760869565217392</v>
      </c>
      <c r="N867" s="1">
        <v>10894058</v>
      </c>
      <c r="O867" s="1">
        <v>3847</v>
      </c>
      <c r="P867" s="2">
        <f t="shared" si="134"/>
        <v>2831.8320769430725</v>
      </c>
      <c r="Q867" s="1">
        <v>9868920</v>
      </c>
      <c r="R867" s="1">
        <v>-4134952</v>
      </c>
      <c r="S867" s="2">
        <f t="shared" si="132"/>
        <v>-2169554.2380874269</v>
      </c>
      <c r="T867" s="1">
        <v>4270853</v>
      </c>
      <c r="U867" s="2">
        <f t="shared" si="133"/>
        <v>2240859.6826271261</v>
      </c>
      <c r="V867" s="2">
        <f t="shared" si="135"/>
        <v>582.4953685019824</v>
      </c>
    </row>
    <row r="868" spans="1:22" x14ac:dyDescent="0.25">
      <c r="A868" t="s">
        <v>424</v>
      </c>
      <c r="B868">
        <v>2017</v>
      </c>
      <c r="C868">
        <v>122</v>
      </c>
      <c r="D868" s="1">
        <v>1127</v>
      </c>
      <c r="E868" s="1">
        <v>4234</v>
      </c>
      <c r="F868" s="5">
        <f t="shared" si="129"/>
        <v>3.7568766637089617</v>
      </c>
      <c r="G868" s="3">
        <v>43009</v>
      </c>
      <c r="H868" s="3">
        <v>43100</v>
      </c>
      <c r="I868" s="4">
        <f t="shared" si="130"/>
        <v>92</v>
      </c>
      <c r="J868" s="2">
        <f t="shared" si="127"/>
        <v>0.37722736992159656</v>
      </c>
      <c r="K868">
        <v>122</v>
      </c>
      <c r="L868" s="2">
        <f t="shared" si="128"/>
        <v>0.37722736992159656</v>
      </c>
      <c r="M868" s="5">
        <f t="shared" si="131"/>
        <v>46.021739130434781</v>
      </c>
      <c r="N868" s="1">
        <v>90206968</v>
      </c>
      <c r="O868" s="1">
        <v>11558</v>
      </c>
      <c r="P868" s="2">
        <f t="shared" si="134"/>
        <v>7804.7212320470671</v>
      </c>
      <c r="Q868" s="1">
        <v>100286370</v>
      </c>
      <c r="R868" s="1">
        <v>40209163</v>
      </c>
      <c r="S868" s="2">
        <f t="shared" si="132"/>
        <v>19040805.931217309</v>
      </c>
      <c r="T868" s="1">
        <v>23130410</v>
      </c>
      <c r="U868" s="2">
        <f t="shared" si="133"/>
        <v>10953265.74988612</v>
      </c>
      <c r="V868" s="2">
        <f t="shared" si="135"/>
        <v>947.67829640821242</v>
      </c>
    </row>
    <row r="869" spans="1:22" x14ac:dyDescent="0.25">
      <c r="A869" t="s">
        <v>425</v>
      </c>
      <c r="B869">
        <v>2017</v>
      </c>
      <c r="C869">
        <v>782</v>
      </c>
      <c r="D869" s="1">
        <v>9190</v>
      </c>
      <c r="E869" s="1">
        <v>55745</v>
      </c>
      <c r="F869" s="5">
        <f t="shared" si="129"/>
        <v>6.0658324265505987</v>
      </c>
      <c r="G869" s="3">
        <v>43009</v>
      </c>
      <c r="H869" s="3">
        <v>43100</v>
      </c>
      <c r="I869" s="4">
        <f t="shared" si="130"/>
        <v>92</v>
      </c>
      <c r="J869" s="2">
        <f t="shared" si="127"/>
        <v>0.77483876348270875</v>
      </c>
      <c r="K869" s="1">
        <v>1019</v>
      </c>
      <c r="L869" s="2">
        <f t="shared" si="128"/>
        <v>0.59462601868839871</v>
      </c>
      <c r="M869" s="5">
        <f t="shared" si="131"/>
        <v>605.92391304347825</v>
      </c>
      <c r="N869" s="1">
        <v>1397869025</v>
      </c>
      <c r="O869" s="1">
        <v>356681</v>
      </c>
      <c r="P869" s="2">
        <f t="shared" si="134"/>
        <v>3919.1014519977234</v>
      </c>
      <c r="Q869" s="1">
        <v>2016316478</v>
      </c>
      <c r="R869" s="1">
        <v>915640870</v>
      </c>
      <c r="S869" s="2">
        <f t="shared" si="132"/>
        <v>374890587.8348965</v>
      </c>
      <c r="T869" s="1">
        <v>891366137</v>
      </c>
      <c r="U869" s="2">
        <f t="shared" si="133"/>
        <v>364951790.62512892</v>
      </c>
      <c r="V869" s="2">
        <f t="shared" si="135"/>
        <v>1023.188200731547</v>
      </c>
    </row>
    <row r="870" spans="1:22" x14ac:dyDescent="0.25">
      <c r="A870" t="s">
        <v>517</v>
      </c>
      <c r="B870">
        <v>2017</v>
      </c>
      <c r="C870">
        <v>605</v>
      </c>
      <c r="D870" s="1">
        <v>8434</v>
      </c>
      <c r="E870" s="1">
        <v>49009</v>
      </c>
      <c r="F870" s="5">
        <f t="shared" si="129"/>
        <v>5.8108845150580981</v>
      </c>
      <c r="G870" s="3">
        <v>43009</v>
      </c>
      <c r="H870" s="3">
        <v>43100</v>
      </c>
      <c r="I870" s="4">
        <f t="shared" si="130"/>
        <v>92</v>
      </c>
      <c r="J870" s="2">
        <f t="shared" si="127"/>
        <v>0.88050664750269492</v>
      </c>
      <c r="K870">
        <v>625</v>
      </c>
      <c r="L870" s="2">
        <f t="shared" si="128"/>
        <v>0.85233043478260873</v>
      </c>
      <c r="M870" s="5">
        <f t="shared" si="131"/>
        <v>532.70652173913049</v>
      </c>
      <c r="N870" s="1">
        <v>830478443</v>
      </c>
      <c r="O870" s="1">
        <v>250190</v>
      </c>
      <c r="P870" s="2">
        <f t="shared" si="134"/>
        <v>3319.3910348135419</v>
      </c>
      <c r="Q870" s="1">
        <v>1391876352</v>
      </c>
      <c r="R870" s="1">
        <v>619177848</v>
      </c>
      <c r="S870" s="2">
        <f t="shared" si="132"/>
        <v>231382431.06098217</v>
      </c>
      <c r="T870" s="1">
        <v>514744940</v>
      </c>
      <c r="U870" s="2">
        <f t="shared" si="133"/>
        <v>192356583.78001177</v>
      </c>
      <c r="V870" s="2">
        <f t="shared" si="135"/>
        <v>768.84201518850386</v>
      </c>
    </row>
    <row r="871" spans="1:22" x14ac:dyDescent="0.25">
      <c r="A871" t="s">
        <v>518</v>
      </c>
      <c r="B871">
        <v>2017</v>
      </c>
      <c r="C871">
        <v>417</v>
      </c>
      <c r="D871" s="1">
        <v>5318</v>
      </c>
      <c r="E871" s="1">
        <v>32401</v>
      </c>
      <c r="F871" s="5">
        <f t="shared" si="129"/>
        <v>6.0927040240691985</v>
      </c>
      <c r="G871" s="3">
        <v>43009</v>
      </c>
      <c r="H871" s="3">
        <v>43100</v>
      </c>
      <c r="I871" s="4">
        <f t="shared" si="130"/>
        <v>92</v>
      </c>
      <c r="J871" s="2">
        <f t="shared" si="127"/>
        <v>0.84456782400166819</v>
      </c>
      <c r="K871">
        <v>417</v>
      </c>
      <c r="L871" s="2">
        <f t="shared" si="128"/>
        <v>0.84456782400166819</v>
      </c>
      <c r="M871" s="5">
        <f t="shared" si="131"/>
        <v>352.18478260869563</v>
      </c>
      <c r="N871" s="1">
        <v>387167031</v>
      </c>
      <c r="O871" s="1">
        <v>145749</v>
      </c>
      <c r="P871" s="2">
        <f t="shared" si="134"/>
        <v>2656.3957968836835</v>
      </c>
      <c r="Q871" s="1">
        <v>660492282</v>
      </c>
      <c r="R871" s="1">
        <v>269056567</v>
      </c>
      <c r="S871" s="2">
        <f t="shared" si="132"/>
        <v>99431018.198224694</v>
      </c>
      <c r="T871" s="1">
        <v>259828970</v>
      </c>
      <c r="U871" s="2">
        <f t="shared" si="133"/>
        <v>96020919.810873747</v>
      </c>
      <c r="V871" s="2">
        <f t="shared" si="135"/>
        <v>658.81014491264943</v>
      </c>
    </row>
    <row r="872" spans="1:22" x14ac:dyDescent="0.25">
      <c r="A872" t="s">
        <v>519</v>
      </c>
      <c r="B872">
        <v>2017</v>
      </c>
      <c r="C872">
        <v>762</v>
      </c>
      <c r="D872" s="1">
        <v>7849</v>
      </c>
      <c r="E872" s="1">
        <v>48582</v>
      </c>
      <c r="F872" s="5">
        <f t="shared" si="129"/>
        <v>6.1895782902280549</v>
      </c>
      <c r="G872" s="3">
        <v>43009</v>
      </c>
      <c r="H872" s="3">
        <v>43100</v>
      </c>
      <c r="I872" s="4">
        <f t="shared" si="130"/>
        <v>92</v>
      </c>
      <c r="J872" s="2">
        <f t="shared" si="127"/>
        <v>0.69299897295446766</v>
      </c>
      <c r="K872">
        <v>808</v>
      </c>
      <c r="L872" s="2">
        <f t="shared" si="128"/>
        <v>0.65354606112785196</v>
      </c>
      <c r="M872" s="5">
        <f t="shared" si="131"/>
        <v>528.06521739130437</v>
      </c>
      <c r="N872" s="1">
        <v>696191217</v>
      </c>
      <c r="O872" s="1">
        <v>228724</v>
      </c>
      <c r="P872" s="2">
        <f t="shared" si="134"/>
        <v>3043.8048346478727</v>
      </c>
      <c r="Q872" s="1">
        <v>712184683</v>
      </c>
      <c r="R872" s="1">
        <v>468666650</v>
      </c>
      <c r="S872" s="2">
        <f t="shared" si="132"/>
        <v>231672244.20043898</v>
      </c>
      <c r="T872" s="1">
        <v>461895300</v>
      </c>
      <c r="U872" s="2">
        <f t="shared" si="133"/>
        <v>228325016.80380934</v>
      </c>
      <c r="V872" s="2">
        <f t="shared" si="135"/>
        <v>998.25561289505845</v>
      </c>
    </row>
    <row r="873" spans="1:22" x14ac:dyDescent="0.25">
      <c r="A873" t="s">
        <v>430</v>
      </c>
      <c r="B873">
        <v>2017</v>
      </c>
      <c r="C873">
        <v>60</v>
      </c>
      <c r="D873">
        <v>344</v>
      </c>
      <c r="E873" s="1">
        <v>2881</v>
      </c>
      <c r="F873" s="5">
        <f t="shared" si="129"/>
        <v>8.375</v>
      </c>
      <c r="G873" s="3">
        <v>43009</v>
      </c>
      <c r="H873" s="3">
        <v>43100</v>
      </c>
      <c r="I873" s="4">
        <f t="shared" si="130"/>
        <v>92</v>
      </c>
      <c r="J873" s="2">
        <f t="shared" si="127"/>
        <v>0.52192028985507244</v>
      </c>
      <c r="K873">
        <v>60</v>
      </c>
      <c r="L873" s="2">
        <f t="shared" si="128"/>
        <v>0.52192028985507244</v>
      </c>
      <c r="M873" s="5">
        <f t="shared" si="131"/>
        <v>31.315217391304348</v>
      </c>
      <c r="N873" s="1">
        <v>134965847</v>
      </c>
      <c r="O873" s="1">
        <v>26664</v>
      </c>
      <c r="P873" s="2">
        <f t="shared" si="134"/>
        <v>5061.7254350435041</v>
      </c>
      <c r="Q873" s="1">
        <v>34972428</v>
      </c>
      <c r="R873" s="1">
        <v>53074590</v>
      </c>
      <c r="S873" s="2">
        <f t="shared" si="132"/>
        <v>42152110.779797725</v>
      </c>
      <c r="T873" s="1">
        <v>51079423</v>
      </c>
      <c r="U873" s="2">
        <f t="shared" si="133"/>
        <v>40567538.945927754</v>
      </c>
      <c r="V873" s="2">
        <f t="shared" si="135"/>
        <v>1521.4348539576865</v>
      </c>
    </row>
    <row r="874" spans="1:22" x14ac:dyDescent="0.25">
      <c r="A874" t="s">
        <v>431</v>
      </c>
      <c r="B874">
        <v>2017</v>
      </c>
      <c r="C874">
        <v>158</v>
      </c>
      <c r="D874" s="1">
        <v>1703</v>
      </c>
      <c r="E874" s="1">
        <v>7724</v>
      </c>
      <c r="F874" s="5">
        <f t="shared" si="129"/>
        <v>4.5355255431591308</v>
      </c>
      <c r="G874" s="3">
        <v>43009</v>
      </c>
      <c r="H874" s="3">
        <v>43100</v>
      </c>
      <c r="I874" s="4">
        <f t="shared" si="130"/>
        <v>92</v>
      </c>
      <c r="J874" s="2">
        <f t="shared" si="127"/>
        <v>0.53137039075399006</v>
      </c>
      <c r="K874">
        <v>158</v>
      </c>
      <c r="L874" s="2">
        <f t="shared" si="128"/>
        <v>0.53137039075399006</v>
      </c>
      <c r="M874" s="5">
        <f t="shared" si="131"/>
        <v>83.956521739130423</v>
      </c>
      <c r="N874" s="1">
        <v>46952234</v>
      </c>
      <c r="O874" s="1">
        <v>16390</v>
      </c>
      <c r="P874" s="2">
        <f t="shared" si="134"/>
        <v>2864.6878584502747</v>
      </c>
      <c r="Q874" s="1">
        <v>67822161</v>
      </c>
      <c r="R874" s="1">
        <v>28885425</v>
      </c>
      <c r="S874" s="2">
        <f t="shared" si="132"/>
        <v>11816531.324686574</v>
      </c>
      <c r="T874" s="1">
        <v>30642504</v>
      </c>
      <c r="U874" s="2">
        <f t="shared" si="133"/>
        <v>12535322.169669777</v>
      </c>
      <c r="V874" s="2">
        <f t="shared" si="135"/>
        <v>764.81526355520305</v>
      </c>
    </row>
    <row r="875" spans="1:22" x14ac:dyDescent="0.25">
      <c r="A875" t="s">
        <v>432</v>
      </c>
      <c r="B875">
        <v>2017</v>
      </c>
      <c r="C875">
        <v>358</v>
      </c>
      <c r="D875" s="1">
        <v>3026</v>
      </c>
      <c r="E875" s="1">
        <v>18744</v>
      </c>
      <c r="F875" s="5">
        <f t="shared" si="129"/>
        <v>6.1943159286186384</v>
      </c>
      <c r="G875" s="3">
        <v>43009</v>
      </c>
      <c r="H875" s="3">
        <v>43100</v>
      </c>
      <c r="I875" s="4">
        <f t="shared" si="130"/>
        <v>92</v>
      </c>
      <c r="J875" s="2">
        <f t="shared" si="127"/>
        <v>0.5691037162982755</v>
      </c>
      <c r="K875">
        <v>358</v>
      </c>
      <c r="L875" s="2">
        <f t="shared" si="128"/>
        <v>0.5691037162982755</v>
      </c>
      <c r="M875" s="5">
        <f t="shared" si="131"/>
        <v>203.73913043478262</v>
      </c>
      <c r="N875" s="1">
        <v>159914933</v>
      </c>
      <c r="O875" s="1">
        <v>90669</v>
      </c>
      <c r="P875" s="2">
        <f t="shared" si="134"/>
        <v>1763.7222534714181</v>
      </c>
      <c r="Q875" s="1">
        <v>286400060</v>
      </c>
      <c r="R875" s="1">
        <v>118537949</v>
      </c>
      <c r="S875" s="2">
        <f t="shared" si="132"/>
        <v>42472219.104439579</v>
      </c>
      <c r="T875" s="1">
        <v>134544887</v>
      </c>
      <c r="U875" s="2">
        <f t="shared" si="133"/>
        <v>48207514.709454477</v>
      </c>
      <c r="V875" s="2">
        <f t="shared" si="135"/>
        <v>531.68684676630903</v>
      </c>
    </row>
    <row r="876" spans="1:22" x14ac:dyDescent="0.25">
      <c r="A876" t="s">
        <v>433</v>
      </c>
      <c r="B876">
        <v>2017</v>
      </c>
      <c r="C876">
        <v>348</v>
      </c>
      <c r="D876" s="1">
        <v>3334</v>
      </c>
      <c r="E876" s="1">
        <v>17759</v>
      </c>
      <c r="F876" s="5">
        <f t="shared" si="129"/>
        <v>5.3266346730653868</v>
      </c>
      <c r="G876" s="3">
        <v>43009</v>
      </c>
      <c r="H876" s="3">
        <v>43100</v>
      </c>
      <c r="I876" s="4">
        <f t="shared" si="130"/>
        <v>92</v>
      </c>
      <c r="J876" s="2">
        <f t="shared" si="127"/>
        <v>0.55469140429785102</v>
      </c>
      <c r="K876">
        <v>350</v>
      </c>
      <c r="L876" s="2">
        <f t="shared" si="128"/>
        <v>0.55152173913043478</v>
      </c>
      <c r="M876" s="5">
        <f t="shared" si="131"/>
        <v>193.03260869565219</v>
      </c>
      <c r="N876" s="1">
        <v>62773260</v>
      </c>
      <c r="O876" s="1">
        <v>28268</v>
      </c>
      <c r="P876" s="2">
        <f t="shared" si="134"/>
        <v>2220.647375123815</v>
      </c>
      <c r="Q876" s="1">
        <v>162716490</v>
      </c>
      <c r="R876" s="1">
        <v>102327005</v>
      </c>
      <c r="S876" s="2">
        <f t="shared" si="132"/>
        <v>28486437.587013599</v>
      </c>
      <c r="T876" s="1">
        <v>88497053</v>
      </c>
      <c r="U876" s="2">
        <f t="shared" si="133"/>
        <v>24636368.24823647</v>
      </c>
      <c r="V876" s="2">
        <f t="shared" si="135"/>
        <v>871.52852158753603</v>
      </c>
    </row>
    <row r="877" spans="1:22" x14ac:dyDescent="0.25">
      <c r="A877" t="s">
        <v>434</v>
      </c>
      <c r="B877">
        <v>2017</v>
      </c>
      <c r="C877">
        <v>110</v>
      </c>
      <c r="D877" s="1">
        <v>1788</v>
      </c>
      <c r="E877" s="1">
        <v>7916</v>
      </c>
      <c r="F877" s="5">
        <f t="shared" si="129"/>
        <v>4.4272930648769577</v>
      </c>
      <c r="G877" s="3">
        <v>43009</v>
      </c>
      <c r="H877" s="3">
        <v>43100</v>
      </c>
      <c r="I877" s="4">
        <f t="shared" si="130"/>
        <v>92</v>
      </c>
      <c r="J877" s="2">
        <f t="shared" si="127"/>
        <v>0.7822134387351779</v>
      </c>
      <c r="K877">
        <v>242</v>
      </c>
      <c r="L877" s="2">
        <f t="shared" si="128"/>
        <v>0.35555156306144448</v>
      </c>
      <c r="M877" s="5">
        <f t="shared" si="131"/>
        <v>86.043478260869563</v>
      </c>
      <c r="N877" s="1">
        <v>151321572</v>
      </c>
      <c r="O877" s="1">
        <v>52455</v>
      </c>
      <c r="P877" s="2">
        <f t="shared" si="134"/>
        <v>2884.7883328567345</v>
      </c>
      <c r="Q877" s="1">
        <v>164193528</v>
      </c>
      <c r="R877" s="1">
        <v>64821976</v>
      </c>
      <c r="S877" s="2">
        <f t="shared" si="132"/>
        <v>31088728.58530787</v>
      </c>
      <c r="T877" s="1">
        <v>72722927</v>
      </c>
      <c r="U877" s="2">
        <f t="shared" si="133"/>
        <v>34878037.957870297</v>
      </c>
      <c r="V877" s="2">
        <f t="shared" si="135"/>
        <v>664.91350601220665</v>
      </c>
    </row>
    <row r="878" spans="1:22" x14ac:dyDescent="0.25">
      <c r="A878" t="s">
        <v>435</v>
      </c>
      <c r="B878">
        <v>2017</v>
      </c>
      <c r="C878">
        <v>259</v>
      </c>
      <c r="D878" s="1">
        <v>2492</v>
      </c>
      <c r="E878" s="1">
        <v>10621</v>
      </c>
      <c r="F878" s="5">
        <f t="shared" si="129"/>
        <v>4.2620385232744784</v>
      </c>
      <c r="G878" s="3">
        <v>43009</v>
      </c>
      <c r="H878" s="3">
        <v>43100</v>
      </c>
      <c r="I878" s="4">
        <f t="shared" si="130"/>
        <v>92</v>
      </c>
      <c r="J878" s="2">
        <f t="shared" si="127"/>
        <v>0.44573610877958703</v>
      </c>
      <c r="K878">
        <v>272</v>
      </c>
      <c r="L878" s="2">
        <f t="shared" si="128"/>
        <v>0.42443254475703324</v>
      </c>
      <c r="M878" s="5">
        <f t="shared" si="131"/>
        <v>115.44565217391305</v>
      </c>
      <c r="N878" s="1">
        <v>151123119</v>
      </c>
      <c r="O878" s="1">
        <v>58447</v>
      </c>
      <c r="P878" s="2">
        <f t="shared" si="134"/>
        <v>2585.6437285061679</v>
      </c>
      <c r="Q878" s="1">
        <v>196318200</v>
      </c>
      <c r="R878" s="1">
        <v>62825442</v>
      </c>
      <c r="S878" s="2">
        <f t="shared" si="132"/>
        <v>27326562.007420879</v>
      </c>
      <c r="T878" s="1">
        <v>98278448</v>
      </c>
      <c r="U878" s="2">
        <f t="shared" si="133"/>
        <v>42747205.873459488</v>
      </c>
      <c r="V878" s="2">
        <f t="shared" si="135"/>
        <v>731.38408940509328</v>
      </c>
    </row>
    <row r="879" spans="1:22" x14ac:dyDescent="0.25">
      <c r="A879" t="s">
        <v>520</v>
      </c>
      <c r="B879">
        <v>2017</v>
      </c>
      <c r="C879">
        <v>88</v>
      </c>
      <c r="D879">
        <v>269</v>
      </c>
      <c r="E879" s="1">
        <v>6709</v>
      </c>
      <c r="F879" s="5">
        <f t="shared" si="129"/>
        <v>24.940520446096656</v>
      </c>
      <c r="G879" s="3">
        <v>43009</v>
      </c>
      <c r="H879" s="3">
        <v>43100</v>
      </c>
      <c r="I879" s="4">
        <f t="shared" si="130"/>
        <v>92</v>
      </c>
      <c r="J879" s="2">
        <f t="shared" si="127"/>
        <v>0.82868083003952564</v>
      </c>
      <c r="K879">
        <v>88</v>
      </c>
      <c r="L879" s="2">
        <f t="shared" si="128"/>
        <v>0.82868083003952564</v>
      </c>
      <c r="M879" s="5">
        <f t="shared" si="131"/>
        <v>72.923913043478251</v>
      </c>
      <c r="N879" s="1">
        <v>595707</v>
      </c>
      <c r="O879">
        <v>822</v>
      </c>
      <c r="P879" s="2">
        <f t="shared" si="134"/>
        <v>724.70437956204375</v>
      </c>
      <c r="Q879" s="1">
        <v>57675236</v>
      </c>
      <c r="R879" s="1">
        <v>9691519</v>
      </c>
      <c r="S879" s="2">
        <f t="shared" si="132"/>
        <v>99076.922591299066</v>
      </c>
      <c r="T879" s="1">
        <v>6840179</v>
      </c>
      <c r="U879" s="2">
        <f t="shared" si="133"/>
        <v>69927.5196482233</v>
      </c>
      <c r="V879" s="2">
        <f t="shared" si="135"/>
        <v>85.069975241147574</v>
      </c>
    </row>
    <row r="880" spans="1:22" x14ac:dyDescent="0.25">
      <c r="A880" t="s">
        <v>436</v>
      </c>
      <c r="B880">
        <v>2017</v>
      </c>
      <c r="C880">
        <v>58</v>
      </c>
      <c r="D880">
        <v>89</v>
      </c>
      <c r="E880" s="1">
        <v>3796</v>
      </c>
      <c r="F880" s="5">
        <f t="shared" si="129"/>
        <v>42.651685393258425</v>
      </c>
      <c r="G880" s="3">
        <v>43009</v>
      </c>
      <c r="H880" s="3">
        <v>43100</v>
      </c>
      <c r="I880" s="4">
        <f t="shared" si="130"/>
        <v>92</v>
      </c>
      <c r="J880" s="2">
        <f t="shared" si="127"/>
        <v>0.71139430284857574</v>
      </c>
      <c r="K880">
        <v>58</v>
      </c>
      <c r="L880" s="2">
        <f t="shared" si="128"/>
        <v>0.71139430284857574</v>
      </c>
      <c r="M880" s="5">
        <f t="shared" si="131"/>
        <v>41.260869565217391</v>
      </c>
      <c r="N880">
        <v>0</v>
      </c>
      <c r="O880">
        <v>0</v>
      </c>
      <c r="P880" s="2">
        <v>0</v>
      </c>
      <c r="Q880" s="1">
        <v>31011488</v>
      </c>
      <c r="R880" s="1">
        <v>9684849</v>
      </c>
      <c r="S880" s="2">
        <f t="shared" si="132"/>
        <v>0</v>
      </c>
      <c r="T880" s="1">
        <v>6624853</v>
      </c>
      <c r="U880" s="2">
        <f t="shared" si="133"/>
        <v>0</v>
      </c>
      <c r="V880" s="2">
        <v>0</v>
      </c>
    </row>
    <row r="881" spans="1:22" x14ac:dyDescent="0.25">
      <c r="A881" t="s">
        <v>437</v>
      </c>
      <c r="B881">
        <v>2017</v>
      </c>
      <c r="C881">
        <v>110</v>
      </c>
      <c r="D881">
        <v>168</v>
      </c>
      <c r="E881" s="1">
        <v>6358</v>
      </c>
      <c r="F881" s="5">
        <f t="shared" si="129"/>
        <v>37.845238095238095</v>
      </c>
      <c r="G881" s="3">
        <v>43009</v>
      </c>
      <c r="H881" s="3">
        <v>43100</v>
      </c>
      <c r="I881" s="4">
        <f t="shared" si="130"/>
        <v>92</v>
      </c>
      <c r="J881" s="2">
        <f t="shared" si="127"/>
        <v>0.62826086956521743</v>
      </c>
      <c r="K881">
        <v>110</v>
      </c>
      <c r="L881" s="2">
        <f t="shared" si="128"/>
        <v>0.62826086956521743</v>
      </c>
      <c r="M881" s="5">
        <f t="shared" si="131"/>
        <v>69.108695652173921</v>
      </c>
      <c r="N881" s="1">
        <v>737648</v>
      </c>
      <c r="O881">
        <v>715</v>
      </c>
      <c r="P881" s="2">
        <f t="shared" si="134"/>
        <v>1031.6755244755245</v>
      </c>
      <c r="Q881" s="1">
        <v>67167279</v>
      </c>
      <c r="R881" s="1">
        <v>13931019</v>
      </c>
      <c r="S881" s="2">
        <f t="shared" si="132"/>
        <v>151331.99838815822</v>
      </c>
      <c r="T881" s="1">
        <v>10216206</v>
      </c>
      <c r="U881" s="2">
        <f t="shared" si="133"/>
        <v>110978.16103223262</v>
      </c>
      <c r="V881" s="2">
        <f t="shared" si="135"/>
        <v>155.21421123389177</v>
      </c>
    </row>
    <row r="882" spans="1:22" x14ac:dyDescent="0.25">
      <c r="A882" t="s">
        <v>438</v>
      </c>
      <c r="B882">
        <v>2017</v>
      </c>
      <c r="C882">
        <v>101</v>
      </c>
      <c r="D882" s="1">
        <v>1355</v>
      </c>
      <c r="E882" s="1">
        <v>5473</v>
      </c>
      <c r="F882" s="5">
        <f t="shared" si="129"/>
        <v>4.0391143911439116</v>
      </c>
      <c r="G882" s="3">
        <v>43009</v>
      </c>
      <c r="H882" s="3">
        <v>43100</v>
      </c>
      <c r="I882" s="4">
        <f t="shared" si="130"/>
        <v>92</v>
      </c>
      <c r="J882" s="2">
        <f t="shared" si="127"/>
        <v>0.58900129143349123</v>
      </c>
      <c r="K882">
        <v>101</v>
      </c>
      <c r="L882" s="2">
        <f t="shared" si="128"/>
        <v>0.58900129143349123</v>
      </c>
      <c r="M882" s="5">
        <f t="shared" si="131"/>
        <v>59.489130434782616</v>
      </c>
      <c r="N882" s="1">
        <v>35207867</v>
      </c>
      <c r="O882" s="1">
        <v>15300</v>
      </c>
      <c r="P882" s="2">
        <f t="shared" si="134"/>
        <v>2301.1677777777777</v>
      </c>
      <c r="Q882" s="1">
        <v>54762076</v>
      </c>
      <c r="R882" s="1">
        <v>19134341</v>
      </c>
      <c r="S882" s="2">
        <f t="shared" si="132"/>
        <v>7487826.6073887246</v>
      </c>
      <c r="T882" s="1">
        <v>21604921</v>
      </c>
      <c r="U882" s="2">
        <f t="shared" si="133"/>
        <v>8454636.7347760461</v>
      </c>
      <c r="V882" s="2">
        <f t="shared" si="135"/>
        <v>552.59063625987233</v>
      </c>
    </row>
    <row r="883" spans="1:22" x14ac:dyDescent="0.25">
      <c r="A883" t="s">
        <v>439</v>
      </c>
      <c r="B883">
        <v>2017</v>
      </c>
      <c r="C883">
        <v>319</v>
      </c>
      <c r="D883" s="1">
        <v>3103</v>
      </c>
      <c r="E883" s="1">
        <v>14594</v>
      </c>
      <c r="F883" s="5">
        <f t="shared" si="129"/>
        <v>4.7031904608443442</v>
      </c>
      <c r="G883" s="3">
        <v>43009</v>
      </c>
      <c r="H883" s="3">
        <v>43100</v>
      </c>
      <c r="I883" s="4">
        <f t="shared" si="130"/>
        <v>92</v>
      </c>
      <c r="J883" s="2">
        <f t="shared" si="127"/>
        <v>0.49727409022761349</v>
      </c>
      <c r="K883">
        <v>341</v>
      </c>
      <c r="L883" s="2">
        <f t="shared" si="128"/>
        <v>0.46519189085809004</v>
      </c>
      <c r="M883" s="5">
        <f t="shared" si="131"/>
        <v>158.63043478260872</v>
      </c>
      <c r="N883" s="1">
        <v>116018883</v>
      </c>
      <c r="O883" s="1">
        <v>33524</v>
      </c>
      <c r="P883" s="2">
        <f t="shared" si="134"/>
        <v>3460.7708805631787</v>
      </c>
      <c r="Q883" s="1">
        <v>387637081</v>
      </c>
      <c r="R883" s="1">
        <v>115517650</v>
      </c>
      <c r="S883" s="2">
        <f t="shared" si="132"/>
        <v>26609887.855482537</v>
      </c>
      <c r="T883" s="1">
        <v>110958124</v>
      </c>
      <c r="U883" s="2">
        <f t="shared" si="133"/>
        <v>25559585.364615068</v>
      </c>
      <c r="V883" s="2">
        <f t="shared" si="135"/>
        <v>762.42648146447527</v>
      </c>
    </row>
    <row r="884" spans="1:22" x14ac:dyDescent="0.25">
      <c r="A884" t="s">
        <v>440</v>
      </c>
      <c r="B884">
        <v>2017</v>
      </c>
      <c r="C884">
        <v>106</v>
      </c>
      <c r="D884">
        <v>909</v>
      </c>
      <c r="E884" s="1">
        <v>3640</v>
      </c>
      <c r="F884" s="5">
        <f t="shared" si="129"/>
        <v>4.0044004400440043</v>
      </c>
      <c r="G884" s="3">
        <v>43009</v>
      </c>
      <c r="H884" s="3">
        <v>43100</v>
      </c>
      <c r="I884" s="4">
        <f t="shared" si="130"/>
        <v>92</v>
      </c>
      <c r="J884" s="2">
        <f t="shared" si="127"/>
        <v>0.37325676784249384</v>
      </c>
      <c r="K884">
        <v>106</v>
      </c>
      <c r="L884" s="2">
        <f t="shared" si="128"/>
        <v>0.37325676784249384</v>
      </c>
      <c r="M884" s="5">
        <f t="shared" si="131"/>
        <v>39.565217391304344</v>
      </c>
      <c r="N884" s="1">
        <v>124542966</v>
      </c>
      <c r="O884" s="1">
        <v>17255</v>
      </c>
      <c r="P884" s="2">
        <f t="shared" si="134"/>
        <v>7217.7899739206023</v>
      </c>
      <c r="Q884" s="1">
        <v>113701779</v>
      </c>
      <c r="R884" s="1">
        <v>47310031</v>
      </c>
      <c r="S884" s="2">
        <f t="shared" si="132"/>
        <v>24731423.067870587</v>
      </c>
      <c r="T884" s="1">
        <v>33515196</v>
      </c>
      <c r="U884" s="2">
        <f t="shared" si="133"/>
        <v>17520142.641179077</v>
      </c>
      <c r="V884" s="2">
        <f t="shared" si="135"/>
        <v>1015.3661339425719</v>
      </c>
    </row>
    <row r="885" spans="1:22" x14ac:dyDescent="0.25">
      <c r="A885" t="s">
        <v>441</v>
      </c>
      <c r="B885">
        <v>2017</v>
      </c>
      <c r="C885">
        <v>219</v>
      </c>
      <c r="D885" s="1">
        <v>1574</v>
      </c>
      <c r="E885" s="1">
        <v>8486</v>
      </c>
      <c r="F885" s="5">
        <f t="shared" si="129"/>
        <v>5.3913595933926306</v>
      </c>
      <c r="G885" s="3">
        <v>43009</v>
      </c>
      <c r="H885" s="3">
        <v>43100</v>
      </c>
      <c r="I885" s="4">
        <f t="shared" si="130"/>
        <v>92</v>
      </c>
      <c r="J885" s="2">
        <f t="shared" si="127"/>
        <v>0.42118324399444113</v>
      </c>
      <c r="K885">
        <v>219</v>
      </c>
      <c r="L885" s="2">
        <f t="shared" si="128"/>
        <v>0.42118324399444113</v>
      </c>
      <c r="M885" s="5">
        <f t="shared" si="131"/>
        <v>92.239130434782609</v>
      </c>
      <c r="N885" s="1">
        <v>25466467</v>
      </c>
      <c r="O885" s="1">
        <v>8571</v>
      </c>
      <c r="P885" s="2">
        <f t="shared" si="134"/>
        <v>2971.2363784855911</v>
      </c>
      <c r="Q885" s="1">
        <v>103892957</v>
      </c>
      <c r="R885" s="1">
        <v>43652651</v>
      </c>
      <c r="S885" s="2">
        <f t="shared" si="132"/>
        <v>8593720.9812716618</v>
      </c>
      <c r="T885" s="1">
        <v>29596996</v>
      </c>
      <c r="U885" s="2">
        <f t="shared" si="133"/>
        <v>5826640.987000159</v>
      </c>
      <c r="V885" s="2">
        <f t="shared" si="135"/>
        <v>679.80877225529798</v>
      </c>
    </row>
    <row r="886" spans="1:22" x14ac:dyDescent="0.25">
      <c r="A886" t="s">
        <v>442</v>
      </c>
      <c r="B886">
        <v>2017</v>
      </c>
      <c r="C886">
        <v>46</v>
      </c>
      <c r="D886">
        <v>163</v>
      </c>
      <c r="E886" s="1">
        <v>1167</v>
      </c>
      <c r="F886" s="5">
        <f t="shared" si="129"/>
        <v>7.1595092024539877</v>
      </c>
      <c r="G886" s="3">
        <v>43009</v>
      </c>
      <c r="H886" s="3">
        <v>43100</v>
      </c>
      <c r="I886" s="4">
        <f t="shared" si="130"/>
        <v>92</v>
      </c>
      <c r="J886" s="2">
        <f t="shared" si="127"/>
        <v>0.27575614366729678</v>
      </c>
      <c r="K886">
        <v>46</v>
      </c>
      <c r="L886" s="2">
        <f t="shared" si="128"/>
        <v>0.27575614366729678</v>
      </c>
      <c r="M886" s="5">
        <f t="shared" si="131"/>
        <v>12.684782608695652</v>
      </c>
      <c r="N886" s="1">
        <v>3614670</v>
      </c>
      <c r="O886">
        <v>381</v>
      </c>
      <c r="P886" s="2">
        <f t="shared" si="134"/>
        <v>9487.322834645669</v>
      </c>
      <c r="Q886" s="1">
        <v>10120994</v>
      </c>
      <c r="R886" s="1">
        <v>5231705</v>
      </c>
      <c r="S886" s="2">
        <f t="shared" si="132"/>
        <v>1376772.6927762649</v>
      </c>
      <c r="T886" s="1">
        <v>4481052</v>
      </c>
      <c r="U886" s="2">
        <f t="shared" si="133"/>
        <v>1179231.2503305266</v>
      </c>
      <c r="V886" s="2">
        <f t="shared" si="135"/>
        <v>3095.0951452244794</v>
      </c>
    </row>
    <row r="887" spans="1:22" x14ac:dyDescent="0.25">
      <c r="A887" t="s">
        <v>443</v>
      </c>
      <c r="B887">
        <v>2017</v>
      </c>
      <c r="C887">
        <v>228</v>
      </c>
      <c r="D887" s="1">
        <v>2231</v>
      </c>
      <c r="E887" s="1">
        <v>10472</v>
      </c>
      <c r="F887" s="5">
        <f t="shared" si="129"/>
        <v>4.6938592559390404</v>
      </c>
      <c r="G887" s="3">
        <v>43009</v>
      </c>
      <c r="H887" s="3">
        <v>43100</v>
      </c>
      <c r="I887" s="4">
        <f t="shared" si="130"/>
        <v>92</v>
      </c>
      <c r="J887" s="2">
        <f t="shared" si="127"/>
        <v>0.4992372234935164</v>
      </c>
      <c r="K887">
        <v>260</v>
      </c>
      <c r="L887" s="2">
        <f t="shared" si="128"/>
        <v>0.4377926421404682</v>
      </c>
      <c r="M887" s="5">
        <f t="shared" si="131"/>
        <v>113.82608695652173</v>
      </c>
      <c r="N887" s="1">
        <v>163552052</v>
      </c>
      <c r="O887" s="1">
        <v>24100</v>
      </c>
      <c r="P887" s="2">
        <f t="shared" si="134"/>
        <v>6786.3921991701245</v>
      </c>
      <c r="Q887" s="1">
        <v>327497055</v>
      </c>
      <c r="R887" s="1">
        <v>59473648</v>
      </c>
      <c r="S887" s="2">
        <f t="shared" si="132"/>
        <v>19808685.183752298</v>
      </c>
      <c r="T887" s="1">
        <v>54712019</v>
      </c>
      <c r="U887" s="2">
        <f t="shared" si="133"/>
        <v>18222745.645911518</v>
      </c>
      <c r="V887" s="2">
        <f t="shared" si="135"/>
        <v>756.130524726619</v>
      </c>
    </row>
    <row r="888" spans="1:22" x14ac:dyDescent="0.25">
      <c r="A888" t="s">
        <v>445</v>
      </c>
      <c r="B888">
        <v>2017</v>
      </c>
      <c r="C888">
        <v>178</v>
      </c>
      <c r="D888" s="1">
        <v>1912</v>
      </c>
      <c r="E888" s="1">
        <v>8824</v>
      </c>
      <c r="F888" s="5">
        <f t="shared" si="129"/>
        <v>4.6150627615062758</v>
      </c>
      <c r="G888" s="3">
        <v>43009</v>
      </c>
      <c r="H888" s="3">
        <v>43100</v>
      </c>
      <c r="I888" s="4">
        <f t="shared" si="130"/>
        <v>92</v>
      </c>
      <c r="J888" s="2">
        <f t="shared" si="127"/>
        <v>0.53883732291157793</v>
      </c>
      <c r="K888">
        <v>178</v>
      </c>
      <c r="L888" s="2">
        <f t="shared" si="128"/>
        <v>0.53883732291157793</v>
      </c>
      <c r="M888" s="5">
        <f t="shared" si="131"/>
        <v>95.913043478260875</v>
      </c>
      <c r="N888" s="1">
        <v>66668028</v>
      </c>
      <c r="O888" s="1">
        <v>11532</v>
      </c>
      <c r="P888" s="2">
        <f t="shared" si="134"/>
        <v>5781.1331945889697</v>
      </c>
      <c r="Q888" s="1">
        <v>131947358</v>
      </c>
      <c r="R888" s="1">
        <v>42203557</v>
      </c>
      <c r="S888" s="2">
        <f t="shared" si="132"/>
        <v>14166213.285085557</v>
      </c>
      <c r="T888" s="1">
        <v>29932835</v>
      </c>
      <c r="U888" s="2">
        <f t="shared" si="133"/>
        <v>10047374.083593806</v>
      </c>
      <c r="V888" s="2">
        <f t="shared" si="135"/>
        <v>871.26032636089201</v>
      </c>
    </row>
    <row r="889" spans="1:22" x14ac:dyDescent="0.25">
      <c r="A889" t="s">
        <v>446</v>
      </c>
      <c r="B889">
        <v>2017</v>
      </c>
      <c r="C889">
        <v>108</v>
      </c>
      <c r="D889" s="1">
        <v>1256</v>
      </c>
      <c r="E889" s="1">
        <v>5318</v>
      </c>
      <c r="F889" s="5">
        <f t="shared" si="129"/>
        <v>4.234076433121019</v>
      </c>
      <c r="G889" s="3">
        <v>43009</v>
      </c>
      <c r="H889" s="3">
        <v>43100</v>
      </c>
      <c r="I889" s="4">
        <f t="shared" si="130"/>
        <v>92</v>
      </c>
      <c r="J889" s="2">
        <f t="shared" si="127"/>
        <v>0.53522544283413853</v>
      </c>
      <c r="K889">
        <v>108</v>
      </c>
      <c r="L889" s="2">
        <f t="shared" si="128"/>
        <v>0.53522544283413853</v>
      </c>
      <c r="M889" s="5">
        <f t="shared" si="131"/>
        <v>57.804347826086961</v>
      </c>
      <c r="N889" s="1">
        <v>98093431</v>
      </c>
      <c r="O889" s="1">
        <v>20368</v>
      </c>
      <c r="P889" s="2">
        <f t="shared" si="134"/>
        <v>4816.0561174391205</v>
      </c>
      <c r="Q889" s="1">
        <v>82585712</v>
      </c>
      <c r="R889" s="1">
        <v>57377888</v>
      </c>
      <c r="S889" s="2">
        <f t="shared" si="132"/>
        <v>31151320.534289494</v>
      </c>
      <c r="T889" s="1">
        <v>49322049</v>
      </c>
      <c r="U889" s="2">
        <f t="shared" si="133"/>
        <v>26777684.075909737</v>
      </c>
      <c r="V889" s="2">
        <f t="shared" si="135"/>
        <v>1314.6938371911695</v>
      </c>
    </row>
    <row r="890" spans="1:22" x14ac:dyDescent="0.25">
      <c r="A890" t="s">
        <v>521</v>
      </c>
      <c r="B890">
        <v>2017</v>
      </c>
      <c r="C890">
        <v>324</v>
      </c>
      <c r="D890" s="1">
        <v>4252</v>
      </c>
      <c r="E890" s="1">
        <v>26309</v>
      </c>
      <c r="F890" s="5">
        <f t="shared" si="129"/>
        <v>6.1874412041392288</v>
      </c>
      <c r="G890" s="3">
        <v>43009</v>
      </c>
      <c r="H890" s="3">
        <v>43100</v>
      </c>
      <c r="I890" s="4">
        <f t="shared" si="130"/>
        <v>92</v>
      </c>
      <c r="J890" s="2">
        <f t="shared" si="127"/>
        <v>0.88261540526033277</v>
      </c>
      <c r="K890">
        <v>397</v>
      </c>
      <c r="L890" s="2">
        <f t="shared" si="128"/>
        <v>0.7203208848976016</v>
      </c>
      <c r="M890" s="5">
        <f t="shared" si="131"/>
        <v>285.96739130434781</v>
      </c>
      <c r="N890" s="1">
        <v>304349608</v>
      </c>
      <c r="O890" s="1">
        <v>157710</v>
      </c>
      <c r="P890" s="2">
        <f t="shared" si="134"/>
        <v>1929.8053896392112</v>
      </c>
      <c r="Q890" s="1">
        <v>509903134</v>
      </c>
      <c r="R890" s="1">
        <v>190966316</v>
      </c>
      <c r="S890" s="2">
        <f t="shared" si="132"/>
        <v>71378971.68518731</v>
      </c>
      <c r="T890" s="1">
        <v>210124082</v>
      </c>
      <c r="U890" s="2">
        <f t="shared" si="133"/>
        <v>78539719.535951972</v>
      </c>
      <c r="V890" s="2">
        <f t="shared" si="135"/>
        <v>498.0008847628684</v>
      </c>
    </row>
    <row r="891" spans="1:22" x14ac:dyDescent="0.25">
      <c r="A891" t="s">
        <v>469</v>
      </c>
      <c r="B891">
        <v>2018</v>
      </c>
      <c r="C891">
        <v>254</v>
      </c>
      <c r="D891" s="1">
        <v>4301</v>
      </c>
      <c r="E891" s="1">
        <v>15656</v>
      </c>
      <c r="F891" s="5">
        <f t="shared" si="129"/>
        <v>3.6400837014647758</v>
      </c>
      <c r="G891" s="3">
        <v>43374</v>
      </c>
      <c r="H891" s="3">
        <v>43465</v>
      </c>
      <c r="I891" s="4">
        <f t="shared" si="130"/>
        <v>92</v>
      </c>
      <c r="J891" s="2">
        <f t="shared" si="127"/>
        <v>0.66997603560424512</v>
      </c>
      <c r="K891">
        <v>254</v>
      </c>
      <c r="L891" s="2">
        <f t="shared" si="128"/>
        <v>0.66997603560424512</v>
      </c>
      <c r="M891" s="5">
        <f t="shared" si="131"/>
        <v>170.17391304347825</v>
      </c>
      <c r="N891" s="1">
        <v>207136692</v>
      </c>
      <c r="O891" s="1">
        <v>47807</v>
      </c>
      <c r="P891" s="2">
        <f t="shared" si="134"/>
        <v>4332.7690923923274</v>
      </c>
      <c r="Q891" s="1">
        <v>293505182</v>
      </c>
      <c r="R891" s="1">
        <v>107099534</v>
      </c>
      <c r="S891" s="2">
        <f t="shared" si="132"/>
        <v>44311601.445270889</v>
      </c>
      <c r="T891" s="1">
        <v>105754653</v>
      </c>
      <c r="U891" s="2">
        <f t="shared" si="133"/>
        <v>43755167.363463238</v>
      </c>
      <c r="V891" s="2">
        <f t="shared" si="135"/>
        <v>915.24603851869472</v>
      </c>
    </row>
    <row r="892" spans="1:22" x14ac:dyDescent="0.25">
      <c r="A892" t="s">
        <v>470</v>
      </c>
      <c r="B892">
        <v>2018</v>
      </c>
      <c r="C892">
        <v>25</v>
      </c>
      <c r="D892">
        <v>343</v>
      </c>
      <c r="E892" s="1">
        <v>1337</v>
      </c>
      <c r="F892" s="5">
        <f t="shared" si="129"/>
        <v>3.8979591836734695</v>
      </c>
      <c r="G892" s="3">
        <v>43374</v>
      </c>
      <c r="H892" s="3">
        <v>43465</v>
      </c>
      <c r="I892" s="4">
        <f t="shared" si="130"/>
        <v>92</v>
      </c>
      <c r="J892" s="2">
        <f t="shared" si="127"/>
        <v>0.58130434782608698</v>
      </c>
      <c r="K892">
        <v>25</v>
      </c>
      <c r="L892" s="2">
        <f t="shared" si="128"/>
        <v>0.58130434782608698</v>
      </c>
      <c r="M892" s="5">
        <f t="shared" si="131"/>
        <v>14.532608695652174</v>
      </c>
      <c r="N892" s="1">
        <v>49024847</v>
      </c>
      <c r="O892" s="1">
        <v>53505</v>
      </c>
      <c r="P892" s="2">
        <f t="shared" si="134"/>
        <v>916.26664797682463</v>
      </c>
      <c r="Q892" s="1">
        <v>15645884</v>
      </c>
      <c r="R892" s="1">
        <v>23934665</v>
      </c>
      <c r="S892" s="2">
        <f t="shared" si="132"/>
        <v>18144116.688912254</v>
      </c>
      <c r="T892" s="1">
        <v>23928177</v>
      </c>
      <c r="U892" s="2">
        <f t="shared" si="133"/>
        <v>18139198.340187602</v>
      </c>
      <c r="V892" s="2">
        <f t="shared" si="135"/>
        <v>339.01875226964961</v>
      </c>
    </row>
    <row r="893" spans="1:22" x14ac:dyDescent="0.25">
      <c r="A893" t="s">
        <v>471</v>
      </c>
      <c r="B893">
        <v>2018</v>
      </c>
      <c r="C893">
        <v>100</v>
      </c>
      <c r="D893">
        <v>506</v>
      </c>
      <c r="E893" s="1">
        <v>1883</v>
      </c>
      <c r="F893" s="5">
        <f t="shared" si="129"/>
        <v>3.7213438735177866</v>
      </c>
      <c r="G893" s="3">
        <v>43374</v>
      </c>
      <c r="H893" s="3">
        <v>43465</v>
      </c>
      <c r="I893" s="4">
        <f t="shared" si="130"/>
        <v>92</v>
      </c>
      <c r="J893" s="2">
        <f t="shared" si="127"/>
        <v>0.20467391304347826</v>
      </c>
      <c r="K893">
        <v>100</v>
      </c>
      <c r="L893" s="2">
        <f t="shared" si="128"/>
        <v>0.20467391304347826</v>
      </c>
      <c r="M893" s="5">
        <f t="shared" si="131"/>
        <v>20.467391304347828</v>
      </c>
      <c r="N893" s="1">
        <v>92701854</v>
      </c>
      <c r="O893" s="1">
        <v>47674</v>
      </c>
      <c r="P893" s="2">
        <f t="shared" si="134"/>
        <v>1944.4949867852499</v>
      </c>
      <c r="Q893" s="1">
        <v>48680018</v>
      </c>
      <c r="R893" s="1">
        <v>29535946</v>
      </c>
      <c r="S893" s="2">
        <f t="shared" si="132"/>
        <v>19366251.946670249</v>
      </c>
      <c r="T893" s="1">
        <v>61643571</v>
      </c>
      <c r="U893" s="2">
        <f t="shared" si="133"/>
        <v>40418713.078580782</v>
      </c>
      <c r="V893" s="2">
        <f t="shared" si="135"/>
        <v>847.8145966057134</v>
      </c>
    </row>
    <row r="894" spans="1:22" x14ac:dyDescent="0.25">
      <c r="A894" t="s">
        <v>472</v>
      </c>
      <c r="B894">
        <v>2018</v>
      </c>
      <c r="C894">
        <v>492</v>
      </c>
      <c r="D894" s="1">
        <v>4742</v>
      </c>
      <c r="E894" s="1">
        <v>24783</v>
      </c>
      <c r="F894" s="5">
        <f t="shared" si="129"/>
        <v>5.2262758329818642</v>
      </c>
      <c r="G894" s="3">
        <v>43374</v>
      </c>
      <c r="H894" s="3">
        <v>43465</v>
      </c>
      <c r="I894" s="4">
        <f t="shared" si="130"/>
        <v>92</v>
      </c>
      <c r="J894" s="2">
        <f t="shared" si="127"/>
        <v>0.54752120890774125</v>
      </c>
      <c r="K894">
        <v>515</v>
      </c>
      <c r="L894" s="2">
        <f t="shared" si="128"/>
        <v>0.52306880540312373</v>
      </c>
      <c r="M894" s="5">
        <f t="shared" si="131"/>
        <v>269.38043478260875</v>
      </c>
      <c r="N894" s="1">
        <v>221446975</v>
      </c>
      <c r="O894" s="1">
        <v>48758</v>
      </c>
      <c r="P894" s="2">
        <f t="shared" si="134"/>
        <v>4541.7567373559214</v>
      </c>
      <c r="Q894" s="1">
        <v>441142267</v>
      </c>
      <c r="R894" s="1">
        <v>104393868</v>
      </c>
      <c r="S894" s="2">
        <f t="shared" si="132"/>
        <v>34889951.136799924</v>
      </c>
      <c r="T894" s="1">
        <v>120403449</v>
      </c>
      <c r="U894" s="2">
        <f t="shared" si="133"/>
        <v>40240586.279571339</v>
      </c>
      <c r="V894" s="2">
        <f t="shared" si="135"/>
        <v>825.31248778808276</v>
      </c>
    </row>
    <row r="895" spans="1:22" x14ac:dyDescent="0.25">
      <c r="A895" t="s">
        <v>473</v>
      </c>
      <c r="B895">
        <v>2018</v>
      </c>
      <c r="C895">
        <v>230</v>
      </c>
      <c r="D895" s="1">
        <v>2726</v>
      </c>
      <c r="E895" s="1">
        <v>10935</v>
      </c>
      <c r="F895" s="5">
        <f t="shared" si="129"/>
        <v>4.0113719735876741</v>
      </c>
      <c r="G895" s="3">
        <v>43374</v>
      </c>
      <c r="H895" s="3">
        <v>43465</v>
      </c>
      <c r="I895" s="4">
        <f t="shared" si="130"/>
        <v>92</v>
      </c>
      <c r="J895" s="2">
        <f t="shared" si="127"/>
        <v>0.51677693761814747</v>
      </c>
      <c r="K895">
        <v>230</v>
      </c>
      <c r="L895" s="2">
        <f t="shared" si="128"/>
        <v>0.51677693761814747</v>
      </c>
      <c r="M895" s="5">
        <f t="shared" si="131"/>
        <v>118.85869565217392</v>
      </c>
      <c r="N895" s="1">
        <v>177399839</v>
      </c>
      <c r="O895" s="1">
        <v>68701</v>
      </c>
      <c r="P895" s="2">
        <f t="shared" si="134"/>
        <v>2582.2017001208133</v>
      </c>
      <c r="Q895" s="1">
        <v>107927508</v>
      </c>
      <c r="R895" s="1">
        <v>70627994</v>
      </c>
      <c r="S895" s="2">
        <f t="shared" si="132"/>
        <v>43912351.536682412</v>
      </c>
      <c r="T895" s="1">
        <v>66076978</v>
      </c>
      <c r="U895" s="2">
        <f t="shared" si="133"/>
        <v>41082796.241071634</v>
      </c>
      <c r="V895" s="2">
        <f t="shared" si="135"/>
        <v>597.99415206578703</v>
      </c>
    </row>
    <row r="896" spans="1:22" x14ac:dyDescent="0.25">
      <c r="A896" t="s">
        <v>474</v>
      </c>
      <c r="B896">
        <v>2018</v>
      </c>
      <c r="C896">
        <v>25</v>
      </c>
      <c r="D896">
        <v>415</v>
      </c>
      <c r="E896" s="1">
        <v>1764</v>
      </c>
      <c r="F896" s="5">
        <f t="shared" si="129"/>
        <v>4.250602409638554</v>
      </c>
      <c r="G896" s="3">
        <v>43374</v>
      </c>
      <c r="H896" s="3">
        <v>43465</v>
      </c>
      <c r="I896" s="4">
        <f t="shared" si="130"/>
        <v>92</v>
      </c>
      <c r="J896" s="2">
        <f t="shared" si="127"/>
        <v>0.76695652173913043</v>
      </c>
      <c r="K896">
        <v>25</v>
      </c>
      <c r="L896" s="2">
        <f t="shared" si="128"/>
        <v>0.76695652173913043</v>
      </c>
      <c r="M896" s="5">
        <f t="shared" si="131"/>
        <v>19.173913043478262</v>
      </c>
      <c r="N896" s="1">
        <v>20748531</v>
      </c>
      <c r="O896" s="1">
        <v>13765</v>
      </c>
      <c r="P896" s="2">
        <f t="shared" si="134"/>
        <v>1507.3397021431167</v>
      </c>
      <c r="Q896" s="1">
        <v>26869978</v>
      </c>
      <c r="R896" s="1">
        <v>11340863</v>
      </c>
      <c r="S896" s="2">
        <f t="shared" si="132"/>
        <v>4941487.0911278008</v>
      </c>
      <c r="T896" s="1">
        <v>15946627</v>
      </c>
      <c r="U896" s="2">
        <f t="shared" si="133"/>
        <v>6948329.3703071838</v>
      </c>
      <c r="V896" s="2">
        <f t="shared" si="135"/>
        <v>504.78237343314083</v>
      </c>
    </row>
    <row r="897" spans="1:22" x14ac:dyDescent="0.25">
      <c r="A897" t="s">
        <v>475</v>
      </c>
      <c r="B897">
        <v>2018</v>
      </c>
      <c r="C897">
        <v>190</v>
      </c>
      <c r="D897" s="1">
        <v>2074</v>
      </c>
      <c r="E897" s="1">
        <v>7692</v>
      </c>
      <c r="F897" s="5">
        <f t="shared" si="129"/>
        <v>3.70877531340405</v>
      </c>
      <c r="G897" s="3">
        <v>43374</v>
      </c>
      <c r="H897" s="3">
        <v>43465</v>
      </c>
      <c r="I897" s="4">
        <f t="shared" si="130"/>
        <v>92</v>
      </c>
      <c r="J897" s="2">
        <f t="shared" ref="J897:J960" si="136">E897/(C897*I897)</f>
        <v>0.44004576659038902</v>
      </c>
      <c r="K897">
        <v>190</v>
      </c>
      <c r="L897" s="2">
        <f t="shared" ref="L897:L960" si="137">E897/(K897*I897)</f>
        <v>0.44004576659038902</v>
      </c>
      <c r="M897" s="5">
        <f t="shared" si="131"/>
        <v>83.608695652173907</v>
      </c>
      <c r="N897" s="1">
        <v>156227073</v>
      </c>
      <c r="O897" s="1">
        <v>68385</v>
      </c>
      <c r="P897" s="2">
        <f t="shared" si="134"/>
        <v>2284.5225268699278</v>
      </c>
      <c r="Q897" s="1">
        <v>184037233</v>
      </c>
      <c r="R897" s="1">
        <v>56113435</v>
      </c>
      <c r="S897" s="2">
        <f t="shared" si="132"/>
        <v>25763612.437285017</v>
      </c>
      <c r="T897" s="1">
        <v>53806053</v>
      </c>
      <c r="U897" s="2">
        <f t="shared" si="133"/>
        <v>24704213.817457739</v>
      </c>
      <c r="V897" s="2">
        <f t="shared" si="135"/>
        <v>361.25193854584688</v>
      </c>
    </row>
    <row r="898" spans="1:22" x14ac:dyDescent="0.25">
      <c r="A898" t="s">
        <v>476</v>
      </c>
      <c r="B898">
        <v>2018</v>
      </c>
      <c r="C898">
        <v>49</v>
      </c>
      <c r="D898">
        <v>468</v>
      </c>
      <c r="E898" s="1">
        <v>1087</v>
      </c>
      <c r="F898" s="5">
        <f t="shared" si="129"/>
        <v>2.3226495726495728</v>
      </c>
      <c r="G898" s="3">
        <v>43374</v>
      </c>
      <c r="H898" s="3">
        <v>43465</v>
      </c>
      <c r="I898" s="4">
        <f t="shared" si="130"/>
        <v>92</v>
      </c>
      <c r="J898" s="2">
        <f t="shared" si="136"/>
        <v>0.24112688553682343</v>
      </c>
      <c r="K898">
        <v>49</v>
      </c>
      <c r="L898" s="2">
        <f t="shared" si="137"/>
        <v>0.24112688553682343</v>
      </c>
      <c r="M898" s="5">
        <f t="shared" si="131"/>
        <v>11.815217391304348</v>
      </c>
      <c r="N898" s="1">
        <v>63237345</v>
      </c>
      <c r="O898" s="1">
        <v>144694</v>
      </c>
      <c r="P898" s="2">
        <f t="shared" si="134"/>
        <v>437.04192986578573</v>
      </c>
      <c r="Q898" s="1">
        <v>9428165</v>
      </c>
      <c r="R898" s="1">
        <v>36405891</v>
      </c>
      <c r="S898" s="2">
        <f t="shared" si="132"/>
        <v>31682319.290119823</v>
      </c>
      <c r="T898" s="1">
        <v>36710119</v>
      </c>
      <c r="U898" s="2">
        <f t="shared" si="133"/>
        <v>31947074.481333096</v>
      </c>
      <c r="V898" s="2">
        <f t="shared" si="135"/>
        <v>220.79059588741134</v>
      </c>
    </row>
    <row r="899" spans="1:22" x14ac:dyDescent="0.25">
      <c r="A899" t="s">
        <v>522</v>
      </c>
      <c r="B899">
        <v>2018</v>
      </c>
      <c r="C899">
        <v>221</v>
      </c>
      <c r="D899" s="1">
        <v>2956</v>
      </c>
      <c r="E899" s="1">
        <v>13380</v>
      </c>
      <c r="F899" s="5">
        <f t="shared" si="129"/>
        <v>4.52638700947226</v>
      </c>
      <c r="G899" s="3">
        <v>43374</v>
      </c>
      <c r="H899" s="3">
        <v>43465</v>
      </c>
      <c r="I899" s="4">
        <f t="shared" si="130"/>
        <v>92</v>
      </c>
      <c r="J899" s="2">
        <f t="shared" si="136"/>
        <v>0.65807593940586273</v>
      </c>
      <c r="K899">
        <v>221</v>
      </c>
      <c r="L899" s="2">
        <f t="shared" si="137"/>
        <v>0.65807593940586273</v>
      </c>
      <c r="M899" s="5">
        <f t="shared" si="131"/>
        <v>145.43478260869566</v>
      </c>
      <c r="N899" s="1">
        <v>155285610</v>
      </c>
      <c r="O899" s="1">
        <v>49951</v>
      </c>
      <c r="P899" s="2">
        <f t="shared" si="134"/>
        <v>3108.7587836079356</v>
      </c>
      <c r="Q899" s="1">
        <v>203237647</v>
      </c>
      <c r="R899" s="1">
        <v>124751803</v>
      </c>
      <c r="S899" s="2">
        <f t="shared" si="132"/>
        <v>54033202.72596661</v>
      </c>
      <c r="T899" s="1">
        <v>107059834</v>
      </c>
      <c r="U899" s="2">
        <f t="shared" si="133"/>
        <v>46370357.583772421</v>
      </c>
      <c r="V899" s="2">
        <f t="shared" si="135"/>
        <v>928.31690223964324</v>
      </c>
    </row>
    <row r="900" spans="1:22" x14ac:dyDescent="0.25">
      <c r="A900" t="s">
        <v>477</v>
      </c>
      <c r="B900">
        <v>2018</v>
      </c>
      <c r="C900">
        <v>85</v>
      </c>
      <c r="D900" s="1">
        <v>1624</v>
      </c>
      <c r="E900" s="1">
        <v>6508</v>
      </c>
      <c r="F900" s="5">
        <f t="shared" ref="F900:F963" si="138">E900/D900</f>
        <v>4.0073891625615765</v>
      </c>
      <c r="G900" s="3">
        <v>43374</v>
      </c>
      <c r="H900" s="3">
        <v>43465</v>
      </c>
      <c r="I900" s="4">
        <f t="shared" ref="I900:I963" si="139">H900-G900+1</f>
        <v>92</v>
      </c>
      <c r="J900" s="2">
        <f t="shared" si="136"/>
        <v>0.83222506393861895</v>
      </c>
      <c r="K900">
        <v>144</v>
      </c>
      <c r="L900" s="2">
        <f t="shared" si="137"/>
        <v>0.49124396135265702</v>
      </c>
      <c r="M900" s="5">
        <f t="shared" ref="M900:M963" si="140">K900*L900</f>
        <v>70.739130434782609</v>
      </c>
      <c r="N900" s="1">
        <v>68158479</v>
      </c>
      <c r="O900" s="1">
        <v>22217</v>
      </c>
      <c r="P900" s="2">
        <f t="shared" ref="P900:P963" si="141">N900/O900</f>
        <v>3067.8525003375794</v>
      </c>
      <c r="Q900" s="1">
        <v>105653743</v>
      </c>
      <c r="R900" s="1">
        <v>38545499</v>
      </c>
      <c r="S900" s="2">
        <f t="shared" ref="S900:S963" si="142">(N900/(Q900+N900))*R900</f>
        <v>15115177.482375324</v>
      </c>
      <c r="T900" s="1">
        <v>43393843</v>
      </c>
      <c r="U900" s="2">
        <f t="shared" ref="U900:U963" si="143">(N900/(Q900+N900))*T900</f>
        <v>17016400.243964415</v>
      </c>
      <c r="V900" s="2">
        <f t="shared" ref="V900:V963" si="144">U900/O900</f>
        <v>765.91800170880026</v>
      </c>
    </row>
    <row r="901" spans="1:22" x14ac:dyDescent="0.25">
      <c r="A901" t="s">
        <v>478</v>
      </c>
      <c r="B901">
        <v>2018</v>
      </c>
      <c r="C901">
        <v>152</v>
      </c>
      <c r="D901">
        <v>970</v>
      </c>
      <c r="E901" s="1">
        <v>9370</v>
      </c>
      <c r="F901" s="5">
        <f t="shared" si="138"/>
        <v>9.6597938144329891</v>
      </c>
      <c r="G901" s="3">
        <v>43374</v>
      </c>
      <c r="H901" s="3">
        <v>43465</v>
      </c>
      <c r="I901" s="4">
        <f t="shared" si="139"/>
        <v>92</v>
      </c>
      <c r="J901" s="2">
        <f t="shared" si="136"/>
        <v>0.67005148741418763</v>
      </c>
      <c r="K901">
        <v>152</v>
      </c>
      <c r="L901" s="2">
        <f t="shared" si="137"/>
        <v>0.67005148741418763</v>
      </c>
      <c r="M901" s="5">
        <f t="shared" si="140"/>
        <v>101.84782608695652</v>
      </c>
      <c r="N901" s="1">
        <v>173405124</v>
      </c>
      <c r="O901" s="1">
        <v>106253</v>
      </c>
      <c r="P901" s="2">
        <f t="shared" si="141"/>
        <v>1632.002145821765</v>
      </c>
      <c r="Q901" s="1">
        <v>75550138</v>
      </c>
      <c r="R901" s="1">
        <v>65729656</v>
      </c>
      <c r="S901" s="2">
        <f t="shared" si="142"/>
        <v>45782760.555417962</v>
      </c>
      <c r="T901" s="1">
        <v>61407808</v>
      </c>
      <c r="U901" s="2">
        <f t="shared" si="143"/>
        <v>42772458.293362729</v>
      </c>
      <c r="V901" s="2">
        <f t="shared" si="144"/>
        <v>402.55294714843563</v>
      </c>
    </row>
    <row r="902" spans="1:22" x14ac:dyDescent="0.25">
      <c r="A902" t="s">
        <v>479</v>
      </c>
      <c r="B902">
        <v>2018</v>
      </c>
      <c r="C902">
        <v>151</v>
      </c>
      <c r="D902" s="1">
        <v>1092</v>
      </c>
      <c r="E902" s="1">
        <v>6229</v>
      </c>
      <c r="F902" s="5">
        <f t="shared" si="138"/>
        <v>5.7042124542124544</v>
      </c>
      <c r="G902" s="3">
        <v>43374</v>
      </c>
      <c r="H902" s="3">
        <v>43465</v>
      </c>
      <c r="I902" s="4">
        <f t="shared" si="139"/>
        <v>92</v>
      </c>
      <c r="J902" s="2">
        <f t="shared" si="136"/>
        <v>0.44838756118629425</v>
      </c>
      <c r="K902">
        <v>151</v>
      </c>
      <c r="L902" s="2">
        <f t="shared" si="137"/>
        <v>0.44838756118629425</v>
      </c>
      <c r="M902" s="5">
        <f t="shared" si="140"/>
        <v>67.706521739130437</v>
      </c>
      <c r="N902" s="1">
        <v>103687596</v>
      </c>
      <c r="O902" s="1">
        <v>14296</v>
      </c>
      <c r="P902" s="2">
        <f t="shared" si="141"/>
        <v>7252.9096250699495</v>
      </c>
      <c r="Q902" s="1">
        <v>155460542</v>
      </c>
      <c r="R902" s="1">
        <v>51512277</v>
      </c>
      <c r="S902" s="2">
        <f t="shared" si="142"/>
        <v>20610544.254097987</v>
      </c>
      <c r="T902" s="1">
        <v>63414553</v>
      </c>
      <c r="U902" s="2">
        <f t="shared" si="143"/>
        <v>25372756.303518523</v>
      </c>
      <c r="V902" s="2">
        <f t="shared" si="144"/>
        <v>1774.8150743927338</v>
      </c>
    </row>
    <row r="903" spans="1:22" x14ac:dyDescent="0.25">
      <c r="A903" t="s">
        <v>480</v>
      </c>
      <c r="B903">
        <v>2018</v>
      </c>
      <c r="C903">
        <v>24</v>
      </c>
      <c r="D903">
        <v>19</v>
      </c>
      <c r="E903">
        <v>167</v>
      </c>
      <c r="F903" s="5">
        <f t="shared" si="138"/>
        <v>8.7894736842105257</v>
      </c>
      <c r="G903" s="3">
        <v>43374</v>
      </c>
      <c r="H903" s="3">
        <v>43465</v>
      </c>
      <c r="I903" s="4">
        <f t="shared" si="139"/>
        <v>92</v>
      </c>
      <c r="J903" s="2">
        <f t="shared" si="136"/>
        <v>7.5634057971014496E-2</v>
      </c>
      <c r="K903">
        <v>28</v>
      </c>
      <c r="L903" s="2">
        <f t="shared" si="137"/>
        <v>6.4829192546583855E-2</v>
      </c>
      <c r="M903" s="5">
        <f t="shared" si="140"/>
        <v>1.8152173913043479</v>
      </c>
      <c r="N903" s="1">
        <v>6176271</v>
      </c>
      <c r="O903" s="1">
        <v>2363</v>
      </c>
      <c r="P903" s="2">
        <f t="shared" si="141"/>
        <v>2613.7414303851037</v>
      </c>
      <c r="Q903" s="1">
        <v>228932</v>
      </c>
      <c r="R903" s="1">
        <v>1927136</v>
      </c>
      <c r="S903" s="2">
        <f t="shared" si="142"/>
        <v>1858257.1371830059</v>
      </c>
      <c r="T903" s="1">
        <v>2428574</v>
      </c>
      <c r="U903" s="2">
        <f t="shared" si="143"/>
        <v>2341772.9566969229</v>
      </c>
      <c r="V903" s="2">
        <f t="shared" si="144"/>
        <v>991.01690930889674</v>
      </c>
    </row>
    <row r="904" spans="1:22" x14ac:dyDescent="0.25">
      <c r="A904" t="s">
        <v>480</v>
      </c>
      <c r="B904">
        <v>2018</v>
      </c>
      <c r="C904">
        <v>20</v>
      </c>
      <c r="D904">
        <v>87</v>
      </c>
      <c r="E904">
        <v>458</v>
      </c>
      <c r="F904" s="5">
        <f t="shared" si="138"/>
        <v>5.264367816091954</v>
      </c>
      <c r="G904" s="3">
        <v>43374</v>
      </c>
      <c r="H904" s="3">
        <v>43465</v>
      </c>
      <c r="I904" s="4">
        <f t="shared" si="139"/>
        <v>92</v>
      </c>
      <c r="J904" s="2">
        <f t="shared" si="136"/>
        <v>0.24891304347826088</v>
      </c>
      <c r="K904">
        <v>20</v>
      </c>
      <c r="L904" s="2">
        <f t="shared" si="137"/>
        <v>0.24891304347826088</v>
      </c>
      <c r="M904" s="5">
        <f t="shared" si="140"/>
        <v>4.9782608695652177</v>
      </c>
      <c r="N904" s="1">
        <v>13330803</v>
      </c>
      <c r="O904" s="1">
        <v>5411</v>
      </c>
      <c r="P904" s="2">
        <f t="shared" si="141"/>
        <v>2463.6486786176306</v>
      </c>
      <c r="Q904" s="1">
        <v>3063088</v>
      </c>
      <c r="R904" s="1">
        <v>5347287</v>
      </c>
      <c r="S904" s="2">
        <f t="shared" si="142"/>
        <v>4348182.4773301836</v>
      </c>
      <c r="T904" s="1">
        <v>6148967</v>
      </c>
      <c r="U904" s="2">
        <f t="shared" si="143"/>
        <v>5000073.9745372832</v>
      </c>
      <c r="V904" s="2">
        <f t="shared" si="144"/>
        <v>924.05728599838903</v>
      </c>
    </row>
    <row r="905" spans="1:22" x14ac:dyDescent="0.25">
      <c r="A905" t="s">
        <v>481</v>
      </c>
      <c r="B905">
        <v>2018</v>
      </c>
      <c r="C905">
        <v>50</v>
      </c>
      <c r="D905">
        <v>825</v>
      </c>
      <c r="E905" s="1">
        <v>2892</v>
      </c>
      <c r="F905" s="5">
        <f t="shared" si="138"/>
        <v>3.5054545454545454</v>
      </c>
      <c r="G905" s="3">
        <v>43374</v>
      </c>
      <c r="H905" s="3">
        <v>43465</v>
      </c>
      <c r="I905" s="4">
        <f t="shared" si="139"/>
        <v>92</v>
      </c>
      <c r="J905" s="2">
        <f t="shared" si="136"/>
        <v>0.62869565217391299</v>
      </c>
      <c r="K905">
        <v>67</v>
      </c>
      <c r="L905" s="2">
        <f t="shared" si="137"/>
        <v>0.46917585983127841</v>
      </c>
      <c r="M905" s="5">
        <f t="shared" si="140"/>
        <v>31.434782608695652</v>
      </c>
      <c r="N905" s="1">
        <v>93400952</v>
      </c>
      <c r="O905" s="1">
        <v>63684</v>
      </c>
      <c r="P905" s="2">
        <f t="shared" si="141"/>
        <v>1466.6313673764212</v>
      </c>
      <c r="Q905" s="1">
        <v>38713538</v>
      </c>
      <c r="R905" s="1">
        <v>51201676</v>
      </c>
      <c r="S905" s="2">
        <f t="shared" si="142"/>
        <v>36198037.644436665</v>
      </c>
      <c r="T905" s="1">
        <v>47878678</v>
      </c>
      <c r="U905" s="2">
        <f t="shared" si="143"/>
        <v>33848778.477678381</v>
      </c>
      <c r="V905" s="2">
        <f t="shared" si="144"/>
        <v>531.5115017536333</v>
      </c>
    </row>
    <row r="906" spans="1:22" x14ac:dyDescent="0.25">
      <c r="A906" t="s">
        <v>482</v>
      </c>
      <c r="B906">
        <v>2018</v>
      </c>
      <c r="C906">
        <v>61</v>
      </c>
      <c r="D906">
        <v>503</v>
      </c>
      <c r="E906" s="1">
        <v>4232</v>
      </c>
      <c r="F906" s="5">
        <f t="shared" si="138"/>
        <v>8.4135188866799204</v>
      </c>
      <c r="G906" s="3">
        <v>43374</v>
      </c>
      <c r="H906" s="3">
        <v>43465</v>
      </c>
      <c r="I906" s="4">
        <f t="shared" si="139"/>
        <v>92</v>
      </c>
      <c r="J906" s="2">
        <f t="shared" si="136"/>
        <v>0.75409836065573765</v>
      </c>
      <c r="K906">
        <v>61</v>
      </c>
      <c r="L906" s="2">
        <f t="shared" si="137"/>
        <v>0.75409836065573765</v>
      </c>
      <c r="M906" s="5">
        <f t="shared" si="140"/>
        <v>46</v>
      </c>
      <c r="N906" s="1">
        <v>3054735</v>
      </c>
      <c r="O906" s="1">
        <v>1069</v>
      </c>
      <c r="P906" s="2">
        <f t="shared" si="141"/>
        <v>2857.5631431244155</v>
      </c>
      <c r="Q906" s="1">
        <v>16366574</v>
      </c>
      <c r="R906" s="1">
        <v>6372799</v>
      </c>
      <c r="S906" s="2">
        <f t="shared" si="142"/>
        <v>1002363.5457972992</v>
      </c>
      <c r="T906" s="1">
        <v>6478782</v>
      </c>
      <c r="U906" s="2">
        <f t="shared" si="143"/>
        <v>1019033.3788917111</v>
      </c>
      <c r="V906" s="2">
        <f t="shared" si="144"/>
        <v>953.25853965548276</v>
      </c>
    </row>
    <row r="907" spans="1:22" x14ac:dyDescent="0.25">
      <c r="A907" t="s">
        <v>483</v>
      </c>
      <c r="B907">
        <v>2018</v>
      </c>
      <c r="C907">
        <v>353</v>
      </c>
      <c r="D907" s="1">
        <v>4916</v>
      </c>
      <c r="E907" s="1">
        <v>21186</v>
      </c>
      <c r="F907" s="5">
        <f t="shared" si="138"/>
        <v>4.3096013018714405</v>
      </c>
      <c r="G907" s="3">
        <v>43374</v>
      </c>
      <c r="H907" s="3">
        <v>43465</v>
      </c>
      <c r="I907" s="4">
        <f t="shared" si="139"/>
        <v>92</v>
      </c>
      <c r="J907" s="2">
        <f t="shared" si="136"/>
        <v>0.65235866486020444</v>
      </c>
      <c r="K907">
        <v>353</v>
      </c>
      <c r="L907" s="2">
        <f t="shared" si="137"/>
        <v>0.65235866486020444</v>
      </c>
      <c r="M907" s="5">
        <f t="shared" si="140"/>
        <v>230.28260869565216</v>
      </c>
      <c r="N907" s="1">
        <v>179370205</v>
      </c>
      <c r="O907" s="1">
        <v>39406</v>
      </c>
      <c r="P907" s="2">
        <f t="shared" si="141"/>
        <v>4551.8500989697004</v>
      </c>
      <c r="Q907" s="1">
        <v>420568208</v>
      </c>
      <c r="R907" s="1">
        <v>110364405</v>
      </c>
      <c r="S907" s="2">
        <f t="shared" si="142"/>
        <v>32996863.545647018</v>
      </c>
      <c r="T907" s="1">
        <v>104233458</v>
      </c>
      <c r="U907" s="2">
        <f t="shared" si="143"/>
        <v>31163826.693189073</v>
      </c>
      <c r="V907" s="2">
        <f t="shared" si="144"/>
        <v>790.83963592318617</v>
      </c>
    </row>
    <row r="908" spans="1:22" x14ac:dyDescent="0.25">
      <c r="A908" t="s">
        <v>4</v>
      </c>
      <c r="B908">
        <v>2018</v>
      </c>
      <c r="C908">
        <v>223</v>
      </c>
      <c r="D908" s="1">
        <v>2477</v>
      </c>
      <c r="E908" s="1">
        <v>9989</v>
      </c>
      <c r="F908" s="5">
        <f t="shared" si="138"/>
        <v>4.0327008477997577</v>
      </c>
      <c r="G908" s="3">
        <v>43374</v>
      </c>
      <c r="H908" s="3">
        <v>43465</v>
      </c>
      <c r="I908" s="4">
        <f t="shared" si="139"/>
        <v>92</v>
      </c>
      <c r="J908" s="2">
        <f t="shared" si="136"/>
        <v>0.48688828231624098</v>
      </c>
      <c r="K908">
        <v>223</v>
      </c>
      <c r="L908" s="2">
        <f t="shared" si="137"/>
        <v>0.48688828231624098</v>
      </c>
      <c r="M908" s="5">
        <f t="shared" si="140"/>
        <v>108.57608695652173</v>
      </c>
      <c r="N908" s="1">
        <v>111558017</v>
      </c>
      <c r="O908" s="1">
        <v>14214</v>
      </c>
      <c r="P908" s="2">
        <f t="shared" si="141"/>
        <v>7848.4604615168146</v>
      </c>
      <c r="Q908" s="1">
        <v>217619076</v>
      </c>
      <c r="R908" s="1">
        <v>51974796</v>
      </c>
      <c r="S908" s="2">
        <f t="shared" si="142"/>
        <v>17614242.603872597</v>
      </c>
      <c r="T908" s="1">
        <v>55786916</v>
      </c>
      <c r="U908" s="2">
        <f t="shared" si="143"/>
        <v>18906168.915908046</v>
      </c>
      <c r="V908" s="2">
        <f t="shared" si="144"/>
        <v>1330.1089711487298</v>
      </c>
    </row>
    <row r="909" spans="1:22" x14ac:dyDescent="0.25">
      <c r="A909" t="s">
        <v>5</v>
      </c>
      <c r="B909">
        <v>2018</v>
      </c>
      <c r="C909">
        <v>215</v>
      </c>
      <c r="D909">
        <v>714</v>
      </c>
      <c r="E909" s="1">
        <v>21177</v>
      </c>
      <c r="F909" s="5">
        <f t="shared" si="138"/>
        <v>29.659663865546218</v>
      </c>
      <c r="G909" s="3">
        <v>43374</v>
      </c>
      <c r="H909" s="3">
        <v>43465</v>
      </c>
      <c r="I909" s="4">
        <f t="shared" si="139"/>
        <v>92</v>
      </c>
      <c r="J909" s="2">
        <f t="shared" si="136"/>
        <v>1.0706268958543983</v>
      </c>
      <c r="K909">
        <v>251</v>
      </c>
      <c r="L909" s="2">
        <f t="shared" si="137"/>
        <v>0.91707084704659625</v>
      </c>
      <c r="M909" s="5">
        <f t="shared" si="140"/>
        <v>230.18478260869566</v>
      </c>
      <c r="N909" s="1">
        <v>35664615</v>
      </c>
      <c r="O909" s="1">
        <v>8219</v>
      </c>
      <c r="P909" s="2">
        <f t="shared" si="141"/>
        <v>4339.2888429249297</v>
      </c>
      <c r="Q909" s="1">
        <v>66659489</v>
      </c>
      <c r="R909" s="1">
        <v>17425854</v>
      </c>
      <c r="S909" s="2">
        <f t="shared" si="142"/>
        <v>6073704.5296405423</v>
      </c>
      <c r="T909" s="1">
        <v>21472554</v>
      </c>
      <c r="U909" s="2">
        <f t="shared" si="143"/>
        <v>7484163.96078787</v>
      </c>
      <c r="V909" s="2">
        <f t="shared" si="144"/>
        <v>910.59301141110473</v>
      </c>
    </row>
    <row r="910" spans="1:22" x14ac:dyDescent="0.25">
      <c r="A910" t="s">
        <v>6</v>
      </c>
      <c r="B910">
        <v>2018</v>
      </c>
      <c r="C910">
        <v>144</v>
      </c>
      <c r="D910" s="1">
        <v>1227</v>
      </c>
      <c r="E910" s="1">
        <v>8082</v>
      </c>
      <c r="F910" s="5">
        <f t="shared" si="138"/>
        <v>6.58679706601467</v>
      </c>
      <c r="G910" s="3">
        <v>43374</v>
      </c>
      <c r="H910" s="3">
        <v>43465</v>
      </c>
      <c r="I910" s="4">
        <f t="shared" si="139"/>
        <v>92</v>
      </c>
      <c r="J910" s="2">
        <f t="shared" si="136"/>
        <v>0.61005434782608692</v>
      </c>
      <c r="K910">
        <v>144</v>
      </c>
      <c r="L910" s="2">
        <f t="shared" si="137"/>
        <v>0.61005434782608692</v>
      </c>
      <c r="M910" s="5">
        <f t="shared" si="140"/>
        <v>87.847826086956516</v>
      </c>
      <c r="N910" s="1">
        <v>34037721</v>
      </c>
      <c r="O910" s="1">
        <v>6680</v>
      </c>
      <c r="P910" s="2">
        <f t="shared" si="141"/>
        <v>5095.4672155688622</v>
      </c>
      <c r="Q910" s="1">
        <v>101534039</v>
      </c>
      <c r="R910" s="1">
        <v>43491180</v>
      </c>
      <c r="S910" s="2">
        <f t="shared" si="142"/>
        <v>10919240.487847766</v>
      </c>
      <c r="T910" s="1">
        <v>41733087</v>
      </c>
      <c r="U910" s="2">
        <f t="shared" si="143"/>
        <v>10477839.719531022</v>
      </c>
      <c r="V910" s="2">
        <f t="shared" si="144"/>
        <v>1568.5388801693148</v>
      </c>
    </row>
    <row r="911" spans="1:22" x14ac:dyDescent="0.25">
      <c r="A911" t="s">
        <v>7</v>
      </c>
      <c r="B911">
        <v>2018</v>
      </c>
      <c r="C911">
        <v>401</v>
      </c>
      <c r="D911" s="1">
        <v>4003</v>
      </c>
      <c r="E911" s="1">
        <v>19007</v>
      </c>
      <c r="F911" s="5">
        <f t="shared" si="138"/>
        <v>4.7481888583562331</v>
      </c>
      <c r="G911" s="3">
        <v>43374</v>
      </c>
      <c r="H911" s="3">
        <v>43465</v>
      </c>
      <c r="I911" s="4">
        <f t="shared" si="139"/>
        <v>92</v>
      </c>
      <c r="J911" s="2">
        <f t="shared" si="136"/>
        <v>0.51520654884527806</v>
      </c>
      <c r="K911">
        <v>401</v>
      </c>
      <c r="L911" s="2">
        <f t="shared" si="137"/>
        <v>0.51520654884527806</v>
      </c>
      <c r="M911" s="5">
        <f t="shared" si="140"/>
        <v>206.5978260869565</v>
      </c>
      <c r="N911" s="1">
        <v>196049864</v>
      </c>
      <c r="O911" s="1">
        <v>23669</v>
      </c>
      <c r="P911" s="2">
        <f t="shared" si="141"/>
        <v>8282.980438548313</v>
      </c>
      <c r="Q911" s="1">
        <v>269387641</v>
      </c>
      <c r="R911" s="1">
        <v>172342364</v>
      </c>
      <c r="S911" s="2">
        <f t="shared" si="142"/>
        <v>72593412.994594187</v>
      </c>
      <c r="T911" s="1">
        <v>179842059</v>
      </c>
      <c r="U911" s="2">
        <f t="shared" si="143"/>
        <v>75752406.777855113</v>
      </c>
      <c r="V911" s="2">
        <f t="shared" si="144"/>
        <v>3200.4903788861006</v>
      </c>
    </row>
    <row r="912" spans="1:22" x14ac:dyDescent="0.25">
      <c r="A912" t="s">
        <v>8</v>
      </c>
      <c r="B912">
        <v>2018</v>
      </c>
      <c r="C912">
        <v>354</v>
      </c>
      <c r="D912" s="1">
        <v>3247</v>
      </c>
      <c r="E912" s="1">
        <v>18011</v>
      </c>
      <c r="F912" s="5">
        <f t="shared" si="138"/>
        <v>5.5469664305512785</v>
      </c>
      <c r="G912" s="3">
        <v>43374</v>
      </c>
      <c r="H912" s="3">
        <v>43465</v>
      </c>
      <c r="I912" s="4">
        <f t="shared" si="139"/>
        <v>92</v>
      </c>
      <c r="J912" s="2">
        <f t="shared" si="136"/>
        <v>0.55302751166789488</v>
      </c>
      <c r="K912">
        <v>354</v>
      </c>
      <c r="L912" s="2">
        <f t="shared" si="137"/>
        <v>0.55302751166789488</v>
      </c>
      <c r="M912" s="5">
        <f t="shared" si="140"/>
        <v>195.77173913043478</v>
      </c>
      <c r="N912" s="1">
        <v>130011728</v>
      </c>
      <c r="O912" s="1">
        <v>11749</v>
      </c>
      <c r="P912" s="2">
        <f t="shared" si="141"/>
        <v>11065.769682526172</v>
      </c>
      <c r="Q912" s="1">
        <v>290983535</v>
      </c>
      <c r="R912" s="1">
        <v>123104034</v>
      </c>
      <c r="S912" s="2">
        <f t="shared" si="142"/>
        <v>38016979.264944255</v>
      </c>
      <c r="T912" s="1">
        <v>137402960</v>
      </c>
      <c r="U912" s="2">
        <f t="shared" si="143"/>
        <v>42432772.603227317</v>
      </c>
      <c r="V912" s="2">
        <f t="shared" si="144"/>
        <v>3611.6071668420559</v>
      </c>
    </row>
    <row r="913" spans="1:22" x14ac:dyDescent="0.25">
      <c r="A913" t="s">
        <v>10</v>
      </c>
      <c r="B913">
        <v>2018</v>
      </c>
      <c r="C913">
        <v>66</v>
      </c>
      <c r="D913">
        <v>632</v>
      </c>
      <c r="E913" s="1">
        <v>5400</v>
      </c>
      <c r="F913" s="5">
        <f t="shared" si="138"/>
        <v>8.5443037974683538</v>
      </c>
      <c r="G913" s="3">
        <v>43374</v>
      </c>
      <c r="H913" s="3">
        <v>43465</v>
      </c>
      <c r="I913" s="4">
        <f t="shared" si="139"/>
        <v>92</v>
      </c>
      <c r="J913" s="2">
        <f t="shared" si="136"/>
        <v>0.88932806324110669</v>
      </c>
      <c r="K913">
        <v>66</v>
      </c>
      <c r="L913" s="2">
        <f t="shared" si="137"/>
        <v>0.88932806324110669</v>
      </c>
      <c r="M913" s="5">
        <f t="shared" si="140"/>
        <v>58.695652173913039</v>
      </c>
      <c r="N913" s="1">
        <v>8003075</v>
      </c>
      <c r="O913" s="1">
        <v>37781</v>
      </c>
      <c r="P913" s="2">
        <f t="shared" si="141"/>
        <v>211.82803525581642</v>
      </c>
      <c r="Q913" s="1">
        <v>13575456</v>
      </c>
      <c r="R913" s="1">
        <v>8022385</v>
      </c>
      <c r="S913" s="2">
        <f t="shared" si="142"/>
        <v>2975353.087468049</v>
      </c>
      <c r="T913" s="1">
        <v>7144953</v>
      </c>
      <c r="U913" s="2">
        <f t="shared" si="143"/>
        <v>2649929.9109135373</v>
      </c>
      <c r="V913" s="2">
        <f t="shared" si="144"/>
        <v>70.139221061209</v>
      </c>
    </row>
    <row r="914" spans="1:22" x14ac:dyDescent="0.25">
      <c r="A914" t="s">
        <v>11</v>
      </c>
      <c r="B914">
        <v>2018</v>
      </c>
      <c r="C914">
        <v>173</v>
      </c>
      <c r="D914">
        <v>496</v>
      </c>
      <c r="E914" s="1">
        <v>8673</v>
      </c>
      <c r="F914" s="5">
        <f t="shared" si="138"/>
        <v>17.485887096774192</v>
      </c>
      <c r="G914" s="3">
        <v>43374</v>
      </c>
      <c r="H914" s="3">
        <v>43465</v>
      </c>
      <c r="I914" s="4">
        <f t="shared" si="139"/>
        <v>92</v>
      </c>
      <c r="J914" s="2">
        <f t="shared" si="136"/>
        <v>0.54492334757476757</v>
      </c>
      <c r="K914">
        <v>173</v>
      </c>
      <c r="L914" s="2">
        <f t="shared" si="137"/>
        <v>0.54492334757476757</v>
      </c>
      <c r="M914" s="5">
        <f t="shared" si="140"/>
        <v>94.271739130434796</v>
      </c>
      <c r="N914" s="1">
        <v>84321</v>
      </c>
      <c r="O914" s="1">
        <v>1571</v>
      </c>
      <c r="P914" s="2">
        <f t="shared" si="141"/>
        <v>53.673456397199239</v>
      </c>
      <c r="Q914" s="1">
        <v>1869918</v>
      </c>
      <c r="R914" s="1">
        <v>1954239</v>
      </c>
      <c r="S914" s="2">
        <f t="shared" si="142"/>
        <v>84321</v>
      </c>
      <c r="T914" s="1">
        <v>1194436</v>
      </c>
      <c r="U914" s="2">
        <f t="shared" si="143"/>
        <v>51537.216254511346</v>
      </c>
      <c r="V914" s="2">
        <f t="shared" si="144"/>
        <v>32.805357259396146</v>
      </c>
    </row>
    <row r="915" spans="1:22" x14ac:dyDescent="0.25">
      <c r="A915" t="s">
        <v>12</v>
      </c>
      <c r="B915">
        <v>2018</v>
      </c>
      <c r="C915">
        <v>188</v>
      </c>
      <c r="D915" s="1">
        <v>1216</v>
      </c>
      <c r="E915" s="1">
        <v>10473</v>
      </c>
      <c r="F915" s="5">
        <f t="shared" si="138"/>
        <v>8.6126644736842106</v>
      </c>
      <c r="G915" s="3">
        <v>43374</v>
      </c>
      <c r="H915" s="3">
        <v>43465</v>
      </c>
      <c r="I915" s="4">
        <f t="shared" si="139"/>
        <v>92</v>
      </c>
      <c r="J915" s="2">
        <f t="shared" si="136"/>
        <v>0.60551572617946348</v>
      </c>
      <c r="K915">
        <v>188</v>
      </c>
      <c r="L915" s="2">
        <f t="shared" si="137"/>
        <v>0.60551572617946348</v>
      </c>
      <c r="M915" s="5">
        <f t="shared" si="140"/>
        <v>113.83695652173914</v>
      </c>
      <c r="N915" s="1">
        <v>22645773</v>
      </c>
      <c r="O915" s="1">
        <v>6503</v>
      </c>
      <c r="P915" s="2">
        <f t="shared" si="141"/>
        <v>3482.3578348454557</v>
      </c>
      <c r="Q915" s="1">
        <v>53953897</v>
      </c>
      <c r="R915" s="1">
        <v>21006391</v>
      </c>
      <c r="S915" s="2">
        <f t="shared" si="142"/>
        <v>6210287.3567894353</v>
      </c>
      <c r="T915" s="1">
        <v>22535903</v>
      </c>
      <c r="U915" s="2">
        <f t="shared" si="143"/>
        <v>6662469.2206639927</v>
      </c>
      <c r="V915" s="2">
        <f t="shared" si="144"/>
        <v>1024.5224082214352</v>
      </c>
    </row>
    <row r="916" spans="1:22" x14ac:dyDescent="0.25">
      <c r="A916" t="s">
        <v>13</v>
      </c>
      <c r="B916">
        <v>2018</v>
      </c>
      <c r="C916">
        <v>393</v>
      </c>
      <c r="D916" s="1">
        <v>5016</v>
      </c>
      <c r="E916" s="1">
        <v>19666</v>
      </c>
      <c r="F916" s="5">
        <f t="shared" si="138"/>
        <v>3.9206539074960127</v>
      </c>
      <c r="G916" s="3">
        <v>43374</v>
      </c>
      <c r="H916" s="3">
        <v>43465</v>
      </c>
      <c r="I916" s="4">
        <f t="shared" si="139"/>
        <v>92</v>
      </c>
      <c r="J916" s="2">
        <f t="shared" si="136"/>
        <v>0.5439207876977542</v>
      </c>
      <c r="K916">
        <v>420</v>
      </c>
      <c r="L916" s="2">
        <f t="shared" si="137"/>
        <v>0.50895445134575568</v>
      </c>
      <c r="M916" s="5">
        <f t="shared" si="140"/>
        <v>213.76086956521738</v>
      </c>
      <c r="N916" s="1">
        <v>152324242</v>
      </c>
      <c r="O916" s="1">
        <v>35215</v>
      </c>
      <c r="P916" s="2">
        <f t="shared" si="141"/>
        <v>4325.5499645037626</v>
      </c>
      <c r="Q916" s="1">
        <v>294920691</v>
      </c>
      <c r="R916" s="1">
        <v>90382290</v>
      </c>
      <c r="S916" s="2">
        <f t="shared" si="142"/>
        <v>30782716.13302812</v>
      </c>
      <c r="T916" s="1">
        <v>105814011</v>
      </c>
      <c r="U916" s="2">
        <f t="shared" si="143"/>
        <v>36038505.591196179</v>
      </c>
      <c r="V916" s="2">
        <f t="shared" si="144"/>
        <v>1023.3850799714945</v>
      </c>
    </row>
    <row r="917" spans="1:22" x14ac:dyDescent="0.25">
      <c r="A917" t="s">
        <v>14</v>
      </c>
      <c r="B917">
        <v>2018</v>
      </c>
      <c r="C917">
        <v>436</v>
      </c>
      <c r="D917" s="1">
        <v>5420</v>
      </c>
      <c r="E917" s="1">
        <v>30228</v>
      </c>
      <c r="F917" s="5">
        <f t="shared" si="138"/>
        <v>5.5771217712177119</v>
      </c>
      <c r="G917" s="3">
        <v>43374</v>
      </c>
      <c r="H917" s="3">
        <v>43465</v>
      </c>
      <c r="I917" s="4">
        <f t="shared" si="139"/>
        <v>92</v>
      </c>
      <c r="J917" s="2">
        <f t="shared" si="136"/>
        <v>0.75358994814519342</v>
      </c>
      <c r="K917">
        <v>456</v>
      </c>
      <c r="L917" s="2">
        <f t="shared" si="137"/>
        <v>0.72053775743707094</v>
      </c>
      <c r="M917" s="5">
        <f t="shared" si="140"/>
        <v>328.56521739130437</v>
      </c>
      <c r="N917" s="1">
        <v>146762714</v>
      </c>
      <c r="O917" s="1">
        <v>79505</v>
      </c>
      <c r="P917" s="2">
        <f t="shared" si="141"/>
        <v>1845.9557763662663</v>
      </c>
      <c r="Q917" s="1">
        <v>261481355</v>
      </c>
      <c r="R917" s="1">
        <v>114155981</v>
      </c>
      <c r="S917" s="2">
        <f t="shared" si="142"/>
        <v>41038787.487914324</v>
      </c>
      <c r="T917" s="1">
        <v>144373477</v>
      </c>
      <c r="U917" s="2">
        <f t="shared" si="143"/>
        <v>51901901.149570838</v>
      </c>
      <c r="V917" s="2">
        <f t="shared" si="144"/>
        <v>652.81304508610572</v>
      </c>
    </row>
    <row r="918" spans="1:22" x14ac:dyDescent="0.25">
      <c r="A918" t="s">
        <v>15</v>
      </c>
      <c r="B918">
        <v>2018</v>
      </c>
      <c r="C918" s="1">
        <v>1159</v>
      </c>
      <c r="D918">
        <v>353</v>
      </c>
      <c r="E918" s="1">
        <v>103705</v>
      </c>
      <c r="F918" s="5">
        <f t="shared" si="138"/>
        <v>293.78186968838526</v>
      </c>
      <c r="G918" s="3">
        <v>43374</v>
      </c>
      <c r="H918" s="3">
        <v>43465</v>
      </c>
      <c r="I918" s="4">
        <f t="shared" si="139"/>
        <v>92</v>
      </c>
      <c r="J918" s="2">
        <f t="shared" si="136"/>
        <v>0.97258693776493976</v>
      </c>
      <c r="K918" s="1">
        <v>1275</v>
      </c>
      <c r="L918" s="2">
        <f t="shared" si="137"/>
        <v>0.88410059676044328</v>
      </c>
      <c r="M918" s="5">
        <f t="shared" si="140"/>
        <v>1127.2282608695652</v>
      </c>
      <c r="N918">
        <v>0</v>
      </c>
      <c r="O918">
        <v>0</v>
      </c>
      <c r="P918" s="2">
        <v>0</v>
      </c>
      <c r="Q918" s="1">
        <v>52732812</v>
      </c>
      <c r="R918" s="1">
        <v>52732680</v>
      </c>
      <c r="S918" s="2">
        <f t="shared" si="142"/>
        <v>0</v>
      </c>
      <c r="T918" s="1">
        <v>61016352</v>
      </c>
      <c r="U918" s="2">
        <f t="shared" si="143"/>
        <v>0</v>
      </c>
      <c r="V918" s="2">
        <v>0</v>
      </c>
    </row>
    <row r="919" spans="1:22" x14ac:dyDescent="0.25">
      <c r="A919" t="s">
        <v>16</v>
      </c>
      <c r="B919">
        <v>2018</v>
      </c>
      <c r="C919">
        <v>95</v>
      </c>
      <c r="D919">
        <v>720</v>
      </c>
      <c r="E919" s="1">
        <v>6802</v>
      </c>
      <c r="F919" s="5">
        <f t="shared" si="138"/>
        <v>9.4472222222222229</v>
      </c>
      <c r="G919" s="3">
        <v>43374</v>
      </c>
      <c r="H919" s="3">
        <v>43465</v>
      </c>
      <c r="I919" s="4">
        <f t="shared" si="139"/>
        <v>92</v>
      </c>
      <c r="J919" s="2">
        <f t="shared" si="136"/>
        <v>0.77826086956521734</v>
      </c>
      <c r="K919">
        <v>95</v>
      </c>
      <c r="L919" s="2">
        <f t="shared" si="137"/>
        <v>0.77826086956521734</v>
      </c>
      <c r="M919" s="5">
        <f t="shared" si="140"/>
        <v>73.934782608695642</v>
      </c>
      <c r="N919" s="1">
        <v>691775</v>
      </c>
      <c r="O919" s="1">
        <v>1215</v>
      </c>
      <c r="P919" s="2">
        <f t="shared" si="141"/>
        <v>569.36213991769546</v>
      </c>
      <c r="Q919" s="1">
        <v>14982325</v>
      </c>
      <c r="R919" s="1">
        <v>9594382</v>
      </c>
      <c r="S919" s="2">
        <f t="shared" si="142"/>
        <v>423447.19046388625</v>
      </c>
      <c r="T919" s="1">
        <v>9509073</v>
      </c>
      <c r="U919" s="2">
        <f t="shared" si="143"/>
        <v>419682.08538767777</v>
      </c>
      <c r="V919" s="2">
        <f t="shared" si="144"/>
        <v>345.4173542285414</v>
      </c>
    </row>
    <row r="920" spans="1:22" x14ac:dyDescent="0.25">
      <c r="A920" t="s">
        <v>17</v>
      </c>
      <c r="B920">
        <v>2018</v>
      </c>
      <c r="C920">
        <v>134</v>
      </c>
      <c r="D920" s="1">
        <v>1574</v>
      </c>
      <c r="E920" s="1">
        <v>10830</v>
      </c>
      <c r="F920" s="5">
        <f t="shared" si="138"/>
        <v>6.8805590851334184</v>
      </c>
      <c r="G920" s="3">
        <v>43374</v>
      </c>
      <c r="H920" s="3">
        <v>43465</v>
      </c>
      <c r="I920" s="4">
        <f t="shared" si="139"/>
        <v>92</v>
      </c>
      <c r="J920" s="2">
        <f t="shared" si="136"/>
        <v>0.87848799480856588</v>
      </c>
      <c r="K920">
        <v>134</v>
      </c>
      <c r="L920" s="2">
        <f t="shared" si="137"/>
        <v>0.87848799480856588</v>
      </c>
      <c r="M920" s="5">
        <f t="shared" si="140"/>
        <v>117.71739130434783</v>
      </c>
      <c r="N920" s="1">
        <v>1623200</v>
      </c>
      <c r="O920" s="1">
        <v>3415</v>
      </c>
      <c r="P920" s="2">
        <f t="shared" si="141"/>
        <v>475.3147877013177</v>
      </c>
      <c r="Q920" s="1">
        <v>16312275</v>
      </c>
      <c r="R920" s="1">
        <v>11072095</v>
      </c>
      <c r="S920" s="2">
        <f t="shared" si="142"/>
        <v>1002048.9897256694</v>
      </c>
      <c r="T920" s="1">
        <v>9975957</v>
      </c>
      <c r="U920" s="2">
        <f t="shared" si="143"/>
        <v>902846.08589401736</v>
      </c>
      <c r="V920" s="2">
        <f t="shared" si="144"/>
        <v>264.37659909048824</v>
      </c>
    </row>
    <row r="921" spans="1:22" x14ac:dyDescent="0.25">
      <c r="A921" t="s">
        <v>18</v>
      </c>
      <c r="B921">
        <v>2018</v>
      </c>
      <c r="C921">
        <v>118</v>
      </c>
      <c r="D921" s="1">
        <v>1251</v>
      </c>
      <c r="E921" s="1">
        <v>6318</v>
      </c>
      <c r="F921" s="5">
        <f t="shared" si="138"/>
        <v>5.0503597122302155</v>
      </c>
      <c r="G921" s="3">
        <v>43374</v>
      </c>
      <c r="H921" s="3">
        <v>43465</v>
      </c>
      <c r="I921" s="4">
        <f t="shared" si="139"/>
        <v>92</v>
      </c>
      <c r="J921" s="2">
        <f t="shared" si="136"/>
        <v>0.58198231392778188</v>
      </c>
      <c r="K921">
        <v>118</v>
      </c>
      <c r="L921" s="2">
        <f t="shared" si="137"/>
        <v>0.58198231392778188</v>
      </c>
      <c r="M921" s="5">
        <f t="shared" si="140"/>
        <v>68.673913043478265</v>
      </c>
      <c r="N921" s="1">
        <v>1185760</v>
      </c>
      <c r="O921" s="1">
        <v>2518</v>
      </c>
      <c r="P921" s="2">
        <f t="shared" si="141"/>
        <v>470.91342335186658</v>
      </c>
      <c r="Q921" s="1">
        <v>9549925</v>
      </c>
      <c r="R921" s="1">
        <v>6676890</v>
      </c>
      <c r="S921" s="2">
        <f t="shared" si="142"/>
        <v>737464.73433227593</v>
      </c>
      <c r="T921" s="1">
        <v>7430103</v>
      </c>
      <c r="U921" s="2">
        <f t="shared" si="143"/>
        <v>820657.36217856617</v>
      </c>
      <c r="V921" s="2">
        <f t="shared" si="144"/>
        <v>325.9163471717896</v>
      </c>
    </row>
    <row r="922" spans="1:22" x14ac:dyDescent="0.25">
      <c r="A922" t="s">
        <v>19</v>
      </c>
      <c r="B922">
        <v>2018</v>
      </c>
      <c r="C922">
        <v>80</v>
      </c>
      <c r="D922">
        <v>625</v>
      </c>
      <c r="E922" s="1">
        <v>6684</v>
      </c>
      <c r="F922" s="5">
        <f t="shared" si="138"/>
        <v>10.6944</v>
      </c>
      <c r="G922" s="3">
        <v>43374</v>
      </c>
      <c r="H922" s="3">
        <v>43465</v>
      </c>
      <c r="I922" s="4">
        <f t="shared" si="139"/>
        <v>92</v>
      </c>
      <c r="J922" s="2">
        <f t="shared" si="136"/>
        <v>0.90815217391304348</v>
      </c>
      <c r="K922">
        <v>80</v>
      </c>
      <c r="L922" s="2">
        <f t="shared" si="137"/>
        <v>0.90815217391304348</v>
      </c>
      <c r="M922" s="5">
        <f t="shared" si="140"/>
        <v>72.652173913043484</v>
      </c>
      <c r="N922" s="1">
        <v>1839200</v>
      </c>
      <c r="O922" s="1">
        <v>3461</v>
      </c>
      <c r="P922" s="2">
        <f t="shared" si="141"/>
        <v>531.40710777232016</v>
      </c>
      <c r="Q922" s="1">
        <v>12093325</v>
      </c>
      <c r="R922" s="1">
        <v>7784390</v>
      </c>
      <c r="S922" s="2">
        <f t="shared" si="142"/>
        <v>1027599.0954977652</v>
      </c>
      <c r="T922" s="1">
        <v>6590842</v>
      </c>
      <c r="U922" s="2">
        <f t="shared" si="143"/>
        <v>870041.61890253203</v>
      </c>
      <c r="V922" s="2">
        <f t="shared" si="144"/>
        <v>251.38446082130369</v>
      </c>
    </row>
    <row r="923" spans="1:22" x14ac:dyDescent="0.25">
      <c r="A923" t="s">
        <v>20</v>
      </c>
      <c r="B923">
        <v>2018</v>
      </c>
      <c r="C923">
        <v>28</v>
      </c>
      <c r="D923">
        <v>262</v>
      </c>
      <c r="E923" s="1">
        <v>1654</v>
      </c>
      <c r="F923" s="5">
        <f t="shared" si="138"/>
        <v>6.3129770992366412</v>
      </c>
      <c r="G923" s="3">
        <v>43374</v>
      </c>
      <c r="H923" s="3">
        <v>43465</v>
      </c>
      <c r="I923" s="4">
        <f t="shared" si="139"/>
        <v>92</v>
      </c>
      <c r="J923" s="2">
        <f t="shared" si="136"/>
        <v>0.64208074534161486</v>
      </c>
      <c r="K923">
        <v>87</v>
      </c>
      <c r="L923" s="2">
        <f t="shared" si="137"/>
        <v>0.20664667666166917</v>
      </c>
      <c r="M923" s="5">
        <f t="shared" si="140"/>
        <v>17.978260869565219</v>
      </c>
      <c r="N923" s="1">
        <v>393120</v>
      </c>
      <c r="O923">
        <v>602</v>
      </c>
      <c r="P923" s="2">
        <f t="shared" si="141"/>
        <v>653.02325581395348</v>
      </c>
      <c r="Q923" s="1">
        <v>2653300</v>
      </c>
      <c r="R923" s="1">
        <v>1757166</v>
      </c>
      <c r="S923" s="2">
        <f t="shared" si="142"/>
        <v>226750.4473841427</v>
      </c>
      <c r="T923" s="1">
        <v>3279219</v>
      </c>
      <c r="U923" s="2">
        <f t="shared" si="143"/>
        <v>423161.14432021847</v>
      </c>
      <c r="V923" s="2">
        <f t="shared" si="144"/>
        <v>702.92548890401736</v>
      </c>
    </row>
    <row r="924" spans="1:22" x14ac:dyDescent="0.25">
      <c r="A924" t="s">
        <v>21</v>
      </c>
      <c r="B924">
        <v>2018</v>
      </c>
      <c r="C924">
        <v>90</v>
      </c>
      <c r="D924">
        <v>660</v>
      </c>
      <c r="E924" s="1">
        <v>4929</v>
      </c>
      <c r="F924" s="5">
        <f t="shared" si="138"/>
        <v>7.4681818181818178</v>
      </c>
      <c r="G924" s="3">
        <v>43374</v>
      </c>
      <c r="H924" s="3">
        <v>43465</v>
      </c>
      <c r="I924" s="4">
        <f t="shared" si="139"/>
        <v>92</v>
      </c>
      <c r="J924" s="2">
        <f t="shared" si="136"/>
        <v>0.59528985507246379</v>
      </c>
      <c r="K924">
        <v>90</v>
      </c>
      <c r="L924" s="2">
        <f t="shared" si="137"/>
        <v>0.59528985507246379</v>
      </c>
      <c r="M924" s="5">
        <f t="shared" si="140"/>
        <v>53.576086956521742</v>
      </c>
      <c r="N924" s="1">
        <v>369250</v>
      </c>
      <c r="O924">
        <v>682</v>
      </c>
      <c r="P924" s="2">
        <f t="shared" si="141"/>
        <v>541.42228739002928</v>
      </c>
      <c r="Q924" s="1">
        <v>9874300</v>
      </c>
      <c r="R924" s="1">
        <v>4290870</v>
      </c>
      <c r="S924" s="2">
        <f t="shared" si="142"/>
        <v>154673.30637327879</v>
      </c>
      <c r="T924" s="1">
        <v>5656414</v>
      </c>
      <c r="U924" s="2">
        <f t="shared" si="143"/>
        <v>203897.1713419664</v>
      </c>
      <c r="V924" s="2">
        <f t="shared" si="144"/>
        <v>298.96945944569853</v>
      </c>
    </row>
    <row r="925" spans="1:22" x14ac:dyDescent="0.25">
      <c r="A925" t="s">
        <v>22</v>
      </c>
      <c r="B925">
        <v>2018</v>
      </c>
      <c r="C925">
        <v>47</v>
      </c>
      <c r="D925">
        <v>770</v>
      </c>
      <c r="E925" s="1">
        <v>3405</v>
      </c>
      <c r="F925" s="5">
        <f t="shared" si="138"/>
        <v>4.4220779220779223</v>
      </c>
      <c r="G925" s="3">
        <v>43374</v>
      </c>
      <c r="H925" s="3">
        <v>43465</v>
      </c>
      <c r="I925" s="4">
        <f t="shared" si="139"/>
        <v>92</v>
      </c>
      <c r="J925" s="2">
        <f t="shared" si="136"/>
        <v>0.78746530989824237</v>
      </c>
      <c r="K925">
        <v>47</v>
      </c>
      <c r="L925" s="2">
        <f t="shared" si="137"/>
        <v>0.78746530989824237</v>
      </c>
      <c r="M925" s="5">
        <f t="shared" si="140"/>
        <v>37.010869565217391</v>
      </c>
      <c r="N925" s="1">
        <v>52984698</v>
      </c>
      <c r="O925" s="1">
        <v>3348</v>
      </c>
      <c r="P925" s="2">
        <f t="shared" si="141"/>
        <v>15825.775985663082</v>
      </c>
      <c r="Q925" s="1">
        <v>59230239</v>
      </c>
      <c r="R925" s="1">
        <v>20208086</v>
      </c>
      <c r="S925" s="2">
        <f t="shared" si="142"/>
        <v>9541682.796364516</v>
      </c>
      <c r="T925" s="1">
        <v>16903567</v>
      </c>
      <c r="U925" s="2">
        <f t="shared" si="143"/>
        <v>7981383.0187131502</v>
      </c>
      <c r="V925" s="2">
        <f t="shared" si="144"/>
        <v>2383.9256328294955</v>
      </c>
    </row>
    <row r="926" spans="1:22" x14ac:dyDescent="0.25">
      <c r="A926" t="s">
        <v>23</v>
      </c>
      <c r="B926">
        <v>2018</v>
      </c>
      <c r="C926">
        <v>398</v>
      </c>
      <c r="D926" s="1">
        <v>4214</v>
      </c>
      <c r="E926" s="1">
        <v>17045</v>
      </c>
      <c r="F926" s="5">
        <f t="shared" si="138"/>
        <v>4.04485049833887</v>
      </c>
      <c r="G926" s="3">
        <v>43374</v>
      </c>
      <c r="H926" s="3">
        <v>43465</v>
      </c>
      <c r="I926" s="4">
        <f t="shared" si="139"/>
        <v>92</v>
      </c>
      <c r="J926" s="2">
        <f t="shared" si="136"/>
        <v>0.46550688223727332</v>
      </c>
      <c r="K926">
        <v>421</v>
      </c>
      <c r="L926" s="2">
        <f t="shared" si="137"/>
        <v>0.44007538985851491</v>
      </c>
      <c r="M926" s="5">
        <f t="shared" si="140"/>
        <v>185.27173913043478</v>
      </c>
      <c r="N926" s="1">
        <v>190211870</v>
      </c>
      <c r="O926" s="1">
        <v>38534</v>
      </c>
      <c r="P926" s="2">
        <f t="shared" si="141"/>
        <v>4936.2088026158717</v>
      </c>
      <c r="Q926" s="1">
        <v>312466083</v>
      </c>
      <c r="R926" s="1">
        <v>121011734</v>
      </c>
      <c r="S926" s="2">
        <f t="shared" si="142"/>
        <v>45790486.888695076</v>
      </c>
      <c r="T926" s="1">
        <v>117853746</v>
      </c>
      <c r="U926" s="2">
        <f t="shared" si="143"/>
        <v>44595513.448279321</v>
      </c>
      <c r="V926" s="2">
        <f t="shared" si="144"/>
        <v>1157.3029908205565</v>
      </c>
    </row>
    <row r="927" spans="1:22" x14ac:dyDescent="0.25">
      <c r="A927" t="s">
        <v>484</v>
      </c>
      <c r="B927">
        <v>2018</v>
      </c>
      <c r="C927">
        <v>60</v>
      </c>
      <c r="D927">
        <v>222</v>
      </c>
      <c r="E927" s="1">
        <v>3357</v>
      </c>
      <c r="F927" s="5">
        <f t="shared" si="138"/>
        <v>15.121621621621621</v>
      </c>
      <c r="G927" s="3">
        <v>43374</v>
      </c>
      <c r="H927" s="3">
        <v>43465</v>
      </c>
      <c r="I927" s="4">
        <f t="shared" si="139"/>
        <v>92</v>
      </c>
      <c r="J927" s="2">
        <f t="shared" si="136"/>
        <v>0.60815217391304344</v>
      </c>
      <c r="K927">
        <v>60</v>
      </c>
      <c r="L927" s="2">
        <f t="shared" si="137"/>
        <v>0.60815217391304344</v>
      </c>
      <c r="M927" s="5">
        <f t="shared" si="140"/>
        <v>36.489130434782609</v>
      </c>
      <c r="N927" s="1">
        <v>869871</v>
      </c>
      <c r="O927" s="1">
        <v>2726</v>
      </c>
      <c r="P927" s="2">
        <f t="shared" si="141"/>
        <v>319.10161408657376</v>
      </c>
      <c r="Q927" s="1">
        <v>9001764</v>
      </c>
      <c r="R927" s="1">
        <v>5164778</v>
      </c>
      <c r="S927" s="2">
        <f t="shared" si="142"/>
        <v>455111.09392091585</v>
      </c>
      <c r="T927" s="1">
        <v>4793939</v>
      </c>
      <c r="U927" s="2">
        <f t="shared" si="143"/>
        <v>422433.41775389796</v>
      </c>
      <c r="V927" s="2">
        <f t="shared" si="144"/>
        <v>154.96456997575126</v>
      </c>
    </row>
    <row r="928" spans="1:22" x14ac:dyDescent="0.25">
      <c r="A928" t="s">
        <v>25</v>
      </c>
      <c r="B928">
        <v>2018</v>
      </c>
      <c r="C928">
        <v>25</v>
      </c>
      <c r="D928">
        <v>242</v>
      </c>
      <c r="E928">
        <v>905</v>
      </c>
      <c r="F928" s="5">
        <f t="shared" si="138"/>
        <v>3.7396694214876032</v>
      </c>
      <c r="G928" s="3">
        <v>43374</v>
      </c>
      <c r="H928" s="3">
        <v>43465</v>
      </c>
      <c r="I928" s="4">
        <f t="shared" si="139"/>
        <v>92</v>
      </c>
      <c r="J928" s="2">
        <f t="shared" si="136"/>
        <v>0.39347826086956522</v>
      </c>
      <c r="K928">
        <v>38</v>
      </c>
      <c r="L928" s="2">
        <f t="shared" si="137"/>
        <v>0.25886727688787187</v>
      </c>
      <c r="M928" s="5">
        <f t="shared" si="140"/>
        <v>9.8369565217391308</v>
      </c>
      <c r="N928" s="1">
        <v>14593479</v>
      </c>
      <c r="O928" s="1">
        <v>7769</v>
      </c>
      <c r="P928" s="2">
        <f t="shared" si="141"/>
        <v>1878.4243789419488</v>
      </c>
      <c r="Q928" s="1">
        <v>5616161</v>
      </c>
      <c r="R928" s="1">
        <v>9720753</v>
      </c>
      <c r="S928" s="2">
        <f t="shared" si="142"/>
        <v>7019402.8577296278</v>
      </c>
      <c r="T928" s="1">
        <v>8436166</v>
      </c>
      <c r="U928" s="2">
        <f t="shared" si="143"/>
        <v>6091796.3586443895</v>
      </c>
      <c r="V928" s="2">
        <f t="shared" si="144"/>
        <v>784.11589118862014</v>
      </c>
    </row>
    <row r="929" spans="1:22" x14ac:dyDescent="0.25">
      <c r="A929" t="s">
        <v>26</v>
      </c>
      <c r="B929">
        <v>2018</v>
      </c>
      <c r="C929">
        <v>105</v>
      </c>
      <c r="D929">
        <v>228</v>
      </c>
      <c r="E929" s="1">
        <v>7152</v>
      </c>
      <c r="F929" s="5">
        <f t="shared" si="138"/>
        <v>31.368421052631579</v>
      </c>
      <c r="G929" s="3">
        <v>43374</v>
      </c>
      <c r="H929" s="3">
        <v>43465</v>
      </c>
      <c r="I929" s="4">
        <f t="shared" si="139"/>
        <v>92</v>
      </c>
      <c r="J929" s="2">
        <f t="shared" si="136"/>
        <v>0.74037267080745339</v>
      </c>
      <c r="K929">
        <v>105</v>
      </c>
      <c r="L929" s="2">
        <f t="shared" si="137"/>
        <v>0.74037267080745339</v>
      </c>
      <c r="M929" s="5">
        <f t="shared" si="140"/>
        <v>77.739130434782609</v>
      </c>
      <c r="N929">
        <v>0</v>
      </c>
      <c r="O929">
        <v>0</v>
      </c>
      <c r="P929" s="2">
        <v>0</v>
      </c>
      <c r="Q929" s="1">
        <v>126478671</v>
      </c>
      <c r="R929" s="1">
        <v>16667785</v>
      </c>
      <c r="S929" s="2">
        <f t="shared" si="142"/>
        <v>0</v>
      </c>
      <c r="T929" s="1">
        <v>15952331</v>
      </c>
      <c r="U929" s="2">
        <f t="shared" si="143"/>
        <v>0</v>
      </c>
      <c r="V929" s="2">
        <v>0</v>
      </c>
    </row>
    <row r="930" spans="1:22" x14ac:dyDescent="0.25">
      <c r="A930" t="s">
        <v>27</v>
      </c>
      <c r="B930">
        <v>2018</v>
      </c>
      <c r="C930">
        <v>30</v>
      </c>
      <c r="D930">
        <v>445</v>
      </c>
      <c r="E930" s="1">
        <v>1438</v>
      </c>
      <c r="F930" s="5">
        <f t="shared" si="138"/>
        <v>3.2314606741573035</v>
      </c>
      <c r="G930" s="3">
        <v>43374</v>
      </c>
      <c r="H930" s="3">
        <v>43465</v>
      </c>
      <c r="I930" s="4">
        <f t="shared" si="139"/>
        <v>92</v>
      </c>
      <c r="J930" s="2">
        <f t="shared" si="136"/>
        <v>0.52101449275362322</v>
      </c>
      <c r="K930">
        <v>30</v>
      </c>
      <c r="L930" s="2">
        <f t="shared" si="137"/>
        <v>0.52101449275362322</v>
      </c>
      <c r="M930" s="5">
        <f t="shared" si="140"/>
        <v>15.630434782608697</v>
      </c>
      <c r="N930" s="1">
        <v>69532085</v>
      </c>
      <c r="O930" s="1">
        <v>9586</v>
      </c>
      <c r="P930" s="2">
        <f t="shared" si="141"/>
        <v>7253.5035468391407</v>
      </c>
      <c r="Q930" s="1">
        <v>37247001</v>
      </c>
      <c r="R930" s="1">
        <v>14608092</v>
      </c>
      <c r="S930" s="2">
        <f t="shared" si="142"/>
        <v>9512453.5401232038</v>
      </c>
      <c r="T930" s="1">
        <v>9836349</v>
      </c>
      <c r="U930" s="2">
        <f t="shared" si="143"/>
        <v>6405204.2434383174</v>
      </c>
      <c r="V930" s="2">
        <f t="shared" si="144"/>
        <v>668.18320920491522</v>
      </c>
    </row>
    <row r="931" spans="1:22" x14ac:dyDescent="0.25">
      <c r="A931" t="s">
        <v>28</v>
      </c>
      <c r="B931">
        <v>2018</v>
      </c>
      <c r="C931">
        <v>98</v>
      </c>
      <c r="D931">
        <v>594</v>
      </c>
      <c r="E931" s="1">
        <v>1822</v>
      </c>
      <c r="F931" s="5">
        <f t="shared" si="138"/>
        <v>3.0673400673400675</v>
      </c>
      <c r="G931" s="3">
        <v>43374</v>
      </c>
      <c r="H931" s="3">
        <v>43465</v>
      </c>
      <c r="I931" s="4">
        <f t="shared" si="139"/>
        <v>92</v>
      </c>
      <c r="J931" s="2">
        <f t="shared" si="136"/>
        <v>0.2020851818988465</v>
      </c>
      <c r="K931">
        <v>111</v>
      </c>
      <c r="L931" s="2">
        <f t="shared" si="137"/>
        <v>0.17841754798276538</v>
      </c>
      <c r="M931" s="5">
        <f t="shared" si="140"/>
        <v>19.804347826086957</v>
      </c>
      <c r="N931" s="1">
        <v>65376105</v>
      </c>
      <c r="O931" s="1">
        <v>13304</v>
      </c>
      <c r="P931" s="2">
        <f t="shared" si="141"/>
        <v>4914.0187161755866</v>
      </c>
      <c r="Q931" s="1">
        <v>45434119</v>
      </c>
      <c r="R931" s="1">
        <v>38754535</v>
      </c>
      <c r="S931" s="2">
        <f t="shared" si="142"/>
        <v>22864501.649109337</v>
      </c>
      <c r="T931" s="1">
        <v>44639971</v>
      </c>
      <c r="U931" s="2">
        <f t="shared" si="143"/>
        <v>26336806.53233726</v>
      </c>
      <c r="V931" s="2">
        <f t="shared" si="144"/>
        <v>1979.6156443428488</v>
      </c>
    </row>
    <row r="932" spans="1:22" x14ac:dyDescent="0.25">
      <c r="A932" t="s">
        <v>29</v>
      </c>
      <c r="B932">
        <v>2018</v>
      </c>
      <c r="C932">
        <v>30</v>
      </c>
      <c r="D932">
        <v>36</v>
      </c>
      <c r="E932" s="1">
        <v>1593</v>
      </c>
      <c r="F932" s="5">
        <f t="shared" si="138"/>
        <v>44.25</v>
      </c>
      <c r="G932" s="3">
        <v>43374</v>
      </c>
      <c r="H932" s="3">
        <v>43465</v>
      </c>
      <c r="I932" s="4">
        <f t="shared" si="139"/>
        <v>92</v>
      </c>
      <c r="J932" s="2">
        <f t="shared" si="136"/>
        <v>0.57717391304347831</v>
      </c>
      <c r="K932">
        <v>30</v>
      </c>
      <c r="L932" s="2">
        <f t="shared" si="137"/>
        <v>0.57717391304347831</v>
      </c>
      <c r="M932" s="5">
        <f t="shared" si="140"/>
        <v>17.315217391304351</v>
      </c>
      <c r="N932" s="1">
        <v>11620824</v>
      </c>
      <c r="O932" s="1">
        <v>13122</v>
      </c>
      <c r="P932" s="2">
        <f t="shared" si="141"/>
        <v>885.59853680841331</v>
      </c>
      <c r="Q932" s="1">
        <v>1212798</v>
      </c>
      <c r="R932" s="1">
        <v>5213421</v>
      </c>
      <c r="S932" s="2">
        <f t="shared" si="142"/>
        <v>4720744.2979779206</v>
      </c>
      <c r="T932" s="1">
        <v>6188134</v>
      </c>
      <c r="U932" s="2">
        <f t="shared" si="143"/>
        <v>5603345.3457189249</v>
      </c>
      <c r="V932" s="2">
        <f t="shared" si="144"/>
        <v>427.01915452819122</v>
      </c>
    </row>
    <row r="933" spans="1:22" x14ac:dyDescent="0.25">
      <c r="A933" t="s">
        <v>30</v>
      </c>
      <c r="B933">
        <v>2018</v>
      </c>
      <c r="C933">
        <v>167</v>
      </c>
      <c r="D933" s="1">
        <v>2754</v>
      </c>
      <c r="E933" s="1">
        <v>9724</v>
      </c>
      <c r="F933" s="5">
        <f t="shared" si="138"/>
        <v>3.5308641975308643</v>
      </c>
      <c r="G933" s="3">
        <v>43374</v>
      </c>
      <c r="H933" s="3">
        <v>43465</v>
      </c>
      <c r="I933" s="4">
        <f t="shared" si="139"/>
        <v>92</v>
      </c>
      <c r="J933" s="2">
        <f t="shared" si="136"/>
        <v>0.63290809684977867</v>
      </c>
      <c r="K933">
        <v>202</v>
      </c>
      <c r="L933" s="2">
        <f t="shared" si="137"/>
        <v>0.52324580284115363</v>
      </c>
      <c r="M933" s="5">
        <f t="shared" si="140"/>
        <v>105.69565217391303</v>
      </c>
      <c r="N933" s="1">
        <v>38731582</v>
      </c>
      <c r="O933" s="1">
        <v>10742</v>
      </c>
      <c r="P933" s="2">
        <f t="shared" si="141"/>
        <v>3605.6211133867064</v>
      </c>
      <c r="Q933" s="1">
        <v>79719069</v>
      </c>
      <c r="R933" s="1">
        <v>52963128</v>
      </c>
      <c r="S933" s="2">
        <f t="shared" si="142"/>
        <v>17318146.568130691</v>
      </c>
      <c r="T933" s="1">
        <v>51824490</v>
      </c>
      <c r="U933" s="2">
        <f t="shared" si="143"/>
        <v>16945829.061278693</v>
      </c>
      <c r="V933" s="2">
        <f t="shared" si="144"/>
        <v>1577.5301676855979</v>
      </c>
    </row>
    <row r="934" spans="1:22" x14ac:dyDescent="0.25">
      <c r="A934" t="s">
        <v>31</v>
      </c>
      <c r="B934">
        <v>2018</v>
      </c>
      <c r="C934">
        <v>97</v>
      </c>
      <c r="D934" s="1">
        <v>1453</v>
      </c>
      <c r="E934" s="1">
        <v>7994</v>
      </c>
      <c r="F934" s="5">
        <f t="shared" si="138"/>
        <v>5.501720578114246</v>
      </c>
      <c r="G934" s="3">
        <v>43374</v>
      </c>
      <c r="H934" s="3">
        <v>43465</v>
      </c>
      <c r="I934" s="4">
        <f t="shared" si="139"/>
        <v>92</v>
      </c>
      <c r="J934" s="2">
        <f t="shared" si="136"/>
        <v>0.89578664276109365</v>
      </c>
      <c r="K934">
        <v>97</v>
      </c>
      <c r="L934" s="2">
        <f t="shared" si="137"/>
        <v>0.89578664276109365</v>
      </c>
      <c r="M934" s="5">
        <f t="shared" si="140"/>
        <v>86.891304347826079</v>
      </c>
      <c r="N934" s="1">
        <v>2636855</v>
      </c>
      <c r="O934" s="1">
        <v>4680</v>
      </c>
      <c r="P934" s="2">
        <f t="shared" si="141"/>
        <v>563.43055555555554</v>
      </c>
      <c r="Q934" s="1">
        <v>13323128</v>
      </c>
      <c r="R934" s="1">
        <v>9200017</v>
      </c>
      <c r="S934" s="2">
        <f t="shared" si="142"/>
        <v>1519996.0317335553</v>
      </c>
      <c r="T934" s="1">
        <v>6194463</v>
      </c>
      <c r="U934" s="2">
        <f t="shared" si="143"/>
        <v>1023428.4543952835</v>
      </c>
      <c r="V934" s="2">
        <f t="shared" si="144"/>
        <v>218.68129367420588</v>
      </c>
    </row>
    <row r="935" spans="1:22" x14ac:dyDescent="0.25">
      <c r="A935" t="s">
        <v>32</v>
      </c>
      <c r="B935">
        <v>2018</v>
      </c>
      <c r="C935">
        <v>16</v>
      </c>
      <c r="D935">
        <v>80</v>
      </c>
      <c r="E935" s="1">
        <v>1260</v>
      </c>
      <c r="F935" s="5">
        <f t="shared" si="138"/>
        <v>15.75</v>
      </c>
      <c r="G935" s="3">
        <v>43374</v>
      </c>
      <c r="H935" s="3">
        <v>43465</v>
      </c>
      <c r="I935" s="4">
        <f t="shared" si="139"/>
        <v>92</v>
      </c>
      <c r="J935" s="2">
        <f t="shared" si="136"/>
        <v>0.85597826086956519</v>
      </c>
      <c r="K935">
        <v>16</v>
      </c>
      <c r="L935" s="2">
        <f t="shared" si="137"/>
        <v>0.85597826086956519</v>
      </c>
      <c r="M935" s="5">
        <f t="shared" si="140"/>
        <v>13.695652173913043</v>
      </c>
      <c r="N935">
        <v>0</v>
      </c>
      <c r="O935">
        <v>0</v>
      </c>
      <c r="P935" s="2">
        <v>0</v>
      </c>
      <c r="Q935" s="1">
        <v>363862</v>
      </c>
      <c r="R935" s="1">
        <v>370564</v>
      </c>
      <c r="S935" s="2">
        <f t="shared" si="142"/>
        <v>0</v>
      </c>
      <c r="T935" s="1">
        <v>772336</v>
      </c>
      <c r="U935" s="2">
        <f t="shared" si="143"/>
        <v>0</v>
      </c>
      <c r="V935" s="2">
        <v>0</v>
      </c>
    </row>
    <row r="936" spans="1:22" x14ac:dyDescent="0.25">
      <c r="A936" t="s">
        <v>33</v>
      </c>
      <c r="B936">
        <v>2018</v>
      </c>
      <c r="C936">
        <v>243</v>
      </c>
      <c r="D936" s="1">
        <v>4647</v>
      </c>
      <c r="E936" s="1">
        <v>19078</v>
      </c>
      <c r="F936" s="5">
        <f t="shared" si="138"/>
        <v>4.1054443727135785</v>
      </c>
      <c r="G936" s="3">
        <v>43374</v>
      </c>
      <c r="H936" s="3">
        <v>43465</v>
      </c>
      <c r="I936" s="4">
        <f t="shared" si="139"/>
        <v>92</v>
      </c>
      <c r="J936" s="2">
        <f t="shared" si="136"/>
        <v>0.8533726963678655</v>
      </c>
      <c r="K936">
        <v>318</v>
      </c>
      <c r="L936" s="2">
        <f t="shared" si="137"/>
        <v>0.65210555099808587</v>
      </c>
      <c r="M936" s="5">
        <f t="shared" si="140"/>
        <v>207.36956521739131</v>
      </c>
      <c r="N936" s="1">
        <v>125808439</v>
      </c>
      <c r="O936" s="1">
        <v>45169</v>
      </c>
      <c r="P936" s="2">
        <f t="shared" si="141"/>
        <v>2785.2828045783613</v>
      </c>
      <c r="Q936" s="1">
        <v>245628916</v>
      </c>
      <c r="R936" s="1">
        <v>118867463</v>
      </c>
      <c r="S936" s="2">
        <f t="shared" si="142"/>
        <v>40261243.96648328</v>
      </c>
      <c r="T936" s="1">
        <v>108953790</v>
      </c>
      <c r="U936" s="2">
        <f t="shared" si="143"/>
        <v>36903413.344179697</v>
      </c>
      <c r="V936" s="2">
        <f t="shared" si="144"/>
        <v>817.00753490623435</v>
      </c>
    </row>
    <row r="937" spans="1:22" x14ac:dyDescent="0.25">
      <c r="A937" t="s">
        <v>34</v>
      </c>
      <c r="B937">
        <v>2018</v>
      </c>
      <c r="C937">
        <v>643</v>
      </c>
      <c r="D937" s="1">
        <v>5605</v>
      </c>
      <c r="E937" s="1">
        <v>33649</v>
      </c>
      <c r="F937" s="5">
        <f t="shared" si="138"/>
        <v>6.0033898305084747</v>
      </c>
      <c r="G937" s="3">
        <v>43374</v>
      </c>
      <c r="H937" s="3">
        <v>43465</v>
      </c>
      <c r="I937" s="4">
        <f t="shared" si="139"/>
        <v>92</v>
      </c>
      <c r="J937" s="2">
        <f t="shared" si="136"/>
        <v>0.5688180404354588</v>
      </c>
      <c r="K937">
        <v>643</v>
      </c>
      <c r="L937" s="2">
        <f t="shared" si="137"/>
        <v>0.5688180404354588</v>
      </c>
      <c r="M937" s="5">
        <f t="shared" si="140"/>
        <v>365.75</v>
      </c>
      <c r="N937" s="1">
        <v>280853466</v>
      </c>
      <c r="O937" s="1">
        <v>18776</v>
      </c>
      <c r="P937" s="2">
        <f t="shared" si="141"/>
        <v>14958.109608010225</v>
      </c>
      <c r="Q937" s="1">
        <v>555131606</v>
      </c>
      <c r="R937" s="1">
        <v>287715182</v>
      </c>
      <c r="S937" s="2">
        <f t="shared" si="142"/>
        <v>96659388.776168019</v>
      </c>
      <c r="T937" s="1">
        <v>269721564</v>
      </c>
      <c r="U937" s="2">
        <f t="shared" si="143"/>
        <v>90614340.664136663</v>
      </c>
      <c r="V937" s="2">
        <f t="shared" si="144"/>
        <v>4826.0726813025494</v>
      </c>
    </row>
    <row r="938" spans="1:22" x14ac:dyDescent="0.25">
      <c r="A938" t="s">
        <v>523</v>
      </c>
      <c r="B938">
        <v>2018</v>
      </c>
      <c r="C938">
        <v>120</v>
      </c>
      <c r="D938" s="1">
        <v>1233</v>
      </c>
      <c r="E938" s="1">
        <v>4641</v>
      </c>
      <c r="F938" s="5">
        <f t="shared" si="138"/>
        <v>3.7639902676399029</v>
      </c>
      <c r="G938" s="3">
        <v>43374</v>
      </c>
      <c r="H938" s="3">
        <v>43465</v>
      </c>
      <c r="I938" s="4">
        <f t="shared" si="139"/>
        <v>92</v>
      </c>
      <c r="J938" s="2">
        <f t="shared" si="136"/>
        <v>0.42038043478260867</v>
      </c>
      <c r="K938">
        <v>120</v>
      </c>
      <c r="L938" s="2">
        <f t="shared" si="137"/>
        <v>0.42038043478260867</v>
      </c>
      <c r="M938" s="5">
        <f t="shared" si="140"/>
        <v>50.445652173913039</v>
      </c>
      <c r="N938" s="1">
        <v>39423774</v>
      </c>
      <c r="O938" s="1">
        <v>5569</v>
      </c>
      <c r="P938" s="2">
        <f t="shared" si="141"/>
        <v>7079.1477823666728</v>
      </c>
      <c r="Q938" s="1">
        <v>80416513</v>
      </c>
      <c r="R938" s="1">
        <v>37972549</v>
      </c>
      <c r="S938" s="2">
        <f t="shared" si="142"/>
        <v>12491802.443529911</v>
      </c>
      <c r="T938" s="1">
        <v>66196601</v>
      </c>
      <c r="U938" s="2">
        <f t="shared" si="143"/>
        <v>21776648.76079756</v>
      </c>
      <c r="V938" s="2">
        <f t="shared" si="144"/>
        <v>3910.3337692220434</v>
      </c>
    </row>
    <row r="939" spans="1:22" x14ac:dyDescent="0.25">
      <c r="A939" t="s">
        <v>485</v>
      </c>
      <c r="B939">
        <v>2018</v>
      </c>
      <c r="C939">
        <v>138</v>
      </c>
      <c r="D939">
        <v>749</v>
      </c>
      <c r="E939" s="1">
        <v>10293</v>
      </c>
      <c r="F939" s="5">
        <f t="shared" si="138"/>
        <v>13.742323097463284</v>
      </c>
      <c r="G939" s="3">
        <v>43374</v>
      </c>
      <c r="H939" s="3">
        <v>43465</v>
      </c>
      <c r="I939" s="4">
        <f t="shared" si="139"/>
        <v>92</v>
      </c>
      <c r="J939" s="2">
        <f t="shared" si="136"/>
        <v>0.81072778827977321</v>
      </c>
      <c r="K939">
        <v>138</v>
      </c>
      <c r="L939" s="2">
        <f t="shared" si="137"/>
        <v>0.81072778827977321</v>
      </c>
      <c r="M939" s="5">
        <f t="shared" si="140"/>
        <v>111.8804347826087</v>
      </c>
      <c r="N939">
        <v>0</v>
      </c>
      <c r="O939">
        <v>0</v>
      </c>
      <c r="P939" s="2">
        <v>0</v>
      </c>
      <c r="Q939" s="1">
        <v>60522453</v>
      </c>
      <c r="R939" s="1">
        <v>26659646</v>
      </c>
      <c r="S939" s="2">
        <f t="shared" si="142"/>
        <v>0</v>
      </c>
      <c r="T939" s="1">
        <v>22168964</v>
      </c>
      <c r="U939" s="2">
        <f t="shared" si="143"/>
        <v>0</v>
      </c>
      <c r="V939" s="2">
        <v>0</v>
      </c>
    </row>
    <row r="940" spans="1:22" x14ac:dyDescent="0.25">
      <c r="A940" t="s">
        <v>37</v>
      </c>
      <c r="B940">
        <v>2018</v>
      </c>
      <c r="C940">
        <v>106</v>
      </c>
      <c r="D940" s="1">
        <v>1412</v>
      </c>
      <c r="E940" s="1">
        <v>8794</v>
      </c>
      <c r="F940" s="5">
        <f t="shared" si="138"/>
        <v>6.2280453257790365</v>
      </c>
      <c r="G940" s="3">
        <v>43374</v>
      </c>
      <c r="H940" s="3">
        <v>43465</v>
      </c>
      <c r="I940" s="4">
        <f t="shared" si="139"/>
        <v>92</v>
      </c>
      <c r="J940" s="2">
        <f t="shared" si="136"/>
        <v>0.90176374077112387</v>
      </c>
      <c r="K940">
        <v>106</v>
      </c>
      <c r="L940" s="2">
        <f t="shared" si="137"/>
        <v>0.90176374077112387</v>
      </c>
      <c r="M940" s="5">
        <f t="shared" si="140"/>
        <v>95.586956521739125</v>
      </c>
      <c r="N940" s="1">
        <v>2506980</v>
      </c>
      <c r="O940" s="1">
        <v>3362</v>
      </c>
      <c r="P940" s="2">
        <f t="shared" si="141"/>
        <v>745.68114217727543</v>
      </c>
      <c r="Q940" s="1">
        <v>15830089</v>
      </c>
      <c r="R940" s="1">
        <v>8625208</v>
      </c>
      <c r="S940" s="2">
        <f t="shared" si="142"/>
        <v>1179208.2994201528</v>
      </c>
      <c r="T940" s="1">
        <v>5398369</v>
      </c>
      <c r="U940" s="2">
        <f t="shared" si="143"/>
        <v>738046.14661263477</v>
      </c>
      <c r="V940" s="2">
        <f t="shared" si="144"/>
        <v>219.52592106265163</v>
      </c>
    </row>
    <row r="941" spans="1:22" x14ac:dyDescent="0.25">
      <c r="A941" t="s">
        <v>38</v>
      </c>
      <c r="B941">
        <v>2018</v>
      </c>
      <c r="C941">
        <v>99</v>
      </c>
      <c r="D941">
        <v>631</v>
      </c>
      <c r="E941" s="1">
        <v>6701</v>
      </c>
      <c r="F941" s="5">
        <f t="shared" si="138"/>
        <v>10.619651347068146</v>
      </c>
      <c r="G941" s="3">
        <v>43374</v>
      </c>
      <c r="H941" s="3">
        <v>43465</v>
      </c>
      <c r="I941" s="4">
        <f t="shared" si="139"/>
        <v>92</v>
      </c>
      <c r="J941" s="2">
        <f t="shared" si="136"/>
        <v>0.73572683355292046</v>
      </c>
      <c r="K941">
        <v>99</v>
      </c>
      <c r="L941" s="2">
        <f t="shared" si="137"/>
        <v>0.73572683355292046</v>
      </c>
      <c r="M941" s="5">
        <f t="shared" si="140"/>
        <v>72.836956521739125</v>
      </c>
      <c r="N941" s="1">
        <v>16237424</v>
      </c>
      <c r="O941" s="1">
        <v>26566</v>
      </c>
      <c r="P941" s="2">
        <f t="shared" si="141"/>
        <v>611.21072046977338</v>
      </c>
      <c r="Q941" s="1">
        <v>39039766</v>
      </c>
      <c r="R941" s="1">
        <v>17951425</v>
      </c>
      <c r="S941" s="2">
        <f t="shared" si="142"/>
        <v>5273149.722863988</v>
      </c>
      <c r="T941" s="1">
        <v>18702395</v>
      </c>
      <c r="U941" s="2">
        <f t="shared" si="143"/>
        <v>5493743.756339279</v>
      </c>
      <c r="V941" s="2">
        <f t="shared" si="144"/>
        <v>206.79604593613186</v>
      </c>
    </row>
    <row r="942" spans="1:22" x14ac:dyDescent="0.25">
      <c r="A942" t="s">
        <v>39</v>
      </c>
      <c r="B942">
        <v>2018</v>
      </c>
      <c r="C942">
        <v>12</v>
      </c>
      <c r="D942">
        <v>4</v>
      </c>
      <c r="E942">
        <v>683</v>
      </c>
      <c r="F942" s="5">
        <f t="shared" si="138"/>
        <v>170.75</v>
      </c>
      <c r="G942" s="3">
        <v>43374</v>
      </c>
      <c r="H942" s="3">
        <v>43465</v>
      </c>
      <c r="I942" s="4">
        <f t="shared" si="139"/>
        <v>92</v>
      </c>
      <c r="J942" s="2">
        <f t="shared" si="136"/>
        <v>0.6186594202898551</v>
      </c>
      <c r="K942">
        <v>12</v>
      </c>
      <c r="L942" s="2">
        <f t="shared" si="137"/>
        <v>0.6186594202898551</v>
      </c>
      <c r="M942" s="5">
        <f t="shared" si="140"/>
        <v>7.4239130434782616</v>
      </c>
      <c r="N942" s="1">
        <v>4102604</v>
      </c>
      <c r="O942" s="1">
        <v>3714</v>
      </c>
      <c r="P942" s="2">
        <f t="shared" si="141"/>
        <v>1104.6322024771137</v>
      </c>
      <c r="Q942" s="1">
        <v>706145</v>
      </c>
      <c r="R942" s="1">
        <v>2146249</v>
      </c>
      <c r="S942" s="2">
        <f t="shared" si="142"/>
        <v>1831081.1673464347</v>
      </c>
      <c r="T942" s="1">
        <v>2418382</v>
      </c>
      <c r="U942" s="2">
        <f t="shared" si="143"/>
        <v>2063252.5562735756</v>
      </c>
      <c r="V942" s="2">
        <f t="shared" si="144"/>
        <v>555.53380621259441</v>
      </c>
    </row>
    <row r="943" spans="1:22" x14ac:dyDescent="0.25">
      <c r="A943" t="s">
        <v>524</v>
      </c>
      <c r="B943">
        <v>2018</v>
      </c>
      <c r="C943">
        <v>103</v>
      </c>
      <c r="D943" s="1">
        <v>1173</v>
      </c>
      <c r="E943" s="1">
        <v>3811</v>
      </c>
      <c r="F943" s="5">
        <f t="shared" si="138"/>
        <v>3.2489343563512363</v>
      </c>
      <c r="G943" s="3">
        <v>43374</v>
      </c>
      <c r="H943" s="3">
        <v>43465</v>
      </c>
      <c r="I943" s="4">
        <f t="shared" si="139"/>
        <v>92</v>
      </c>
      <c r="J943" s="2">
        <f t="shared" si="136"/>
        <v>0.40217391304347827</v>
      </c>
      <c r="K943">
        <v>103</v>
      </c>
      <c r="L943" s="2">
        <f t="shared" si="137"/>
        <v>0.40217391304347827</v>
      </c>
      <c r="M943" s="5">
        <f t="shared" si="140"/>
        <v>41.423913043478265</v>
      </c>
      <c r="N943" s="1">
        <v>65274791</v>
      </c>
      <c r="O943" s="1">
        <v>26044</v>
      </c>
      <c r="P943" s="2">
        <f t="shared" si="141"/>
        <v>2506.3274074642914</v>
      </c>
      <c r="Q943" s="1">
        <v>76592584</v>
      </c>
      <c r="R943" s="1">
        <v>30251181</v>
      </c>
      <c r="S943" s="2">
        <f t="shared" si="142"/>
        <v>13918912.063313859</v>
      </c>
      <c r="T943" s="1">
        <v>26565713</v>
      </c>
      <c r="U943" s="2">
        <f t="shared" si="143"/>
        <v>12223186.3657235</v>
      </c>
      <c r="V943" s="2">
        <f t="shared" si="144"/>
        <v>469.32830462768777</v>
      </c>
    </row>
    <row r="944" spans="1:22" x14ac:dyDescent="0.25">
      <c r="A944" t="s">
        <v>40</v>
      </c>
      <c r="B944">
        <v>2018</v>
      </c>
      <c r="C944">
        <v>885</v>
      </c>
      <c r="D944" s="1">
        <v>12760</v>
      </c>
      <c r="E944" s="1">
        <v>66694</v>
      </c>
      <c r="F944" s="5">
        <f t="shared" si="138"/>
        <v>5.2268025078369904</v>
      </c>
      <c r="G944" s="3">
        <v>43374</v>
      </c>
      <c r="H944" s="3">
        <v>43465</v>
      </c>
      <c r="I944" s="4">
        <f t="shared" si="139"/>
        <v>92</v>
      </c>
      <c r="J944" s="2">
        <f t="shared" si="136"/>
        <v>0.81913534758044704</v>
      </c>
      <c r="K944">
        <v>886</v>
      </c>
      <c r="L944" s="2">
        <f t="shared" si="137"/>
        <v>0.81821081558543529</v>
      </c>
      <c r="M944" s="5">
        <f t="shared" si="140"/>
        <v>724.93478260869563</v>
      </c>
      <c r="N944" s="1">
        <v>1643614876</v>
      </c>
      <c r="O944" s="1">
        <v>219898</v>
      </c>
      <c r="P944" s="2">
        <f t="shared" si="141"/>
        <v>7474.4421322613216</v>
      </c>
      <c r="Q944" s="1">
        <v>2883496375</v>
      </c>
      <c r="R944" s="1">
        <v>779174974</v>
      </c>
      <c r="S944" s="2">
        <f t="shared" si="142"/>
        <v>282887587.08777606</v>
      </c>
      <c r="T944" s="1">
        <v>798702945</v>
      </c>
      <c r="U944" s="2">
        <f t="shared" si="143"/>
        <v>289977420.2847417</v>
      </c>
      <c r="V944" s="2">
        <f t="shared" si="144"/>
        <v>1318.6905760158879</v>
      </c>
    </row>
    <row r="945" spans="1:22" x14ac:dyDescent="0.25">
      <c r="A945" t="s">
        <v>41</v>
      </c>
      <c r="B945">
        <v>2018</v>
      </c>
      <c r="C945">
        <v>374</v>
      </c>
      <c r="D945" s="1">
        <v>4219</v>
      </c>
      <c r="E945" s="1">
        <v>16897</v>
      </c>
      <c r="F945" s="5">
        <f t="shared" si="138"/>
        <v>4.0049774828158329</v>
      </c>
      <c r="G945" s="3">
        <v>43374</v>
      </c>
      <c r="H945" s="3">
        <v>43465</v>
      </c>
      <c r="I945" s="4">
        <f t="shared" si="139"/>
        <v>92</v>
      </c>
      <c r="J945" s="2">
        <f t="shared" si="136"/>
        <v>0.49107765635898626</v>
      </c>
      <c r="K945">
        <v>374</v>
      </c>
      <c r="L945" s="2">
        <f t="shared" si="137"/>
        <v>0.49107765635898626</v>
      </c>
      <c r="M945" s="5">
        <f t="shared" si="140"/>
        <v>183.66304347826087</v>
      </c>
      <c r="N945" s="1">
        <v>51121297</v>
      </c>
      <c r="O945" s="1">
        <v>12530</v>
      </c>
      <c r="P945" s="2">
        <f t="shared" si="141"/>
        <v>4079.9119712689544</v>
      </c>
      <c r="Q945" s="1">
        <v>265930647</v>
      </c>
      <c r="R945" s="1">
        <v>70397063</v>
      </c>
      <c r="S945" s="2">
        <f t="shared" si="142"/>
        <v>11350787.256332707</v>
      </c>
      <c r="T945" s="1">
        <v>57913316</v>
      </c>
      <c r="U945" s="2">
        <f t="shared" si="143"/>
        <v>9337914.1289569009</v>
      </c>
      <c r="V945" s="2">
        <f t="shared" si="144"/>
        <v>745.24454341236242</v>
      </c>
    </row>
    <row r="946" spans="1:22" x14ac:dyDescent="0.25">
      <c r="A946" t="s">
        <v>42</v>
      </c>
      <c r="B946">
        <v>2018</v>
      </c>
      <c r="C946">
        <v>16</v>
      </c>
      <c r="D946">
        <v>184</v>
      </c>
      <c r="E946" s="1">
        <v>1153</v>
      </c>
      <c r="F946" s="5">
        <f t="shared" si="138"/>
        <v>6.2663043478260869</v>
      </c>
      <c r="G946" s="3">
        <v>43374</v>
      </c>
      <c r="H946" s="3">
        <v>43465</v>
      </c>
      <c r="I946" s="4">
        <f t="shared" si="139"/>
        <v>92</v>
      </c>
      <c r="J946" s="2">
        <f t="shared" si="136"/>
        <v>0.78328804347826086</v>
      </c>
      <c r="K946">
        <v>16</v>
      </c>
      <c r="L946" s="2">
        <f t="shared" si="137"/>
        <v>0.78328804347826086</v>
      </c>
      <c r="M946" s="5">
        <f t="shared" si="140"/>
        <v>12.532608695652174</v>
      </c>
      <c r="N946">
        <v>0</v>
      </c>
      <c r="O946">
        <v>0</v>
      </c>
      <c r="P946" s="2">
        <v>0</v>
      </c>
      <c r="Q946" s="1">
        <v>1423889</v>
      </c>
      <c r="R946" s="1">
        <v>1423889</v>
      </c>
      <c r="S946" s="2">
        <f t="shared" si="142"/>
        <v>0</v>
      </c>
      <c r="T946" s="1">
        <v>3707966</v>
      </c>
      <c r="U946" s="2">
        <f t="shared" si="143"/>
        <v>0</v>
      </c>
      <c r="V946" s="2">
        <v>0</v>
      </c>
    </row>
    <row r="947" spans="1:22" x14ac:dyDescent="0.25">
      <c r="A947" t="s">
        <v>43</v>
      </c>
      <c r="B947">
        <v>2018</v>
      </c>
      <c r="C947">
        <v>96</v>
      </c>
      <c r="D947">
        <v>213</v>
      </c>
      <c r="E947" s="1">
        <v>5957</v>
      </c>
      <c r="F947" s="5">
        <f t="shared" si="138"/>
        <v>27.96713615023474</v>
      </c>
      <c r="G947" s="3">
        <v>43374</v>
      </c>
      <c r="H947" s="3">
        <v>43465</v>
      </c>
      <c r="I947" s="4">
        <f t="shared" si="139"/>
        <v>92</v>
      </c>
      <c r="J947" s="2">
        <f t="shared" si="136"/>
        <v>0.67447916666666663</v>
      </c>
      <c r="K947">
        <v>96</v>
      </c>
      <c r="L947" s="2">
        <f t="shared" si="137"/>
        <v>0.67447916666666663</v>
      </c>
      <c r="M947" s="5">
        <f t="shared" si="140"/>
        <v>64.75</v>
      </c>
      <c r="N947">
        <v>0</v>
      </c>
      <c r="O947">
        <v>0</v>
      </c>
      <c r="P947" s="2">
        <v>0</v>
      </c>
      <c r="Q947" s="1">
        <v>45669808</v>
      </c>
      <c r="R947" s="1">
        <v>12593906</v>
      </c>
      <c r="S947" s="2">
        <f t="shared" si="142"/>
        <v>0</v>
      </c>
      <c r="T947" s="1">
        <v>10539271</v>
      </c>
      <c r="U947" s="2">
        <f t="shared" si="143"/>
        <v>0</v>
      </c>
      <c r="V947" s="2">
        <v>0</v>
      </c>
    </row>
    <row r="948" spans="1:22" x14ac:dyDescent="0.25">
      <c r="A948" t="s">
        <v>44</v>
      </c>
      <c r="B948">
        <v>2018</v>
      </c>
      <c r="C948">
        <v>100</v>
      </c>
      <c r="D948">
        <v>556</v>
      </c>
      <c r="E948" s="1">
        <v>4917</v>
      </c>
      <c r="F948" s="5">
        <f t="shared" si="138"/>
        <v>8.8435251798561154</v>
      </c>
      <c r="G948" s="3">
        <v>43374</v>
      </c>
      <c r="H948" s="3">
        <v>43465</v>
      </c>
      <c r="I948" s="4">
        <f t="shared" si="139"/>
        <v>92</v>
      </c>
      <c r="J948" s="2">
        <f t="shared" si="136"/>
        <v>0.53445652173913039</v>
      </c>
      <c r="K948">
        <v>114</v>
      </c>
      <c r="L948" s="2">
        <f t="shared" si="137"/>
        <v>0.46882151029748281</v>
      </c>
      <c r="M948" s="5">
        <f t="shared" si="140"/>
        <v>53.445652173913039</v>
      </c>
      <c r="N948" s="1">
        <v>10652256</v>
      </c>
      <c r="O948" s="1">
        <v>3065</v>
      </c>
      <c r="P948" s="2">
        <f t="shared" si="141"/>
        <v>3475.4505709624796</v>
      </c>
      <c r="Q948" s="1">
        <v>39855050</v>
      </c>
      <c r="R948" s="1">
        <v>10049256</v>
      </c>
      <c r="S948" s="2">
        <f t="shared" si="142"/>
        <v>2119440.8492414146</v>
      </c>
      <c r="T948" s="1">
        <v>12056694</v>
      </c>
      <c r="U948" s="2">
        <f t="shared" si="143"/>
        <v>2542820.0625403384</v>
      </c>
      <c r="V948" s="2">
        <f t="shared" si="144"/>
        <v>829.63134177498807</v>
      </c>
    </row>
    <row r="949" spans="1:22" x14ac:dyDescent="0.25">
      <c r="A949" t="s">
        <v>525</v>
      </c>
      <c r="B949">
        <v>2018</v>
      </c>
      <c r="C949">
        <v>27</v>
      </c>
      <c r="D949">
        <v>8</v>
      </c>
      <c r="E949" s="1">
        <v>2201</v>
      </c>
      <c r="F949" s="5">
        <f t="shared" si="138"/>
        <v>275.125</v>
      </c>
      <c r="G949" s="3">
        <v>43374</v>
      </c>
      <c r="H949" s="3">
        <v>43465</v>
      </c>
      <c r="I949" s="4">
        <f t="shared" si="139"/>
        <v>92</v>
      </c>
      <c r="J949" s="2">
        <f t="shared" si="136"/>
        <v>0.88607085346215786</v>
      </c>
      <c r="K949">
        <v>29</v>
      </c>
      <c r="L949" s="2">
        <f t="shared" si="137"/>
        <v>0.82496251874062965</v>
      </c>
      <c r="M949" s="5">
        <f t="shared" si="140"/>
        <v>23.923913043478258</v>
      </c>
      <c r="N949">
        <v>0</v>
      </c>
      <c r="O949">
        <v>0</v>
      </c>
      <c r="P949" s="2">
        <v>0</v>
      </c>
      <c r="Q949" s="1">
        <v>4078060</v>
      </c>
      <c r="R949" s="1">
        <v>2014129</v>
      </c>
      <c r="S949" s="2">
        <f t="shared" si="142"/>
        <v>0</v>
      </c>
      <c r="T949" s="1">
        <v>2434692</v>
      </c>
      <c r="U949" s="2">
        <f t="shared" si="143"/>
        <v>0</v>
      </c>
      <c r="V949" s="2">
        <v>0</v>
      </c>
    </row>
    <row r="950" spans="1:22" x14ac:dyDescent="0.25">
      <c r="A950" t="s">
        <v>45</v>
      </c>
      <c r="B950">
        <v>2018</v>
      </c>
      <c r="C950">
        <v>374</v>
      </c>
      <c r="D950" s="1">
        <v>4399</v>
      </c>
      <c r="E950" s="1">
        <v>28981</v>
      </c>
      <c r="F950" s="5">
        <f t="shared" si="138"/>
        <v>6.5880882018640596</v>
      </c>
      <c r="G950" s="3">
        <v>43374</v>
      </c>
      <c r="H950" s="3">
        <v>43465</v>
      </c>
      <c r="I950" s="4">
        <f t="shared" si="139"/>
        <v>92</v>
      </c>
      <c r="J950" s="2">
        <f t="shared" si="136"/>
        <v>0.84227505231341548</v>
      </c>
      <c r="K950">
        <v>495</v>
      </c>
      <c r="L950" s="2">
        <f t="shared" si="137"/>
        <v>0.63638559508124726</v>
      </c>
      <c r="M950" s="5">
        <f t="shared" si="140"/>
        <v>315.01086956521738</v>
      </c>
      <c r="N950" s="1">
        <v>199865989</v>
      </c>
      <c r="O950" s="1">
        <v>85394</v>
      </c>
      <c r="P950" s="2">
        <f t="shared" si="141"/>
        <v>2340.515598285594</v>
      </c>
      <c r="Q950" s="1">
        <v>550320417</v>
      </c>
      <c r="R950" s="1">
        <v>302290593</v>
      </c>
      <c r="S950" s="2">
        <f t="shared" si="142"/>
        <v>80536794.391528174</v>
      </c>
      <c r="T950" s="1">
        <v>310517050</v>
      </c>
      <c r="U950" s="2">
        <f t="shared" si="143"/>
        <v>82728501.614054114</v>
      </c>
      <c r="V950" s="2">
        <f t="shared" si="144"/>
        <v>968.7858820766578</v>
      </c>
    </row>
    <row r="951" spans="1:22" x14ac:dyDescent="0.25">
      <c r="A951" t="s">
        <v>46</v>
      </c>
      <c r="B951">
        <v>2018</v>
      </c>
      <c r="C951">
        <v>54</v>
      </c>
      <c r="D951">
        <v>470</v>
      </c>
      <c r="E951" s="1">
        <v>1535</v>
      </c>
      <c r="F951" s="5">
        <f t="shared" si="138"/>
        <v>3.2659574468085109</v>
      </c>
      <c r="G951" s="3">
        <v>43374</v>
      </c>
      <c r="H951" s="3">
        <v>43465</v>
      </c>
      <c r="I951" s="4">
        <f t="shared" si="139"/>
        <v>92</v>
      </c>
      <c r="J951" s="2">
        <f t="shared" si="136"/>
        <v>0.30897745571658614</v>
      </c>
      <c r="K951">
        <v>54</v>
      </c>
      <c r="L951" s="2">
        <f t="shared" si="137"/>
        <v>0.30897745571658614</v>
      </c>
      <c r="M951" s="5">
        <f t="shared" si="140"/>
        <v>16.684782608695652</v>
      </c>
      <c r="N951" s="1">
        <v>25906636</v>
      </c>
      <c r="O951" s="1">
        <v>5336</v>
      </c>
      <c r="P951" s="2">
        <f t="shared" si="141"/>
        <v>4855.0667166416788</v>
      </c>
      <c r="Q951" s="1">
        <v>30144322</v>
      </c>
      <c r="R951" s="1">
        <v>17953082</v>
      </c>
      <c r="S951" s="2">
        <f t="shared" si="142"/>
        <v>8297877.0934147453</v>
      </c>
      <c r="T951" s="1">
        <v>12591021</v>
      </c>
      <c r="U951" s="2">
        <f t="shared" si="143"/>
        <v>5819543.6715882001</v>
      </c>
      <c r="V951" s="2">
        <f t="shared" si="144"/>
        <v>1090.6191288583584</v>
      </c>
    </row>
    <row r="952" spans="1:22" x14ac:dyDescent="0.25">
      <c r="A952" t="s">
        <v>47</v>
      </c>
      <c r="B952">
        <v>2018</v>
      </c>
      <c r="C952">
        <v>334</v>
      </c>
      <c r="D952" s="1">
        <v>3008</v>
      </c>
      <c r="E952" s="1">
        <v>16786</v>
      </c>
      <c r="F952" s="5">
        <f t="shared" si="138"/>
        <v>5.5804521276595747</v>
      </c>
      <c r="G952" s="3">
        <v>43374</v>
      </c>
      <c r="H952" s="3">
        <v>43465</v>
      </c>
      <c r="I952" s="4">
        <f t="shared" si="139"/>
        <v>92</v>
      </c>
      <c r="J952" s="2">
        <f t="shared" si="136"/>
        <v>0.54627701119500127</v>
      </c>
      <c r="K952">
        <v>334</v>
      </c>
      <c r="L952" s="2">
        <f t="shared" si="137"/>
        <v>0.54627701119500127</v>
      </c>
      <c r="M952" s="5">
        <f t="shared" si="140"/>
        <v>182.45652173913044</v>
      </c>
      <c r="N952" s="1">
        <v>217659764</v>
      </c>
      <c r="O952" s="1">
        <v>43026</v>
      </c>
      <c r="P952" s="2">
        <f t="shared" si="141"/>
        <v>5058.7961697578212</v>
      </c>
      <c r="Q952" s="1">
        <v>380575940</v>
      </c>
      <c r="R952" s="1">
        <v>168865308</v>
      </c>
      <c r="S952" s="2">
        <f t="shared" si="142"/>
        <v>61439300.331474893</v>
      </c>
      <c r="T952" s="1">
        <v>154722935</v>
      </c>
      <c r="U952" s="2">
        <f t="shared" si="143"/>
        <v>56293794.055273138</v>
      </c>
      <c r="V952" s="2">
        <f t="shared" si="144"/>
        <v>1308.3668957205675</v>
      </c>
    </row>
    <row r="953" spans="1:22" x14ac:dyDescent="0.25">
      <c r="A953" t="s">
        <v>50</v>
      </c>
      <c r="B953">
        <v>2018</v>
      </c>
      <c r="C953">
        <v>60</v>
      </c>
      <c r="D953">
        <v>318</v>
      </c>
      <c r="E953" s="1">
        <v>1234</v>
      </c>
      <c r="F953" s="5">
        <f t="shared" si="138"/>
        <v>3.8805031446540879</v>
      </c>
      <c r="G953" s="3">
        <v>43374</v>
      </c>
      <c r="H953" s="3">
        <v>43465</v>
      </c>
      <c r="I953" s="4">
        <f t="shared" si="139"/>
        <v>92</v>
      </c>
      <c r="J953" s="2">
        <f t="shared" si="136"/>
        <v>0.22355072463768116</v>
      </c>
      <c r="K953">
        <v>65</v>
      </c>
      <c r="L953" s="2">
        <f t="shared" si="137"/>
        <v>0.20635451505016722</v>
      </c>
      <c r="M953" s="5">
        <f t="shared" si="140"/>
        <v>13.413043478260869</v>
      </c>
      <c r="N953" s="1">
        <v>31975114</v>
      </c>
      <c r="O953" s="1">
        <v>11969</v>
      </c>
      <c r="P953" s="2">
        <f t="shared" si="141"/>
        <v>2671.4941933327764</v>
      </c>
      <c r="Q953" s="1">
        <v>13711821</v>
      </c>
      <c r="R953" s="1">
        <v>17906251</v>
      </c>
      <c r="S953" s="2">
        <f t="shared" si="142"/>
        <v>12532125.804403687</v>
      </c>
      <c r="T953" s="1">
        <v>32877429</v>
      </c>
      <c r="U953" s="2">
        <f t="shared" si="143"/>
        <v>23010069.296657916</v>
      </c>
      <c r="V953" s="2">
        <f t="shared" si="144"/>
        <v>1922.4721611377656</v>
      </c>
    </row>
    <row r="954" spans="1:22" x14ac:dyDescent="0.25">
      <c r="A954" t="s">
        <v>51</v>
      </c>
      <c r="B954">
        <v>2018</v>
      </c>
      <c r="C954">
        <v>112</v>
      </c>
      <c r="D954" s="1">
        <v>1213</v>
      </c>
      <c r="E954" s="1">
        <v>3676</v>
      </c>
      <c r="F954" s="5">
        <f t="shared" si="138"/>
        <v>3.0305028854080791</v>
      </c>
      <c r="G954" s="3">
        <v>43374</v>
      </c>
      <c r="H954" s="3">
        <v>43465</v>
      </c>
      <c r="I954" s="4">
        <f t="shared" si="139"/>
        <v>92</v>
      </c>
      <c r="J954" s="2">
        <f t="shared" si="136"/>
        <v>0.35675465838509318</v>
      </c>
      <c r="K954">
        <v>112</v>
      </c>
      <c r="L954" s="2">
        <f t="shared" si="137"/>
        <v>0.35675465838509318</v>
      </c>
      <c r="M954" s="5">
        <f t="shared" si="140"/>
        <v>39.956521739130437</v>
      </c>
      <c r="N954" s="1">
        <v>36581638</v>
      </c>
      <c r="O954" s="1">
        <v>10379</v>
      </c>
      <c r="P954" s="2">
        <f t="shared" si="141"/>
        <v>3524.5821370074186</v>
      </c>
      <c r="Q954" s="1">
        <v>47178555</v>
      </c>
      <c r="R954" s="1">
        <v>20410013</v>
      </c>
      <c r="S954" s="2">
        <f t="shared" si="142"/>
        <v>8913920.5677486192</v>
      </c>
      <c r="T954" s="1">
        <v>20751944</v>
      </c>
      <c r="U954" s="2">
        <f t="shared" si="143"/>
        <v>9063256.3753079213</v>
      </c>
      <c r="V954" s="2">
        <f t="shared" si="144"/>
        <v>873.23021247788051</v>
      </c>
    </row>
    <row r="955" spans="1:22" x14ac:dyDescent="0.25">
      <c r="A955" t="s">
        <v>53</v>
      </c>
      <c r="B955">
        <v>2018</v>
      </c>
      <c r="C955">
        <v>217</v>
      </c>
      <c r="D955" s="1">
        <v>1634</v>
      </c>
      <c r="E955" s="1">
        <v>19883</v>
      </c>
      <c r="F955" s="5">
        <f t="shared" si="138"/>
        <v>12.168298653610771</v>
      </c>
      <c r="G955" s="3">
        <v>43374</v>
      </c>
      <c r="H955" s="3">
        <v>43465</v>
      </c>
      <c r="I955" s="4">
        <f t="shared" si="139"/>
        <v>92</v>
      </c>
      <c r="J955" s="2">
        <f t="shared" si="136"/>
        <v>0.99594269685433778</v>
      </c>
      <c r="K955">
        <v>217</v>
      </c>
      <c r="L955" s="2">
        <f t="shared" si="137"/>
        <v>0.99594269685433778</v>
      </c>
      <c r="M955" s="5">
        <f t="shared" si="140"/>
        <v>216.11956521739131</v>
      </c>
      <c r="N955" s="1">
        <v>584487306</v>
      </c>
      <c r="O955" s="1">
        <v>44263</v>
      </c>
      <c r="P955" s="2">
        <f t="shared" si="141"/>
        <v>13204.873280166279</v>
      </c>
      <c r="Q955" s="1">
        <v>482289905</v>
      </c>
      <c r="R955" s="1">
        <v>308748665</v>
      </c>
      <c r="S955" s="2">
        <f t="shared" si="142"/>
        <v>169163414.41882047</v>
      </c>
      <c r="T955" s="1">
        <v>310272819</v>
      </c>
      <c r="U955" s="2">
        <f t="shared" si="143"/>
        <v>169998498.49842322</v>
      </c>
      <c r="V955" s="2">
        <f t="shared" si="144"/>
        <v>3840.6456520891766</v>
      </c>
    </row>
    <row r="956" spans="1:22" x14ac:dyDescent="0.25">
      <c r="A956" t="s">
        <v>54</v>
      </c>
      <c r="B956">
        <v>2018</v>
      </c>
      <c r="C956">
        <v>208</v>
      </c>
      <c r="D956" s="1">
        <v>3874</v>
      </c>
      <c r="E956" s="1">
        <v>17089</v>
      </c>
      <c r="F956" s="5">
        <f t="shared" si="138"/>
        <v>4.4112028910686627</v>
      </c>
      <c r="G956" s="3">
        <v>43374</v>
      </c>
      <c r="H956" s="3">
        <v>43465</v>
      </c>
      <c r="I956" s="4">
        <f t="shared" si="139"/>
        <v>92</v>
      </c>
      <c r="J956" s="2">
        <f t="shared" si="136"/>
        <v>0.89302884615384615</v>
      </c>
      <c r="K956">
        <v>208</v>
      </c>
      <c r="L956" s="2">
        <f t="shared" si="137"/>
        <v>0.89302884615384615</v>
      </c>
      <c r="M956" s="5">
        <f t="shared" si="140"/>
        <v>185.75</v>
      </c>
      <c r="N956" s="1">
        <v>203984276</v>
      </c>
      <c r="O956" s="1">
        <v>24852</v>
      </c>
      <c r="P956" s="2">
        <f t="shared" si="141"/>
        <v>8207.9621760824084</v>
      </c>
      <c r="Q956" s="1">
        <v>232039399</v>
      </c>
      <c r="R956" s="1">
        <v>98418847</v>
      </c>
      <c r="S956" s="2">
        <f t="shared" si="142"/>
        <v>46043135.731218658</v>
      </c>
      <c r="T956" s="1">
        <v>91354877</v>
      </c>
      <c r="U956" s="2">
        <f t="shared" si="143"/>
        <v>42738409.660700306</v>
      </c>
      <c r="V956" s="2">
        <f t="shared" si="144"/>
        <v>1719.7171117294506</v>
      </c>
    </row>
    <row r="957" spans="1:22" x14ac:dyDescent="0.25">
      <c r="A957" t="s">
        <v>56</v>
      </c>
      <c r="B957">
        <v>2018</v>
      </c>
      <c r="C957" s="1">
        <v>1420</v>
      </c>
      <c r="D957">
        <v>59</v>
      </c>
      <c r="E957" s="1">
        <v>118349</v>
      </c>
      <c r="F957" s="5">
        <f t="shared" si="138"/>
        <v>2005.9152542372881</v>
      </c>
      <c r="G957" s="3">
        <v>43374</v>
      </c>
      <c r="H957" s="3">
        <v>43465</v>
      </c>
      <c r="I957" s="4">
        <f t="shared" si="139"/>
        <v>92</v>
      </c>
      <c r="J957" s="2">
        <f t="shared" si="136"/>
        <v>0.90591702388242501</v>
      </c>
      <c r="K957" s="1">
        <v>1500</v>
      </c>
      <c r="L957" s="2">
        <f t="shared" si="137"/>
        <v>0.8576014492753623</v>
      </c>
      <c r="M957" s="5">
        <f t="shared" si="140"/>
        <v>1286.4021739130435</v>
      </c>
      <c r="N957">
        <v>0</v>
      </c>
      <c r="O957">
        <v>0</v>
      </c>
      <c r="P957" s="2">
        <v>0</v>
      </c>
      <c r="Q957" s="1">
        <v>69027925</v>
      </c>
      <c r="R957" s="1">
        <v>69027915</v>
      </c>
      <c r="S957" s="2">
        <f t="shared" si="142"/>
        <v>0</v>
      </c>
      <c r="T957" s="1">
        <v>67566573</v>
      </c>
      <c r="U957" s="2">
        <f t="shared" si="143"/>
        <v>0</v>
      </c>
      <c r="V957" s="2">
        <v>0</v>
      </c>
    </row>
    <row r="958" spans="1:22" x14ac:dyDescent="0.25">
      <c r="A958" t="s">
        <v>57</v>
      </c>
      <c r="B958">
        <v>2018</v>
      </c>
      <c r="C958">
        <v>105</v>
      </c>
      <c r="D958">
        <v>614</v>
      </c>
      <c r="E958" s="1">
        <v>2841</v>
      </c>
      <c r="F958" s="5">
        <f t="shared" si="138"/>
        <v>4.6270358306188921</v>
      </c>
      <c r="G958" s="3">
        <v>43374</v>
      </c>
      <c r="H958" s="3">
        <v>43465</v>
      </c>
      <c r="I958" s="4">
        <f t="shared" si="139"/>
        <v>92</v>
      </c>
      <c r="J958" s="2">
        <f t="shared" si="136"/>
        <v>0.29409937888198756</v>
      </c>
      <c r="K958">
        <v>117</v>
      </c>
      <c r="L958" s="2">
        <f t="shared" si="137"/>
        <v>0.26393534002229657</v>
      </c>
      <c r="M958" s="5">
        <f t="shared" si="140"/>
        <v>30.880434782608699</v>
      </c>
      <c r="N958" s="1">
        <v>18466285</v>
      </c>
      <c r="O958" s="1">
        <v>3612</v>
      </c>
      <c r="P958" s="2">
        <f t="shared" si="141"/>
        <v>5112.4820044296785</v>
      </c>
      <c r="Q958" s="1">
        <v>45801916</v>
      </c>
      <c r="R958" s="1">
        <v>8585034</v>
      </c>
      <c r="S958" s="2">
        <f t="shared" si="142"/>
        <v>2466751.5522752847</v>
      </c>
      <c r="T958" s="1">
        <v>9305763</v>
      </c>
      <c r="U958" s="2">
        <f t="shared" si="143"/>
        <v>2673839.768759904</v>
      </c>
      <c r="V958" s="2">
        <f t="shared" si="144"/>
        <v>740.26571671093689</v>
      </c>
    </row>
    <row r="959" spans="1:22" x14ac:dyDescent="0.25">
      <c r="A959" t="s">
        <v>58</v>
      </c>
      <c r="B959">
        <v>2018</v>
      </c>
      <c r="C959">
        <v>187</v>
      </c>
      <c r="D959" s="1">
        <v>1227</v>
      </c>
      <c r="E959" s="1">
        <v>15963</v>
      </c>
      <c r="F959" s="5">
        <f t="shared" si="138"/>
        <v>13.009779951100244</v>
      </c>
      <c r="G959" s="3">
        <v>43374</v>
      </c>
      <c r="H959" s="3">
        <v>43465</v>
      </c>
      <c r="I959" s="4">
        <f t="shared" si="139"/>
        <v>92</v>
      </c>
      <c r="J959" s="2">
        <f t="shared" si="136"/>
        <v>0.92786561264822132</v>
      </c>
      <c r="K959">
        <v>187</v>
      </c>
      <c r="L959" s="2">
        <f t="shared" si="137"/>
        <v>0.92786561264822132</v>
      </c>
      <c r="M959" s="5">
        <f t="shared" si="140"/>
        <v>173.51086956521738</v>
      </c>
      <c r="N959" s="1">
        <v>6263298</v>
      </c>
      <c r="O959" s="1">
        <v>14056</v>
      </c>
      <c r="P959" s="2">
        <f t="shared" si="141"/>
        <v>445.59604439385316</v>
      </c>
      <c r="Q959" s="1">
        <v>36337742</v>
      </c>
      <c r="R959" s="1">
        <v>18888210</v>
      </c>
      <c r="S959" s="2">
        <f t="shared" si="142"/>
        <v>2776985.9120007399</v>
      </c>
      <c r="T959" s="1">
        <v>15190362</v>
      </c>
      <c r="U959" s="2">
        <f t="shared" si="143"/>
        <v>2233320.2178603155</v>
      </c>
      <c r="V959" s="2">
        <f t="shared" si="144"/>
        <v>158.88732341066557</v>
      </c>
    </row>
    <row r="960" spans="1:22" x14ac:dyDescent="0.25">
      <c r="A960" t="s">
        <v>59</v>
      </c>
      <c r="B960">
        <v>2018</v>
      </c>
      <c r="C960">
        <v>122</v>
      </c>
      <c r="D960">
        <v>966</v>
      </c>
      <c r="E960" s="1">
        <v>10064</v>
      </c>
      <c r="F960" s="5">
        <f t="shared" si="138"/>
        <v>10.418219461697722</v>
      </c>
      <c r="G960" s="3">
        <v>43374</v>
      </c>
      <c r="H960" s="3">
        <v>43465</v>
      </c>
      <c r="I960" s="4">
        <f t="shared" si="139"/>
        <v>92</v>
      </c>
      <c r="J960" s="2">
        <f t="shared" si="136"/>
        <v>0.89665003563791879</v>
      </c>
      <c r="K960">
        <v>122</v>
      </c>
      <c r="L960" s="2">
        <f t="shared" si="137"/>
        <v>0.89665003563791879</v>
      </c>
      <c r="M960" s="5">
        <f t="shared" si="140"/>
        <v>109.39130434782609</v>
      </c>
      <c r="N960" s="1">
        <v>2365618</v>
      </c>
      <c r="O960" s="1">
        <v>4525</v>
      </c>
      <c r="P960" s="2">
        <f t="shared" si="141"/>
        <v>522.78850828729287</v>
      </c>
      <c r="Q960" s="1">
        <v>23602203</v>
      </c>
      <c r="R960" s="1">
        <v>15933728</v>
      </c>
      <c r="S960" s="2">
        <f t="shared" si="142"/>
        <v>1451531.638480718</v>
      </c>
      <c r="T960" s="1">
        <v>15859695</v>
      </c>
      <c r="U960" s="2">
        <f t="shared" si="143"/>
        <v>1444787.3761341006</v>
      </c>
      <c r="V960" s="2">
        <f t="shared" si="144"/>
        <v>319.29002787493937</v>
      </c>
    </row>
    <row r="961" spans="1:22" x14ac:dyDescent="0.25">
      <c r="A961" t="s">
        <v>60</v>
      </c>
      <c r="B961">
        <v>2018</v>
      </c>
      <c r="C961">
        <v>221</v>
      </c>
      <c r="D961" s="1">
        <v>2280</v>
      </c>
      <c r="E961" s="1">
        <v>16005</v>
      </c>
      <c r="F961" s="5">
        <f t="shared" si="138"/>
        <v>7.0197368421052628</v>
      </c>
      <c r="G961" s="3">
        <v>43374</v>
      </c>
      <c r="H961" s="3">
        <v>43465</v>
      </c>
      <c r="I961" s="4">
        <f t="shared" si="139"/>
        <v>92</v>
      </c>
      <c r="J961" s="2">
        <f t="shared" ref="J961:J1024" si="145">E961/(C961*I961)</f>
        <v>0.78718276608302185</v>
      </c>
      <c r="K961">
        <v>221</v>
      </c>
      <c r="L961" s="2">
        <f t="shared" ref="L961:L1024" si="146">E961/(K961*I961)</f>
        <v>0.78718276608302185</v>
      </c>
      <c r="M961" s="5">
        <f t="shared" si="140"/>
        <v>173.96739130434781</v>
      </c>
      <c r="N961" s="1">
        <v>13979201</v>
      </c>
      <c r="O961" s="1">
        <v>3093</v>
      </c>
      <c r="P961" s="2">
        <f t="shared" si="141"/>
        <v>4519.6252828968636</v>
      </c>
      <c r="Q961" s="1">
        <v>57659272</v>
      </c>
      <c r="R961" s="1">
        <v>19332986</v>
      </c>
      <c r="S961" s="2">
        <f t="shared" si="142"/>
        <v>3772549.6637007603</v>
      </c>
      <c r="T961" s="1">
        <v>23078018</v>
      </c>
      <c r="U961" s="2">
        <f t="shared" si="143"/>
        <v>4503337.9243527148</v>
      </c>
      <c r="V961" s="2">
        <f t="shared" si="144"/>
        <v>1455.9773437933122</v>
      </c>
    </row>
    <row r="962" spans="1:22" x14ac:dyDescent="0.25">
      <c r="A962" t="s">
        <v>61</v>
      </c>
      <c r="B962">
        <v>2018</v>
      </c>
      <c r="C962">
        <v>25</v>
      </c>
      <c r="D962">
        <v>109</v>
      </c>
      <c r="E962">
        <v>336</v>
      </c>
      <c r="F962" s="5">
        <f t="shared" si="138"/>
        <v>3.0825688073394497</v>
      </c>
      <c r="G962" s="3">
        <v>43374</v>
      </c>
      <c r="H962" s="3">
        <v>43465</v>
      </c>
      <c r="I962" s="4">
        <f t="shared" si="139"/>
        <v>92</v>
      </c>
      <c r="J962" s="2">
        <f t="shared" si="145"/>
        <v>0.14608695652173914</v>
      </c>
      <c r="K962">
        <v>25</v>
      </c>
      <c r="L962" s="2">
        <f t="shared" si="146"/>
        <v>0.14608695652173914</v>
      </c>
      <c r="M962" s="5">
        <f t="shared" si="140"/>
        <v>3.6521739130434785</v>
      </c>
      <c r="N962" s="1">
        <v>6088652</v>
      </c>
      <c r="O962" s="1">
        <v>2344</v>
      </c>
      <c r="P962" s="2">
        <f t="shared" si="141"/>
        <v>2597.547781569966</v>
      </c>
      <c r="Q962" s="1">
        <v>1483850</v>
      </c>
      <c r="R962" s="1">
        <v>2597727</v>
      </c>
      <c r="S962" s="2">
        <f t="shared" si="142"/>
        <v>2088696.1395327463</v>
      </c>
      <c r="T962" s="1">
        <v>2659954</v>
      </c>
      <c r="U962" s="2">
        <f t="shared" si="143"/>
        <v>2138729.6090523317</v>
      </c>
      <c r="V962" s="2">
        <f t="shared" si="144"/>
        <v>912.42730761618247</v>
      </c>
    </row>
    <row r="963" spans="1:22" x14ac:dyDescent="0.25">
      <c r="A963" t="s">
        <v>526</v>
      </c>
      <c r="B963">
        <v>2018</v>
      </c>
      <c r="C963">
        <v>48</v>
      </c>
      <c r="D963">
        <v>219</v>
      </c>
      <c r="E963" s="1">
        <v>1071</v>
      </c>
      <c r="F963" s="5">
        <f t="shared" si="138"/>
        <v>4.8904109589041092</v>
      </c>
      <c r="G963" s="3">
        <v>43374</v>
      </c>
      <c r="H963" s="3">
        <v>43465</v>
      </c>
      <c r="I963" s="4">
        <f t="shared" si="139"/>
        <v>92</v>
      </c>
      <c r="J963" s="2">
        <f t="shared" si="145"/>
        <v>0.24252717391304349</v>
      </c>
      <c r="K963">
        <v>48</v>
      </c>
      <c r="L963" s="2">
        <f t="shared" si="146"/>
        <v>0.24252717391304349</v>
      </c>
      <c r="M963" s="5">
        <f t="shared" si="140"/>
        <v>11.641304347826088</v>
      </c>
      <c r="N963" s="1">
        <v>5178626</v>
      </c>
      <c r="O963" s="1">
        <v>10709</v>
      </c>
      <c r="P963" s="2">
        <f t="shared" si="141"/>
        <v>483.57699131571576</v>
      </c>
      <c r="Q963" s="1">
        <v>7307299</v>
      </c>
      <c r="R963" s="1">
        <v>6626297</v>
      </c>
      <c r="S963" s="2">
        <f t="shared" si="142"/>
        <v>2748303.7042046944</v>
      </c>
      <c r="T963" s="1">
        <v>4452616</v>
      </c>
      <c r="U963" s="2">
        <f t="shared" si="143"/>
        <v>1846754.0839478052</v>
      </c>
      <c r="V963" s="2">
        <f t="shared" si="144"/>
        <v>172.44878923781914</v>
      </c>
    </row>
    <row r="964" spans="1:22" x14ac:dyDescent="0.25">
      <c r="A964" t="s">
        <v>62</v>
      </c>
      <c r="B964">
        <v>2018</v>
      </c>
      <c r="C964">
        <v>81</v>
      </c>
      <c r="D964">
        <v>903</v>
      </c>
      <c r="E964" s="1">
        <v>3329</v>
      </c>
      <c r="F964" s="5">
        <f t="shared" ref="F964:F1027" si="147">E964/D964</f>
        <v>3.6866002214839426</v>
      </c>
      <c r="G964" s="3">
        <v>43374</v>
      </c>
      <c r="H964" s="3">
        <v>43465</v>
      </c>
      <c r="I964" s="4">
        <f t="shared" ref="I964:I1027" si="148">H964-G964+1</f>
        <v>92</v>
      </c>
      <c r="J964" s="2">
        <f t="shared" si="145"/>
        <v>0.44672571121846483</v>
      </c>
      <c r="K964">
        <v>81</v>
      </c>
      <c r="L964" s="2">
        <f t="shared" si="146"/>
        <v>0.44672571121846483</v>
      </c>
      <c r="M964" s="5">
        <f t="shared" ref="M964:M1027" si="149">K964*L964</f>
        <v>36.184782608695649</v>
      </c>
      <c r="N964" s="1">
        <v>44178008</v>
      </c>
      <c r="O964" s="1">
        <v>10045</v>
      </c>
      <c r="P964" s="2">
        <f t="shared" ref="P964:P1027" si="150">N964/O964</f>
        <v>4398.009756097561</v>
      </c>
      <c r="Q964" s="1">
        <v>54130978</v>
      </c>
      <c r="R964" s="1">
        <v>10031292</v>
      </c>
      <c r="S964" s="2">
        <f t="shared" ref="S964:S1027" si="151">(N964/(Q964+N964))*R964</f>
        <v>4507853.4146037884</v>
      </c>
      <c r="T964" s="1">
        <v>10662025</v>
      </c>
      <c r="U964" s="2">
        <f t="shared" ref="U964:U1027" si="152">(N964/(Q964+N964))*T964</f>
        <v>4791291.6703891139</v>
      </c>
      <c r="V964" s="2">
        <f t="shared" ref="V964:V1027" si="153">U964/O964</f>
        <v>476.98274468781619</v>
      </c>
    </row>
    <row r="965" spans="1:22" x14ac:dyDescent="0.25">
      <c r="A965" t="s">
        <v>64</v>
      </c>
      <c r="B965">
        <v>2018</v>
      </c>
      <c r="C965">
        <v>347</v>
      </c>
      <c r="D965" s="1">
        <v>4130</v>
      </c>
      <c r="E965" s="1">
        <v>23210</v>
      </c>
      <c r="F965" s="5">
        <f t="shared" si="147"/>
        <v>5.6198547215496371</v>
      </c>
      <c r="G965" s="3">
        <v>43374</v>
      </c>
      <c r="H965" s="3">
        <v>43465</v>
      </c>
      <c r="I965" s="4">
        <f t="shared" si="148"/>
        <v>92</v>
      </c>
      <c r="J965" s="2">
        <f t="shared" si="145"/>
        <v>0.7270392181430898</v>
      </c>
      <c r="K965">
        <v>347</v>
      </c>
      <c r="L965" s="2">
        <f t="shared" si="146"/>
        <v>0.7270392181430898</v>
      </c>
      <c r="M965" s="5">
        <f t="shared" si="149"/>
        <v>252.28260869565216</v>
      </c>
      <c r="N965" s="1">
        <v>73110984</v>
      </c>
      <c r="O965" s="1">
        <v>36182</v>
      </c>
      <c r="P965" s="2">
        <f t="shared" si="150"/>
        <v>2020.6451826875241</v>
      </c>
      <c r="Q965" s="1">
        <v>209272351</v>
      </c>
      <c r="R965" s="1">
        <v>66125647</v>
      </c>
      <c r="S965" s="2">
        <f t="shared" si="151"/>
        <v>17120383.962483648</v>
      </c>
      <c r="T965" s="1">
        <v>68399989</v>
      </c>
      <c r="U965" s="2">
        <f t="shared" si="152"/>
        <v>17709226.719697095</v>
      </c>
      <c r="V965" s="2">
        <f t="shared" si="153"/>
        <v>489.44853020001921</v>
      </c>
    </row>
    <row r="966" spans="1:22" x14ac:dyDescent="0.25">
      <c r="A966" t="s">
        <v>65</v>
      </c>
      <c r="B966">
        <v>2018</v>
      </c>
      <c r="C966">
        <v>220</v>
      </c>
      <c r="D966" s="1">
        <v>3235</v>
      </c>
      <c r="E966" s="1">
        <v>15152</v>
      </c>
      <c r="F966" s="5">
        <f t="shared" si="147"/>
        <v>4.6837712519319936</v>
      </c>
      <c r="G966" s="3">
        <v>43374</v>
      </c>
      <c r="H966" s="3">
        <v>43465</v>
      </c>
      <c r="I966" s="4">
        <f t="shared" si="148"/>
        <v>92</v>
      </c>
      <c r="J966" s="2">
        <f t="shared" si="145"/>
        <v>0.74861660079051384</v>
      </c>
      <c r="K966">
        <v>258</v>
      </c>
      <c r="L966" s="2">
        <f t="shared" si="146"/>
        <v>0.63835524098415908</v>
      </c>
      <c r="M966" s="5">
        <f t="shared" si="149"/>
        <v>164.69565217391303</v>
      </c>
      <c r="N966" s="1">
        <v>168472753</v>
      </c>
      <c r="O966" s="1">
        <v>90489</v>
      </c>
      <c r="P966" s="2">
        <f t="shared" si="150"/>
        <v>1861.8036777950911</v>
      </c>
      <c r="Q966" s="1">
        <v>303147331</v>
      </c>
      <c r="R966" s="1">
        <v>149974146</v>
      </c>
      <c r="S966" s="2">
        <f t="shared" si="151"/>
        <v>53573963.689476669</v>
      </c>
      <c r="T966" s="1">
        <v>149331786</v>
      </c>
      <c r="U966" s="2">
        <f t="shared" si="152"/>
        <v>53344498.996838428</v>
      </c>
      <c r="V966" s="2">
        <f t="shared" si="153"/>
        <v>589.51363145618177</v>
      </c>
    </row>
    <row r="967" spans="1:22" x14ac:dyDescent="0.25">
      <c r="A967" t="s">
        <v>66</v>
      </c>
      <c r="B967">
        <v>2018</v>
      </c>
      <c r="C967">
        <v>250</v>
      </c>
      <c r="D967" s="1">
        <v>2911</v>
      </c>
      <c r="E967" s="1">
        <v>11456</v>
      </c>
      <c r="F967" s="5">
        <f t="shared" si="147"/>
        <v>3.9354173823428376</v>
      </c>
      <c r="G967" s="3">
        <v>43374</v>
      </c>
      <c r="H967" s="3">
        <v>43465</v>
      </c>
      <c r="I967" s="4">
        <f t="shared" si="148"/>
        <v>92</v>
      </c>
      <c r="J967" s="2">
        <f t="shared" si="145"/>
        <v>0.49808695652173912</v>
      </c>
      <c r="K967">
        <v>250</v>
      </c>
      <c r="L967" s="2">
        <f t="shared" si="146"/>
        <v>0.49808695652173912</v>
      </c>
      <c r="M967" s="5">
        <f t="shared" si="149"/>
        <v>124.52173913043478</v>
      </c>
      <c r="N967" s="1">
        <v>190348903</v>
      </c>
      <c r="O967" s="1">
        <v>104145</v>
      </c>
      <c r="P967" s="2">
        <f t="shared" si="150"/>
        <v>1827.7296365644054</v>
      </c>
      <c r="Q967" s="1">
        <v>164929777</v>
      </c>
      <c r="R967" s="1">
        <v>98873544</v>
      </c>
      <c r="S967" s="2">
        <f t="shared" si="151"/>
        <v>52973825.043828219</v>
      </c>
      <c r="T967" s="1">
        <v>96410068</v>
      </c>
      <c r="U967" s="2">
        <f t="shared" si="152"/>
        <v>51653959.877230465</v>
      </c>
      <c r="V967" s="2">
        <f t="shared" si="153"/>
        <v>495.98117890662502</v>
      </c>
    </row>
    <row r="968" spans="1:22" x14ac:dyDescent="0.25">
      <c r="A968" t="s">
        <v>67</v>
      </c>
      <c r="B968">
        <v>2018</v>
      </c>
      <c r="C968">
        <v>909</v>
      </c>
      <c r="D968" s="1">
        <v>9595</v>
      </c>
      <c r="E968" s="1">
        <v>67414</v>
      </c>
      <c r="F968" s="5">
        <f t="shared" si="147"/>
        <v>7.0259510161542469</v>
      </c>
      <c r="G968" s="3">
        <v>43374</v>
      </c>
      <c r="H968" s="3">
        <v>43465</v>
      </c>
      <c r="I968" s="4">
        <f t="shared" si="148"/>
        <v>92</v>
      </c>
      <c r="J968" s="2">
        <f t="shared" si="145"/>
        <v>0.80611756827856695</v>
      </c>
      <c r="K968">
        <v>909</v>
      </c>
      <c r="L968" s="2">
        <f t="shared" si="146"/>
        <v>0.80611756827856695</v>
      </c>
      <c r="M968" s="5">
        <f t="shared" si="149"/>
        <v>732.76086956521738</v>
      </c>
      <c r="N968" s="1">
        <v>369337839</v>
      </c>
      <c r="O968" s="1">
        <v>105710</v>
      </c>
      <c r="P968" s="2">
        <f t="shared" si="150"/>
        <v>3493.8779585658876</v>
      </c>
      <c r="Q968" s="1">
        <v>854400438</v>
      </c>
      <c r="R968" s="1">
        <v>306386979</v>
      </c>
      <c r="S968" s="2">
        <f t="shared" si="151"/>
        <v>92471002.050382361</v>
      </c>
      <c r="T968" s="1">
        <v>293541978</v>
      </c>
      <c r="U968" s="2">
        <f t="shared" si="152"/>
        <v>88594237.712403879</v>
      </c>
      <c r="V968" s="2">
        <f t="shared" si="153"/>
        <v>838.08757650557072</v>
      </c>
    </row>
    <row r="969" spans="1:22" x14ac:dyDescent="0.25">
      <c r="A969" t="s">
        <v>68</v>
      </c>
      <c r="B969">
        <v>2018</v>
      </c>
      <c r="C969">
        <v>146</v>
      </c>
      <c r="D969" s="1">
        <v>1711</v>
      </c>
      <c r="E969" s="1">
        <v>11277</v>
      </c>
      <c r="F969" s="5">
        <f t="shared" si="147"/>
        <v>6.5908825248392748</v>
      </c>
      <c r="G969" s="3">
        <v>43374</v>
      </c>
      <c r="H969" s="3">
        <v>43465</v>
      </c>
      <c r="I969" s="4">
        <f t="shared" si="148"/>
        <v>92</v>
      </c>
      <c r="J969" s="2">
        <f t="shared" si="145"/>
        <v>0.83956223942823105</v>
      </c>
      <c r="K969">
        <v>146</v>
      </c>
      <c r="L969" s="2">
        <f t="shared" si="146"/>
        <v>0.83956223942823105</v>
      </c>
      <c r="M969" s="5">
        <f t="shared" si="149"/>
        <v>122.57608695652173</v>
      </c>
      <c r="N969" s="1">
        <v>106229186</v>
      </c>
      <c r="O969" s="1">
        <v>131615</v>
      </c>
      <c r="P969" s="2">
        <f t="shared" si="150"/>
        <v>807.12066253846444</v>
      </c>
      <c r="Q969" s="1">
        <v>92640143</v>
      </c>
      <c r="R969" s="1">
        <v>128477860</v>
      </c>
      <c r="S969" s="2">
        <f t="shared" si="151"/>
        <v>68628473.558242649</v>
      </c>
      <c r="T969" s="1">
        <v>157541468</v>
      </c>
      <c r="U969" s="2">
        <f t="shared" si="152"/>
        <v>84153257.77503401</v>
      </c>
      <c r="V969" s="2">
        <f t="shared" si="153"/>
        <v>639.38956634907879</v>
      </c>
    </row>
    <row r="970" spans="1:22" x14ac:dyDescent="0.25">
      <c r="A970" t="s">
        <v>69</v>
      </c>
      <c r="B970">
        <v>2018</v>
      </c>
      <c r="C970">
        <v>238</v>
      </c>
      <c r="D970" s="1">
        <v>2334</v>
      </c>
      <c r="E970" s="1">
        <v>13213</v>
      </c>
      <c r="F970" s="5">
        <f t="shared" si="147"/>
        <v>5.6610968294772919</v>
      </c>
      <c r="G970" s="3">
        <v>43374</v>
      </c>
      <c r="H970" s="3">
        <v>43465</v>
      </c>
      <c r="I970" s="4">
        <f t="shared" si="148"/>
        <v>92</v>
      </c>
      <c r="J970" s="2">
        <f t="shared" si="145"/>
        <v>0.60344355133357686</v>
      </c>
      <c r="K970">
        <v>238</v>
      </c>
      <c r="L970" s="2">
        <f t="shared" si="146"/>
        <v>0.60344355133357686</v>
      </c>
      <c r="M970" s="5">
        <f t="shared" si="149"/>
        <v>143.61956521739128</v>
      </c>
      <c r="N970" s="1">
        <v>101586996</v>
      </c>
      <c r="O970" s="1">
        <v>32612</v>
      </c>
      <c r="P970" s="2">
        <f t="shared" si="150"/>
        <v>3115.0188887526065</v>
      </c>
      <c r="Q970" s="1">
        <v>142081757</v>
      </c>
      <c r="R970" s="1">
        <v>44395540</v>
      </c>
      <c r="S970" s="2">
        <f t="shared" si="151"/>
        <v>18508772.622141831</v>
      </c>
      <c r="T970" s="1">
        <v>47775431</v>
      </c>
      <c r="U970" s="2">
        <f t="shared" si="152"/>
        <v>19917869.887466762</v>
      </c>
      <c r="V970" s="2">
        <f t="shared" si="153"/>
        <v>610.7527869332381</v>
      </c>
    </row>
    <row r="971" spans="1:22" x14ac:dyDescent="0.25">
      <c r="A971" t="s">
        <v>487</v>
      </c>
      <c r="B971">
        <v>2018</v>
      </c>
      <c r="C971">
        <v>16</v>
      </c>
      <c r="D971">
        <v>128</v>
      </c>
      <c r="E971" s="1">
        <v>1059</v>
      </c>
      <c r="F971" s="5">
        <f t="shared" si="147"/>
        <v>8.2734375</v>
      </c>
      <c r="G971" s="3">
        <v>43374</v>
      </c>
      <c r="H971" s="3">
        <v>43465</v>
      </c>
      <c r="I971" s="4">
        <f t="shared" si="148"/>
        <v>92</v>
      </c>
      <c r="J971" s="2">
        <f t="shared" si="145"/>
        <v>0.71942934782608692</v>
      </c>
      <c r="K971">
        <v>16</v>
      </c>
      <c r="L971" s="2">
        <f t="shared" si="146"/>
        <v>0.71942934782608692</v>
      </c>
      <c r="M971" s="5">
        <f t="shared" si="149"/>
        <v>11.510869565217391</v>
      </c>
      <c r="N971">
        <v>0</v>
      </c>
      <c r="O971">
        <v>0</v>
      </c>
      <c r="P971" s="2">
        <v>0</v>
      </c>
      <c r="Q971" s="1">
        <v>976920</v>
      </c>
      <c r="R971" s="1">
        <v>976920</v>
      </c>
      <c r="S971" s="2">
        <f t="shared" si="151"/>
        <v>0</v>
      </c>
      <c r="T971" s="1">
        <v>960375</v>
      </c>
      <c r="U971" s="2">
        <f t="shared" si="152"/>
        <v>0</v>
      </c>
      <c r="V971" s="2">
        <v>0</v>
      </c>
    </row>
    <row r="972" spans="1:22" x14ac:dyDescent="0.25">
      <c r="A972" t="s">
        <v>488</v>
      </c>
      <c r="B972">
        <v>2018</v>
      </c>
      <c r="C972">
        <v>16</v>
      </c>
      <c r="D972">
        <v>108</v>
      </c>
      <c r="E972" s="1">
        <v>1464</v>
      </c>
      <c r="F972" s="5">
        <f t="shared" si="147"/>
        <v>13.555555555555555</v>
      </c>
      <c r="G972" s="3">
        <v>43374</v>
      </c>
      <c r="H972" s="3">
        <v>43465</v>
      </c>
      <c r="I972" s="4">
        <f t="shared" si="148"/>
        <v>92</v>
      </c>
      <c r="J972" s="2">
        <f t="shared" si="145"/>
        <v>0.99456521739130432</v>
      </c>
      <c r="K972">
        <v>16</v>
      </c>
      <c r="L972" s="2">
        <f t="shared" si="146"/>
        <v>0.99456521739130432</v>
      </c>
      <c r="M972" s="5">
        <f t="shared" si="149"/>
        <v>15.913043478260869</v>
      </c>
      <c r="N972">
        <v>0</v>
      </c>
      <c r="O972">
        <v>0</v>
      </c>
      <c r="P972" s="2">
        <v>0</v>
      </c>
      <c r="Q972" s="1">
        <v>1223113</v>
      </c>
      <c r="R972" s="1">
        <v>1223113</v>
      </c>
      <c r="S972" s="2">
        <f t="shared" si="151"/>
        <v>0</v>
      </c>
      <c r="T972" s="1">
        <v>991677</v>
      </c>
      <c r="U972" s="2">
        <f t="shared" si="152"/>
        <v>0</v>
      </c>
      <c r="V972" s="2">
        <v>0</v>
      </c>
    </row>
    <row r="973" spans="1:22" x14ac:dyDescent="0.25">
      <c r="A973" t="s">
        <v>489</v>
      </c>
      <c r="B973">
        <v>2018</v>
      </c>
      <c r="C973">
        <v>16</v>
      </c>
      <c r="D973">
        <v>100</v>
      </c>
      <c r="E973" s="1">
        <v>1463</v>
      </c>
      <c r="F973" s="5">
        <f t="shared" si="147"/>
        <v>14.63</v>
      </c>
      <c r="G973" s="3">
        <v>43374</v>
      </c>
      <c r="H973" s="3">
        <v>43465</v>
      </c>
      <c r="I973" s="4">
        <f t="shared" si="148"/>
        <v>92</v>
      </c>
      <c r="J973" s="2">
        <f t="shared" si="145"/>
        <v>0.99388586956521741</v>
      </c>
      <c r="K973">
        <v>16</v>
      </c>
      <c r="L973" s="2">
        <f t="shared" si="146"/>
        <v>0.99388586956521741</v>
      </c>
      <c r="M973" s="5">
        <f t="shared" si="149"/>
        <v>15.902173913043478</v>
      </c>
      <c r="N973">
        <v>0</v>
      </c>
      <c r="O973">
        <v>0</v>
      </c>
      <c r="P973" s="2">
        <v>0</v>
      </c>
      <c r="Q973" s="1">
        <v>1232036</v>
      </c>
      <c r="R973" s="1">
        <v>1232036</v>
      </c>
      <c r="S973" s="2">
        <f t="shared" si="151"/>
        <v>0</v>
      </c>
      <c r="T973" s="1">
        <v>1017641</v>
      </c>
      <c r="U973" s="2">
        <f t="shared" si="152"/>
        <v>0</v>
      </c>
      <c r="V973" s="2">
        <v>0</v>
      </c>
    </row>
    <row r="974" spans="1:22" x14ac:dyDescent="0.25">
      <c r="A974" t="s">
        <v>490</v>
      </c>
      <c r="B974">
        <v>2018</v>
      </c>
      <c r="C974">
        <v>16</v>
      </c>
      <c r="D974">
        <v>72</v>
      </c>
      <c r="E974">
        <v>815</v>
      </c>
      <c r="F974" s="5">
        <f t="shared" si="147"/>
        <v>11.319444444444445</v>
      </c>
      <c r="G974" s="3">
        <v>43374</v>
      </c>
      <c r="H974" s="3">
        <v>43465</v>
      </c>
      <c r="I974" s="4">
        <f t="shared" si="148"/>
        <v>92</v>
      </c>
      <c r="J974" s="2">
        <f t="shared" si="145"/>
        <v>0.55366847826086951</v>
      </c>
      <c r="K974">
        <v>16</v>
      </c>
      <c r="L974" s="2">
        <f t="shared" si="146"/>
        <v>0.55366847826086951</v>
      </c>
      <c r="M974" s="5">
        <f t="shared" si="149"/>
        <v>8.8586956521739122</v>
      </c>
      <c r="N974">
        <v>0</v>
      </c>
      <c r="O974">
        <v>0</v>
      </c>
      <c r="P974" s="2">
        <v>0</v>
      </c>
      <c r="Q974" s="1">
        <v>802932</v>
      </c>
      <c r="R974" s="1">
        <v>802932</v>
      </c>
      <c r="S974" s="2">
        <f t="shared" si="151"/>
        <v>0</v>
      </c>
      <c r="T974" s="1">
        <v>967901</v>
      </c>
      <c r="U974" s="2">
        <f t="shared" si="152"/>
        <v>0</v>
      </c>
      <c r="V974" s="2">
        <v>0</v>
      </c>
    </row>
    <row r="975" spans="1:22" x14ac:dyDescent="0.25">
      <c r="A975" t="s">
        <v>491</v>
      </c>
      <c r="B975">
        <v>2018</v>
      </c>
      <c r="C975">
        <v>16</v>
      </c>
      <c r="D975">
        <v>164</v>
      </c>
      <c r="E975" s="1">
        <v>1167</v>
      </c>
      <c r="F975" s="5">
        <f t="shared" si="147"/>
        <v>7.1158536585365857</v>
      </c>
      <c r="G975" s="3">
        <v>43374</v>
      </c>
      <c r="H975" s="3">
        <v>43465</v>
      </c>
      <c r="I975" s="4">
        <f t="shared" si="148"/>
        <v>92</v>
      </c>
      <c r="J975" s="2">
        <f t="shared" si="145"/>
        <v>0.79279891304347827</v>
      </c>
      <c r="K975">
        <v>16</v>
      </c>
      <c r="L975" s="2">
        <f t="shared" si="146"/>
        <v>0.79279891304347827</v>
      </c>
      <c r="M975" s="5">
        <f t="shared" si="149"/>
        <v>12.684782608695652</v>
      </c>
      <c r="N975">
        <v>0</v>
      </c>
      <c r="O975">
        <v>0</v>
      </c>
      <c r="P975" s="2">
        <v>0</v>
      </c>
      <c r="Q975" s="1">
        <v>1038129</v>
      </c>
      <c r="R975" s="1">
        <v>1038129</v>
      </c>
      <c r="S975" s="2">
        <f t="shared" si="151"/>
        <v>0</v>
      </c>
      <c r="T975" s="1">
        <v>1218308</v>
      </c>
      <c r="U975" s="2">
        <f t="shared" si="152"/>
        <v>0</v>
      </c>
      <c r="V975" s="2">
        <v>0</v>
      </c>
    </row>
    <row r="976" spans="1:22" x14ac:dyDescent="0.25">
      <c r="A976" t="s">
        <v>75</v>
      </c>
      <c r="B976">
        <v>2018</v>
      </c>
      <c r="C976">
        <v>202</v>
      </c>
      <c r="D976">
        <v>817</v>
      </c>
      <c r="E976" s="1">
        <v>2978</v>
      </c>
      <c r="F976" s="5">
        <f t="shared" si="147"/>
        <v>3.6450428396572829</v>
      </c>
      <c r="G976" s="3">
        <v>43374</v>
      </c>
      <c r="H976" s="3">
        <v>43465</v>
      </c>
      <c r="I976" s="4">
        <f t="shared" si="148"/>
        <v>92</v>
      </c>
      <c r="J976" s="2">
        <f t="shared" si="145"/>
        <v>0.16024537236332329</v>
      </c>
      <c r="K976">
        <v>202</v>
      </c>
      <c r="L976" s="2">
        <f t="shared" si="146"/>
        <v>0.16024537236332329</v>
      </c>
      <c r="M976" s="5">
        <f t="shared" si="149"/>
        <v>32.369565217391305</v>
      </c>
      <c r="N976" s="1">
        <v>114949682</v>
      </c>
      <c r="O976" s="1">
        <v>11740</v>
      </c>
      <c r="P976" s="2">
        <f t="shared" si="150"/>
        <v>9791.2846678023852</v>
      </c>
      <c r="Q976" s="1">
        <v>119193702</v>
      </c>
      <c r="R976" s="1">
        <v>32202002</v>
      </c>
      <c r="S976" s="2">
        <f t="shared" si="151"/>
        <v>15809158.586617865</v>
      </c>
      <c r="T976" s="1">
        <v>45403006</v>
      </c>
      <c r="U976" s="2">
        <f t="shared" si="152"/>
        <v>22290021.66272651</v>
      </c>
      <c r="V976" s="2">
        <f t="shared" si="153"/>
        <v>1898.6389831964659</v>
      </c>
    </row>
    <row r="977" spans="1:22" x14ac:dyDescent="0.25">
      <c r="A977" t="s">
        <v>76</v>
      </c>
      <c r="B977">
        <v>2018</v>
      </c>
      <c r="C977">
        <v>166</v>
      </c>
      <c r="D977" s="1">
        <v>1713</v>
      </c>
      <c r="E977" s="1">
        <v>11572</v>
      </c>
      <c r="F977" s="5">
        <f t="shared" si="147"/>
        <v>6.7553998832457678</v>
      </c>
      <c r="G977" s="3">
        <v>43374</v>
      </c>
      <c r="H977" s="3">
        <v>43465</v>
      </c>
      <c r="I977" s="4">
        <f t="shared" si="148"/>
        <v>92</v>
      </c>
      <c r="J977" s="2">
        <f t="shared" si="145"/>
        <v>0.75772655840754322</v>
      </c>
      <c r="K977">
        <v>166</v>
      </c>
      <c r="L977" s="2">
        <f t="shared" si="146"/>
        <v>0.75772655840754322</v>
      </c>
      <c r="M977" s="5">
        <f t="shared" si="149"/>
        <v>125.78260869565217</v>
      </c>
      <c r="N977" s="1">
        <v>1842034</v>
      </c>
      <c r="O977" s="1">
        <v>3616</v>
      </c>
      <c r="P977" s="2">
        <f t="shared" si="150"/>
        <v>509.41205752212392</v>
      </c>
      <c r="Q977" s="1">
        <v>21862542</v>
      </c>
      <c r="R977" s="1">
        <v>11104092</v>
      </c>
      <c r="S977" s="2">
        <f t="shared" si="151"/>
        <v>862876.2228494616</v>
      </c>
      <c r="T977" s="1">
        <v>7851561</v>
      </c>
      <c r="U977" s="2">
        <f t="shared" si="152"/>
        <v>610128.70743075083</v>
      </c>
      <c r="V977" s="2">
        <f t="shared" si="153"/>
        <v>168.73028413461029</v>
      </c>
    </row>
    <row r="978" spans="1:22" x14ac:dyDescent="0.25">
      <c r="A978" t="s">
        <v>77</v>
      </c>
      <c r="B978">
        <v>2018</v>
      </c>
      <c r="C978">
        <v>156</v>
      </c>
      <c r="D978">
        <v>584</v>
      </c>
      <c r="E978" s="1">
        <v>6383</v>
      </c>
      <c r="F978" s="5">
        <f t="shared" si="147"/>
        <v>10.929794520547945</v>
      </c>
      <c r="G978" s="3">
        <v>43374</v>
      </c>
      <c r="H978" s="3">
        <v>43465</v>
      </c>
      <c r="I978" s="4">
        <f t="shared" si="148"/>
        <v>92</v>
      </c>
      <c r="J978" s="2">
        <f t="shared" si="145"/>
        <v>0.44474637681159418</v>
      </c>
      <c r="K978">
        <v>156</v>
      </c>
      <c r="L978" s="2">
        <f t="shared" si="146"/>
        <v>0.44474637681159418</v>
      </c>
      <c r="M978" s="5">
        <f t="shared" si="149"/>
        <v>69.380434782608688</v>
      </c>
      <c r="N978" s="1">
        <v>20200517</v>
      </c>
      <c r="O978" s="1">
        <v>25106</v>
      </c>
      <c r="P978" s="2">
        <f t="shared" si="150"/>
        <v>804.60913725802595</v>
      </c>
      <c r="Q978" s="1">
        <v>26559409</v>
      </c>
      <c r="R978" s="1">
        <v>13520572</v>
      </c>
      <c r="S978" s="2">
        <f t="shared" si="151"/>
        <v>5840953.309800447</v>
      </c>
      <c r="T978" s="1">
        <v>19286679</v>
      </c>
      <c r="U978" s="2">
        <f t="shared" si="152"/>
        <v>8331939.7685326319</v>
      </c>
      <c r="V978" s="2">
        <f t="shared" si="153"/>
        <v>331.87045999094369</v>
      </c>
    </row>
    <row r="979" spans="1:22" x14ac:dyDescent="0.25">
      <c r="A979" t="s">
        <v>78</v>
      </c>
      <c r="B979">
        <v>2018</v>
      </c>
      <c r="C979">
        <v>367</v>
      </c>
      <c r="D979" s="1">
        <v>5063</v>
      </c>
      <c r="E979" s="1">
        <v>24026</v>
      </c>
      <c r="F979" s="5">
        <f t="shared" si="147"/>
        <v>4.745407860952005</v>
      </c>
      <c r="G979" s="3">
        <v>43374</v>
      </c>
      <c r="H979" s="3">
        <v>43465</v>
      </c>
      <c r="I979" s="4">
        <f t="shared" si="148"/>
        <v>92</v>
      </c>
      <c r="J979" s="2">
        <f t="shared" si="145"/>
        <v>0.71158630494017294</v>
      </c>
      <c r="K979">
        <v>385</v>
      </c>
      <c r="L979" s="2">
        <f t="shared" si="146"/>
        <v>0.67831733483907397</v>
      </c>
      <c r="M979" s="5">
        <f t="shared" si="149"/>
        <v>261.1521739130435</v>
      </c>
      <c r="N979" s="1">
        <v>322313790</v>
      </c>
      <c r="O979" s="1">
        <v>40559</v>
      </c>
      <c r="P979" s="2">
        <f t="shared" si="150"/>
        <v>7946.7883823565671</v>
      </c>
      <c r="Q979" s="1">
        <v>708983034</v>
      </c>
      <c r="R979" s="1">
        <v>147237772</v>
      </c>
      <c r="S979" s="2">
        <f t="shared" si="151"/>
        <v>46016591.169562139</v>
      </c>
      <c r="T979" s="1">
        <v>132309616</v>
      </c>
      <c r="U979" s="2">
        <f t="shared" si="152"/>
        <v>41351057.032252274</v>
      </c>
      <c r="V979" s="2">
        <f t="shared" si="153"/>
        <v>1019.5285148118118</v>
      </c>
    </row>
    <row r="980" spans="1:22" x14ac:dyDescent="0.25">
      <c r="A980" t="s">
        <v>79</v>
      </c>
      <c r="B980">
        <v>2018</v>
      </c>
      <c r="C980">
        <v>148</v>
      </c>
      <c r="D980" s="1">
        <v>2373</v>
      </c>
      <c r="E980" s="1">
        <v>9128</v>
      </c>
      <c r="F980" s="5">
        <f t="shared" si="147"/>
        <v>3.8466076696165192</v>
      </c>
      <c r="G980" s="3">
        <v>43374</v>
      </c>
      <c r="H980" s="3">
        <v>43465</v>
      </c>
      <c r="I980" s="4">
        <f t="shared" si="148"/>
        <v>92</v>
      </c>
      <c r="J980" s="2">
        <f t="shared" si="145"/>
        <v>0.67038777908343128</v>
      </c>
      <c r="K980">
        <v>148</v>
      </c>
      <c r="L980" s="2">
        <f t="shared" si="146"/>
        <v>0.67038777908343128</v>
      </c>
      <c r="M980" s="5">
        <f t="shared" si="149"/>
        <v>99.217391304347828</v>
      </c>
      <c r="N980" s="1">
        <v>66248268</v>
      </c>
      <c r="O980" s="1">
        <v>16184</v>
      </c>
      <c r="P980" s="2">
        <f t="shared" si="150"/>
        <v>4093.4421651013345</v>
      </c>
      <c r="Q980" s="1">
        <v>141343998</v>
      </c>
      <c r="R980" s="1">
        <v>46455878</v>
      </c>
      <c r="S980" s="2">
        <f t="shared" si="151"/>
        <v>14825318.472699285</v>
      </c>
      <c r="T980" s="1">
        <v>36527573</v>
      </c>
      <c r="U980" s="2">
        <f t="shared" si="152"/>
        <v>11656929.673350951</v>
      </c>
      <c r="V980" s="2">
        <f t="shared" si="153"/>
        <v>720.2749427428912</v>
      </c>
    </row>
    <row r="981" spans="1:22" x14ac:dyDescent="0.25">
      <c r="A981" t="s">
        <v>80</v>
      </c>
      <c r="B981">
        <v>2018</v>
      </c>
      <c r="C981">
        <v>73</v>
      </c>
      <c r="D981">
        <v>939</v>
      </c>
      <c r="E981" s="1">
        <v>3490</v>
      </c>
      <c r="F981" s="5">
        <f t="shared" si="147"/>
        <v>3.7167199148029817</v>
      </c>
      <c r="G981" s="3">
        <v>43374</v>
      </c>
      <c r="H981" s="3">
        <v>43465</v>
      </c>
      <c r="I981" s="4">
        <f t="shared" si="148"/>
        <v>92</v>
      </c>
      <c r="J981" s="2">
        <f t="shared" si="145"/>
        <v>0.5196545562835021</v>
      </c>
      <c r="K981">
        <v>73</v>
      </c>
      <c r="L981" s="2">
        <f t="shared" si="146"/>
        <v>0.5196545562835021</v>
      </c>
      <c r="M981" s="5">
        <f t="shared" si="149"/>
        <v>37.934782608695656</v>
      </c>
      <c r="N981" s="1">
        <v>163257432</v>
      </c>
      <c r="O981" s="1">
        <v>15299</v>
      </c>
      <c r="P981" s="2">
        <f t="shared" si="150"/>
        <v>10671.117850839924</v>
      </c>
      <c r="Q981" s="1">
        <v>119768129</v>
      </c>
      <c r="R981" s="1">
        <v>23295014</v>
      </c>
      <c r="S981" s="2">
        <f t="shared" si="151"/>
        <v>13437246.270643547</v>
      </c>
      <c r="T981" s="1">
        <v>28567360</v>
      </c>
      <c r="U981" s="2">
        <f t="shared" si="152"/>
        <v>16478489.844313107</v>
      </c>
      <c r="V981" s="2">
        <f t="shared" si="153"/>
        <v>1077.0958784438922</v>
      </c>
    </row>
    <row r="982" spans="1:22" x14ac:dyDescent="0.25">
      <c r="A982" t="s">
        <v>81</v>
      </c>
      <c r="B982">
        <v>2018</v>
      </c>
      <c r="C982">
        <v>461</v>
      </c>
      <c r="D982" s="1">
        <v>6541</v>
      </c>
      <c r="E982" s="1">
        <v>34256</v>
      </c>
      <c r="F982" s="5">
        <f t="shared" si="147"/>
        <v>5.2371197064669008</v>
      </c>
      <c r="G982" s="3">
        <v>43374</v>
      </c>
      <c r="H982" s="3">
        <v>43465</v>
      </c>
      <c r="I982" s="4">
        <f t="shared" si="148"/>
        <v>92</v>
      </c>
      <c r="J982" s="2">
        <f t="shared" si="145"/>
        <v>0.80769593511270399</v>
      </c>
      <c r="K982">
        <v>461</v>
      </c>
      <c r="L982" s="2">
        <f t="shared" si="146"/>
        <v>0.80769593511270399</v>
      </c>
      <c r="M982" s="5">
        <f t="shared" si="149"/>
        <v>372.34782608695656</v>
      </c>
      <c r="N982" s="1">
        <v>446926480</v>
      </c>
      <c r="O982" s="1">
        <v>38680</v>
      </c>
      <c r="P982" s="2">
        <f t="shared" si="150"/>
        <v>11554.459152016547</v>
      </c>
      <c r="Q982" s="1">
        <v>1116287096</v>
      </c>
      <c r="R982" s="1">
        <v>172398407</v>
      </c>
      <c r="S982" s="2">
        <f t="shared" si="151"/>
        <v>49289114.668050557</v>
      </c>
      <c r="T982" s="1">
        <v>163688472</v>
      </c>
      <c r="U982" s="2">
        <f t="shared" si="152"/>
        <v>46798923.532083347</v>
      </c>
      <c r="V982" s="2">
        <f t="shared" si="153"/>
        <v>1209.8997810776459</v>
      </c>
    </row>
    <row r="983" spans="1:22" x14ac:dyDescent="0.25">
      <c r="A983" t="s">
        <v>82</v>
      </c>
      <c r="B983">
        <v>2018</v>
      </c>
      <c r="C983">
        <v>220</v>
      </c>
      <c r="D983" s="1">
        <v>2652</v>
      </c>
      <c r="E983" s="1">
        <v>12850</v>
      </c>
      <c r="F983" s="5">
        <f t="shared" si="147"/>
        <v>4.8453996983408745</v>
      </c>
      <c r="G983" s="3">
        <v>43374</v>
      </c>
      <c r="H983" s="3">
        <v>43465</v>
      </c>
      <c r="I983" s="4">
        <f t="shared" si="148"/>
        <v>92</v>
      </c>
      <c r="J983" s="2">
        <f t="shared" si="145"/>
        <v>0.63488142292490124</v>
      </c>
      <c r="K983">
        <v>223</v>
      </c>
      <c r="L983" s="2">
        <f t="shared" si="146"/>
        <v>0.62634041723532852</v>
      </c>
      <c r="M983" s="5">
        <f t="shared" si="149"/>
        <v>139.67391304347825</v>
      </c>
      <c r="N983" s="1">
        <v>148124138</v>
      </c>
      <c r="O983" s="1">
        <v>37048</v>
      </c>
      <c r="P983" s="2">
        <f t="shared" si="150"/>
        <v>3998.168268192615</v>
      </c>
      <c r="Q983" s="1">
        <v>335074425</v>
      </c>
      <c r="R983" s="1">
        <v>110187396</v>
      </c>
      <c r="S983" s="2">
        <f t="shared" si="151"/>
        <v>33777859.250307105</v>
      </c>
      <c r="T983" s="1">
        <v>102516461</v>
      </c>
      <c r="U983" s="2">
        <f t="shared" si="152"/>
        <v>31426340.182298139</v>
      </c>
      <c r="V983" s="2">
        <f t="shared" si="153"/>
        <v>848.26009993246976</v>
      </c>
    </row>
    <row r="984" spans="1:22" x14ac:dyDescent="0.25">
      <c r="A984" t="s">
        <v>84</v>
      </c>
      <c r="B984">
        <v>2018</v>
      </c>
      <c r="C984">
        <v>357</v>
      </c>
      <c r="D984" s="1">
        <v>3762</v>
      </c>
      <c r="E984" s="1">
        <v>16944</v>
      </c>
      <c r="F984" s="5">
        <f t="shared" si="147"/>
        <v>4.5039872408293462</v>
      </c>
      <c r="G984" s="3">
        <v>43374</v>
      </c>
      <c r="H984" s="3">
        <v>43465</v>
      </c>
      <c r="I984" s="4">
        <f t="shared" si="148"/>
        <v>92</v>
      </c>
      <c r="J984" s="2">
        <f t="shared" si="145"/>
        <v>0.51589331384727799</v>
      </c>
      <c r="K984">
        <v>357</v>
      </c>
      <c r="L984" s="2">
        <f t="shared" si="146"/>
        <v>0.51589331384727799</v>
      </c>
      <c r="M984" s="5">
        <f t="shared" si="149"/>
        <v>184.17391304347825</v>
      </c>
      <c r="N984" s="1">
        <v>42381925</v>
      </c>
      <c r="O984" s="1">
        <v>24071</v>
      </c>
      <c r="P984" s="2">
        <f t="shared" si="150"/>
        <v>1760.7047899962611</v>
      </c>
      <c r="Q984" s="1">
        <v>221362882</v>
      </c>
      <c r="R984" s="1">
        <v>102124540</v>
      </c>
      <c r="S984" s="2">
        <f t="shared" si="151"/>
        <v>16410691.244205236</v>
      </c>
      <c r="T984" s="1">
        <v>99789983</v>
      </c>
      <c r="U984" s="2">
        <f t="shared" si="152"/>
        <v>16035544.446785163</v>
      </c>
      <c r="V984" s="2">
        <f t="shared" si="153"/>
        <v>666.17691191829022</v>
      </c>
    </row>
    <row r="985" spans="1:22" x14ac:dyDescent="0.25">
      <c r="A985" t="s">
        <v>85</v>
      </c>
      <c r="B985">
        <v>2018</v>
      </c>
      <c r="C985">
        <v>127</v>
      </c>
      <c r="D985">
        <v>757</v>
      </c>
      <c r="E985" s="1">
        <v>3289</v>
      </c>
      <c r="F985" s="5">
        <f t="shared" si="147"/>
        <v>4.3447820343461032</v>
      </c>
      <c r="G985" s="3">
        <v>43374</v>
      </c>
      <c r="H985" s="3">
        <v>43465</v>
      </c>
      <c r="I985" s="4">
        <f t="shared" si="148"/>
        <v>92</v>
      </c>
      <c r="J985" s="2">
        <f t="shared" si="145"/>
        <v>0.28149606299212598</v>
      </c>
      <c r="K985">
        <v>127</v>
      </c>
      <c r="L985" s="2">
        <f t="shared" si="146"/>
        <v>0.28149606299212598</v>
      </c>
      <c r="M985" s="5">
        <f t="shared" si="149"/>
        <v>35.75</v>
      </c>
      <c r="N985" s="1">
        <v>18490199</v>
      </c>
      <c r="O985" s="1">
        <v>4027</v>
      </c>
      <c r="P985" s="2">
        <f t="shared" si="150"/>
        <v>4591.5567419915569</v>
      </c>
      <c r="Q985" s="1">
        <v>70644852</v>
      </c>
      <c r="R985" s="1">
        <v>13783408</v>
      </c>
      <c r="S985" s="2">
        <f t="shared" si="151"/>
        <v>2859233.8699418255</v>
      </c>
      <c r="T985" s="1">
        <v>14548077</v>
      </c>
      <c r="U985" s="2">
        <f t="shared" si="152"/>
        <v>3017857.0133686578</v>
      </c>
      <c r="V985" s="2">
        <f t="shared" si="153"/>
        <v>749.40576443224677</v>
      </c>
    </row>
    <row r="986" spans="1:22" x14ac:dyDescent="0.25">
      <c r="A986" t="s">
        <v>86</v>
      </c>
      <c r="B986">
        <v>2018</v>
      </c>
      <c r="C986">
        <v>75</v>
      </c>
      <c r="D986">
        <v>39</v>
      </c>
      <c r="E986" s="1">
        <v>4790</v>
      </c>
      <c r="F986" s="5">
        <f t="shared" si="147"/>
        <v>122.82051282051282</v>
      </c>
      <c r="G986" s="3">
        <v>43374</v>
      </c>
      <c r="H986" s="3">
        <v>43465</v>
      </c>
      <c r="I986" s="4">
        <f t="shared" si="148"/>
        <v>92</v>
      </c>
      <c r="J986" s="2">
        <f t="shared" si="145"/>
        <v>0.69420289855072459</v>
      </c>
      <c r="K986">
        <v>76</v>
      </c>
      <c r="L986" s="2">
        <f t="shared" si="146"/>
        <v>0.68506864988558347</v>
      </c>
      <c r="M986" s="5">
        <f t="shared" si="149"/>
        <v>52.065217391304344</v>
      </c>
      <c r="N986" s="1">
        <v>6507049</v>
      </c>
      <c r="O986" s="1">
        <v>13925</v>
      </c>
      <c r="P986" s="2">
        <f t="shared" si="150"/>
        <v>467.29256732495514</v>
      </c>
      <c r="Q986" s="1">
        <v>2405504</v>
      </c>
      <c r="R986" s="1">
        <v>4961157</v>
      </c>
      <c r="S986" s="2">
        <f t="shared" si="151"/>
        <v>3622137.4162591794</v>
      </c>
      <c r="T986" s="1">
        <v>6579210</v>
      </c>
      <c r="U986" s="2">
        <f t="shared" si="152"/>
        <v>4803476.8322039712</v>
      </c>
      <c r="V986" s="2">
        <f t="shared" si="153"/>
        <v>344.95345294103925</v>
      </c>
    </row>
    <row r="987" spans="1:22" x14ac:dyDescent="0.25">
      <c r="A987" t="s">
        <v>87</v>
      </c>
      <c r="B987">
        <v>2018</v>
      </c>
      <c r="C987">
        <v>130</v>
      </c>
      <c r="D987" s="1">
        <v>2272</v>
      </c>
      <c r="E987" s="1">
        <v>10017</v>
      </c>
      <c r="F987" s="5">
        <f t="shared" si="147"/>
        <v>4.4088908450704229</v>
      </c>
      <c r="G987" s="3">
        <v>43374</v>
      </c>
      <c r="H987" s="3">
        <v>43465</v>
      </c>
      <c r="I987" s="4">
        <f t="shared" si="148"/>
        <v>92</v>
      </c>
      <c r="J987" s="2">
        <f t="shared" si="145"/>
        <v>0.83754180602006689</v>
      </c>
      <c r="K987">
        <v>130</v>
      </c>
      <c r="L987" s="2">
        <f t="shared" si="146"/>
        <v>0.83754180602006689</v>
      </c>
      <c r="M987" s="5">
        <f t="shared" si="149"/>
        <v>108.8804347826087</v>
      </c>
      <c r="N987" s="1">
        <v>108934083</v>
      </c>
      <c r="O987" s="1">
        <v>11522</v>
      </c>
      <c r="P987" s="2">
        <f t="shared" si="150"/>
        <v>9454.4421975351506</v>
      </c>
      <c r="Q987" s="1">
        <v>206127183</v>
      </c>
      <c r="R987" s="1">
        <v>88015190</v>
      </c>
      <c r="S987" s="2">
        <f t="shared" si="151"/>
        <v>30431712.96315673</v>
      </c>
      <c r="T987" s="1">
        <v>85770604</v>
      </c>
      <c r="U987" s="2">
        <f t="shared" si="152"/>
        <v>29655635.596589435</v>
      </c>
      <c r="V987" s="2">
        <f t="shared" si="153"/>
        <v>2573.8270783361772</v>
      </c>
    </row>
    <row r="988" spans="1:22" x14ac:dyDescent="0.25">
      <c r="A988" t="s">
        <v>88</v>
      </c>
      <c r="B988">
        <v>2018</v>
      </c>
      <c r="C988">
        <v>410</v>
      </c>
      <c r="D988" s="1">
        <v>4813</v>
      </c>
      <c r="E988" s="1">
        <v>17108</v>
      </c>
      <c r="F988" s="5">
        <f t="shared" si="147"/>
        <v>3.5545397880739662</v>
      </c>
      <c r="G988" s="3">
        <v>43374</v>
      </c>
      <c r="H988" s="3">
        <v>43465</v>
      </c>
      <c r="I988" s="4">
        <f t="shared" si="148"/>
        <v>92</v>
      </c>
      <c r="J988" s="2">
        <f t="shared" si="145"/>
        <v>0.45355249204665959</v>
      </c>
      <c r="K988">
        <v>463</v>
      </c>
      <c r="L988" s="2">
        <f t="shared" si="146"/>
        <v>0.40163395624002252</v>
      </c>
      <c r="M988" s="5">
        <f t="shared" si="149"/>
        <v>185.95652173913044</v>
      </c>
      <c r="N988" s="1">
        <v>467684753</v>
      </c>
      <c r="O988" s="1">
        <v>212657</v>
      </c>
      <c r="P988" s="2">
        <f t="shared" si="150"/>
        <v>2199.2445722454468</v>
      </c>
      <c r="Q988" s="1">
        <v>495055831</v>
      </c>
      <c r="R988" s="1">
        <v>183286801</v>
      </c>
      <c r="S988" s="2">
        <f t="shared" si="151"/>
        <v>89037944.051027089</v>
      </c>
      <c r="T988" s="1">
        <v>194188078</v>
      </c>
      <c r="U988" s="2">
        <f t="shared" si="152"/>
        <v>94333618.842201769</v>
      </c>
      <c r="V988" s="2">
        <f t="shared" si="153"/>
        <v>443.59517364677282</v>
      </c>
    </row>
    <row r="989" spans="1:22" x14ac:dyDescent="0.25">
      <c r="A989" t="s">
        <v>89</v>
      </c>
      <c r="B989">
        <v>2018</v>
      </c>
      <c r="C989">
        <v>443</v>
      </c>
      <c r="D989" s="1">
        <v>5964</v>
      </c>
      <c r="E989" s="1">
        <v>24432</v>
      </c>
      <c r="F989" s="5">
        <f t="shared" si="147"/>
        <v>4.0965794768611667</v>
      </c>
      <c r="G989" s="3">
        <v>43374</v>
      </c>
      <c r="H989" s="3">
        <v>43465</v>
      </c>
      <c r="I989" s="4">
        <f t="shared" si="148"/>
        <v>92</v>
      </c>
      <c r="J989" s="2">
        <f t="shared" si="145"/>
        <v>0.59947001668465993</v>
      </c>
      <c r="K989">
        <v>443</v>
      </c>
      <c r="L989" s="2">
        <f t="shared" si="146"/>
        <v>0.59947001668465993</v>
      </c>
      <c r="M989" s="5">
        <f t="shared" si="149"/>
        <v>265.56521739130437</v>
      </c>
      <c r="N989" s="1">
        <v>395060400</v>
      </c>
      <c r="O989" s="1">
        <v>41273</v>
      </c>
      <c r="P989" s="2">
        <f t="shared" si="150"/>
        <v>9571.8847672812735</v>
      </c>
      <c r="Q989" s="1">
        <v>484603403</v>
      </c>
      <c r="R989" s="1">
        <v>232051344</v>
      </c>
      <c r="S989" s="2">
        <f t="shared" si="151"/>
        <v>104215151.82110728</v>
      </c>
      <c r="T989" s="1">
        <v>207717214</v>
      </c>
      <c r="U989" s="2">
        <f t="shared" si="152"/>
        <v>93286600.369215831</v>
      </c>
      <c r="V989" s="2">
        <f t="shared" si="153"/>
        <v>2260.2330911059489</v>
      </c>
    </row>
    <row r="990" spans="1:22" x14ac:dyDescent="0.25">
      <c r="A990" t="s">
        <v>90</v>
      </c>
      <c r="B990">
        <v>2018</v>
      </c>
      <c r="C990">
        <v>161</v>
      </c>
      <c r="D990" s="1">
        <v>1368</v>
      </c>
      <c r="E990" s="1">
        <v>5556</v>
      </c>
      <c r="F990" s="5">
        <f t="shared" si="147"/>
        <v>4.0614035087719298</v>
      </c>
      <c r="G990" s="3">
        <v>43374</v>
      </c>
      <c r="H990" s="3">
        <v>43465</v>
      </c>
      <c r="I990" s="4">
        <f t="shared" si="148"/>
        <v>92</v>
      </c>
      <c r="J990" s="2">
        <f t="shared" si="145"/>
        <v>0.37510126924115583</v>
      </c>
      <c r="K990">
        <v>161</v>
      </c>
      <c r="L990" s="2">
        <f t="shared" si="146"/>
        <v>0.37510126924115583</v>
      </c>
      <c r="M990" s="5">
        <f t="shared" si="149"/>
        <v>60.391304347826086</v>
      </c>
      <c r="N990" s="1">
        <v>125184712</v>
      </c>
      <c r="O990" s="1">
        <v>61434</v>
      </c>
      <c r="P990" s="2">
        <f t="shared" si="150"/>
        <v>2037.7105837158576</v>
      </c>
      <c r="Q990" s="1">
        <v>59488584</v>
      </c>
      <c r="R990" s="1">
        <v>35175418</v>
      </c>
      <c r="S990" s="2">
        <f t="shared" si="151"/>
        <v>23844403.425872769</v>
      </c>
      <c r="T990" s="1">
        <v>43822606</v>
      </c>
      <c r="U990" s="2">
        <f t="shared" si="152"/>
        <v>29706083.283418909</v>
      </c>
      <c r="V990" s="2">
        <f t="shared" si="153"/>
        <v>483.54467043361831</v>
      </c>
    </row>
    <row r="991" spans="1:22" x14ac:dyDescent="0.25">
      <c r="A991" t="s">
        <v>91</v>
      </c>
      <c r="B991">
        <v>2018</v>
      </c>
      <c r="C991">
        <v>16</v>
      </c>
      <c r="D991">
        <v>124</v>
      </c>
      <c r="E991" s="1">
        <v>1035</v>
      </c>
      <c r="F991" s="5">
        <f t="shared" si="147"/>
        <v>8.3467741935483879</v>
      </c>
      <c r="G991" s="3">
        <v>43374</v>
      </c>
      <c r="H991" s="3">
        <v>43465</v>
      </c>
      <c r="I991" s="4">
        <f t="shared" si="148"/>
        <v>92</v>
      </c>
      <c r="J991" s="2">
        <f t="shared" si="145"/>
        <v>0.703125</v>
      </c>
      <c r="K991">
        <v>16</v>
      </c>
      <c r="L991" s="2">
        <f t="shared" si="146"/>
        <v>0.703125</v>
      </c>
      <c r="M991" s="5">
        <f t="shared" si="149"/>
        <v>11.25</v>
      </c>
      <c r="N991">
        <v>0</v>
      </c>
      <c r="O991">
        <v>0</v>
      </c>
      <c r="P991" s="2">
        <v>0</v>
      </c>
      <c r="Q991" s="1">
        <v>864225</v>
      </c>
      <c r="R991" s="1">
        <v>864225</v>
      </c>
      <c r="S991" s="2">
        <f t="shared" si="151"/>
        <v>0</v>
      </c>
      <c r="T991" s="1">
        <v>1053556</v>
      </c>
      <c r="U991" s="2">
        <f t="shared" si="152"/>
        <v>0</v>
      </c>
      <c r="V991" s="2">
        <v>0</v>
      </c>
    </row>
    <row r="992" spans="1:22" x14ac:dyDescent="0.25">
      <c r="A992" t="s">
        <v>527</v>
      </c>
      <c r="B992">
        <v>2018</v>
      </c>
      <c r="C992">
        <v>105</v>
      </c>
      <c r="D992" s="1">
        <v>1408</v>
      </c>
      <c r="E992" s="1">
        <v>5644</v>
      </c>
      <c r="F992" s="5">
        <f t="shared" si="147"/>
        <v>4.0085227272727275</v>
      </c>
      <c r="G992" s="3">
        <v>43374</v>
      </c>
      <c r="H992" s="3">
        <v>43465</v>
      </c>
      <c r="I992" s="4">
        <f t="shared" si="148"/>
        <v>92</v>
      </c>
      <c r="J992" s="2">
        <f t="shared" si="145"/>
        <v>0.58426501035196687</v>
      </c>
      <c r="K992">
        <v>105</v>
      </c>
      <c r="L992" s="2">
        <f t="shared" si="146"/>
        <v>0.58426501035196687</v>
      </c>
      <c r="M992" s="5">
        <f t="shared" si="149"/>
        <v>61.347826086956523</v>
      </c>
      <c r="N992" s="1">
        <v>42711104</v>
      </c>
      <c r="O992" s="1">
        <v>16729</v>
      </c>
      <c r="P992" s="2">
        <f t="shared" si="150"/>
        <v>2553.1175802498656</v>
      </c>
      <c r="Q992" s="1">
        <v>49927470</v>
      </c>
      <c r="R992" s="1">
        <v>32045562</v>
      </c>
      <c r="S992" s="2">
        <f t="shared" si="151"/>
        <v>14774637.30519479</v>
      </c>
      <c r="T992" s="1">
        <v>30564972</v>
      </c>
      <c r="U992" s="2">
        <f t="shared" si="152"/>
        <v>14092009.855949294</v>
      </c>
      <c r="V992" s="2">
        <f t="shared" si="153"/>
        <v>842.37012708167219</v>
      </c>
    </row>
    <row r="993" spans="1:22" x14ac:dyDescent="0.25">
      <c r="A993" t="s">
        <v>528</v>
      </c>
      <c r="B993">
        <v>2018</v>
      </c>
      <c r="C993">
        <v>516</v>
      </c>
      <c r="D993" s="1">
        <v>5975</v>
      </c>
      <c r="E993" s="1">
        <v>25755</v>
      </c>
      <c r="F993" s="5">
        <f t="shared" si="147"/>
        <v>4.3104602510460248</v>
      </c>
      <c r="G993" s="3">
        <v>43374</v>
      </c>
      <c r="H993" s="3">
        <v>43465</v>
      </c>
      <c r="I993" s="4">
        <f t="shared" si="148"/>
        <v>92</v>
      </c>
      <c r="J993" s="2">
        <f t="shared" si="145"/>
        <v>0.54253033367037407</v>
      </c>
      <c r="K993">
        <v>516</v>
      </c>
      <c r="L993" s="2">
        <f t="shared" si="146"/>
        <v>0.54253033367037407</v>
      </c>
      <c r="M993" s="5">
        <f t="shared" si="149"/>
        <v>279.945652173913</v>
      </c>
      <c r="N993" s="1">
        <v>114376506</v>
      </c>
      <c r="O993" s="1">
        <v>49391</v>
      </c>
      <c r="P993" s="2">
        <f t="shared" si="150"/>
        <v>2315.7357818225992</v>
      </c>
      <c r="Q993" s="1">
        <v>211430883</v>
      </c>
      <c r="R993" s="1">
        <v>116928693</v>
      </c>
      <c r="S993" s="2">
        <f t="shared" si="151"/>
        <v>41048471.606292076</v>
      </c>
      <c r="T993" s="1">
        <v>109667744</v>
      </c>
      <c r="U993" s="2">
        <f t="shared" si="152"/>
        <v>38499474.852678873</v>
      </c>
      <c r="V993" s="2">
        <f t="shared" si="153"/>
        <v>779.48360739160728</v>
      </c>
    </row>
    <row r="994" spans="1:22" x14ac:dyDescent="0.25">
      <c r="A994" t="s">
        <v>92</v>
      </c>
      <c r="B994">
        <v>2018</v>
      </c>
      <c r="C994">
        <v>209</v>
      </c>
      <c r="D994" s="1">
        <v>2331</v>
      </c>
      <c r="E994" s="1">
        <v>8602</v>
      </c>
      <c r="F994" s="5">
        <f t="shared" si="147"/>
        <v>3.69026169026169</v>
      </c>
      <c r="G994" s="3">
        <v>43374</v>
      </c>
      <c r="H994" s="3">
        <v>43465</v>
      </c>
      <c r="I994" s="4">
        <f t="shared" si="148"/>
        <v>92</v>
      </c>
      <c r="J994" s="2">
        <f t="shared" si="145"/>
        <v>0.44736842105263158</v>
      </c>
      <c r="K994">
        <v>209</v>
      </c>
      <c r="L994" s="2">
        <f t="shared" si="146"/>
        <v>0.44736842105263158</v>
      </c>
      <c r="M994" s="5">
        <f t="shared" si="149"/>
        <v>93.5</v>
      </c>
      <c r="N994" s="1">
        <v>324688877</v>
      </c>
      <c r="O994" s="1">
        <v>31985</v>
      </c>
      <c r="P994" s="2">
        <f t="shared" si="150"/>
        <v>10151.285821478818</v>
      </c>
      <c r="Q994" s="1">
        <v>254752786</v>
      </c>
      <c r="R994" s="1">
        <v>65297613</v>
      </c>
      <c r="S994" s="2">
        <f t="shared" si="151"/>
        <v>36589375.582664303</v>
      </c>
      <c r="T994" s="1">
        <v>59375130</v>
      </c>
      <c r="U994" s="2">
        <f t="shared" si="152"/>
        <v>33270725.10046453</v>
      </c>
      <c r="V994" s="2">
        <f t="shared" si="153"/>
        <v>1040.1977520858068</v>
      </c>
    </row>
    <row r="995" spans="1:22" x14ac:dyDescent="0.25">
      <c r="A995" t="s">
        <v>93</v>
      </c>
      <c r="B995">
        <v>2018</v>
      </c>
      <c r="C995">
        <v>148</v>
      </c>
      <c r="D995">
        <v>864</v>
      </c>
      <c r="E995" s="1">
        <v>6927</v>
      </c>
      <c r="F995" s="5">
        <f t="shared" si="147"/>
        <v>8.0173611111111107</v>
      </c>
      <c r="G995" s="3">
        <v>43374</v>
      </c>
      <c r="H995" s="3">
        <v>43465</v>
      </c>
      <c r="I995" s="4">
        <f t="shared" si="148"/>
        <v>92</v>
      </c>
      <c r="J995" s="2">
        <f t="shared" si="145"/>
        <v>0.50873971797884843</v>
      </c>
      <c r="K995">
        <v>148</v>
      </c>
      <c r="L995" s="2">
        <f t="shared" si="146"/>
        <v>0.50873971797884843</v>
      </c>
      <c r="M995" s="5">
        <f t="shared" si="149"/>
        <v>75.293478260869563</v>
      </c>
      <c r="N995" s="1">
        <v>10836044</v>
      </c>
      <c r="O995" s="1">
        <v>2674</v>
      </c>
      <c r="P995" s="2">
        <f t="shared" si="150"/>
        <v>4052.3724756918473</v>
      </c>
      <c r="Q995" s="1">
        <v>63382126</v>
      </c>
      <c r="R995" s="1">
        <v>11722918</v>
      </c>
      <c r="S995" s="2">
        <f t="shared" si="151"/>
        <v>1711576.2252881203</v>
      </c>
      <c r="T995" s="1">
        <v>13405781</v>
      </c>
      <c r="U995" s="2">
        <f t="shared" si="152"/>
        <v>1957278.5582070267</v>
      </c>
      <c r="V995" s="2">
        <f t="shared" si="153"/>
        <v>731.96655131152829</v>
      </c>
    </row>
    <row r="996" spans="1:22" x14ac:dyDescent="0.25">
      <c r="A996" t="s">
        <v>529</v>
      </c>
      <c r="B996">
        <v>2018</v>
      </c>
      <c r="C996">
        <v>48</v>
      </c>
      <c r="D996">
        <v>301</v>
      </c>
      <c r="E996" s="1">
        <v>3370</v>
      </c>
      <c r="F996" s="5">
        <f t="shared" si="147"/>
        <v>11.196013289036545</v>
      </c>
      <c r="G996" s="3">
        <v>43374</v>
      </c>
      <c r="H996" s="3">
        <v>43465</v>
      </c>
      <c r="I996" s="4">
        <f t="shared" si="148"/>
        <v>92</v>
      </c>
      <c r="J996" s="2">
        <f t="shared" si="145"/>
        <v>0.76313405797101452</v>
      </c>
      <c r="K996">
        <v>48</v>
      </c>
      <c r="L996" s="2">
        <f t="shared" si="146"/>
        <v>0.76313405797101452</v>
      </c>
      <c r="M996" s="5">
        <f t="shared" si="149"/>
        <v>36.630434782608695</v>
      </c>
      <c r="N996">
        <v>0</v>
      </c>
      <c r="O996">
        <v>0</v>
      </c>
      <c r="P996" s="2">
        <v>0</v>
      </c>
      <c r="Q996" s="1">
        <v>9140884</v>
      </c>
      <c r="R996" s="1">
        <v>5706235</v>
      </c>
      <c r="S996" s="2">
        <f t="shared" si="151"/>
        <v>0</v>
      </c>
      <c r="T996" s="1">
        <v>5431938</v>
      </c>
      <c r="U996" s="2">
        <f t="shared" si="152"/>
        <v>0</v>
      </c>
      <c r="V996" s="2">
        <v>0</v>
      </c>
    </row>
    <row r="997" spans="1:22" x14ac:dyDescent="0.25">
      <c r="A997" t="s">
        <v>94</v>
      </c>
      <c r="B997">
        <v>2018</v>
      </c>
      <c r="C997">
        <v>277</v>
      </c>
      <c r="D997" s="1">
        <v>5055</v>
      </c>
      <c r="E997" s="1">
        <v>22225</v>
      </c>
      <c r="F997" s="5">
        <f t="shared" si="147"/>
        <v>4.3966369930761626</v>
      </c>
      <c r="G997" s="3">
        <v>43374</v>
      </c>
      <c r="H997" s="3">
        <v>43465</v>
      </c>
      <c r="I997" s="4">
        <f t="shared" si="148"/>
        <v>92</v>
      </c>
      <c r="J997" s="2">
        <f t="shared" si="145"/>
        <v>0.87211583738816512</v>
      </c>
      <c r="K997">
        <v>298</v>
      </c>
      <c r="L997" s="2">
        <f t="shared" si="146"/>
        <v>0.81065800992121384</v>
      </c>
      <c r="M997" s="5">
        <f t="shared" si="149"/>
        <v>241.57608695652172</v>
      </c>
      <c r="N997" s="1">
        <v>314822545</v>
      </c>
      <c r="O997" s="1">
        <v>76911</v>
      </c>
      <c r="P997" s="2">
        <f t="shared" si="150"/>
        <v>4093.3357387109777</v>
      </c>
      <c r="Q997" s="1">
        <v>439780644</v>
      </c>
      <c r="R997" s="1">
        <v>157144054</v>
      </c>
      <c r="S997" s="2">
        <f t="shared" si="151"/>
        <v>65560935.512952663</v>
      </c>
      <c r="T997" s="1">
        <v>162074398</v>
      </c>
      <c r="U997" s="2">
        <f t="shared" si="152"/>
        <v>67617888.714889735</v>
      </c>
      <c r="V997" s="2">
        <f t="shared" si="153"/>
        <v>879.17058307510933</v>
      </c>
    </row>
    <row r="998" spans="1:22" x14ac:dyDescent="0.25">
      <c r="A998" t="s">
        <v>95</v>
      </c>
      <c r="B998">
        <v>2018</v>
      </c>
      <c r="C998">
        <v>8</v>
      </c>
      <c r="D998">
        <v>42</v>
      </c>
      <c r="E998">
        <v>533</v>
      </c>
      <c r="F998" s="5">
        <f t="shared" si="147"/>
        <v>12.69047619047619</v>
      </c>
      <c r="G998" s="3">
        <v>43374</v>
      </c>
      <c r="H998" s="3">
        <v>43465</v>
      </c>
      <c r="I998" s="4">
        <f t="shared" si="148"/>
        <v>92</v>
      </c>
      <c r="J998" s="2">
        <f t="shared" si="145"/>
        <v>0.72418478260869568</v>
      </c>
      <c r="K998">
        <v>16</v>
      </c>
      <c r="L998" s="2">
        <f t="shared" si="146"/>
        <v>0.36209239130434784</v>
      </c>
      <c r="M998" s="5">
        <f t="shared" si="149"/>
        <v>5.7934782608695654</v>
      </c>
      <c r="N998">
        <v>0</v>
      </c>
      <c r="O998">
        <v>0</v>
      </c>
      <c r="P998" s="2">
        <v>0</v>
      </c>
      <c r="Q998" s="1">
        <v>376687</v>
      </c>
      <c r="R998" s="1">
        <v>306830</v>
      </c>
      <c r="S998" s="2">
        <f t="shared" si="151"/>
        <v>0</v>
      </c>
      <c r="T998" s="1">
        <v>983860</v>
      </c>
      <c r="U998" s="2">
        <f t="shared" si="152"/>
        <v>0</v>
      </c>
      <c r="V998" s="2">
        <v>0</v>
      </c>
    </row>
    <row r="999" spans="1:22" x14ac:dyDescent="0.25">
      <c r="A999" t="s">
        <v>96</v>
      </c>
      <c r="B999">
        <v>2018</v>
      </c>
      <c r="C999">
        <v>16</v>
      </c>
      <c r="D999">
        <v>164</v>
      </c>
      <c r="E999" s="1">
        <v>2890</v>
      </c>
      <c r="F999" s="5">
        <f t="shared" si="147"/>
        <v>17.621951219512194</v>
      </c>
      <c r="G999" s="3">
        <v>43374</v>
      </c>
      <c r="H999" s="3">
        <v>43465</v>
      </c>
      <c r="I999" s="4">
        <f t="shared" si="148"/>
        <v>92</v>
      </c>
      <c r="J999" s="2">
        <f t="shared" si="145"/>
        <v>1.9633152173913044</v>
      </c>
      <c r="K999">
        <v>16</v>
      </c>
      <c r="L999" s="2">
        <f t="shared" si="146"/>
        <v>1.9633152173913044</v>
      </c>
      <c r="M999" s="5">
        <f t="shared" si="149"/>
        <v>31.413043478260871</v>
      </c>
      <c r="N999">
        <v>0</v>
      </c>
      <c r="O999">
        <v>0</v>
      </c>
      <c r="P999" s="2">
        <v>0</v>
      </c>
      <c r="Q999" s="1">
        <v>754912</v>
      </c>
      <c r="R999" s="1">
        <v>754912</v>
      </c>
      <c r="S999" s="2">
        <f t="shared" si="151"/>
        <v>0</v>
      </c>
      <c r="T999" s="1">
        <v>991156</v>
      </c>
      <c r="U999" s="2">
        <f t="shared" si="152"/>
        <v>0</v>
      </c>
      <c r="V999" s="2">
        <v>0</v>
      </c>
    </row>
    <row r="1000" spans="1:22" x14ac:dyDescent="0.25">
      <c r="A1000" t="s">
        <v>97</v>
      </c>
      <c r="B1000">
        <v>2018</v>
      </c>
      <c r="C1000">
        <v>25</v>
      </c>
      <c r="D1000">
        <v>307</v>
      </c>
      <c r="E1000" s="1">
        <v>1119</v>
      </c>
      <c r="F1000" s="5">
        <f t="shared" si="147"/>
        <v>3.6449511400651464</v>
      </c>
      <c r="G1000" s="3">
        <v>43374</v>
      </c>
      <c r="H1000" s="3">
        <v>43465</v>
      </c>
      <c r="I1000" s="4">
        <f t="shared" si="148"/>
        <v>92</v>
      </c>
      <c r="J1000" s="2">
        <f t="shared" si="145"/>
        <v>0.48652173913043478</v>
      </c>
      <c r="K1000">
        <v>25</v>
      </c>
      <c r="L1000" s="2">
        <f t="shared" si="146"/>
        <v>0.48652173913043478</v>
      </c>
      <c r="M1000" s="5">
        <f t="shared" si="149"/>
        <v>12.163043478260869</v>
      </c>
      <c r="N1000" s="1">
        <v>34194032</v>
      </c>
      <c r="O1000" s="1">
        <v>31999</v>
      </c>
      <c r="P1000" s="2">
        <f t="shared" si="150"/>
        <v>1068.5968936529266</v>
      </c>
      <c r="Q1000" s="1">
        <v>16436485</v>
      </c>
      <c r="R1000" s="1">
        <v>26787870</v>
      </c>
      <c r="S1000" s="2">
        <f t="shared" si="151"/>
        <v>18091564.895374067</v>
      </c>
      <c r="T1000" s="1">
        <v>19788618</v>
      </c>
      <c r="U1000" s="2">
        <f t="shared" si="152"/>
        <v>13364521.581475772</v>
      </c>
      <c r="V1000" s="2">
        <f t="shared" si="153"/>
        <v>417.65435111959039</v>
      </c>
    </row>
    <row r="1001" spans="1:22" x14ac:dyDescent="0.25">
      <c r="A1001" t="s">
        <v>98</v>
      </c>
      <c r="B1001">
        <v>2018</v>
      </c>
      <c r="C1001" s="1">
        <v>1123</v>
      </c>
      <c r="D1001">
        <v>16</v>
      </c>
      <c r="E1001" s="1">
        <v>8665</v>
      </c>
      <c r="F1001" s="5">
        <f t="shared" si="147"/>
        <v>541.5625</v>
      </c>
      <c r="G1001" s="3">
        <v>43374</v>
      </c>
      <c r="H1001" s="3">
        <v>43465</v>
      </c>
      <c r="I1001" s="4">
        <f t="shared" si="148"/>
        <v>92</v>
      </c>
      <c r="J1001" s="2">
        <f t="shared" si="145"/>
        <v>8.3868907042471644E-2</v>
      </c>
      <c r="K1001" s="1">
        <v>1218</v>
      </c>
      <c r="L1001" s="2">
        <f t="shared" si="146"/>
        <v>7.7327407724709071E-2</v>
      </c>
      <c r="M1001" s="5">
        <f t="shared" si="149"/>
        <v>94.184782608695656</v>
      </c>
      <c r="N1001">
        <v>0</v>
      </c>
      <c r="O1001">
        <v>0</v>
      </c>
      <c r="P1001" s="2">
        <v>0</v>
      </c>
      <c r="Q1001" s="1">
        <v>13060460</v>
      </c>
      <c r="R1001" s="1">
        <v>13054650</v>
      </c>
      <c r="S1001" s="2">
        <f t="shared" si="151"/>
        <v>0</v>
      </c>
      <c r="T1001" s="1">
        <v>11311907</v>
      </c>
      <c r="U1001" s="2">
        <f t="shared" si="152"/>
        <v>0</v>
      </c>
      <c r="V1001" s="2">
        <v>0</v>
      </c>
    </row>
    <row r="1002" spans="1:22" x14ac:dyDescent="0.25">
      <c r="A1002" t="s">
        <v>493</v>
      </c>
      <c r="B1002">
        <v>2018</v>
      </c>
      <c r="C1002">
        <v>177</v>
      </c>
      <c r="D1002">
        <v>604</v>
      </c>
      <c r="E1002" s="1">
        <v>4809</v>
      </c>
      <c r="F1002" s="5">
        <f t="shared" si="147"/>
        <v>7.9619205298013247</v>
      </c>
      <c r="G1002" s="3">
        <v>43374</v>
      </c>
      <c r="H1002" s="3">
        <v>43465</v>
      </c>
      <c r="I1002" s="4">
        <f t="shared" si="148"/>
        <v>92</v>
      </c>
      <c r="J1002" s="2">
        <f t="shared" si="145"/>
        <v>0.29532056005895357</v>
      </c>
      <c r="K1002">
        <v>177</v>
      </c>
      <c r="L1002" s="2">
        <f t="shared" si="146"/>
        <v>0.29532056005895357</v>
      </c>
      <c r="M1002" s="5">
        <f t="shared" si="149"/>
        <v>52.271739130434781</v>
      </c>
      <c r="N1002" s="1">
        <v>12657043</v>
      </c>
      <c r="O1002" s="1">
        <v>1300</v>
      </c>
      <c r="P1002" s="2">
        <f t="shared" si="150"/>
        <v>9736.1869230769225</v>
      </c>
      <c r="Q1002" s="1">
        <v>70817888</v>
      </c>
      <c r="R1002" s="1">
        <v>35562251</v>
      </c>
      <c r="S1002" s="2">
        <f t="shared" si="151"/>
        <v>5392193.0176113956</v>
      </c>
      <c r="T1002" s="1">
        <v>33854478</v>
      </c>
      <c r="U1002" s="2">
        <f t="shared" si="152"/>
        <v>5133248.7329465896</v>
      </c>
      <c r="V1002" s="2">
        <f t="shared" si="153"/>
        <v>3948.6528714973765</v>
      </c>
    </row>
    <row r="1003" spans="1:22" x14ac:dyDescent="0.25">
      <c r="A1003" t="s">
        <v>102</v>
      </c>
      <c r="B1003">
        <v>2018</v>
      </c>
      <c r="C1003">
        <v>331</v>
      </c>
      <c r="D1003" s="1">
        <v>4549</v>
      </c>
      <c r="E1003" s="1">
        <v>19598</v>
      </c>
      <c r="F1003" s="5">
        <f t="shared" si="147"/>
        <v>4.3081996043086397</v>
      </c>
      <c r="G1003" s="3">
        <v>43374</v>
      </c>
      <c r="H1003" s="3">
        <v>43465</v>
      </c>
      <c r="I1003" s="4">
        <f t="shared" si="148"/>
        <v>92</v>
      </c>
      <c r="J1003" s="2">
        <f t="shared" si="145"/>
        <v>0.64357020885327731</v>
      </c>
      <c r="K1003">
        <v>400</v>
      </c>
      <c r="L1003" s="2">
        <f t="shared" si="146"/>
        <v>0.5325543478260869</v>
      </c>
      <c r="M1003" s="5">
        <f t="shared" si="149"/>
        <v>213.02173913043475</v>
      </c>
      <c r="N1003" s="1">
        <v>201437549</v>
      </c>
      <c r="O1003" s="1">
        <v>15998</v>
      </c>
      <c r="P1003" s="2">
        <f t="shared" si="150"/>
        <v>12591.420740092512</v>
      </c>
      <c r="Q1003" s="1">
        <v>482590461</v>
      </c>
      <c r="R1003" s="1">
        <v>91039548</v>
      </c>
      <c r="S1003" s="2">
        <f t="shared" si="151"/>
        <v>26809988.981573798</v>
      </c>
      <c r="T1003" s="1">
        <v>96828929</v>
      </c>
      <c r="U1003" s="2">
        <f t="shared" si="152"/>
        <v>28514888.052691031</v>
      </c>
      <c r="V1003" s="2">
        <f t="shared" si="153"/>
        <v>1782.4033037061527</v>
      </c>
    </row>
    <row r="1004" spans="1:22" x14ac:dyDescent="0.25">
      <c r="A1004" t="s">
        <v>104</v>
      </c>
      <c r="B1004">
        <v>2018</v>
      </c>
      <c r="C1004">
        <v>148</v>
      </c>
      <c r="D1004" s="1">
        <v>1469</v>
      </c>
      <c r="E1004" s="1">
        <v>9664</v>
      </c>
      <c r="F1004" s="5">
        <f t="shared" si="147"/>
        <v>6.5786249149081009</v>
      </c>
      <c r="G1004" s="3">
        <v>43374</v>
      </c>
      <c r="H1004" s="3">
        <v>43465</v>
      </c>
      <c r="I1004" s="4">
        <f t="shared" si="148"/>
        <v>92</v>
      </c>
      <c r="J1004" s="2">
        <f t="shared" si="145"/>
        <v>0.70975323149236191</v>
      </c>
      <c r="K1004">
        <v>148</v>
      </c>
      <c r="L1004" s="2">
        <f t="shared" si="146"/>
        <v>0.70975323149236191</v>
      </c>
      <c r="M1004" s="5">
        <f t="shared" si="149"/>
        <v>105.04347826086956</v>
      </c>
      <c r="N1004" s="1">
        <v>1382160</v>
      </c>
      <c r="O1004" s="1">
        <v>2265</v>
      </c>
      <c r="P1004" s="2">
        <f t="shared" si="150"/>
        <v>610.22516556291396</v>
      </c>
      <c r="Q1004" s="1">
        <v>23186400</v>
      </c>
      <c r="R1004" s="1">
        <v>13717696</v>
      </c>
      <c r="S1004" s="2">
        <f t="shared" si="151"/>
        <v>771720.06431634573</v>
      </c>
      <c r="T1004" s="1">
        <v>9548134</v>
      </c>
      <c r="U1004" s="2">
        <f t="shared" si="152"/>
        <v>537151.90835116105</v>
      </c>
      <c r="V1004" s="2">
        <f t="shared" si="153"/>
        <v>237.15316041993864</v>
      </c>
    </row>
    <row r="1005" spans="1:22" x14ac:dyDescent="0.25">
      <c r="A1005" t="s">
        <v>105</v>
      </c>
      <c r="B1005">
        <v>2018</v>
      </c>
      <c r="C1005">
        <v>98</v>
      </c>
      <c r="D1005" s="1">
        <v>1229</v>
      </c>
      <c r="E1005" s="1">
        <v>4666</v>
      </c>
      <c r="F1005" s="5">
        <f t="shared" si="147"/>
        <v>3.7965825874694872</v>
      </c>
      <c r="G1005" s="3">
        <v>43374</v>
      </c>
      <c r="H1005" s="3">
        <v>43465</v>
      </c>
      <c r="I1005" s="4">
        <f t="shared" si="148"/>
        <v>92</v>
      </c>
      <c r="J1005" s="2">
        <f t="shared" si="145"/>
        <v>0.51752440106477371</v>
      </c>
      <c r="K1005">
        <v>98</v>
      </c>
      <c r="L1005" s="2">
        <f t="shared" si="146"/>
        <v>0.51752440106477371</v>
      </c>
      <c r="M1005" s="5">
        <f t="shared" si="149"/>
        <v>50.717391304347821</v>
      </c>
      <c r="N1005" s="1">
        <v>78460067</v>
      </c>
      <c r="O1005" s="1">
        <v>26585</v>
      </c>
      <c r="P1005" s="2">
        <f t="shared" si="150"/>
        <v>2951.2908406996426</v>
      </c>
      <c r="Q1005" s="1">
        <v>106850421</v>
      </c>
      <c r="R1005" s="1">
        <v>39407704</v>
      </c>
      <c r="S1005" s="2">
        <f t="shared" si="151"/>
        <v>16685138.167442353</v>
      </c>
      <c r="T1005" s="1">
        <v>42810426</v>
      </c>
      <c r="U1005" s="2">
        <f t="shared" si="152"/>
        <v>18125843.434498657</v>
      </c>
      <c r="V1005" s="2">
        <f t="shared" si="153"/>
        <v>681.80716323109482</v>
      </c>
    </row>
    <row r="1006" spans="1:22" x14ac:dyDescent="0.25">
      <c r="A1006" t="s">
        <v>106</v>
      </c>
      <c r="B1006">
        <v>2018</v>
      </c>
      <c r="C1006">
        <v>27</v>
      </c>
      <c r="D1006">
        <v>497</v>
      </c>
      <c r="E1006">
        <v>603</v>
      </c>
      <c r="F1006" s="5">
        <f t="shared" si="147"/>
        <v>1.2132796780684105</v>
      </c>
      <c r="G1006" s="3">
        <v>43374</v>
      </c>
      <c r="H1006" s="3">
        <v>43465</v>
      </c>
      <c r="I1006" s="4">
        <f t="shared" si="148"/>
        <v>92</v>
      </c>
      <c r="J1006" s="2">
        <f t="shared" si="145"/>
        <v>0.24275362318840579</v>
      </c>
      <c r="K1006">
        <v>27</v>
      </c>
      <c r="L1006" s="2">
        <f t="shared" si="146"/>
        <v>0.24275362318840579</v>
      </c>
      <c r="M1006" s="5">
        <f t="shared" si="149"/>
        <v>6.5543478260869561</v>
      </c>
      <c r="N1006" s="1">
        <v>54592920</v>
      </c>
      <c r="O1006" s="1">
        <v>4642</v>
      </c>
      <c r="P1006" s="2">
        <f t="shared" si="150"/>
        <v>11760.646273158121</v>
      </c>
      <c r="Q1006" s="1">
        <v>24418887</v>
      </c>
      <c r="R1006" s="1">
        <v>20317170</v>
      </c>
      <c r="S1006" s="2">
        <f t="shared" si="151"/>
        <v>14038074.542914834</v>
      </c>
      <c r="T1006" s="1">
        <v>19304062</v>
      </c>
      <c r="U1006" s="2">
        <f t="shared" si="152"/>
        <v>13338071.263716826</v>
      </c>
      <c r="V1006" s="2">
        <f t="shared" si="153"/>
        <v>2873.3458129506303</v>
      </c>
    </row>
    <row r="1007" spans="1:22" x14ac:dyDescent="0.25">
      <c r="A1007" t="s">
        <v>107</v>
      </c>
      <c r="B1007">
        <v>2018</v>
      </c>
      <c r="C1007">
        <v>167</v>
      </c>
      <c r="D1007" s="1">
        <v>1241</v>
      </c>
      <c r="E1007" s="1">
        <v>4443</v>
      </c>
      <c r="F1007" s="5">
        <f t="shared" si="147"/>
        <v>3.5801772763900082</v>
      </c>
      <c r="G1007" s="3">
        <v>43374</v>
      </c>
      <c r="H1007" s="3">
        <v>43465</v>
      </c>
      <c r="I1007" s="4">
        <f t="shared" si="148"/>
        <v>92</v>
      </c>
      <c r="J1007" s="2">
        <f t="shared" si="145"/>
        <v>0.28918250455610517</v>
      </c>
      <c r="K1007">
        <v>167</v>
      </c>
      <c r="L1007" s="2">
        <f t="shared" si="146"/>
        <v>0.28918250455610517</v>
      </c>
      <c r="M1007" s="5">
        <f t="shared" si="149"/>
        <v>48.293478260869563</v>
      </c>
      <c r="N1007" s="1">
        <v>24770912</v>
      </c>
      <c r="O1007" s="1">
        <v>7393</v>
      </c>
      <c r="P1007" s="2">
        <f t="shared" si="150"/>
        <v>3350.5900175842012</v>
      </c>
      <c r="Q1007" s="1">
        <v>58223962</v>
      </c>
      <c r="R1007" s="1">
        <v>21413614</v>
      </c>
      <c r="S1007" s="2">
        <f t="shared" si="151"/>
        <v>6391174.8091330081</v>
      </c>
      <c r="T1007" s="1">
        <v>16673209</v>
      </c>
      <c r="U1007" s="2">
        <f t="shared" si="152"/>
        <v>4976338.5735920034</v>
      </c>
      <c r="V1007" s="2">
        <f t="shared" si="153"/>
        <v>673.11491594643633</v>
      </c>
    </row>
    <row r="1008" spans="1:22" x14ac:dyDescent="0.25">
      <c r="A1008" t="s">
        <v>109</v>
      </c>
      <c r="B1008">
        <v>2018</v>
      </c>
      <c r="C1008">
        <v>210</v>
      </c>
      <c r="D1008" s="1">
        <v>2608</v>
      </c>
      <c r="E1008" s="1">
        <v>13617</v>
      </c>
      <c r="F1008" s="5">
        <f t="shared" si="147"/>
        <v>5.2212423312883436</v>
      </c>
      <c r="G1008" s="3">
        <v>43374</v>
      </c>
      <c r="H1008" s="3">
        <v>43465</v>
      </c>
      <c r="I1008" s="4">
        <f t="shared" si="148"/>
        <v>92</v>
      </c>
      <c r="J1008" s="2">
        <f t="shared" si="145"/>
        <v>0.70481366459627326</v>
      </c>
      <c r="K1008">
        <v>210</v>
      </c>
      <c r="L1008" s="2">
        <f t="shared" si="146"/>
        <v>0.70481366459627326</v>
      </c>
      <c r="M1008" s="5">
        <f t="shared" si="149"/>
        <v>148.01086956521738</v>
      </c>
      <c r="N1008" s="1">
        <v>107470468</v>
      </c>
      <c r="O1008" s="1">
        <v>7362</v>
      </c>
      <c r="P1008" s="2">
        <f t="shared" si="150"/>
        <v>14597.998913338766</v>
      </c>
      <c r="Q1008" s="1">
        <v>304426605</v>
      </c>
      <c r="R1008" s="1">
        <v>60957785</v>
      </c>
      <c r="S1008" s="2">
        <f t="shared" si="151"/>
        <v>15904851.264124861</v>
      </c>
      <c r="T1008" s="1">
        <v>60646873</v>
      </c>
      <c r="U1008" s="2">
        <f t="shared" si="152"/>
        <v>15823729.400588783</v>
      </c>
      <c r="V1008" s="2">
        <f t="shared" si="153"/>
        <v>2149.3791633508263</v>
      </c>
    </row>
    <row r="1009" spans="1:22" x14ac:dyDescent="0.25">
      <c r="A1009" t="s">
        <v>110</v>
      </c>
      <c r="B1009">
        <v>2018</v>
      </c>
      <c r="C1009">
        <v>55</v>
      </c>
      <c r="D1009">
        <v>204</v>
      </c>
      <c r="E1009" s="1">
        <v>2866</v>
      </c>
      <c r="F1009" s="5">
        <f t="shared" si="147"/>
        <v>14.049019607843137</v>
      </c>
      <c r="G1009" s="3">
        <v>43374</v>
      </c>
      <c r="H1009" s="3">
        <v>43465</v>
      </c>
      <c r="I1009" s="4">
        <f t="shared" si="148"/>
        <v>92</v>
      </c>
      <c r="J1009" s="2">
        <f t="shared" si="145"/>
        <v>0.56640316205533592</v>
      </c>
      <c r="K1009">
        <v>55</v>
      </c>
      <c r="L1009" s="2">
        <f t="shared" si="146"/>
        <v>0.56640316205533592</v>
      </c>
      <c r="M1009" s="5">
        <f t="shared" si="149"/>
        <v>31.152173913043477</v>
      </c>
      <c r="N1009" s="1">
        <v>5469738</v>
      </c>
      <c r="O1009" s="1">
        <v>24686</v>
      </c>
      <c r="P1009" s="2">
        <f t="shared" si="150"/>
        <v>221.57247022603906</v>
      </c>
      <c r="Q1009" s="1">
        <v>3873623</v>
      </c>
      <c r="R1009" s="1">
        <v>7604652</v>
      </c>
      <c r="S1009" s="2">
        <f t="shared" si="151"/>
        <v>4451872.7277235677</v>
      </c>
      <c r="T1009" s="1">
        <v>7310090</v>
      </c>
      <c r="U1009" s="2">
        <f t="shared" si="152"/>
        <v>4279431.8935573613</v>
      </c>
      <c r="V1009" s="2">
        <f t="shared" si="153"/>
        <v>173.35460963936487</v>
      </c>
    </row>
    <row r="1010" spans="1:22" x14ac:dyDescent="0.25">
      <c r="A1010" t="s">
        <v>111</v>
      </c>
      <c r="B1010">
        <v>2018</v>
      </c>
      <c r="C1010">
        <v>94</v>
      </c>
      <c r="D1010">
        <v>235</v>
      </c>
      <c r="E1010" s="1">
        <v>4247</v>
      </c>
      <c r="F1010" s="5">
        <f t="shared" si="147"/>
        <v>18.072340425531916</v>
      </c>
      <c r="G1010" s="3">
        <v>43374</v>
      </c>
      <c r="H1010" s="3">
        <v>43465</v>
      </c>
      <c r="I1010" s="4">
        <f t="shared" si="148"/>
        <v>92</v>
      </c>
      <c r="J1010" s="2">
        <f t="shared" si="145"/>
        <v>0.49109620721554115</v>
      </c>
      <c r="K1010">
        <v>94</v>
      </c>
      <c r="L1010" s="2">
        <f t="shared" si="146"/>
        <v>0.49109620721554115</v>
      </c>
      <c r="M1010" s="5">
        <f t="shared" si="149"/>
        <v>46.163043478260867</v>
      </c>
      <c r="N1010" s="1">
        <v>35334408</v>
      </c>
      <c r="O1010" s="1">
        <v>29749</v>
      </c>
      <c r="P1010" s="2">
        <f t="shared" si="150"/>
        <v>1187.7511176846281</v>
      </c>
      <c r="Q1010" s="1">
        <v>15303902</v>
      </c>
      <c r="R1010" s="1">
        <v>15653031</v>
      </c>
      <c r="S1010" s="2">
        <f t="shared" si="151"/>
        <v>10922374.458994545</v>
      </c>
      <c r="T1010" s="1">
        <v>17041976</v>
      </c>
      <c r="U1010" s="2">
        <f t="shared" si="152"/>
        <v>11891552.721846525</v>
      </c>
      <c r="V1010" s="2">
        <f t="shared" si="153"/>
        <v>399.72949416271217</v>
      </c>
    </row>
    <row r="1011" spans="1:22" x14ac:dyDescent="0.25">
      <c r="A1011" t="s">
        <v>113</v>
      </c>
      <c r="B1011">
        <v>2018</v>
      </c>
      <c r="C1011">
        <v>321</v>
      </c>
      <c r="D1011" s="1">
        <v>2769</v>
      </c>
      <c r="E1011" s="1">
        <v>10637</v>
      </c>
      <c r="F1011" s="5">
        <f t="shared" si="147"/>
        <v>3.8414590104730948</v>
      </c>
      <c r="G1011" s="3">
        <v>43374</v>
      </c>
      <c r="H1011" s="3">
        <v>43465</v>
      </c>
      <c r="I1011" s="4">
        <f t="shared" si="148"/>
        <v>92</v>
      </c>
      <c r="J1011" s="2">
        <f t="shared" si="145"/>
        <v>0.36018556142489505</v>
      </c>
      <c r="K1011">
        <v>334</v>
      </c>
      <c r="L1011" s="2">
        <f t="shared" si="146"/>
        <v>0.34616636292632125</v>
      </c>
      <c r="M1011" s="5">
        <f t="shared" si="149"/>
        <v>115.6195652173913</v>
      </c>
      <c r="N1011" s="1">
        <v>67803954</v>
      </c>
      <c r="O1011" s="1">
        <v>28914</v>
      </c>
      <c r="P1011" s="2">
        <f t="shared" si="150"/>
        <v>2345.0215812409215</v>
      </c>
      <c r="Q1011" s="1">
        <v>178799271</v>
      </c>
      <c r="R1011" s="1">
        <v>52840621</v>
      </c>
      <c r="S1011" s="2">
        <f t="shared" si="151"/>
        <v>14528613.872002013</v>
      </c>
      <c r="T1011" s="1">
        <v>59403564</v>
      </c>
      <c r="U1011" s="2">
        <f t="shared" si="152"/>
        <v>16333105.62297819</v>
      </c>
      <c r="V1011" s="2">
        <f t="shared" si="153"/>
        <v>564.88571705672655</v>
      </c>
    </row>
    <row r="1012" spans="1:22" x14ac:dyDescent="0.25">
      <c r="A1012" t="s">
        <v>114</v>
      </c>
      <c r="B1012">
        <v>2018</v>
      </c>
      <c r="C1012">
        <v>128</v>
      </c>
      <c r="D1012">
        <v>513</v>
      </c>
      <c r="E1012" s="1">
        <v>3284</v>
      </c>
      <c r="F1012" s="5">
        <f t="shared" si="147"/>
        <v>6.401559454191033</v>
      </c>
      <c r="G1012" s="3">
        <v>43374</v>
      </c>
      <c r="H1012" s="3">
        <v>43465</v>
      </c>
      <c r="I1012" s="4">
        <f t="shared" si="148"/>
        <v>92</v>
      </c>
      <c r="J1012" s="2">
        <f t="shared" si="145"/>
        <v>0.27887228260869568</v>
      </c>
      <c r="K1012">
        <v>128</v>
      </c>
      <c r="L1012" s="2">
        <f t="shared" si="146"/>
        <v>0.27887228260869568</v>
      </c>
      <c r="M1012" s="5">
        <f t="shared" si="149"/>
        <v>35.695652173913047</v>
      </c>
      <c r="N1012" s="1">
        <v>2504944</v>
      </c>
      <c r="O1012">
        <v>893</v>
      </c>
      <c r="P1012" s="2">
        <f t="shared" si="150"/>
        <v>2805.0884658454647</v>
      </c>
      <c r="Q1012" s="1">
        <v>18432525</v>
      </c>
      <c r="R1012" s="1">
        <v>6707790</v>
      </c>
      <c r="S1012" s="2">
        <f t="shared" si="151"/>
        <v>802515.25691858935</v>
      </c>
      <c r="T1012" s="1">
        <v>8371164</v>
      </c>
      <c r="U1012" s="2">
        <f t="shared" si="152"/>
        <v>1001520.1471971612</v>
      </c>
      <c r="V1012" s="2">
        <f t="shared" si="153"/>
        <v>1121.5231211614348</v>
      </c>
    </row>
    <row r="1013" spans="1:22" x14ac:dyDescent="0.25">
      <c r="A1013" t="s">
        <v>115</v>
      </c>
      <c r="B1013">
        <v>2018</v>
      </c>
      <c r="C1013">
        <v>25</v>
      </c>
      <c r="D1013">
        <v>43</v>
      </c>
      <c r="E1013" s="1">
        <v>1300</v>
      </c>
      <c r="F1013" s="5">
        <f t="shared" si="147"/>
        <v>30.232558139534884</v>
      </c>
      <c r="G1013" s="3">
        <v>43374</v>
      </c>
      <c r="H1013" s="3">
        <v>43465</v>
      </c>
      <c r="I1013" s="4">
        <f t="shared" si="148"/>
        <v>92</v>
      </c>
      <c r="J1013" s="2">
        <f t="shared" si="145"/>
        <v>0.56521739130434778</v>
      </c>
      <c r="K1013">
        <v>47</v>
      </c>
      <c r="L1013" s="2">
        <f t="shared" si="146"/>
        <v>0.30064754856614245</v>
      </c>
      <c r="M1013" s="5">
        <f t="shared" si="149"/>
        <v>14.130434782608695</v>
      </c>
      <c r="N1013" s="1">
        <v>5730945</v>
      </c>
      <c r="O1013" s="1">
        <v>12320</v>
      </c>
      <c r="P1013" s="2">
        <f t="shared" si="150"/>
        <v>465.17410714285717</v>
      </c>
      <c r="Q1013" s="1">
        <v>3570511</v>
      </c>
      <c r="R1013" s="1">
        <v>5336039</v>
      </c>
      <c r="S1013" s="2">
        <f t="shared" si="151"/>
        <v>3287716.0335817318</v>
      </c>
      <c r="T1013" s="1">
        <v>5896474</v>
      </c>
      <c r="U1013" s="2">
        <f t="shared" si="152"/>
        <v>3633019.1948368084</v>
      </c>
      <c r="V1013" s="2">
        <f t="shared" si="153"/>
        <v>294.88792165883183</v>
      </c>
    </row>
    <row r="1014" spans="1:22" x14ac:dyDescent="0.25">
      <c r="A1014" t="s">
        <v>116</v>
      </c>
      <c r="B1014">
        <v>2018</v>
      </c>
      <c r="C1014">
        <v>28</v>
      </c>
      <c r="D1014">
        <v>505</v>
      </c>
      <c r="E1014" s="1">
        <v>1079</v>
      </c>
      <c r="F1014" s="5">
        <f t="shared" si="147"/>
        <v>2.1366336633663368</v>
      </c>
      <c r="G1014" s="3">
        <v>43374</v>
      </c>
      <c r="H1014" s="3">
        <v>43465</v>
      </c>
      <c r="I1014" s="4">
        <f t="shared" si="148"/>
        <v>92</v>
      </c>
      <c r="J1014" s="2">
        <f t="shared" si="145"/>
        <v>0.41886645962732921</v>
      </c>
      <c r="K1014">
        <v>52</v>
      </c>
      <c r="L1014" s="2">
        <f t="shared" si="146"/>
        <v>0.22554347826086957</v>
      </c>
      <c r="M1014" s="5">
        <f t="shared" si="149"/>
        <v>11.728260869565217</v>
      </c>
      <c r="N1014" s="1">
        <v>29841778</v>
      </c>
      <c r="O1014" s="1">
        <v>13740</v>
      </c>
      <c r="P1014" s="2">
        <f t="shared" si="150"/>
        <v>2171.8906841339158</v>
      </c>
      <c r="Q1014" s="1">
        <v>36109086</v>
      </c>
      <c r="R1014" s="1">
        <v>28342200</v>
      </c>
      <c r="S1014" s="2">
        <f t="shared" si="151"/>
        <v>12824420.926943429</v>
      </c>
      <c r="T1014" s="1">
        <v>20193491</v>
      </c>
      <c r="U1014" s="2">
        <f t="shared" si="152"/>
        <v>9137252.1740882415</v>
      </c>
      <c r="V1014" s="2">
        <f t="shared" si="153"/>
        <v>665.011075261153</v>
      </c>
    </row>
    <row r="1015" spans="1:22" x14ac:dyDescent="0.25">
      <c r="A1015" t="s">
        <v>117</v>
      </c>
      <c r="B1015">
        <v>2018</v>
      </c>
      <c r="C1015">
        <v>64</v>
      </c>
      <c r="D1015">
        <v>329</v>
      </c>
      <c r="E1015" s="1">
        <v>1648</v>
      </c>
      <c r="F1015" s="5">
        <f t="shared" si="147"/>
        <v>5.0091185410334349</v>
      </c>
      <c r="G1015" s="3">
        <v>43374</v>
      </c>
      <c r="H1015" s="3">
        <v>43465</v>
      </c>
      <c r="I1015" s="4">
        <f t="shared" si="148"/>
        <v>92</v>
      </c>
      <c r="J1015" s="2">
        <f t="shared" si="145"/>
        <v>0.27989130434782611</v>
      </c>
      <c r="K1015">
        <v>64</v>
      </c>
      <c r="L1015" s="2">
        <f t="shared" si="146"/>
        <v>0.27989130434782611</v>
      </c>
      <c r="M1015" s="5">
        <f t="shared" si="149"/>
        <v>17.913043478260871</v>
      </c>
      <c r="N1015" s="1">
        <v>3521009</v>
      </c>
      <c r="O1015" s="1">
        <v>2157</v>
      </c>
      <c r="P1015" s="2">
        <f t="shared" si="150"/>
        <v>1632.3639313861845</v>
      </c>
      <c r="Q1015" s="1">
        <v>6460061</v>
      </c>
      <c r="R1015" s="1">
        <v>6739035</v>
      </c>
      <c r="S1015" s="2">
        <f t="shared" si="151"/>
        <v>2377320.5564448498</v>
      </c>
      <c r="T1015" s="1">
        <v>7955001</v>
      </c>
      <c r="U1015" s="2">
        <f t="shared" si="152"/>
        <v>2806275.2907262449</v>
      </c>
      <c r="V1015" s="2">
        <f t="shared" si="153"/>
        <v>1301.0084797061868</v>
      </c>
    </row>
    <row r="1016" spans="1:22" x14ac:dyDescent="0.25">
      <c r="A1016" t="s">
        <v>118</v>
      </c>
      <c r="B1016">
        <v>2018</v>
      </c>
      <c r="C1016">
        <v>333</v>
      </c>
      <c r="D1016" s="1">
        <v>3250</v>
      </c>
      <c r="E1016" s="1">
        <v>16777</v>
      </c>
      <c r="F1016" s="5">
        <f t="shared" si="147"/>
        <v>5.1621538461538465</v>
      </c>
      <c r="G1016" s="3">
        <v>43374</v>
      </c>
      <c r="H1016" s="3">
        <v>43465</v>
      </c>
      <c r="I1016" s="4">
        <f t="shared" si="148"/>
        <v>92</v>
      </c>
      <c r="J1016" s="2">
        <f t="shared" si="145"/>
        <v>0.54762371066718896</v>
      </c>
      <c r="K1016">
        <v>408</v>
      </c>
      <c r="L1016" s="2">
        <f t="shared" si="146"/>
        <v>0.44695758738277919</v>
      </c>
      <c r="M1016" s="5">
        <f t="shared" si="149"/>
        <v>182.35869565217391</v>
      </c>
      <c r="N1016" s="1">
        <v>126157729</v>
      </c>
      <c r="O1016" s="1">
        <v>17463</v>
      </c>
      <c r="P1016" s="2">
        <f t="shared" si="150"/>
        <v>7224.2872931340553</v>
      </c>
      <c r="Q1016" s="1">
        <v>335244921</v>
      </c>
      <c r="R1016" s="1">
        <v>86067745</v>
      </c>
      <c r="S1016" s="2">
        <f t="shared" si="151"/>
        <v>23532832.438979499</v>
      </c>
      <c r="T1016" s="1">
        <v>93014934</v>
      </c>
      <c r="U1016" s="2">
        <f t="shared" si="152"/>
        <v>25432348.159519427</v>
      </c>
      <c r="V1016" s="2">
        <f t="shared" si="153"/>
        <v>1456.3561907758933</v>
      </c>
    </row>
    <row r="1017" spans="1:22" x14ac:dyDescent="0.25">
      <c r="A1017" t="s">
        <v>119</v>
      </c>
      <c r="B1017">
        <v>2018</v>
      </c>
      <c r="C1017">
        <v>342</v>
      </c>
      <c r="D1017" s="1">
        <v>4392</v>
      </c>
      <c r="E1017" s="1">
        <v>20643</v>
      </c>
      <c r="F1017" s="5">
        <f t="shared" si="147"/>
        <v>4.7001366120218577</v>
      </c>
      <c r="G1017" s="3">
        <v>43374</v>
      </c>
      <c r="H1017" s="3">
        <v>43465</v>
      </c>
      <c r="I1017" s="4">
        <f t="shared" si="148"/>
        <v>92</v>
      </c>
      <c r="J1017" s="2">
        <f t="shared" si="145"/>
        <v>0.65608314263920675</v>
      </c>
      <c r="K1017">
        <v>474</v>
      </c>
      <c r="L1017" s="2">
        <f t="shared" si="146"/>
        <v>0.47337644468904788</v>
      </c>
      <c r="M1017" s="5">
        <f t="shared" si="149"/>
        <v>224.38043478260869</v>
      </c>
      <c r="N1017" s="1">
        <v>447440508</v>
      </c>
      <c r="O1017" s="1">
        <v>33958</v>
      </c>
      <c r="P1017" s="2">
        <f t="shared" si="150"/>
        <v>13176.29153660404</v>
      </c>
      <c r="Q1017" s="1">
        <v>777077921</v>
      </c>
      <c r="R1017" s="1">
        <v>167866111</v>
      </c>
      <c r="S1017" s="2">
        <f t="shared" si="151"/>
        <v>61338479.032253414</v>
      </c>
      <c r="T1017" s="1">
        <v>116874508</v>
      </c>
      <c r="U1017" s="2">
        <f t="shared" si="152"/>
        <v>42706085.913689479</v>
      </c>
      <c r="V1017" s="2">
        <f t="shared" si="153"/>
        <v>1257.6148746595641</v>
      </c>
    </row>
    <row r="1018" spans="1:22" x14ac:dyDescent="0.25">
      <c r="A1018" t="s">
        <v>120</v>
      </c>
      <c r="B1018">
        <v>2018</v>
      </c>
      <c r="C1018">
        <v>117</v>
      </c>
      <c r="D1018">
        <v>765</v>
      </c>
      <c r="E1018" s="1">
        <v>4573</v>
      </c>
      <c r="F1018" s="5">
        <f t="shared" si="147"/>
        <v>5.9777777777777779</v>
      </c>
      <c r="G1018" s="3">
        <v>43374</v>
      </c>
      <c r="H1018" s="3">
        <v>43465</v>
      </c>
      <c r="I1018" s="4">
        <f t="shared" si="148"/>
        <v>92</v>
      </c>
      <c r="J1018" s="2">
        <f t="shared" si="145"/>
        <v>0.42484206614641395</v>
      </c>
      <c r="K1018">
        <v>117</v>
      </c>
      <c r="L1018" s="2">
        <f t="shared" si="146"/>
        <v>0.42484206614641395</v>
      </c>
      <c r="M1018" s="5">
        <f t="shared" si="149"/>
        <v>49.70652173913043</v>
      </c>
      <c r="N1018" s="1">
        <v>25704173</v>
      </c>
      <c r="O1018" s="1">
        <v>5199</v>
      </c>
      <c r="P1018" s="2">
        <f t="shared" si="150"/>
        <v>4944.0609732640896</v>
      </c>
      <c r="Q1018" s="1">
        <v>54571387</v>
      </c>
      <c r="R1018" s="1">
        <v>12588959</v>
      </c>
      <c r="S1018" s="2">
        <f t="shared" si="151"/>
        <v>4030975.0567408935</v>
      </c>
      <c r="T1018" s="1">
        <v>17843135</v>
      </c>
      <c r="U1018" s="2">
        <f t="shared" si="152"/>
        <v>5713358.1989631085</v>
      </c>
      <c r="V1018" s="2">
        <f t="shared" si="153"/>
        <v>1098.9340640436831</v>
      </c>
    </row>
    <row r="1019" spans="1:22" x14ac:dyDescent="0.25">
      <c r="A1019" t="s">
        <v>121</v>
      </c>
      <c r="B1019">
        <v>2018</v>
      </c>
      <c r="C1019">
        <v>162</v>
      </c>
      <c r="D1019">
        <v>522</v>
      </c>
      <c r="E1019" s="1">
        <v>10408</v>
      </c>
      <c r="F1019" s="5">
        <f t="shared" si="147"/>
        <v>19.938697318007662</v>
      </c>
      <c r="G1019" s="3">
        <v>43374</v>
      </c>
      <c r="H1019" s="3">
        <v>43465</v>
      </c>
      <c r="I1019" s="4">
        <f t="shared" si="148"/>
        <v>92</v>
      </c>
      <c r="J1019" s="2">
        <f t="shared" si="145"/>
        <v>0.69833601717659688</v>
      </c>
      <c r="K1019">
        <v>168</v>
      </c>
      <c r="L1019" s="2">
        <f t="shared" si="146"/>
        <v>0.67339544513457561</v>
      </c>
      <c r="M1019" s="5">
        <f t="shared" si="149"/>
        <v>113.1304347826087</v>
      </c>
      <c r="N1019" s="1">
        <v>55441852</v>
      </c>
      <c r="O1019" s="1">
        <v>43188</v>
      </c>
      <c r="P1019" s="2">
        <f t="shared" si="150"/>
        <v>1283.7327961470778</v>
      </c>
      <c r="Q1019" s="1">
        <v>28951753</v>
      </c>
      <c r="R1019" s="1">
        <v>26392211</v>
      </c>
      <c r="S1019" s="2">
        <f t="shared" si="151"/>
        <v>17338198.270055793</v>
      </c>
      <c r="T1019" s="1">
        <v>29811030</v>
      </c>
      <c r="U1019" s="2">
        <f t="shared" si="152"/>
        <v>19584170.071032751</v>
      </c>
      <c r="V1019" s="2">
        <f t="shared" si="153"/>
        <v>453.46323217173176</v>
      </c>
    </row>
    <row r="1020" spans="1:22" x14ac:dyDescent="0.25">
      <c r="A1020" t="s">
        <v>122</v>
      </c>
      <c r="B1020">
        <v>2018</v>
      </c>
      <c r="C1020">
        <v>38</v>
      </c>
      <c r="D1020">
        <v>193</v>
      </c>
      <c r="E1020" s="1">
        <v>2085</v>
      </c>
      <c r="F1020" s="5">
        <f t="shared" si="147"/>
        <v>10.803108808290155</v>
      </c>
      <c r="G1020" s="3">
        <v>43374</v>
      </c>
      <c r="H1020" s="3">
        <v>43465</v>
      </c>
      <c r="I1020" s="4">
        <f t="shared" si="148"/>
        <v>92</v>
      </c>
      <c r="J1020" s="2">
        <f t="shared" si="145"/>
        <v>0.59639588100686503</v>
      </c>
      <c r="K1020">
        <v>42</v>
      </c>
      <c r="L1020" s="2">
        <f t="shared" si="146"/>
        <v>0.5395962732919255</v>
      </c>
      <c r="M1020" s="5">
        <f t="shared" si="149"/>
        <v>22.663043478260871</v>
      </c>
      <c r="N1020" s="1">
        <v>17130229</v>
      </c>
      <c r="O1020" s="1">
        <v>11036</v>
      </c>
      <c r="P1020" s="2">
        <f t="shared" si="150"/>
        <v>1552.2135737586082</v>
      </c>
      <c r="Q1020" s="1">
        <v>10541328</v>
      </c>
      <c r="R1020" s="1">
        <v>10206700</v>
      </c>
      <c r="S1020" s="2">
        <f t="shared" si="151"/>
        <v>6318513.5673536547</v>
      </c>
      <c r="T1020" s="1">
        <v>14596547</v>
      </c>
      <c r="U1020" s="2">
        <f t="shared" si="152"/>
        <v>9036072.4089093711</v>
      </c>
      <c r="V1020" s="2">
        <f t="shared" si="153"/>
        <v>818.7814796039662</v>
      </c>
    </row>
    <row r="1021" spans="1:22" x14ac:dyDescent="0.25">
      <c r="A1021" t="s">
        <v>123</v>
      </c>
      <c r="B1021">
        <v>2018</v>
      </c>
      <c r="C1021">
        <v>27</v>
      </c>
      <c r="D1021">
        <v>24</v>
      </c>
      <c r="E1021" s="1">
        <v>2061</v>
      </c>
      <c r="F1021" s="5">
        <f t="shared" si="147"/>
        <v>85.875</v>
      </c>
      <c r="G1021" s="3">
        <v>43374</v>
      </c>
      <c r="H1021" s="3">
        <v>43465</v>
      </c>
      <c r="I1021" s="4">
        <f t="shared" si="148"/>
        <v>92</v>
      </c>
      <c r="J1021" s="2">
        <f t="shared" si="145"/>
        <v>0.82971014492753625</v>
      </c>
      <c r="K1021">
        <v>27</v>
      </c>
      <c r="L1021" s="2">
        <f t="shared" si="146"/>
        <v>0.82971014492753625</v>
      </c>
      <c r="M1021" s="5">
        <f t="shared" si="149"/>
        <v>22.40217391304348</v>
      </c>
      <c r="N1021" s="1">
        <v>348015</v>
      </c>
      <c r="O1021">
        <v>726</v>
      </c>
      <c r="P1021" s="2">
        <f t="shared" si="150"/>
        <v>479.35950413223139</v>
      </c>
      <c r="Q1021" s="1">
        <v>11674711</v>
      </c>
      <c r="R1021" s="1">
        <v>2289591</v>
      </c>
      <c r="S1021" s="2">
        <f t="shared" si="151"/>
        <v>66275.48626368097</v>
      </c>
      <c r="T1021" s="1">
        <v>2349465</v>
      </c>
      <c r="U1021" s="2">
        <f t="shared" si="152"/>
        <v>68008.624830591667</v>
      </c>
      <c r="V1021" s="2">
        <f t="shared" si="153"/>
        <v>93.675791777674476</v>
      </c>
    </row>
    <row r="1022" spans="1:22" x14ac:dyDescent="0.25">
      <c r="A1022" t="s">
        <v>124</v>
      </c>
      <c r="B1022">
        <v>2018</v>
      </c>
      <c r="C1022">
        <v>86</v>
      </c>
      <c r="D1022">
        <v>433</v>
      </c>
      <c r="E1022" s="1">
        <v>5512</v>
      </c>
      <c r="F1022" s="5">
        <f t="shared" si="147"/>
        <v>12.729792147806005</v>
      </c>
      <c r="G1022" s="3">
        <v>43374</v>
      </c>
      <c r="H1022" s="3">
        <v>43465</v>
      </c>
      <c r="I1022" s="4">
        <f t="shared" si="148"/>
        <v>92</v>
      </c>
      <c r="J1022" s="2">
        <f t="shared" si="145"/>
        <v>0.69666329625884738</v>
      </c>
      <c r="K1022">
        <v>86</v>
      </c>
      <c r="L1022" s="2">
        <f t="shared" si="146"/>
        <v>0.69666329625884738</v>
      </c>
      <c r="M1022" s="5">
        <f t="shared" si="149"/>
        <v>59.913043478260875</v>
      </c>
      <c r="N1022">
        <v>0</v>
      </c>
      <c r="O1022">
        <v>0</v>
      </c>
      <c r="P1022" s="2">
        <v>0</v>
      </c>
      <c r="Q1022" s="1">
        <v>14004968</v>
      </c>
      <c r="R1022" s="1">
        <v>10237325</v>
      </c>
      <c r="S1022" s="2">
        <f t="shared" si="151"/>
        <v>0</v>
      </c>
      <c r="T1022" s="1">
        <v>7505102</v>
      </c>
      <c r="U1022" s="2">
        <f t="shared" si="152"/>
        <v>0</v>
      </c>
      <c r="V1022" s="2">
        <v>0</v>
      </c>
    </row>
    <row r="1023" spans="1:22" x14ac:dyDescent="0.25">
      <c r="A1023" t="s">
        <v>530</v>
      </c>
      <c r="B1023">
        <v>2018</v>
      </c>
      <c r="C1023">
        <v>50</v>
      </c>
      <c r="D1023">
        <v>218</v>
      </c>
      <c r="E1023" s="1">
        <v>3066</v>
      </c>
      <c r="F1023" s="5">
        <f t="shared" si="147"/>
        <v>14.064220183486238</v>
      </c>
      <c r="G1023" s="3">
        <v>43374</v>
      </c>
      <c r="H1023" s="3">
        <v>43465</v>
      </c>
      <c r="I1023" s="4">
        <f t="shared" si="148"/>
        <v>92</v>
      </c>
      <c r="J1023" s="2">
        <f t="shared" si="145"/>
        <v>0.66652173913043478</v>
      </c>
      <c r="K1023">
        <v>50</v>
      </c>
      <c r="L1023" s="2">
        <f t="shared" si="146"/>
        <v>0.66652173913043478</v>
      </c>
      <c r="M1023" s="5">
        <f t="shared" si="149"/>
        <v>33.326086956521742</v>
      </c>
      <c r="N1023">
        <v>0</v>
      </c>
      <c r="O1023">
        <v>0</v>
      </c>
      <c r="P1023" s="2">
        <v>0</v>
      </c>
      <c r="Q1023" s="1">
        <v>7742493</v>
      </c>
      <c r="R1023" s="1">
        <v>4843415</v>
      </c>
      <c r="S1023" s="2">
        <f t="shared" si="151"/>
        <v>0</v>
      </c>
      <c r="T1023" s="1">
        <v>4372618</v>
      </c>
      <c r="U1023" s="2">
        <f t="shared" si="152"/>
        <v>0</v>
      </c>
      <c r="V1023" s="2">
        <v>0</v>
      </c>
    </row>
    <row r="1024" spans="1:22" x14ac:dyDescent="0.25">
      <c r="A1024" t="s">
        <v>127</v>
      </c>
      <c r="B1024">
        <v>2018</v>
      </c>
      <c r="C1024">
        <v>417</v>
      </c>
      <c r="D1024" s="1">
        <v>2629</v>
      </c>
      <c r="E1024" s="1">
        <v>14850</v>
      </c>
      <c r="F1024" s="5">
        <f t="shared" si="147"/>
        <v>5.6485355648535567</v>
      </c>
      <c r="G1024" s="3">
        <v>43374</v>
      </c>
      <c r="H1024" s="3">
        <v>43465</v>
      </c>
      <c r="I1024" s="4">
        <f t="shared" si="148"/>
        <v>92</v>
      </c>
      <c r="J1024" s="2">
        <f t="shared" si="145"/>
        <v>0.38708163903659681</v>
      </c>
      <c r="K1024">
        <v>417</v>
      </c>
      <c r="L1024" s="2">
        <f t="shared" si="146"/>
        <v>0.38708163903659681</v>
      </c>
      <c r="M1024" s="5">
        <f t="shared" si="149"/>
        <v>161.41304347826087</v>
      </c>
      <c r="N1024" s="1">
        <v>65822640</v>
      </c>
      <c r="O1024" s="1">
        <v>14094</v>
      </c>
      <c r="P1024" s="2">
        <f t="shared" si="150"/>
        <v>4670.2596849723286</v>
      </c>
      <c r="Q1024" s="1">
        <v>129503537</v>
      </c>
      <c r="R1024" s="1">
        <v>45559333</v>
      </c>
      <c r="S1024" s="2">
        <f t="shared" si="151"/>
        <v>15352963.032185491</v>
      </c>
      <c r="T1024" s="1">
        <v>36323902</v>
      </c>
      <c r="U1024" s="2">
        <f t="shared" si="152"/>
        <v>12240730.666331938</v>
      </c>
      <c r="V1024" s="2">
        <f t="shared" si="153"/>
        <v>868.50650392592149</v>
      </c>
    </row>
    <row r="1025" spans="1:22" x14ac:dyDescent="0.25">
      <c r="A1025" t="s">
        <v>497</v>
      </c>
      <c r="B1025">
        <v>2018</v>
      </c>
      <c r="C1025">
        <v>232</v>
      </c>
      <c r="D1025" s="1">
        <v>3090</v>
      </c>
      <c r="E1025" s="1">
        <v>13990</v>
      </c>
      <c r="F1025" s="5">
        <f t="shared" si="147"/>
        <v>4.5275080906148863</v>
      </c>
      <c r="G1025" s="3">
        <v>43374</v>
      </c>
      <c r="H1025" s="3">
        <v>43465</v>
      </c>
      <c r="I1025" s="4">
        <f t="shared" si="148"/>
        <v>92</v>
      </c>
      <c r="J1025" s="2">
        <f t="shared" ref="J1025:J1088" si="154">E1025/(C1025*I1025)</f>
        <v>0.6554535232383808</v>
      </c>
      <c r="K1025">
        <v>238</v>
      </c>
      <c r="L1025" s="2">
        <f t="shared" ref="L1025:L1088" si="155">E1025/(K1025*I1025)</f>
        <v>0.63892948483741319</v>
      </c>
      <c r="M1025" s="5">
        <f t="shared" si="149"/>
        <v>152.06521739130434</v>
      </c>
      <c r="N1025" s="1">
        <v>183132237</v>
      </c>
      <c r="O1025" s="1">
        <v>29975</v>
      </c>
      <c r="P1025" s="2">
        <f t="shared" si="150"/>
        <v>6109.4991492910758</v>
      </c>
      <c r="Q1025" s="1">
        <v>248000630</v>
      </c>
      <c r="R1025" s="1">
        <v>86304030</v>
      </c>
      <c r="S1025" s="2">
        <f t="shared" si="151"/>
        <v>36659348.627241425</v>
      </c>
      <c r="T1025" s="1">
        <v>79214691</v>
      </c>
      <c r="U1025" s="2">
        <f t="shared" si="152"/>
        <v>33648011.266312867</v>
      </c>
      <c r="V1025" s="2">
        <f t="shared" si="153"/>
        <v>1122.5358220621474</v>
      </c>
    </row>
    <row r="1026" spans="1:22" x14ac:dyDescent="0.25">
      <c r="A1026" t="s">
        <v>129</v>
      </c>
      <c r="B1026">
        <v>2018</v>
      </c>
      <c r="C1026">
        <v>120</v>
      </c>
      <c r="D1026" s="1">
        <v>1116</v>
      </c>
      <c r="E1026" s="1">
        <v>10312</v>
      </c>
      <c r="F1026" s="5">
        <f t="shared" si="147"/>
        <v>9.2401433691756267</v>
      </c>
      <c r="G1026" s="3">
        <v>43374</v>
      </c>
      <c r="H1026" s="3">
        <v>43465</v>
      </c>
      <c r="I1026" s="4">
        <f t="shared" si="148"/>
        <v>92</v>
      </c>
      <c r="J1026" s="2">
        <f t="shared" si="154"/>
        <v>0.93405797101449273</v>
      </c>
      <c r="K1026">
        <v>125</v>
      </c>
      <c r="L1026" s="2">
        <f t="shared" si="155"/>
        <v>0.896695652173913</v>
      </c>
      <c r="M1026" s="5">
        <f t="shared" si="149"/>
        <v>112.08695652173913</v>
      </c>
      <c r="N1026" s="1">
        <v>2967713</v>
      </c>
      <c r="O1026" s="1">
        <v>5075</v>
      </c>
      <c r="P1026" s="2">
        <f t="shared" si="150"/>
        <v>584.77103448275864</v>
      </c>
      <c r="Q1026" s="1">
        <v>16500235</v>
      </c>
      <c r="R1026" s="1">
        <v>11303519</v>
      </c>
      <c r="S1026" s="2">
        <f t="shared" si="151"/>
        <v>1723119.4721727734</v>
      </c>
      <c r="T1026" s="1">
        <v>8401917</v>
      </c>
      <c r="U1026" s="2">
        <f t="shared" si="152"/>
        <v>1280796.4304106936</v>
      </c>
      <c r="V1026" s="2">
        <f t="shared" si="153"/>
        <v>252.3736808691022</v>
      </c>
    </row>
    <row r="1027" spans="1:22" x14ac:dyDescent="0.25">
      <c r="A1027" t="s">
        <v>130</v>
      </c>
      <c r="B1027">
        <v>2018</v>
      </c>
      <c r="C1027">
        <v>179</v>
      </c>
      <c r="D1027">
        <v>534</v>
      </c>
      <c r="E1027" s="1">
        <v>8923</v>
      </c>
      <c r="F1027" s="5">
        <f t="shared" si="147"/>
        <v>16.709737827715355</v>
      </c>
      <c r="G1027" s="3">
        <v>43374</v>
      </c>
      <c r="H1027" s="3">
        <v>43465</v>
      </c>
      <c r="I1027" s="4">
        <f t="shared" si="148"/>
        <v>92</v>
      </c>
      <c r="J1027" s="2">
        <f t="shared" si="154"/>
        <v>0.54183871751275203</v>
      </c>
      <c r="K1027">
        <v>179</v>
      </c>
      <c r="L1027" s="2">
        <f t="shared" si="155"/>
        <v>0.54183871751275203</v>
      </c>
      <c r="M1027" s="5">
        <f t="shared" si="149"/>
        <v>96.989130434782609</v>
      </c>
      <c r="N1027" s="1">
        <v>48104430</v>
      </c>
      <c r="O1027" s="1">
        <v>14018</v>
      </c>
      <c r="P1027" s="2">
        <f t="shared" si="150"/>
        <v>3431.6186331859039</v>
      </c>
      <c r="Q1027" s="1">
        <v>31616030</v>
      </c>
      <c r="R1027" s="1">
        <v>15566788</v>
      </c>
      <c r="S1027" s="2">
        <f t="shared" si="151"/>
        <v>9393215.5392836425</v>
      </c>
      <c r="T1027" s="1">
        <v>16584050</v>
      </c>
      <c r="U1027" s="2">
        <f t="shared" si="152"/>
        <v>10007045.5230878</v>
      </c>
      <c r="V1027" s="2">
        <f t="shared" si="153"/>
        <v>713.87113162275648</v>
      </c>
    </row>
    <row r="1028" spans="1:22" x14ac:dyDescent="0.25">
      <c r="A1028" t="s">
        <v>131</v>
      </c>
      <c r="B1028">
        <v>2018</v>
      </c>
      <c r="C1028">
        <v>372</v>
      </c>
      <c r="D1028" s="1">
        <v>3665</v>
      </c>
      <c r="E1028" s="1">
        <v>33461</v>
      </c>
      <c r="F1028" s="5">
        <f t="shared" ref="F1028:F1091" si="156">E1028/D1028</f>
        <v>9.1298772169167801</v>
      </c>
      <c r="G1028" s="3">
        <v>43374</v>
      </c>
      <c r="H1028" s="3">
        <v>43465</v>
      </c>
      <c r="I1028" s="4">
        <f t="shared" ref="I1028:I1091" si="157">H1028-G1028+1</f>
        <v>92</v>
      </c>
      <c r="J1028" s="2">
        <f t="shared" si="154"/>
        <v>0.97770570359981301</v>
      </c>
      <c r="K1028">
        <v>408</v>
      </c>
      <c r="L1028" s="2">
        <f t="shared" si="155"/>
        <v>0.89143755328218244</v>
      </c>
      <c r="M1028" s="5">
        <f t="shared" ref="M1028:M1091" si="158">K1028*L1028</f>
        <v>363.70652173913044</v>
      </c>
      <c r="N1028" s="1">
        <v>274462959</v>
      </c>
      <c r="O1028" s="1">
        <v>71181</v>
      </c>
      <c r="P1028" s="2">
        <f t="shared" ref="P1028:P1087" si="159">N1028/O1028</f>
        <v>3855.8457874994733</v>
      </c>
      <c r="Q1028" s="1">
        <v>337637528</v>
      </c>
      <c r="R1028" s="1">
        <v>156647579</v>
      </c>
      <c r="S1028" s="2">
        <f t="shared" ref="S1028:S1091" si="160">(N1028/(Q1028+N1028))*R1028</f>
        <v>70240032.422203019</v>
      </c>
      <c r="T1028" s="1">
        <v>220004937</v>
      </c>
      <c r="U1028" s="2">
        <f t="shared" ref="U1028:U1091" si="161">(N1028/(Q1028+N1028))*T1028</f>
        <v>98649171.641042292</v>
      </c>
      <c r="V1028" s="2">
        <f t="shared" ref="V1028:V1087" si="162">U1028/O1028</f>
        <v>1385.8919043149476</v>
      </c>
    </row>
    <row r="1029" spans="1:22" x14ac:dyDescent="0.25">
      <c r="A1029" t="s">
        <v>132</v>
      </c>
      <c r="B1029">
        <v>2018</v>
      </c>
      <c r="C1029">
        <v>499</v>
      </c>
      <c r="D1029" s="1">
        <v>7768</v>
      </c>
      <c r="E1029" s="1">
        <v>31483</v>
      </c>
      <c r="F1029" s="5">
        <f t="shared" si="156"/>
        <v>4.0529093717816682</v>
      </c>
      <c r="G1029" s="3">
        <v>43374</v>
      </c>
      <c r="H1029" s="3">
        <v>43465</v>
      </c>
      <c r="I1029" s="4">
        <f t="shared" si="157"/>
        <v>92</v>
      </c>
      <c r="J1029" s="2">
        <f t="shared" si="154"/>
        <v>0.68578461270366819</v>
      </c>
      <c r="K1029">
        <v>518</v>
      </c>
      <c r="L1029" s="2">
        <f t="shared" si="155"/>
        <v>0.66063035084774213</v>
      </c>
      <c r="M1029" s="5">
        <f t="shared" si="158"/>
        <v>342.20652173913044</v>
      </c>
      <c r="N1029" s="1">
        <v>400859005</v>
      </c>
      <c r="O1029" s="1">
        <v>121105</v>
      </c>
      <c r="P1029" s="2">
        <f t="shared" si="159"/>
        <v>3310.0120143676972</v>
      </c>
      <c r="Q1029" s="1">
        <v>415053685</v>
      </c>
      <c r="R1029" s="1">
        <v>264988297</v>
      </c>
      <c r="S1029" s="2">
        <f t="shared" si="160"/>
        <v>130189107.69982567</v>
      </c>
      <c r="T1029" s="1">
        <v>274686420</v>
      </c>
      <c r="U1029" s="2">
        <f t="shared" si="161"/>
        <v>134953808.60936493</v>
      </c>
      <c r="V1029" s="2">
        <f t="shared" si="162"/>
        <v>1114.3537311371531</v>
      </c>
    </row>
    <row r="1030" spans="1:22" x14ac:dyDescent="0.25">
      <c r="A1030" t="s">
        <v>133</v>
      </c>
      <c r="B1030">
        <v>2018</v>
      </c>
      <c r="C1030">
        <v>70</v>
      </c>
      <c r="D1030" s="1">
        <v>1236</v>
      </c>
      <c r="E1030" s="1">
        <v>2179</v>
      </c>
      <c r="F1030" s="5">
        <f t="shared" si="156"/>
        <v>1.7629449838187703</v>
      </c>
      <c r="G1030" s="3">
        <v>43374</v>
      </c>
      <c r="H1030" s="3">
        <v>43465</v>
      </c>
      <c r="I1030" s="4">
        <f t="shared" si="157"/>
        <v>92</v>
      </c>
      <c r="J1030" s="2">
        <f t="shared" si="154"/>
        <v>0.33835403726708074</v>
      </c>
      <c r="K1030">
        <v>70</v>
      </c>
      <c r="L1030" s="2">
        <f t="shared" si="155"/>
        <v>0.33835403726708074</v>
      </c>
      <c r="M1030" s="5">
        <f t="shared" si="158"/>
        <v>23.684782608695652</v>
      </c>
      <c r="N1030" s="1">
        <v>10241158</v>
      </c>
      <c r="O1030">
        <v>228</v>
      </c>
      <c r="P1030" s="2">
        <f t="shared" si="159"/>
        <v>44917.359649122809</v>
      </c>
      <c r="Q1030" s="1">
        <v>110253702</v>
      </c>
      <c r="R1030" s="1">
        <v>36602635</v>
      </c>
      <c r="S1030" s="2">
        <f t="shared" si="160"/>
        <v>3110949.0334386877</v>
      </c>
      <c r="T1030" s="1">
        <v>26149883</v>
      </c>
      <c r="U1030" s="2">
        <f t="shared" si="161"/>
        <v>2222543.6295333593</v>
      </c>
      <c r="V1030" s="2">
        <f t="shared" si="162"/>
        <v>9747.9983751463133</v>
      </c>
    </row>
    <row r="1031" spans="1:22" x14ac:dyDescent="0.25">
      <c r="A1031" t="s">
        <v>134</v>
      </c>
      <c r="B1031">
        <v>2018</v>
      </c>
      <c r="C1031">
        <v>413</v>
      </c>
      <c r="D1031" s="1">
        <v>3148</v>
      </c>
      <c r="E1031" s="1">
        <v>20686</v>
      </c>
      <c r="F1031" s="5">
        <f t="shared" si="156"/>
        <v>6.5711562897077513</v>
      </c>
      <c r="G1031" s="3">
        <v>43374</v>
      </c>
      <c r="H1031" s="3">
        <v>43465</v>
      </c>
      <c r="I1031" s="4">
        <f t="shared" si="157"/>
        <v>92</v>
      </c>
      <c r="J1031" s="2">
        <f t="shared" si="154"/>
        <v>0.5444257290241078</v>
      </c>
      <c r="K1031">
        <v>434</v>
      </c>
      <c r="L1031" s="2">
        <f t="shared" si="155"/>
        <v>0.51808254858745739</v>
      </c>
      <c r="M1031" s="5">
        <f t="shared" si="158"/>
        <v>224.8478260869565</v>
      </c>
      <c r="N1031" s="1">
        <v>58010427</v>
      </c>
      <c r="O1031" s="1">
        <v>12875</v>
      </c>
      <c r="P1031" s="2">
        <f t="shared" si="159"/>
        <v>4505.6642330097084</v>
      </c>
      <c r="Q1031" s="1">
        <v>178906851</v>
      </c>
      <c r="R1031" s="1">
        <v>154187752</v>
      </c>
      <c r="S1031" s="2">
        <f t="shared" si="160"/>
        <v>37753672.535821147</v>
      </c>
      <c r="T1031" s="1">
        <v>95651584</v>
      </c>
      <c r="U1031" s="2">
        <f t="shared" si="161"/>
        <v>23420787.533555776</v>
      </c>
      <c r="V1031" s="2">
        <f t="shared" si="162"/>
        <v>1819.0902938684098</v>
      </c>
    </row>
    <row r="1032" spans="1:22" x14ac:dyDescent="0.25">
      <c r="A1032" t="s">
        <v>135</v>
      </c>
      <c r="B1032">
        <v>2018</v>
      </c>
      <c r="C1032">
        <v>131</v>
      </c>
      <c r="D1032">
        <v>880</v>
      </c>
      <c r="E1032" s="1">
        <v>5433</v>
      </c>
      <c r="F1032" s="5">
        <f t="shared" si="156"/>
        <v>6.1738636363636363</v>
      </c>
      <c r="G1032" s="3">
        <v>43374</v>
      </c>
      <c r="H1032" s="3">
        <v>43465</v>
      </c>
      <c r="I1032" s="4">
        <f t="shared" si="157"/>
        <v>92</v>
      </c>
      <c r="J1032" s="2">
        <f t="shared" si="154"/>
        <v>0.45079654829074012</v>
      </c>
      <c r="K1032">
        <v>131</v>
      </c>
      <c r="L1032" s="2">
        <f t="shared" si="155"/>
        <v>0.45079654829074012</v>
      </c>
      <c r="M1032" s="5">
        <f t="shared" si="158"/>
        <v>59.054347826086953</v>
      </c>
      <c r="N1032" s="1">
        <v>15215320</v>
      </c>
      <c r="O1032" s="1">
        <v>6315</v>
      </c>
      <c r="P1032" s="2">
        <f t="shared" si="159"/>
        <v>2409.3935075217737</v>
      </c>
      <c r="Q1032" s="1">
        <v>39461907</v>
      </c>
      <c r="R1032" s="1">
        <v>13533201</v>
      </c>
      <c r="S1032" s="2">
        <f t="shared" si="160"/>
        <v>3765955.1359347464</v>
      </c>
      <c r="T1032" s="1">
        <v>12081297</v>
      </c>
      <c r="U1032" s="2">
        <f t="shared" si="161"/>
        <v>3361926.1611427367</v>
      </c>
      <c r="V1032" s="2">
        <f t="shared" si="162"/>
        <v>532.37152195451097</v>
      </c>
    </row>
    <row r="1033" spans="1:22" x14ac:dyDescent="0.25">
      <c r="A1033" t="s">
        <v>136</v>
      </c>
      <c r="B1033">
        <v>2018</v>
      </c>
      <c r="C1033">
        <v>575</v>
      </c>
      <c r="D1033" s="1">
        <v>6852</v>
      </c>
      <c r="E1033" s="1">
        <v>28764</v>
      </c>
      <c r="F1033" s="5">
        <f t="shared" si="156"/>
        <v>4.1978984238178638</v>
      </c>
      <c r="G1033" s="3">
        <v>43374</v>
      </c>
      <c r="H1033" s="3">
        <v>43465</v>
      </c>
      <c r="I1033" s="4">
        <f t="shared" si="157"/>
        <v>92</v>
      </c>
      <c r="J1033" s="2">
        <f t="shared" si="154"/>
        <v>0.54374291115311912</v>
      </c>
      <c r="K1033">
        <v>578</v>
      </c>
      <c r="L1033" s="2">
        <f t="shared" si="155"/>
        <v>0.54092071611253201</v>
      </c>
      <c r="M1033" s="5">
        <f t="shared" si="158"/>
        <v>312.6521739130435</v>
      </c>
      <c r="N1033" s="1">
        <v>198807360</v>
      </c>
      <c r="O1033" s="1">
        <v>41585</v>
      </c>
      <c r="P1033" s="2">
        <f t="shared" si="159"/>
        <v>4780.7469039317066</v>
      </c>
      <c r="Q1033" s="1">
        <v>592952213</v>
      </c>
      <c r="R1033" s="1">
        <v>151803877</v>
      </c>
      <c r="S1033" s="2">
        <f t="shared" si="160"/>
        <v>38117288.446267664</v>
      </c>
      <c r="T1033" s="1">
        <v>160581950</v>
      </c>
      <c r="U1033" s="2">
        <f t="shared" si="161"/>
        <v>40321424.11892505</v>
      </c>
      <c r="V1033" s="2">
        <f t="shared" si="162"/>
        <v>969.61462351629314</v>
      </c>
    </row>
    <row r="1034" spans="1:22" x14ac:dyDescent="0.25">
      <c r="A1034" t="s">
        <v>137</v>
      </c>
      <c r="B1034">
        <v>2018</v>
      </c>
      <c r="C1034">
        <v>17</v>
      </c>
      <c r="D1034">
        <v>22</v>
      </c>
      <c r="E1034">
        <v>922</v>
      </c>
      <c r="F1034" s="5">
        <f t="shared" si="156"/>
        <v>41.909090909090907</v>
      </c>
      <c r="G1034" s="3">
        <v>43374</v>
      </c>
      <c r="H1034" s="3">
        <v>43465</v>
      </c>
      <c r="I1034" s="4">
        <f t="shared" si="157"/>
        <v>92</v>
      </c>
      <c r="J1034" s="2">
        <f t="shared" si="154"/>
        <v>0.58951406649616367</v>
      </c>
      <c r="K1034">
        <v>17</v>
      </c>
      <c r="L1034" s="2">
        <f t="shared" si="155"/>
        <v>0.58951406649616367</v>
      </c>
      <c r="M1034" s="5">
        <f t="shared" si="158"/>
        <v>10.021739130434783</v>
      </c>
      <c r="N1034" s="1">
        <v>2112871</v>
      </c>
      <c r="O1034" s="1">
        <v>2977</v>
      </c>
      <c r="P1034" s="2">
        <f t="shared" si="159"/>
        <v>709.73160900235132</v>
      </c>
      <c r="Q1034" s="1">
        <v>736339</v>
      </c>
      <c r="R1034" s="1">
        <v>1404010</v>
      </c>
      <c r="S1034" s="2">
        <f t="shared" si="160"/>
        <v>1041162.9934999526</v>
      </c>
      <c r="T1034">
        <v>0</v>
      </c>
      <c r="U1034" s="2">
        <f t="shared" si="161"/>
        <v>0</v>
      </c>
      <c r="V1034" s="2">
        <f t="shared" si="162"/>
        <v>0</v>
      </c>
    </row>
    <row r="1035" spans="1:22" x14ac:dyDescent="0.25">
      <c r="A1035" t="s">
        <v>138</v>
      </c>
      <c r="B1035">
        <v>2018</v>
      </c>
      <c r="C1035">
        <v>391</v>
      </c>
      <c r="D1035">
        <v>429</v>
      </c>
      <c r="E1035" s="1">
        <v>32792</v>
      </c>
      <c r="F1035" s="5">
        <f t="shared" si="156"/>
        <v>76.438228438228435</v>
      </c>
      <c r="G1035" s="3">
        <v>43374</v>
      </c>
      <c r="H1035" s="3">
        <v>43465</v>
      </c>
      <c r="I1035" s="4">
        <f t="shared" si="157"/>
        <v>92</v>
      </c>
      <c r="J1035" s="2">
        <f t="shared" si="154"/>
        <v>0.91159790948515507</v>
      </c>
      <c r="K1035">
        <v>391</v>
      </c>
      <c r="L1035" s="2">
        <f t="shared" si="155"/>
        <v>0.91159790948515507</v>
      </c>
      <c r="M1035" s="5">
        <f t="shared" si="158"/>
        <v>356.43478260869563</v>
      </c>
      <c r="N1035">
        <v>0</v>
      </c>
      <c r="O1035">
        <v>0</v>
      </c>
      <c r="P1035" s="2">
        <v>0</v>
      </c>
      <c r="Q1035" s="1">
        <v>25061966</v>
      </c>
      <c r="R1035" s="1">
        <v>17817791</v>
      </c>
      <c r="S1035" s="2">
        <f t="shared" si="160"/>
        <v>0</v>
      </c>
      <c r="T1035" s="1">
        <v>18512507</v>
      </c>
      <c r="U1035" s="2">
        <f t="shared" si="161"/>
        <v>0</v>
      </c>
      <c r="V1035" s="2">
        <v>0</v>
      </c>
    </row>
    <row r="1036" spans="1:22" x14ac:dyDescent="0.25">
      <c r="A1036" t="s">
        <v>139</v>
      </c>
      <c r="B1036">
        <v>2018</v>
      </c>
      <c r="C1036">
        <v>33</v>
      </c>
      <c r="D1036">
        <v>96</v>
      </c>
      <c r="E1036" s="1">
        <v>2679</v>
      </c>
      <c r="F1036" s="5">
        <f t="shared" si="156"/>
        <v>27.90625</v>
      </c>
      <c r="G1036" s="3">
        <v>43374</v>
      </c>
      <c r="H1036" s="3">
        <v>43465</v>
      </c>
      <c r="I1036" s="4">
        <f t="shared" si="157"/>
        <v>92</v>
      </c>
      <c r="J1036" s="2">
        <f t="shared" si="154"/>
        <v>0.8824110671936759</v>
      </c>
      <c r="K1036">
        <v>34</v>
      </c>
      <c r="L1036" s="2">
        <f t="shared" si="155"/>
        <v>0.85645780051150899</v>
      </c>
      <c r="M1036" s="5">
        <f t="shared" si="158"/>
        <v>29.119565217391305</v>
      </c>
      <c r="N1036" s="1">
        <v>7656399</v>
      </c>
      <c r="O1036" s="1">
        <v>11227</v>
      </c>
      <c r="P1036" s="2">
        <f t="shared" si="159"/>
        <v>681.96303553932489</v>
      </c>
      <c r="Q1036" s="1">
        <v>2729592</v>
      </c>
      <c r="R1036" s="1">
        <v>5132510</v>
      </c>
      <c r="S1036" s="2">
        <f t="shared" si="160"/>
        <v>3783610.483726589</v>
      </c>
      <c r="T1036" s="1">
        <v>6386325</v>
      </c>
      <c r="U1036" s="2">
        <f t="shared" si="161"/>
        <v>4707904.3630670393</v>
      </c>
      <c r="V1036" s="2">
        <f t="shared" si="162"/>
        <v>419.33770046023329</v>
      </c>
    </row>
    <row r="1037" spans="1:22" x14ac:dyDescent="0.25">
      <c r="A1037" t="s">
        <v>140</v>
      </c>
      <c r="B1037">
        <v>2018</v>
      </c>
      <c r="C1037">
        <v>145</v>
      </c>
      <c r="D1037" s="1">
        <v>1644</v>
      </c>
      <c r="E1037" s="1">
        <v>4527</v>
      </c>
      <c r="F1037" s="5">
        <f t="shared" si="156"/>
        <v>2.7536496350364965</v>
      </c>
      <c r="G1037" s="3">
        <v>43374</v>
      </c>
      <c r="H1037" s="3">
        <v>43465</v>
      </c>
      <c r="I1037" s="4">
        <f t="shared" si="157"/>
        <v>92</v>
      </c>
      <c r="J1037" s="2">
        <f t="shared" si="154"/>
        <v>0.33935532233883059</v>
      </c>
      <c r="K1037">
        <v>145</v>
      </c>
      <c r="L1037" s="2">
        <f t="shared" si="155"/>
        <v>0.33935532233883059</v>
      </c>
      <c r="M1037" s="5">
        <f t="shared" si="158"/>
        <v>49.206521739130437</v>
      </c>
      <c r="N1037" s="1">
        <v>124931114</v>
      </c>
      <c r="O1037" s="1">
        <v>14501</v>
      </c>
      <c r="P1037" s="2">
        <f t="shared" si="159"/>
        <v>8615.3447348458722</v>
      </c>
      <c r="Q1037" s="1">
        <v>148486858</v>
      </c>
      <c r="R1037" s="1">
        <v>29112632</v>
      </c>
      <c r="S1037" s="2">
        <f t="shared" si="160"/>
        <v>13302247.546595247</v>
      </c>
      <c r="T1037" s="1">
        <v>34711116</v>
      </c>
      <c r="U1037" s="2">
        <f t="shared" si="161"/>
        <v>15860326.804205921</v>
      </c>
      <c r="V1037" s="2">
        <f t="shared" si="162"/>
        <v>1093.7402113099731</v>
      </c>
    </row>
    <row r="1038" spans="1:22" x14ac:dyDescent="0.25">
      <c r="A1038" t="s">
        <v>141</v>
      </c>
      <c r="B1038">
        <v>2018</v>
      </c>
      <c r="C1038">
        <v>70</v>
      </c>
      <c r="D1038">
        <v>660</v>
      </c>
      <c r="E1038" s="1">
        <v>3641</v>
      </c>
      <c r="F1038" s="5">
        <f t="shared" si="156"/>
        <v>5.5166666666666666</v>
      </c>
      <c r="G1038" s="3">
        <v>43374</v>
      </c>
      <c r="H1038" s="3">
        <v>43465</v>
      </c>
      <c r="I1038" s="4">
        <f t="shared" si="157"/>
        <v>92</v>
      </c>
      <c r="J1038" s="2">
        <f t="shared" si="154"/>
        <v>0.56537267080745346</v>
      </c>
      <c r="K1038">
        <v>73</v>
      </c>
      <c r="L1038" s="2">
        <f t="shared" si="155"/>
        <v>0.5421381774865992</v>
      </c>
      <c r="M1038" s="5">
        <f t="shared" si="158"/>
        <v>39.576086956521742</v>
      </c>
      <c r="N1038" s="1">
        <v>4506448</v>
      </c>
      <c r="O1038" s="1">
        <v>4143</v>
      </c>
      <c r="P1038" s="2">
        <f t="shared" si="159"/>
        <v>1087.7258025585325</v>
      </c>
      <c r="Q1038" s="1">
        <v>13495035</v>
      </c>
      <c r="R1038" s="1">
        <v>8046042</v>
      </c>
      <c r="S1038" s="2">
        <f t="shared" si="160"/>
        <v>2014226.8211355701</v>
      </c>
      <c r="T1038" s="1">
        <v>9693891</v>
      </c>
      <c r="U1038" s="2">
        <f t="shared" si="161"/>
        <v>2426745.3803204992</v>
      </c>
      <c r="V1038" s="2">
        <f t="shared" si="162"/>
        <v>585.74592814880498</v>
      </c>
    </row>
    <row r="1039" spans="1:22" x14ac:dyDescent="0.25">
      <c r="A1039" t="s">
        <v>142</v>
      </c>
      <c r="B1039">
        <v>2018</v>
      </c>
      <c r="C1039">
        <v>207</v>
      </c>
      <c r="D1039" s="1">
        <v>2853</v>
      </c>
      <c r="E1039" s="1">
        <v>13523</v>
      </c>
      <c r="F1039" s="5">
        <f t="shared" si="156"/>
        <v>4.7399228881878726</v>
      </c>
      <c r="G1039" s="3">
        <v>43374</v>
      </c>
      <c r="H1039" s="3">
        <v>43465</v>
      </c>
      <c r="I1039" s="4">
        <f t="shared" si="157"/>
        <v>92</v>
      </c>
      <c r="J1039" s="2">
        <f t="shared" si="154"/>
        <v>0.71009241755933628</v>
      </c>
      <c r="K1039">
        <v>245</v>
      </c>
      <c r="L1039" s="2">
        <f t="shared" si="155"/>
        <v>0.59995563442768407</v>
      </c>
      <c r="M1039" s="5">
        <f t="shared" si="158"/>
        <v>146.9891304347826</v>
      </c>
      <c r="N1039" s="1">
        <v>276940274</v>
      </c>
      <c r="O1039" s="1">
        <v>31031</v>
      </c>
      <c r="P1039" s="2">
        <f t="shared" si="159"/>
        <v>8924.6325932132386</v>
      </c>
      <c r="Q1039" s="1">
        <v>500168301</v>
      </c>
      <c r="R1039" s="1">
        <v>143775867</v>
      </c>
      <c r="S1039" s="2">
        <f t="shared" si="160"/>
        <v>51237792.610340916</v>
      </c>
      <c r="T1039" s="1">
        <v>143496523</v>
      </c>
      <c r="U1039" s="2">
        <f t="shared" si="161"/>
        <v>51138242.037372068</v>
      </c>
      <c r="V1039" s="2">
        <f t="shared" si="162"/>
        <v>1647.9727381448251</v>
      </c>
    </row>
    <row r="1040" spans="1:22" x14ac:dyDescent="0.25">
      <c r="A1040" t="s">
        <v>143</v>
      </c>
      <c r="B1040">
        <v>2018</v>
      </c>
      <c r="C1040">
        <v>399</v>
      </c>
      <c r="D1040" s="1">
        <v>4998</v>
      </c>
      <c r="E1040" s="1">
        <v>25231</v>
      </c>
      <c r="F1040" s="5">
        <f t="shared" si="156"/>
        <v>5.048219287715086</v>
      </c>
      <c r="G1040" s="3">
        <v>43374</v>
      </c>
      <c r="H1040" s="3">
        <v>43465</v>
      </c>
      <c r="I1040" s="4">
        <f t="shared" si="157"/>
        <v>92</v>
      </c>
      <c r="J1040" s="2">
        <f t="shared" si="154"/>
        <v>0.68734335839598992</v>
      </c>
      <c r="K1040">
        <v>554</v>
      </c>
      <c r="L1040" s="2">
        <f t="shared" si="155"/>
        <v>0.49503610108303248</v>
      </c>
      <c r="M1040" s="5">
        <f t="shared" si="158"/>
        <v>274.25</v>
      </c>
      <c r="N1040" s="1">
        <v>296173039</v>
      </c>
      <c r="O1040" s="1">
        <v>77128</v>
      </c>
      <c r="P1040" s="2">
        <f t="shared" si="159"/>
        <v>3840.019694533762</v>
      </c>
      <c r="Q1040" s="1">
        <v>758752170</v>
      </c>
      <c r="R1040" s="1">
        <v>265719130</v>
      </c>
      <c r="S1040" s="2">
        <f t="shared" si="160"/>
        <v>74601347.641637474</v>
      </c>
      <c r="T1040" s="1">
        <v>255376359</v>
      </c>
      <c r="U1040" s="2">
        <f t="shared" si="161"/>
        <v>71697587.363072485</v>
      </c>
      <c r="V1040" s="2">
        <f t="shared" si="162"/>
        <v>929.59220209356499</v>
      </c>
    </row>
    <row r="1041" spans="1:22" x14ac:dyDescent="0.25">
      <c r="A1041" t="s">
        <v>144</v>
      </c>
      <c r="B1041">
        <v>2018</v>
      </c>
      <c r="C1041">
        <v>249</v>
      </c>
      <c r="D1041">
        <v>97</v>
      </c>
      <c r="E1041" s="1">
        <v>22223</v>
      </c>
      <c r="F1041" s="5">
        <f t="shared" si="156"/>
        <v>229.10309278350516</v>
      </c>
      <c r="G1041" s="3">
        <v>43374</v>
      </c>
      <c r="H1041" s="3">
        <v>43465</v>
      </c>
      <c r="I1041" s="4">
        <f t="shared" si="157"/>
        <v>92</v>
      </c>
      <c r="J1041" s="2">
        <f t="shared" si="154"/>
        <v>0.97009778243408418</v>
      </c>
      <c r="K1041">
        <v>249</v>
      </c>
      <c r="L1041" s="2">
        <f t="shared" si="155"/>
        <v>0.97009778243408418</v>
      </c>
      <c r="M1041" s="5">
        <f t="shared" si="158"/>
        <v>241.55434782608697</v>
      </c>
      <c r="N1041">
        <v>0</v>
      </c>
      <c r="O1041">
        <v>0</v>
      </c>
      <c r="P1041" s="2">
        <v>0</v>
      </c>
      <c r="Q1041" s="1">
        <v>11233649</v>
      </c>
      <c r="R1041" s="1">
        <v>8784976</v>
      </c>
      <c r="S1041" s="2">
        <f t="shared" si="160"/>
        <v>0</v>
      </c>
      <c r="T1041" s="1">
        <v>8155953</v>
      </c>
      <c r="U1041" s="2">
        <f t="shared" si="161"/>
        <v>0</v>
      </c>
      <c r="V1041" s="2">
        <v>0</v>
      </c>
    </row>
    <row r="1042" spans="1:22" x14ac:dyDescent="0.25">
      <c r="A1042" t="s">
        <v>145</v>
      </c>
      <c r="B1042">
        <v>2018</v>
      </c>
      <c r="C1042">
        <v>146</v>
      </c>
      <c r="D1042" s="1">
        <v>1684</v>
      </c>
      <c r="E1042" s="1">
        <v>4984</v>
      </c>
      <c r="F1042" s="5">
        <f t="shared" si="156"/>
        <v>2.9596199524940618</v>
      </c>
      <c r="G1042" s="3">
        <v>43374</v>
      </c>
      <c r="H1042" s="3">
        <v>43465</v>
      </c>
      <c r="I1042" s="4">
        <f t="shared" si="157"/>
        <v>92</v>
      </c>
      <c r="J1042" s="2">
        <f t="shared" si="154"/>
        <v>0.37105419892793329</v>
      </c>
      <c r="K1042">
        <v>146</v>
      </c>
      <c r="L1042" s="2">
        <f t="shared" si="155"/>
        <v>0.37105419892793329</v>
      </c>
      <c r="M1042" s="5">
        <f t="shared" si="158"/>
        <v>54.173913043478258</v>
      </c>
      <c r="N1042">
        <v>0</v>
      </c>
      <c r="O1042" s="1">
        <v>35710</v>
      </c>
      <c r="P1042" s="2">
        <f t="shared" si="159"/>
        <v>0</v>
      </c>
      <c r="Q1042">
        <v>0</v>
      </c>
      <c r="R1042">
        <v>0</v>
      </c>
      <c r="S1042" s="2">
        <v>0</v>
      </c>
      <c r="T1042" s="1">
        <v>87166092</v>
      </c>
      <c r="U1042" s="2">
        <v>0</v>
      </c>
      <c r="V1042" s="2">
        <f t="shared" si="162"/>
        <v>0</v>
      </c>
    </row>
    <row r="1043" spans="1:22" x14ac:dyDescent="0.25">
      <c r="A1043" t="s">
        <v>146</v>
      </c>
      <c r="B1043">
        <v>2018</v>
      </c>
      <c r="C1043">
        <v>257</v>
      </c>
      <c r="D1043" s="1">
        <v>2528</v>
      </c>
      <c r="E1043" s="1">
        <v>7784</v>
      </c>
      <c r="F1043" s="5">
        <f t="shared" si="156"/>
        <v>3.0791139240506329</v>
      </c>
      <c r="G1043" s="3">
        <v>43374</v>
      </c>
      <c r="H1043" s="3">
        <v>43465</v>
      </c>
      <c r="I1043" s="4">
        <f t="shared" si="157"/>
        <v>92</v>
      </c>
      <c r="J1043" s="2">
        <f t="shared" si="154"/>
        <v>0.32921671459989849</v>
      </c>
      <c r="K1043">
        <v>257</v>
      </c>
      <c r="L1043" s="2">
        <f t="shared" si="155"/>
        <v>0.32921671459989849</v>
      </c>
      <c r="M1043" s="5">
        <f t="shared" si="158"/>
        <v>84.608695652173907</v>
      </c>
      <c r="N1043">
        <v>0</v>
      </c>
      <c r="O1043" s="1">
        <v>98073</v>
      </c>
      <c r="P1043" s="2">
        <f t="shared" si="159"/>
        <v>0</v>
      </c>
      <c r="Q1043">
        <v>0</v>
      </c>
      <c r="R1043">
        <v>0</v>
      </c>
      <c r="S1043" s="2">
        <v>0</v>
      </c>
      <c r="T1043" s="1">
        <v>136745477</v>
      </c>
      <c r="U1043" s="2">
        <v>0</v>
      </c>
      <c r="V1043" s="2">
        <f t="shared" si="162"/>
        <v>0</v>
      </c>
    </row>
    <row r="1044" spans="1:22" x14ac:dyDescent="0.25">
      <c r="A1044" t="s">
        <v>147</v>
      </c>
      <c r="B1044">
        <v>2018</v>
      </c>
      <c r="C1044">
        <v>352</v>
      </c>
      <c r="D1044" s="1">
        <v>3860</v>
      </c>
      <c r="E1044" s="1">
        <v>14386</v>
      </c>
      <c r="F1044" s="5">
        <f t="shared" si="156"/>
        <v>3.7269430051813472</v>
      </c>
      <c r="G1044" s="3">
        <v>43374</v>
      </c>
      <c r="H1044" s="3">
        <v>43465</v>
      </c>
      <c r="I1044" s="4">
        <f t="shared" si="157"/>
        <v>92</v>
      </c>
      <c r="J1044" s="2">
        <f t="shared" si="154"/>
        <v>0.44423171936758893</v>
      </c>
      <c r="K1044">
        <v>352</v>
      </c>
      <c r="L1044" s="2">
        <f t="shared" si="155"/>
        <v>0.44423171936758893</v>
      </c>
      <c r="M1044" s="5">
        <f t="shared" si="158"/>
        <v>156.36956521739131</v>
      </c>
      <c r="N1044">
        <v>0</v>
      </c>
      <c r="O1044" s="1">
        <v>56835</v>
      </c>
      <c r="P1044" s="2">
        <f t="shared" si="159"/>
        <v>0</v>
      </c>
      <c r="Q1044">
        <v>0</v>
      </c>
      <c r="R1044">
        <v>0</v>
      </c>
      <c r="S1044" s="2">
        <v>0</v>
      </c>
      <c r="T1044" s="1">
        <v>179193982</v>
      </c>
      <c r="U1044" s="2">
        <v>0</v>
      </c>
      <c r="V1044" s="2">
        <f t="shared" si="162"/>
        <v>0</v>
      </c>
    </row>
    <row r="1045" spans="1:22" x14ac:dyDescent="0.25">
      <c r="A1045" t="s">
        <v>148</v>
      </c>
      <c r="B1045">
        <v>2018</v>
      </c>
      <c r="C1045">
        <v>626</v>
      </c>
      <c r="D1045" s="1">
        <v>7844</v>
      </c>
      <c r="E1045" s="1">
        <v>29251</v>
      </c>
      <c r="F1045" s="5">
        <f t="shared" si="156"/>
        <v>3.7290922998470166</v>
      </c>
      <c r="G1045" s="3">
        <v>43374</v>
      </c>
      <c r="H1045" s="3">
        <v>43465</v>
      </c>
      <c r="I1045" s="4">
        <f t="shared" si="157"/>
        <v>92</v>
      </c>
      <c r="J1045" s="2">
        <f t="shared" si="154"/>
        <v>0.50790040283372695</v>
      </c>
      <c r="K1045">
        <v>626</v>
      </c>
      <c r="L1045" s="2">
        <f t="shared" si="155"/>
        <v>0.50790040283372695</v>
      </c>
      <c r="M1045" s="5">
        <f t="shared" si="158"/>
        <v>317.94565217391306</v>
      </c>
      <c r="N1045">
        <v>0</v>
      </c>
      <c r="O1045" s="1">
        <v>74241</v>
      </c>
      <c r="P1045" s="2">
        <f t="shared" si="159"/>
        <v>0</v>
      </c>
      <c r="Q1045">
        <v>0</v>
      </c>
      <c r="R1045">
        <v>0</v>
      </c>
      <c r="S1045" s="2">
        <v>0</v>
      </c>
      <c r="T1045" s="1">
        <v>312013626</v>
      </c>
      <c r="U1045" s="2">
        <v>0</v>
      </c>
      <c r="V1045" s="2">
        <f t="shared" si="162"/>
        <v>0</v>
      </c>
    </row>
    <row r="1046" spans="1:22" x14ac:dyDescent="0.25">
      <c r="A1046" t="s">
        <v>149</v>
      </c>
      <c r="B1046">
        <v>2018</v>
      </c>
      <c r="C1046">
        <v>82</v>
      </c>
      <c r="D1046">
        <v>890</v>
      </c>
      <c r="E1046" s="1">
        <v>3058</v>
      </c>
      <c r="F1046" s="5">
        <f t="shared" si="156"/>
        <v>3.4359550561797754</v>
      </c>
      <c r="G1046" s="3">
        <v>43374</v>
      </c>
      <c r="H1046" s="3">
        <v>43465</v>
      </c>
      <c r="I1046" s="4">
        <f t="shared" si="157"/>
        <v>92</v>
      </c>
      <c r="J1046" s="2">
        <f t="shared" si="154"/>
        <v>0.40535524920466598</v>
      </c>
      <c r="K1046">
        <v>106</v>
      </c>
      <c r="L1046" s="2">
        <f t="shared" si="155"/>
        <v>0.31357670221493028</v>
      </c>
      <c r="M1046" s="5">
        <f t="shared" si="158"/>
        <v>33.239130434782609</v>
      </c>
      <c r="N1046">
        <v>0</v>
      </c>
      <c r="O1046" s="1">
        <v>61121</v>
      </c>
      <c r="P1046" s="2">
        <f t="shared" si="159"/>
        <v>0</v>
      </c>
      <c r="Q1046">
        <v>0</v>
      </c>
      <c r="R1046">
        <v>0</v>
      </c>
      <c r="S1046" s="2">
        <v>0</v>
      </c>
      <c r="T1046" s="1">
        <v>58192500</v>
      </c>
      <c r="U1046" s="2">
        <v>0</v>
      </c>
      <c r="V1046" s="2">
        <f t="shared" si="162"/>
        <v>0</v>
      </c>
    </row>
    <row r="1047" spans="1:22" x14ac:dyDescent="0.25">
      <c r="A1047" t="s">
        <v>150</v>
      </c>
      <c r="B1047">
        <v>2018</v>
      </c>
      <c r="C1047">
        <v>169</v>
      </c>
      <c r="D1047" s="1">
        <v>2021</v>
      </c>
      <c r="E1047" s="1">
        <v>6862</v>
      </c>
      <c r="F1047" s="5">
        <f t="shared" si="156"/>
        <v>3.3953488372093021</v>
      </c>
      <c r="G1047" s="3">
        <v>43374</v>
      </c>
      <c r="H1047" s="3">
        <v>43465</v>
      </c>
      <c r="I1047" s="4">
        <f t="shared" si="157"/>
        <v>92</v>
      </c>
      <c r="J1047" s="2">
        <f t="shared" si="154"/>
        <v>0.44134293799845642</v>
      </c>
      <c r="K1047">
        <v>169</v>
      </c>
      <c r="L1047" s="2">
        <f t="shared" si="155"/>
        <v>0.44134293799845642</v>
      </c>
      <c r="M1047" s="5">
        <f t="shared" si="158"/>
        <v>74.58695652173914</v>
      </c>
      <c r="N1047">
        <v>0</v>
      </c>
      <c r="O1047" s="1">
        <v>66195</v>
      </c>
      <c r="P1047" s="2">
        <f t="shared" si="159"/>
        <v>0</v>
      </c>
      <c r="Q1047">
        <v>0</v>
      </c>
      <c r="R1047">
        <v>0</v>
      </c>
      <c r="S1047" s="2">
        <v>0</v>
      </c>
      <c r="T1047" s="1">
        <v>84460706</v>
      </c>
      <c r="U1047" s="2">
        <v>0</v>
      </c>
      <c r="V1047" s="2">
        <f t="shared" si="162"/>
        <v>0</v>
      </c>
    </row>
    <row r="1048" spans="1:22" x14ac:dyDescent="0.25">
      <c r="A1048" t="s">
        <v>151</v>
      </c>
      <c r="B1048">
        <v>2018</v>
      </c>
      <c r="C1048">
        <v>528</v>
      </c>
      <c r="D1048" s="1">
        <v>6849</v>
      </c>
      <c r="E1048" s="1">
        <v>30270</v>
      </c>
      <c r="F1048" s="5">
        <f t="shared" si="156"/>
        <v>4.4196233026719227</v>
      </c>
      <c r="G1048" s="3">
        <v>43374</v>
      </c>
      <c r="H1048" s="3">
        <v>43465</v>
      </c>
      <c r="I1048" s="4">
        <f t="shared" si="157"/>
        <v>92</v>
      </c>
      <c r="J1048" s="2">
        <f t="shared" si="154"/>
        <v>0.62314723320158105</v>
      </c>
      <c r="K1048">
        <v>528</v>
      </c>
      <c r="L1048" s="2">
        <f t="shared" si="155"/>
        <v>0.62314723320158105</v>
      </c>
      <c r="M1048" s="5">
        <f t="shared" si="158"/>
        <v>329.02173913043481</v>
      </c>
      <c r="N1048">
        <v>0</v>
      </c>
      <c r="O1048" s="1">
        <v>34629</v>
      </c>
      <c r="P1048" s="2">
        <f t="shared" si="159"/>
        <v>0</v>
      </c>
      <c r="Q1048">
        <v>0</v>
      </c>
      <c r="R1048">
        <v>0</v>
      </c>
      <c r="S1048" s="2">
        <v>0</v>
      </c>
      <c r="T1048" s="1">
        <v>252894537</v>
      </c>
      <c r="U1048" s="2">
        <v>0</v>
      </c>
      <c r="V1048" s="2">
        <f t="shared" si="162"/>
        <v>0</v>
      </c>
    </row>
    <row r="1049" spans="1:22" x14ac:dyDescent="0.25">
      <c r="A1049" t="s">
        <v>152</v>
      </c>
      <c r="B1049">
        <v>2018</v>
      </c>
      <c r="C1049">
        <v>251</v>
      </c>
      <c r="D1049" s="1">
        <v>2587</v>
      </c>
      <c r="E1049" s="1">
        <v>8104</v>
      </c>
      <c r="F1049" s="5">
        <f t="shared" si="156"/>
        <v>3.1325860069578662</v>
      </c>
      <c r="G1049" s="3">
        <v>43374</v>
      </c>
      <c r="H1049" s="3">
        <v>43465</v>
      </c>
      <c r="I1049" s="4">
        <f t="shared" si="157"/>
        <v>92</v>
      </c>
      <c r="J1049" s="2">
        <f t="shared" si="154"/>
        <v>0.35094404988740691</v>
      </c>
      <c r="K1049">
        <v>251</v>
      </c>
      <c r="L1049" s="2">
        <f t="shared" si="155"/>
        <v>0.35094404988740691</v>
      </c>
      <c r="M1049" s="5">
        <f t="shared" si="158"/>
        <v>88.08695652173914</v>
      </c>
      <c r="N1049">
        <v>0</v>
      </c>
      <c r="O1049" s="1">
        <v>50348</v>
      </c>
      <c r="P1049" s="2">
        <f t="shared" si="159"/>
        <v>0</v>
      </c>
      <c r="Q1049">
        <v>0</v>
      </c>
      <c r="R1049">
        <v>0</v>
      </c>
      <c r="S1049" s="2">
        <v>0</v>
      </c>
      <c r="T1049" s="1">
        <v>146084877</v>
      </c>
      <c r="U1049" s="2">
        <v>0</v>
      </c>
      <c r="V1049" s="2">
        <f t="shared" si="162"/>
        <v>0</v>
      </c>
    </row>
    <row r="1050" spans="1:22" x14ac:dyDescent="0.25">
      <c r="A1050" t="s">
        <v>153</v>
      </c>
      <c r="B1050">
        <v>2018</v>
      </c>
      <c r="C1050">
        <v>94</v>
      </c>
      <c r="D1050">
        <v>934</v>
      </c>
      <c r="E1050" s="1">
        <v>2906</v>
      </c>
      <c r="F1050" s="5">
        <f t="shared" si="156"/>
        <v>3.1113490364025695</v>
      </c>
      <c r="G1050" s="3">
        <v>43374</v>
      </c>
      <c r="H1050" s="3">
        <v>43465</v>
      </c>
      <c r="I1050" s="4">
        <f t="shared" si="157"/>
        <v>92</v>
      </c>
      <c r="J1050" s="2">
        <f t="shared" si="154"/>
        <v>0.3360314523589269</v>
      </c>
      <c r="K1050">
        <v>94</v>
      </c>
      <c r="L1050" s="2">
        <f t="shared" si="155"/>
        <v>0.3360314523589269</v>
      </c>
      <c r="M1050" s="5">
        <f t="shared" si="158"/>
        <v>31.586956521739129</v>
      </c>
      <c r="N1050">
        <v>0</v>
      </c>
      <c r="O1050" s="1">
        <v>14789</v>
      </c>
      <c r="P1050" s="2">
        <f t="shared" si="159"/>
        <v>0</v>
      </c>
      <c r="Q1050">
        <v>0</v>
      </c>
      <c r="R1050">
        <v>0</v>
      </c>
      <c r="S1050" s="2">
        <v>0</v>
      </c>
      <c r="T1050" s="1">
        <v>37772096</v>
      </c>
      <c r="U1050" s="2">
        <v>0</v>
      </c>
      <c r="V1050" s="2">
        <f t="shared" si="162"/>
        <v>0</v>
      </c>
    </row>
    <row r="1051" spans="1:22" x14ac:dyDescent="0.25">
      <c r="A1051" t="s">
        <v>154</v>
      </c>
      <c r="B1051">
        <v>2018</v>
      </c>
      <c r="C1051">
        <v>365</v>
      </c>
      <c r="D1051" s="1">
        <v>4993</v>
      </c>
      <c r="E1051" s="1">
        <v>18285</v>
      </c>
      <c r="F1051" s="5">
        <f t="shared" si="156"/>
        <v>3.6621269777688763</v>
      </c>
      <c r="G1051" s="3">
        <v>43374</v>
      </c>
      <c r="H1051" s="3">
        <v>43465</v>
      </c>
      <c r="I1051" s="4">
        <f t="shared" si="157"/>
        <v>92</v>
      </c>
      <c r="J1051" s="2">
        <f t="shared" si="154"/>
        <v>0.54452054794520544</v>
      </c>
      <c r="K1051">
        <v>365</v>
      </c>
      <c r="L1051" s="2">
        <f t="shared" si="155"/>
        <v>0.54452054794520544</v>
      </c>
      <c r="M1051" s="5">
        <f t="shared" si="158"/>
        <v>198.74999999999997</v>
      </c>
      <c r="N1051">
        <v>0</v>
      </c>
      <c r="O1051" s="1">
        <v>90614</v>
      </c>
      <c r="P1051" s="2">
        <f t="shared" si="159"/>
        <v>0</v>
      </c>
      <c r="Q1051">
        <v>0</v>
      </c>
      <c r="R1051">
        <v>0</v>
      </c>
      <c r="S1051" s="2">
        <v>0</v>
      </c>
      <c r="T1051" s="1">
        <v>277543042</v>
      </c>
      <c r="U1051" s="2">
        <v>0</v>
      </c>
      <c r="V1051" s="2">
        <f t="shared" si="162"/>
        <v>0</v>
      </c>
    </row>
    <row r="1052" spans="1:22" x14ac:dyDescent="0.25">
      <c r="A1052" t="s">
        <v>155</v>
      </c>
      <c r="B1052">
        <v>2018</v>
      </c>
      <c r="C1052">
        <v>472</v>
      </c>
      <c r="D1052" s="1">
        <v>5916</v>
      </c>
      <c r="E1052" s="1">
        <v>20172</v>
      </c>
      <c r="F1052" s="5">
        <f t="shared" si="156"/>
        <v>3.4097363083164298</v>
      </c>
      <c r="G1052" s="3">
        <v>43374</v>
      </c>
      <c r="H1052" s="3">
        <v>43465</v>
      </c>
      <c r="I1052" s="4">
        <f t="shared" si="157"/>
        <v>92</v>
      </c>
      <c r="J1052" s="2">
        <f t="shared" si="154"/>
        <v>0.46453574060427416</v>
      </c>
      <c r="K1052">
        <v>484</v>
      </c>
      <c r="L1052" s="2">
        <f t="shared" si="155"/>
        <v>0.45301832554796984</v>
      </c>
      <c r="M1052" s="5">
        <f t="shared" si="158"/>
        <v>219.2608695652174</v>
      </c>
      <c r="N1052">
        <v>0</v>
      </c>
      <c r="O1052" s="1">
        <v>58973</v>
      </c>
      <c r="P1052" s="2">
        <f t="shared" si="159"/>
        <v>0</v>
      </c>
      <c r="Q1052">
        <v>0</v>
      </c>
      <c r="R1052">
        <v>0</v>
      </c>
      <c r="S1052" s="2">
        <v>0</v>
      </c>
      <c r="T1052" s="1">
        <v>233103209</v>
      </c>
      <c r="U1052" s="2">
        <v>0</v>
      </c>
      <c r="V1052" s="2">
        <f t="shared" si="162"/>
        <v>0</v>
      </c>
    </row>
    <row r="1053" spans="1:22" x14ac:dyDescent="0.25">
      <c r="A1053" t="s">
        <v>156</v>
      </c>
      <c r="B1053">
        <v>2018</v>
      </c>
      <c r="C1053">
        <v>218</v>
      </c>
      <c r="D1053" s="1">
        <v>2109</v>
      </c>
      <c r="E1053" s="1">
        <v>6457</v>
      </c>
      <c r="F1053" s="5">
        <f t="shared" si="156"/>
        <v>3.0616405879563775</v>
      </c>
      <c r="G1053" s="3">
        <v>43374</v>
      </c>
      <c r="H1053" s="3">
        <v>43465</v>
      </c>
      <c r="I1053" s="4">
        <f t="shared" si="157"/>
        <v>92</v>
      </c>
      <c r="J1053" s="2">
        <f t="shared" si="154"/>
        <v>0.32194854407658557</v>
      </c>
      <c r="K1053">
        <v>218</v>
      </c>
      <c r="L1053" s="2">
        <f t="shared" si="155"/>
        <v>0.32194854407658557</v>
      </c>
      <c r="M1053" s="5">
        <f t="shared" si="158"/>
        <v>70.184782608695656</v>
      </c>
      <c r="N1053">
        <v>0</v>
      </c>
      <c r="O1053" s="1">
        <v>41101</v>
      </c>
      <c r="P1053" s="2">
        <f t="shared" si="159"/>
        <v>0</v>
      </c>
      <c r="Q1053">
        <v>0</v>
      </c>
      <c r="R1053">
        <v>0</v>
      </c>
      <c r="S1053" s="2">
        <v>0</v>
      </c>
      <c r="T1053" s="1">
        <v>110527432</v>
      </c>
      <c r="U1053" s="2">
        <v>0</v>
      </c>
      <c r="V1053" s="2">
        <f t="shared" si="162"/>
        <v>0</v>
      </c>
    </row>
    <row r="1054" spans="1:22" x14ac:dyDescent="0.25">
      <c r="A1054" t="s">
        <v>157</v>
      </c>
      <c r="B1054">
        <v>2018</v>
      </c>
      <c r="C1054">
        <v>149</v>
      </c>
      <c r="D1054" s="1">
        <v>1928</v>
      </c>
      <c r="E1054" s="1">
        <v>5805</v>
      </c>
      <c r="F1054" s="5">
        <f t="shared" si="156"/>
        <v>3.0108921161825726</v>
      </c>
      <c r="G1054" s="3">
        <v>43374</v>
      </c>
      <c r="H1054" s="3">
        <v>43465</v>
      </c>
      <c r="I1054" s="4">
        <f t="shared" si="157"/>
        <v>92</v>
      </c>
      <c r="J1054" s="2">
        <f t="shared" si="154"/>
        <v>0.42347534286548</v>
      </c>
      <c r="K1054">
        <v>149</v>
      </c>
      <c r="L1054" s="2">
        <f t="shared" si="155"/>
        <v>0.42347534286548</v>
      </c>
      <c r="M1054" s="5">
        <f t="shared" si="158"/>
        <v>63.097826086956516</v>
      </c>
      <c r="N1054">
        <v>0</v>
      </c>
      <c r="O1054" s="1">
        <v>13487</v>
      </c>
      <c r="P1054" s="2">
        <f t="shared" si="159"/>
        <v>0</v>
      </c>
      <c r="Q1054">
        <v>0</v>
      </c>
      <c r="R1054">
        <v>0</v>
      </c>
      <c r="S1054" s="2">
        <v>0</v>
      </c>
      <c r="T1054" s="1">
        <v>96390225</v>
      </c>
      <c r="U1054" s="2">
        <v>0</v>
      </c>
      <c r="V1054" s="2">
        <f t="shared" si="162"/>
        <v>0</v>
      </c>
    </row>
    <row r="1055" spans="1:22" x14ac:dyDescent="0.25">
      <c r="A1055" t="s">
        <v>159</v>
      </c>
      <c r="B1055">
        <v>2018</v>
      </c>
      <c r="C1055">
        <v>226</v>
      </c>
      <c r="D1055" s="1">
        <v>2348</v>
      </c>
      <c r="E1055" s="1">
        <v>8641</v>
      </c>
      <c r="F1055" s="5">
        <f t="shared" si="156"/>
        <v>3.68015332197615</v>
      </c>
      <c r="G1055" s="3">
        <v>43374</v>
      </c>
      <c r="H1055" s="3">
        <v>43465</v>
      </c>
      <c r="I1055" s="4">
        <f t="shared" si="157"/>
        <v>92</v>
      </c>
      <c r="J1055" s="2">
        <f t="shared" si="154"/>
        <v>0.41559253559061177</v>
      </c>
      <c r="K1055">
        <v>226</v>
      </c>
      <c r="L1055" s="2">
        <f t="shared" si="155"/>
        <v>0.41559253559061177</v>
      </c>
      <c r="M1055" s="5">
        <f t="shared" si="158"/>
        <v>93.923913043478265</v>
      </c>
      <c r="N1055">
        <v>0</v>
      </c>
      <c r="O1055" s="1">
        <v>71577</v>
      </c>
      <c r="P1055" s="2">
        <f t="shared" si="159"/>
        <v>0</v>
      </c>
      <c r="Q1055">
        <v>0</v>
      </c>
      <c r="R1055">
        <v>0</v>
      </c>
      <c r="S1055" s="2">
        <v>0</v>
      </c>
      <c r="T1055" s="1">
        <v>141057676</v>
      </c>
      <c r="U1055" s="2">
        <v>0</v>
      </c>
      <c r="V1055" s="2">
        <f t="shared" si="162"/>
        <v>0</v>
      </c>
    </row>
    <row r="1056" spans="1:22" x14ac:dyDescent="0.25">
      <c r="A1056" t="s">
        <v>160</v>
      </c>
      <c r="B1056">
        <v>2018</v>
      </c>
      <c r="C1056">
        <v>340</v>
      </c>
      <c r="D1056" s="1">
        <v>5430</v>
      </c>
      <c r="E1056" s="1">
        <v>18426</v>
      </c>
      <c r="F1056" s="5">
        <f t="shared" si="156"/>
        <v>3.3933701657458561</v>
      </c>
      <c r="G1056" s="3">
        <v>43374</v>
      </c>
      <c r="H1056" s="3">
        <v>43465</v>
      </c>
      <c r="I1056" s="4">
        <f t="shared" si="157"/>
        <v>92</v>
      </c>
      <c r="J1056" s="2">
        <f t="shared" si="154"/>
        <v>0.5890664961636829</v>
      </c>
      <c r="K1056">
        <v>340</v>
      </c>
      <c r="L1056" s="2">
        <f t="shared" si="155"/>
        <v>0.5890664961636829</v>
      </c>
      <c r="M1056" s="5">
        <f t="shared" si="158"/>
        <v>200.28260869565219</v>
      </c>
      <c r="N1056">
        <v>0</v>
      </c>
      <c r="O1056" s="1">
        <v>46070</v>
      </c>
      <c r="P1056" s="2">
        <f t="shared" si="159"/>
        <v>0</v>
      </c>
      <c r="Q1056">
        <v>0</v>
      </c>
      <c r="R1056">
        <v>0</v>
      </c>
      <c r="S1056" s="2">
        <v>0</v>
      </c>
      <c r="T1056" s="1">
        <v>229194703</v>
      </c>
      <c r="U1056" s="2">
        <v>0</v>
      </c>
      <c r="V1056" s="2">
        <f t="shared" si="162"/>
        <v>0</v>
      </c>
    </row>
    <row r="1057" spans="1:22" x14ac:dyDescent="0.25">
      <c r="A1057" t="s">
        <v>161</v>
      </c>
      <c r="B1057">
        <v>2018</v>
      </c>
      <c r="C1057">
        <v>287</v>
      </c>
      <c r="D1057" s="1">
        <v>2831</v>
      </c>
      <c r="E1057" s="1">
        <v>11057</v>
      </c>
      <c r="F1057" s="5">
        <f t="shared" si="156"/>
        <v>3.9056870363829037</v>
      </c>
      <c r="G1057" s="3">
        <v>43374</v>
      </c>
      <c r="H1057" s="3">
        <v>43465</v>
      </c>
      <c r="I1057" s="4">
        <f t="shared" si="157"/>
        <v>92</v>
      </c>
      <c r="J1057" s="2">
        <f t="shared" si="154"/>
        <v>0.41876230874109982</v>
      </c>
      <c r="K1057">
        <v>287</v>
      </c>
      <c r="L1057" s="2">
        <f t="shared" si="155"/>
        <v>0.41876230874109982</v>
      </c>
      <c r="M1057" s="5">
        <f t="shared" si="158"/>
        <v>120.18478260869564</v>
      </c>
      <c r="N1057">
        <v>0</v>
      </c>
      <c r="O1057" s="1">
        <v>66246</v>
      </c>
      <c r="P1057" s="2">
        <f t="shared" si="159"/>
        <v>0</v>
      </c>
      <c r="Q1057">
        <v>0</v>
      </c>
      <c r="R1057">
        <v>0</v>
      </c>
      <c r="S1057" s="2">
        <v>0</v>
      </c>
      <c r="T1057" s="1">
        <v>190199125</v>
      </c>
      <c r="U1057" s="2">
        <v>0</v>
      </c>
      <c r="V1057" s="2">
        <f t="shared" si="162"/>
        <v>0</v>
      </c>
    </row>
    <row r="1058" spans="1:22" x14ac:dyDescent="0.25">
      <c r="A1058" t="s">
        <v>162</v>
      </c>
      <c r="B1058">
        <v>2018</v>
      </c>
      <c r="C1058">
        <v>544</v>
      </c>
      <c r="D1058" s="1">
        <v>6035</v>
      </c>
      <c r="E1058" s="1">
        <v>21153</v>
      </c>
      <c r="F1058" s="5">
        <f t="shared" si="156"/>
        <v>3.5050538525269261</v>
      </c>
      <c r="G1058" s="3">
        <v>43374</v>
      </c>
      <c r="H1058" s="3">
        <v>43465</v>
      </c>
      <c r="I1058" s="4">
        <f t="shared" si="157"/>
        <v>92</v>
      </c>
      <c r="J1058" s="2">
        <f t="shared" si="154"/>
        <v>0.42265425191815859</v>
      </c>
      <c r="K1058">
        <v>544</v>
      </c>
      <c r="L1058" s="2">
        <f t="shared" si="155"/>
        <v>0.42265425191815859</v>
      </c>
      <c r="M1058" s="5">
        <f t="shared" si="158"/>
        <v>229.92391304347828</v>
      </c>
      <c r="N1058">
        <v>0</v>
      </c>
      <c r="O1058" s="1">
        <v>56772</v>
      </c>
      <c r="P1058" s="2">
        <f t="shared" si="159"/>
        <v>0</v>
      </c>
      <c r="Q1058">
        <v>0</v>
      </c>
      <c r="R1058">
        <v>0</v>
      </c>
      <c r="S1058" s="2">
        <v>0</v>
      </c>
      <c r="T1058" s="1">
        <v>308969979</v>
      </c>
      <c r="U1058" s="2">
        <v>0</v>
      </c>
      <c r="V1058" s="2">
        <f t="shared" si="162"/>
        <v>0</v>
      </c>
    </row>
    <row r="1059" spans="1:22" x14ac:dyDescent="0.25">
      <c r="A1059" t="s">
        <v>163</v>
      </c>
      <c r="B1059">
        <v>2018</v>
      </c>
      <c r="C1059">
        <v>239</v>
      </c>
      <c r="D1059" s="1">
        <v>2891</v>
      </c>
      <c r="E1059" s="1">
        <v>12341</v>
      </c>
      <c r="F1059" s="5">
        <f t="shared" si="156"/>
        <v>4.2687651331719128</v>
      </c>
      <c r="G1059" s="3">
        <v>43374</v>
      </c>
      <c r="H1059" s="3">
        <v>43465</v>
      </c>
      <c r="I1059" s="4">
        <f t="shared" si="157"/>
        <v>92</v>
      </c>
      <c r="J1059" s="2">
        <f t="shared" si="154"/>
        <v>0.5612606876478079</v>
      </c>
      <c r="K1059">
        <v>239</v>
      </c>
      <c r="L1059" s="2">
        <f t="shared" si="155"/>
        <v>0.5612606876478079</v>
      </c>
      <c r="M1059" s="5">
        <f t="shared" si="158"/>
        <v>134.14130434782609</v>
      </c>
      <c r="N1059">
        <v>0</v>
      </c>
      <c r="O1059" s="1">
        <v>17804</v>
      </c>
      <c r="P1059" s="2">
        <f t="shared" si="159"/>
        <v>0</v>
      </c>
      <c r="Q1059">
        <v>0</v>
      </c>
      <c r="R1059">
        <v>0</v>
      </c>
      <c r="S1059" s="2">
        <v>0</v>
      </c>
      <c r="T1059" s="1">
        <v>176527711</v>
      </c>
      <c r="U1059" s="2">
        <v>0</v>
      </c>
      <c r="V1059" s="2">
        <f t="shared" si="162"/>
        <v>0</v>
      </c>
    </row>
    <row r="1060" spans="1:22" x14ac:dyDescent="0.25">
      <c r="A1060" t="s">
        <v>164</v>
      </c>
      <c r="B1060">
        <v>2018</v>
      </c>
      <c r="C1060">
        <v>247</v>
      </c>
      <c r="D1060" s="1">
        <v>2725</v>
      </c>
      <c r="E1060" s="1">
        <v>8390</v>
      </c>
      <c r="F1060" s="5">
        <f t="shared" si="156"/>
        <v>3.0788990825688072</v>
      </c>
      <c r="G1060" s="3">
        <v>43374</v>
      </c>
      <c r="H1060" s="3">
        <v>43465</v>
      </c>
      <c r="I1060" s="4">
        <f t="shared" si="157"/>
        <v>92</v>
      </c>
      <c r="J1060" s="2">
        <f t="shared" si="154"/>
        <v>0.36921316669600424</v>
      </c>
      <c r="K1060">
        <v>247</v>
      </c>
      <c r="L1060" s="2">
        <f t="shared" si="155"/>
        <v>0.36921316669600424</v>
      </c>
      <c r="M1060" s="5">
        <f t="shared" si="158"/>
        <v>91.195652173913047</v>
      </c>
      <c r="N1060">
        <v>0</v>
      </c>
      <c r="O1060" s="1">
        <v>37585</v>
      </c>
      <c r="P1060" s="2">
        <f t="shared" si="159"/>
        <v>0</v>
      </c>
      <c r="Q1060">
        <v>0</v>
      </c>
      <c r="R1060">
        <v>0</v>
      </c>
      <c r="S1060" s="2">
        <v>0</v>
      </c>
      <c r="T1060" s="1">
        <v>129298899</v>
      </c>
      <c r="U1060" s="2">
        <v>0</v>
      </c>
      <c r="V1060" s="2">
        <f t="shared" si="162"/>
        <v>0</v>
      </c>
    </row>
    <row r="1061" spans="1:22" x14ac:dyDescent="0.25">
      <c r="A1061" t="s">
        <v>165</v>
      </c>
      <c r="B1061">
        <v>2018</v>
      </c>
      <c r="C1061">
        <v>206</v>
      </c>
      <c r="D1061" s="1">
        <v>2715</v>
      </c>
      <c r="E1061" s="1">
        <v>8645</v>
      </c>
      <c r="F1061" s="5">
        <f t="shared" si="156"/>
        <v>3.1841620626151013</v>
      </c>
      <c r="G1061" s="3">
        <v>43374</v>
      </c>
      <c r="H1061" s="3">
        <v>43465</v>
      </c>
      <c r="I1061" s="4">
        <f t="shared" si="157"/>
        <v>92</v>
      </c>
      <c r="J1061" s="2">
        <f t="shared" si="154"/>
        <v>0.45615238497256227</v>
      </c>
      <c r="K1061">
        <v>206</v>
      </c>
      <c r="L1061" s="2">
        <f t="shared" si="155"/>
        <v>0.45615238497256227</v>
      </c>
      <c r="M1061" s="5">
        <f t="shared" si="158"/>
        <v>93.967391304347828</v>
      </c>
      <c r="N1061">
        <v>0</v>
      </c>
      <c r="O1061" s="1">
        <v>39719</v>
      </c>
      <c r="P1061" s="2">
        <f t="shared" si="159"/>
        <v>0</v>
      </c>
      <c r="Q1061">
        <v>0</v>
      </c>
      <c r="R1061">
        <v>0</v>
      </c>
      <c r="S1061" s="2">
        <v>0</v>
      </c>
      <c r="T1061" s="1">
        <v>131070789</v>
      </c>
      <c r="U1061" s="2">
        <v>0</v>
      </c>
      <c r="V1061" s="2">
        <f t="shared" si="162"/>
        <v>0</v>
      </c>
    </row>
    <row r="1062" spans="1:22" x14ac:dyDescent="0.25">
      <c r="A1062" t="s">
        <v>166</v>
      </c>
      <c r="B1062">
        <v>2018</v>
      </c>
      <c r="C1062">
        <v>116</v>
      </c>
      <c r="D1062">
        <v>939</v>
      </c>
      <c r="E1062" s="1">
        <v>3305</v>
      </c>
      <c r="F1062" s="5">
        <f t="shared" si="156"/>
        <v>3.5197018104366347</v>
      </c>
      <c r="G1062" s="3">
        <v>43374</v>
      </c>
      <c r="H1062" s="3">
        <v>43465</v>
      </c>
      <c r="I1062" s="4">
        <f t="shared" si="157"/>
        <v>92</v>
      </c>
      <c r="J1062" s="2">
        <f t="shared" si="154"/>
        <v>0.30968890554722639</v>
      </c>
      <c r="K1062">
        <v>116</v>
      </c>
      <c r="L1062" s="2">
        <f t="shared" si="155"/>
        <v>0.30968890554722639</v>
      </c>
      <c r="M1062" s="5">
        <f t="shared" si="158"/>
        <v>35.923913043478258</v>
      </c>
      <c r="N1062">
        <v>0</v>
      </c>
      <c r="O1062" s="1">
        <v>32542</v>
      </c>
      <c r="P1062" s="2">
        <f t="shared" si="159"/>
        <v>0</v>
      </c>
      <c r="Q1062">
        <v>0</v>
      </c>
      <c r="R1062">
        <v>0</v>
      </c>
      <c r="S1062" s="2">
        <v>0</v>
      </c>
      <c r="T1062" s="1">
        <v>75006286</v>
      </c>
      <c r="U1062" s="2">
        <v>0</v>
      </c>
      <c r="V1062" s="2">
        <f t="shared" si="162"/>
        <v>0</v>
      </c>
    </row>
    <row r="1063" spans="1:22" x14ac:dyDescent="0.25">
      <c r="A1063" t="s">
        <v>167</v>
      </c>
      <c r="B1063">
        <v>2018</v>
      </c>
      <c r="C1063">
        <v>327</v>
      </c>
      <c r="D1063" s="1">
        <v>4297</v>
      </c>
      <c r="E1063" s="1">
        <v>16499</v>
      </c>
      <c r="F1063" s="5">
        <f t="shared" si="156"/>
        <v>3.8396555736560392</v>
      </c>
      <c r="G1063" s="3">
        <v>43374</v>
      </c>
      <c r="H1063" s="3">
        <v>43465</v>
      </c>
      <c r="I1063" s="4">
        <f t="shared" si="157"/>
        <v>92</v>
      </c>
      <c r="J1063" s="2">
        <f t="shared" si="154"/>
        <v>0.54843105969950801</v>
      </c>
      <c r="K1063">
        <v>327</v>
      </c>
      <c r="L1063" s="2">
        <f t="shared" si="155"/>
        <v>0.54843105969950801</v>
      </c>
      <c r="M1063" s="5">
        <f t="shared" si="158"/>
        <v>179.33695652173913</v>
      </c>
      <c r="N1063">
        <v>0</v>
      </c>
      <c r="O1063" s="1">
        <v>52468</v>
      </c>
      <c r="P1063" s="2">
        <f t="shared" si="159"/>
        <v>0</v>
      </c>
      <c r="Q1063">
        <v>0</v>
      </c>
      <c r="R1063">
        <v>0</v>
      </c>
      <c r="S1063" s="2">
        <v>0</v>
      </c>
      <c r="T1063" s="1">
        <v>236248969</v>
      </c>
      <c r="U1063" s="2">
        <v>0</v>
      </c>
      <c r="V1063" s="2">
        <f t="shared" si="162"/>
        <v>0</v>
      </c>
    </row>
    <row r="1064" spans="1:22" x14ac:dyDescent="0.25">
      <c r="A1064" t="s">
        <v>168</v>
      </c>
      <c r="B1064">
        <v>2018</v>
      </c>
      <c r="C1064">
        <v>173</v>
      </c>
      <c r="D1064" s="1">
        <v>2181</v>
      </c>
      <c r="E1064" s="1">
        <v>7315</v>
      </c>
      <c r="F1064" s="5">
        <f t="shared" si="156"/>
        <v>3.353966070609812</v>
      </c>
      <c r="G1064" s="3">
        <v>43374</v>
      </c>
      <c r="H1064" s="3">
        <v>43465</v>
      </c>
      <c r="I1064" s="4">
        <f t="shared" si="157"/>
        <v>92</v>
      </c>
      <c r="J1064" s="2">
        <f t="shared" si="154"/>
        <v>0.45960040211108316</v>
      </c>
      <c r="K1064">
        <v>173</v>
      </c>
      <c r="L1064" s="2">
        <f t="shared" si="155"/>
        <v>0.45960040211108316</v>
      </c>
      <c r="M1064" s="5">
        <f t="shared" si="158"/>
        <v>79.510869565217391</v>
      </c>
      <c r="N1064">
        <v>0</v>
      </c>
      <c r="O1064" s="1">
        <v>29088</v>
      </c>
      <c r="P1064" s="2">
        <f t="shared" si="159"/>
        <v>0</v>
      </c>
      <c r="Q1064">
        <v>0</v>
      </c>
      <c r="R1064">
        <v>0</v>
      </c>
      <c r="S1064" s="2">
        <v>0</v>
      </c>
      <c r="T1064" s="1">
        <v>101273481</v>
      </c>
      <c r="U1064" s="2">
        <v>0</v>
      </c>
      <c r="V1064" s="2">
        <f t="shared" si="162"/>
        <v>0</v>
      </c>
    </row>
    <row r="1065" spans="1:22" x14ac:dyDescent="0.25">
      <c r="A1065" t="s">
        <v>169</v>
      </c>
      <c r="B1065">
        <v>2018</v>
      </c>
      <c r="C1065">
        <v>257</v>
      </c>
      <c r="D1065" s="1">
        <v>2625</v>
      </c>
      <c r="E1065" s="1">
        <v>8465</v>
      </c>
      <c r="F1065" s="5">
        <f t="shared" si="156"/>
        <v>3.2247619047619049</v>
      </c>
      <c r="G1065" s="3">
        <v>43374</v>
      </c>
      <c r="H1065" s="3">
        <v>43465</v>
      </c>
      <c r="I1065" s="4">
        <f t="shared" si="157"/>
        <v>92</v>
      </c>
      <c r="J1065" s="2">
        <f t="shared" si="154"/>
        <v>0.35801894772458132</v>
      </c>
      <c r="K1065">
        <v>257</v>
      </c>
      <c r="L1065" s="2">
        <f t="shared" si="155"/>
        <v>0.35801894772458132</v>
      </c>
      <c r="M1065" s="5">
        <f t="shared" si="158"/>
        <v>92.010869565217405</v>
      </c>
      <c r="N1065">
        <v>0</v>
      </c>
      <c r="O1065" s="1">
        <v>37518</v>
      </c>
      <c r="P1065" s="2">
        <f t="shared" si="159"/>
        <v>0</v>
      </c>
      <c r="Q1065">
        <v>0</v>
      </c>
      <c r="R1065">
        <v>0</v>
      </c>
      <c r="S1065" s="2">
        <v>0</v>
      </c>
      <c r="T1065" s="1">
        <v>112724157</v>
      </c>
      <c r="U1065" s="2">
        <v>0</v>
      </c>
      <c r="V1065" s="2">
        <f t="shared" si="162"/>
        <v>0</v>
      </c>
    </row>
    <row r="1066" spans="1:22" x14ac:dyDescent="0.25">
      <c r="A1066" t="s">
        <v>170</v>
      </c>
      <c r="B1066">
        <v>2018</v>
      </c>
      <c r="C1066">
        <v>217</v>
      </c>
      <c r="D1066" s="1">
        <v>3347</v>
      </c>
      <c r="E1066" s="1">
        <v>11137</v>
      </c>
      <c r="F1066" s="5">
        <f t="shared" si="156"/>
        <v>3.3274574245593067</v>
      </c>
      <c r="G1066" s="3">
        <v>43374</v>
      </c>
      <c r="H1066" s="3">
        <v>43465</v>
      </c>
      <c r="I1066" s="4">
        <f t="shared" si="157"/>
        <v>92</v>
      </c>
      <c r="J1066" s="2">
        <f t="shared" si="154"/>
        <v>0.55785413744740531</v>
      </c>
      <c r="K1066">
        <v>217</v>
      </c>
      <c r="L1066" s="2">
        <f t="shared" si="155"/>
        <v>0.55785413744740531</v>
      </c>
      <c r="M1066" s="5">
        <f t="shared" si="158"/>
        <v>121.05434782608695</v>
      </c>
      <c r="N1066">
        <v>0</v>
      </c>
      <c r="O1066" s="1">
        <v>53329</v>
      </c>
      <c r="P1066" s="2">
        <f t="shared" si="159"/>
        <v>0</v>
      </c>
      <c r="Q1066">
        <v>0</v>
      </c>
      <c r="R1066">
        <v>0</v>
      </c>
      <c r="S1066" s="2">
        <v>0</v>
      </c>
      <c r="T1066" s="1">
        <v>164230386</v>
      </c>
      <c r="U1066" s="2">
        <v>0</v>
      </c>
      <c r="V1066" s="2">
        <f t="shared" si="162"/>
        <v>0</v>
      </c>
    </row>
    <row r="1067" spans="1:22" x14ac:dyDescent="0.25">
      <c r="A1067" t="s">
        <v>171</v>
      </c>
      <c r="B1067">
        <v>2018</v>
      </c>
      <c r="C1067">
        <v>120</v>
      </c>
      <c r="D1067" s="1">
        <v>1309</v>
      </c>
      <c r="E1067" s="1">
        <v>4636</v>
      </c>
      <c r="F1067" s="5">
        <f t="shared" si="156"/>
        <v>3.5416348357524829</v>
      </c>
      <c r="G1067" s="3">
        <v>43374</v>
      </c>
      <c r="H1067" s="3">
        <v>43465</v>
      </c>
      <c r="I1067" s="4">
        <f t="shared" si="157"/>
        <v>92</v>
      </c>
      <c r="J1067" s="2">
        <f t="shared" si="154"/>
        <v>0.41992753623188406</v>
      </c>
      <c r="K1067">
        <v>120</v>
      </c>
      <c r="L1067" s="2">
        <f t="shared" si="155"/>
        <v>0.41992753623188406</v>
      </c>
      <c r="M1067" s="5">
        <f t="shared" si="158"/>
        <v>50.391304347826086</v>
      </c>
      <c r="N1067">
        <v>0</v>
      </c>
      <c r="O1067" s="1">
        <v>23018</v>
      </c>
      <c r="P1067" s="2">
        <f t="shared" si="159"/>
        <v>0</v>
      </c>
      <c r="Q1067">
        <v>0</v>
      </c>
      <c r="R1067">
        <v>0</v>
      </c>
      <c r="S1067" s="2">
        <v>0</v>
      </c>
      <c r="T1067" s="1">
        <v>79897548</v>
      </c>
      <c r="U1067" s="2">
        <v>0</v>
      </c>
      <c r="V1067" s="2">
        <f t="shared" si="162"/>
        <v>0</v>
      </c>
    </row>
    <row r="1068" spans="1:22" x14ac:dyDescent="0.25">
      <c r="A1068" t="s">
        <v>172</v>
      </c>
      <c r="B1068">
        <v>2018</v>
      </c>
      <c r="C1068">
        <v>140</v>
      </c>
      <c r="D1068" s="1">
        <v>1411</v>
      </c>
      <c r="E1068" s="1">
        <v>5100</v>
      </c>
      <c r="F1068" s="5">
        <f t="shared" si="156"/>
        <v>3.6144578313253013</v>
      </c>
      <c r="G1068" s="3">
        <v>43374</v>
      </c>
      <c r="H1068" s="3">
        <v>43465</v>
      </c>
      <c r="I1068" s="4">
        <f t="shared" si="157"/>
        <v>92</v>
      </c>
      <c r="J1068" s="2">
        <f t="shared" si="154"/>
        <v>0.39596273291925466</v>
      </c>
      <c r="K1068">
        <v>140</v>
      </c>
      <c r="L1068" s="2">
        <f t="shared" si="155"/>
        <v>0.39596273291925466</v>
      </c>
      <c r="M1068" s="5">
        <f t="shared" si="158"/>
        <v>55.434782608695649</v>
      </c>
      <c r="N1068">
        <v>0</v>
      </c>
      <c r="O1068" s="1">
        <v>34419</v>
      </c>
      <c r="P1068" s="2">
        <f t="shared" si="159"/>
        <v>0</v>
      </c>
      <c r="Q1068">
        <v>0</v>
      </c>
      <c r="R1068">
        <v>0</v>
      </c>
      <c r="S1068" s="2">
        <v>0</v>
      </c>
      <c r="T1068" s="1">
        <v>80927224</v>
      </c>
      <c r="U1068" s="2">
        <v>0</v>
      </c>
      <c r="V1068" s="2">
        <f t="shared" si="162"/>
        <v>0</v>
      </c>
    </row>
    <row r="1069" spans="1:22" x14ac:dyDescent="0.25">
      <c r="A1069" t="s">
        <v>531</v>
      </c>
      <c r="B1069">
        <v>2018</v>
      </c>
      <c r="C1069">
        <v>248</v>
      </c>
      <c r="D1069" s="1">
        <v>2389</v>
      </c>
      <c r="E1069" s="1">
        <v>11288</v>
      </c>
      <c r="F1069" s="5">
        <f t="shared" si="156"/>
        <v>4.7249895353704483</v>
      </c>
      <c r="G1069" s="3">
        <v>43374</v>
      </c>
      <c r="H1069" s="3">
        <v>43465</v>
      </c>
      <c r="I1069" s="4">
        <f t="shared" si="157"/>
        <v>92</v>
      </c>
      <c r="J1069" s="2">
        <f t="shared" si="154"/>
        <v>0.4947405329593268</v>
      </c>
      <c r="K1069">
        <v>248</v>
      </c>
      <c r="L1069" s="2">
        <f t="shared" si="155"/>
        <v>0.4947405329593268</v>
      </c>
      <c r="M1069" s="5">
        <f t="shared" si="158"/>
        <v>122.69565217391305</v>
      </c>
      <c r="N1069">
        <v>0</v>
      </c>
      <c r="O1069" s="1">
        <v>41797</v>
      </c>
      <c r="P1069" s="2">
        <f t="shared" si="159"/>
        <v>0</v>
      </c>
      <c r="Q1069">
        <v>0</v>
      </c>
      <c r="R1069">
        <v>0</v>
      </c>
      <c r="S1069" s="2">
        <v>0</v>
      </c>
      <c r="T1069" s="1">
        <v>130920297</v>
      </c>
      <c r="U1069" s="2">
        <v>0</v>
      </c>
      <c r="V1069" s="2">
        <f t="shared" si="162"/>
        <v>0</v>
      </c>
    </row>
    <row r="1070" spans="1:22" x14ac:dyDescent="0.25">
      <c r="A1070" t="s">
        <v>173</v>
      </c>
      <c r="B1070">
        <v>2018</v>
      </c>
      <c r="C1070">
        <v>233</v>
      </c>
      <c r="D1070" s="1">
        <v>2783</v>
      </c>
      <c r="E1070" s="1">
        <v>9658</v>
      </c>
      <c r="F1070" s="5">
        <f t="shared" si="156"/>
        <v>3.4703557312252964</v>
      </c>
      <c r="G1070" s="3">
        <v>43374</v>
      </c>
      <c r="H1070" s="3">
        <v>43465</v>
      </c>
      <c r="I1070" s="4">
        <f t="shared" si="157"/>
        <v>92</v>
      </c>
      <c r="J1070" s="2">
        <f t="shared" si="154"/>
        <v>0.45055047583504387</v>
      </c>
      <c r="K1070">
        <v>233</v>
      </c>
      <c r="L1070" s="2">
        <f t="shared" si="155"/>
        <v>0.45055047583504387</v>
      </c>
      <c r="M1070" s="5">
        <f t="shared" si="158"/>
        <v>104.97826086956522</v>
      </c>
      <c r="N1070">
        <v>0</v>
      </c>
      <c r="O1070" s="1">
        <v>35276</v>
      </c>
      <c r="P1070" s="2">
        <f t="shared" si="159"/>
        <v>0</v>
      </c>
      <c r="Q1070">
        <v>0</v>
      </c>
      <c r="R1070">
        <v>0</v>
      </c>
      <c r="S1070" s="2">
        <v>0</v>
      </c>
      <c r="T1070" s="1">
        <v>168844135</v>
      </c>
      <c r="U1070" s="2">
        <v>0</v>
      </c>
      <c r="V1070" s="2">
        <f t="shared" si="162"/>
        <v>0</v>
      </c>
    </row>
    <row r="1071" spans="1:22" x14ac:dyDescent="0.25">
      <c r="A1071" t="s">
        <v>174</v>
      </c>
      <c r="B1071">
        <v>2018</v>
      </c>
      <c r="C1071">
        <v>265</v>
      </c>
      <c r="D1071" s="1">
        <v>2030</v>
      </c>
      <c r="E1071" s="1">
        <v>6177</v>
      </c>
      <c r="F1071" s="5">
        <f t="shared" si="156"/>
        <v>3.0428571428571427</v>
      </c>
      <c r="G1071" s="3">
        <v>43374</v>
      </c>
      <c r="H1071" s="3">
        <v>43465</v>
      </c>
      <c r="I1071" s="4">
        <f t="shared" si="157"/>
        <v>92</v>
      </c>
      <c r="J1071" s="2">
        <f t="shared" si="154"/>
        <v>0.25336341263330597</v>
      </c>
      <c r="K1071">
        <v>265</v>
      </c>
      <c r="L1071" s="2">
        <f t="shared" si="155"/>
        <v>0.25336341263330597</v>
      </c>
      <c r="M1071" s="5">
        <f t="shared" si="158"/>
        <v>67.141304347826079</v>
      </c>
      <c r="N1071">
        <v>0</v>
      </c>
      <c r="O1071" s="1">
        <v>73588</v>
      </c>
      <c r="P1071" s="2">
        <f t="shared" si="159"/>
        <v>0</v>
      </c>
      <c r="Q1071">
        <v>0</v>
      </c>
      <c r="R1071">
        <v>0</v>
      </c>
      <c r="S1071" s="2">
        <v>0</v>
      </c>
      <c r="T1071" s="1">
        <v>116776161</v>
      </c>
      <c r="U1071" s="2">
        <v>0</v>
      </c>
      <c r="V1071" s="2">
        <f t="shared" si="162"/>
        <v>0</v>
      </c>
    </row>
    <row r="1072" spans="1:22" x14ac:dyDescent="0.25">
      <c r="A1072" t="s">
        <v>175</v>
      </c>
      <c r="B1072">
        <v>2018</v>
      </c>
      <c r="C1072">
        <v>252</v>
      </c>
      <c r="D1072" s="1">
        <v>2010</v>
      </c>
      <c r="E1072" s="1">
        <v>7031</v>
      </c>
      <c r="F1072" s="5">
        <f t="shared" si="156"/>
        <v>3.4980099502487563</v>
      </c>
      <c r="G1072" s="3">
        <v>43374</v>
      </c>
      <c r="H1072" s="3">
        <v>43465</v>
      </c>
      <c r="I1072" s="4">
        <f t="shared" si="157"/>
        <v>92</v>
      </c>
      <c r="J1072" s="2">
        <f t="shared" si="154"/>
        <v>0.30326949620427879</v>
      </c>
      <c r="K1072">
        <v>280</v>
      </c>
      <c r="L1072" s="2">
        <f t="shared" si="155"/>
        <v>0.27294254658385092</v>
      </c>
      <c r="M1072" s="5">
        <f t="shared" si="158"/>
        <v>76.423913043478251</v>
      </c>
      <c r="N1072">
        <v>0</v>
      </c>
      <c r="O1072" s="1">
        <v>32153</v>
      </c>
      <c r="P1072" s="2">
        <f t="shared" si="159"/>
        <v>0</v>
      </c>
      <c r="Q1072">
        <v>0</v>
      </c>
      <c r="R1072">
        <v>0</v>
      </c>
      <c r="S1072" s="2">
        <v>0</v>
      </c>
      <c r="T1072" s="1">
        <v>107776293</v>
      </c>
      <c r="U1072" s="2">
        <v>0</v>
      </c>
      <c r="V1072" s="2">
        <f t="shared" si="162"/>
        <v>0</v>
      </c>
    </row>
    <row r="1073" spans="1:22" x14ac:dyDescent="0.25">
      <c r="A1073" t="s">
        <v>176</v>
      </c>
      <c r="B1073">
        <v>2018</v>
      </c>
      <c r="C1073" s="1">
        <v>4079</v>
      </c>
      <c r="D1073" s="1">
        <v>49639</v>
      </c>
      <c r="E1073" s="1">
        <v>176636</v>
      </c>
      <c r="F1073" s="5">
        <f t="shared" si="156"/>
        <v>3.5584117327101672</v>
      </c>
      <c r="G1073" s="3">
        <v>43374</v>
      </c>
      <c r="H1073" s="3">
        <v>43465</v>
      </c>
      <c r="I1073" s="4">
        <f t="shared" si="157"/>
        <v>92</v>
      </c>
      <c r="J1073" s="2">
        <f t="shared" si="154"/>
        <v>0.47069294477546714</v>
      </c>
      <c r="K1073" s="1">
        <v>4103</v>
      </c>
      <c r="L1073" s="2">
        <f t="shared" si="155"/>
        <v>0.46793968358253241</v>
      </c>
      <c r="M1073" s="5">
        <f t="shared" si="158"/>
        <v>1919.9565217391305</v>
      </c>
      <c r="N1073" s="1">
        <v>3956596820</v>
      </c>
      <c r="O1073" s="1">
        <v>827436</v>
      </c>
      <c r="P1073" s="2">
        <f t="shared" si="159"/>
        <v>4781.7557128285453</v>
      </c>
      <c r="Q1073" s="1">
        <v>3355751062</v>
      </c>
      <c r="R1073" s="1">
        <v>2247646964</v>
      </c>
      <c r="S1073" s="2">
        <f t="shared" si="160"/>
        <v>1216166541.0006068</v>
      </c>
      <c r="T1073" s="1">
        <v>2492129496</v>
      </c>
      <c r="U1073" s="2">
        <f t="shared" si="161"/>
        <v>1348452206.8724248</v>
      </c>
      <c r="V1073" s="2">
        <f t="shared" si="162"/>
        <v>1629.6755360806453</v>
      </c>
    </row>
    <row r="1074" spans="1:22" x14ac:dyDescent="0.25">
      <c r="A1074" t="s">
        <v>177</v>
      </c>
      <c r="B1074">
        <v>2018</v>
      </c>
      <c r="C1074" s="1">
        <v>4091</v>
      </c>
      <c r="D1074" s="1">
        <v>45088</v>
      </c>
      <c r="E1074" s="1">
        <v>162693</v>
      </c>
      <c r="F1074" s="5">
        <f t="shared" si="156"/>
        <v>3.6083436834634495</v>
      </c>
      <c r="G1074" s="3">
        <v>43374</v>
      </c>
      <c r="H1074" s="3">
        <v>43465</v>
      </c>
      <c r="I1074" s="4">
        <f t="shared" si="157"/>
        <v>92</v>
      </c>
      <c r="J1074" s="2">
        <f t="shared" si="154"/>
        <v>0.43226648103472098</v>
      </c>
      <c r="K1074" s="1">
        <v>4131</v>
      </c>
      <c r="L1074" s="2">
        <f t="shared" si="155"/>
        <v>0.42808089419342615</v>
      </c>
      <c r="M1074" s="5">
        <f t="shared" si="158"/>
        <v>1768.4021739130435</v>
      </c>
      <c r="N1074" s="1">
        <v>3505357196</v>
      </c>
      <c r="O1074" s="1">
        <v>650249</v>
      </c>
      <c r="P1074" s="2">
        <f t="shared" si="159"/>
        <v>5390.7921365507673</v>
      </c>
      <c r="Q1074" s="1">
        <v>2575496706</v>
      </c>
      <c r="R1074" s="1">
        <v>1771826435</v>
      </c>
      <c r="S1074" s="2">
        <f t="shared" si="160"/>
        <v>1021383615.5391777</v>
      </c>
      <c r="T1074" s="1">
        <v>2348795670</v>
      </c>
      <c r="U1074" s="2">
        <f t="shared" si="161"/>
        <v>1353982176.9209383</v>
      </c>
      <c r="V1074" s="2">
        <f t="shared" si="162"/>
        <v>2082.2518403272256</v>
      </c>
    </row>
    <row r="1075" spans="1:22" x14ac:dyDescent="0.25">
      <c r="A1075" t="s">
        <v>499</v>
      </c>
      <c r="B1075">
        <v>2018</v>
      </c>
      <c r="C1075">
        <v>24</v>
      </c>
      <c r="D1075">
        <v>288</v>
      </c>
      <c r="E1075" s="1">
        <v>1741</v>
      </c>
      <c r="F1075" s="5">
        <f t="shared" si="156"/>
        <v>6.0451388888888893</v>
      </c>
      <c r="G1075" s="3">
        <v>43374</v>
      </c>
      <c r="H1075" s="3">
        <v>43465</v>
      </c>
      <c r="I1075" s="4">
        <f t="shared" si="157"/>
        <v>92</v>
      </c>
      <c r="J1075" s="2">
        <f t="shared" si="154"/>
        <v>0.78849637681159424</v>
      </c>
      <c r="K1075">
        <v>24</v>
      </c>
      <c r="L1075" s="2">
        <f t="shared" si="155"/>
        <v>0.78849637681159424</v>
      </c>
      <c r="M1075" s="5">
        <f t="shared" si="158"/>
        <v>18.923913043478262</v>
      </c>
      <c r="N1075">
        <v>0</v>
      </c>
      <c r="O1075">
        <v>0</v>
      </c>
      <c r="P1075" s="2">
        <v>0</v>
      </c>
      <c r="Q1075">
        <v>0</v>
      </c>
      <c r="R1075">
        <v>0</v>
      </c>
      <c r="S1075" s="2">
        <v>0</v>
      </c>
      <c r="T1075" s="1">
        <v>2828283</v>
      </c>
      <c r="U1075" s="2">
        <v>0</v>
      </c>
      <c r="V1075" s="2">
        <v>0</v>
      </c>
    </row>
    <row r="1076" spans="1:22" x14ac:dyDescent="0.25">
      <c r="A1076" t="s">
        <v>179</v>
      </c>
      <c r="B1076">
        <v>2018</v>
      </c>
      <c r="C1076">
        <v>576</v>
      </c>
      <c r="D1076" s="1">
        <v>6751</v>
      </c>
      <c r="E1076" s="1">
        <v>38545</v>
      </c>
      <c r="F1076" s="5">
        <f t="shared" si="156"/>
        <v>5.7095245148866836</v>
      </c>
      <c r="G1076" s="3">
        <v>43374</v>
      </c>
      <c r="H1076" s="3">
        <v>43465</v>
      </c>
      <c r="I1076" s="4">
        <f t="shared" si="157"/>
        <v>92</v>
      </c>
      <c r="J1076" s="2">
        <f t="shared" si="154"/>
        <v>0.727373943236715</v>
      </c>
      <c r="K1076">
        <v>581</v>
      </c>
      <c r="L1076" s="2">
        <f t="shared" si="155"/>
        <v>0.72111427074758661</v>
      </c>
      <c r="M1076" s="5">
        <f t="shared" si="158"/>
        <v>418.96739130434781</v>
      </c>
      <c r="N1076" s="1">
        <v>231475656</v>
      </c>
      <c r="O1076" s="1">
        <v>158029</v>
      </c>
      <c r="P1076" s="2">
        <f t="shared" si="159"/>
        <v>1464.7669478386879</v>
      </c>
      <c r="Q1076" s="1">
        <v>292997294</v>
      </c>
      <c r="R1076" s="1">
        <v>147518753</v>
      </c>
      <c r="S1076" s="2">
        <f t="shared" si="160"/>
        <v>65107266.491011538</v>
      </c>
      <c r="T1076" s="1">
        <v>173831686</v>
      </c>
      <c r="U1076" s="2">
        <f t="shared" si="161"/>
        <v>76720455.364639908</v>
      </c>
      <c r="V1076" s="2">
        <f t="shared" si="162"/>
        <v>485.48339459618114</v>
      </c>
    </row>
    <row r="1077" spans="1:22" x14ac:dyDescent="0.25">
      <c r="A1077" t="s">
        <v>180</v>
      </c>
      <c r="B1077">
        <v>2018</v>
      </c>
      <c r="C1077">
        <v>350</v>
      </c>
      <c r="D1077" s="1">
        <v>3025</v>
      </c>
      <c r="E1077" s="1">
        <v>20522</v>
      </c>
      <c r="F1077" s="5">
        <f t="shared" si="156"/>
        <v>6.7841322314049588</v>
      </c>
      <c r="G1077" s="3">
        <v>43374</v>
      </c>
      <c r="H1077" s="3">
        <v>43465</v>
      </c>
      <c r="I1077" s="4">
        <f t="shared" si="157"/>
        <v>92</v>
      </c>
      <c r="J1077" s="2">
        <f t="shared" si="154"/>
        <v>0.63732919254658382</v>
      </c>
      <c r="K1077">
        <v>401</v>
      </c>
      <c r="L1077" s="2">
        <f t="shared" si="155"/>
        <v>0.55627236257183132</v>
      </c>
      <c r="M1077" s="5">
        <f t="shared" si="158"/>
        <v>223.06521739130437</v>
      </c>
      <c r="N1077" s="1">
        <v>314959923</v>
      </c>
      <c r="O1077" s="1">
        <v>87761</v>
      </c>
      <c r="P1077" s="2">
        <f t="shared" si="159"/>
        <v>3588.8369890953841</v>
      </c>
      <c r="Q1077" s="1">
        <v>586877170</v>
      </c>
      <c r="R1077" s="1">
        <v>277698792</v>
      </c>
      <c r="S1077" s="2">
        <f t="shared" si="160"/>
        <v>96984245.629729286</v>
      </c>
      <c r="T1077" s="1">
        <v>264259403</v>
      </c>
      <c r="U1077" s="2">
        <f t="shared" si="161"/>
        <v>92290638.594198927</v>
      </c>
      <c r="V1077" s="2">
        <f t="shared" si="162"/>
        <v>1051.6133429906101</v>
      </c>
    </row>
    <row r="1078" spans="1:22" x14ac:dyDescent="0.25">
      <c r="A1078" t="s">
        <v>181</v>
      </c>
      <c r="B1078">
        <v>2018</v>
      </c>
      <c r="C1078">
        <v>72</v>
      </c>
      <c r="D1078">
        <v>410</v>
      </c>
      <c r="E1078" s="1">
        <v>3971</v>
      </c>
      <c r="F1078" s="5">
        <f t="shared" si="156"/>
        <v>9.6853658536585368</v>
      </c>
      <c r="G1078" s="3">
        <v>43374</v>
      </c>
      <c r="H1078" s="3">
        <v>43465</v>
      </c>
      <c r="I1078" s="4">
        <f t="shared" si="157"/>
        <v>92</v>
      </c>
      <c r="J1078" s="2">
        <f t="shared" si="154"/>
        <v>0.59948671497584538</v>
      </c>
      <c r="K1078">
        <v>72</v>
      </c>
      <c r="L1078" s="2">
        <f t="shared" si="155"/>
        <v>0.59948671497584538</v>
      </c>
      <c r="M1078" s="5">
        <f t="shared" si="158"/>
        <v>43.163043478260867</v>
      </c>
      <c r="N1078" s="1">
        <v>4293606</v>
      </c>
      <c r="O1078" s="1">
        <v>32907</v>
      </c>
      <c r="P1078" s="2">
        <f t="shared" si="159"/>
        <v>130.47698058163917</v>
      </c>
      <c r="Q1078" s="1">
        <v>2791740</v>
      </c>
      <c r="R1078" s="1">
        <v>7085346</v>
      </c>
      <c r="S1078" s="2">
        <f t="shared" si="160"/>
        <v>4293606</v>
      </c>
      <c r="T1078" s="1">
        <v>8773524</v>
      </c>
      <c r="U1078" s="2">
        <f t="shared" si="161"/>
        <v>5316614.7831798196</v>
      </c>
      <c r="V1078" s="2">
        <f t="shared" si="162"/>
        <v>161.5648580295931</v>
      </c>
    </row>
    <row r="1079" spans="1:22" x14ac:dyDescent="0.25">
      <c r="A1079" t="s">
        <v>500</v>
      </c>
      <c r="B1079">
        <v>2018</v>
      </c>
      <c r="C1079">
        <v>100</v>
      </c>
      <c r="D1079">
        <v>126</v>
      </c>
      <c r="E1079" s="1">
        <v>6720</v>
      </c>
      <c r="F1079" s="5">
        <f t="shared" si="156"/>
        <v>53.333333333333336</v>
      </c>
      <c r="G1079" s="3">
        <v>43374</v>
      </c>
      <c r="H1079" s="3">
        <v>43465</v>
      </c>
      <c r="I1079" s="4">
        <f t="shared" si="157"/>
        <v>92</v>
      </c>
      <c r="J1079" s="2">
        <f t="shared" si="154"/>
        <v>0.73043478260869565</v>
      </c>
      <c r="K1079">
        <v>120</v>
      </c>
      <c r="L1079" s="2">
        <f t="shared" si="155"/>
        <v>0.60869565217391308</v>
      </c>
      <c r="M1079" s="5">
        <f t="shared" si="158"/>
        <v>73.043478260869563</v>
      </c>
      <c r="N1079" s="1">
        <v>1281868</v>
      </c>
      <c r="O1079" s="1">
        <v>2459</v>
      </c>
      <c r="P1079" s="2">
        <f t="shared" si="159"/>
        <v>521.29646197641318</v>
      </c>
      <c r="Q1079" s="1">
        <v>35698273</v>
      </c>
      <c r="R1079" s="1">
        <v>15258123</v>
      </c>
      <c r="S1079" s="2">
        <f t="shared" si="160"/>
        <v>528902.78632966813</v>
      </c>
      <c r="T1079" s="1">
        <v>14212700</v>
      </c>
      <c r="U1079" s="2">
        <f t="shared" si="161"/>
        <v>492664.57160344528</v>
      </c>
      <c r="V1079" s="2">
        <f t="shared" si="162"/>
        <v>200.35159479603305</v>
      </c>
    </row>
    <row r="1080" spans="1:22" x14ac:dyDescent="0.25">
      <c r="A1080" t="s">
        <v>183</v>
      </c>
      <c r="B1080">
        <v>2018</v>
      </c>
      <c r="C1080">
        <v>204</v>
      </c>
      <c r="D1080" s="1">
        <v>2459</v>
      </c>
      <c r="E1080" s="1">
        <v>12665</v>
      </c>
      <c r="F1080" s="5">
        <f t="shared" si="156"/>
        <v>5.1504676697844651</v>
      </c>
      <c r="G1080" s="3">
        <v>43374</v>
      </c>
      <c r="H1080" s="3">
        <v>43465</v>
      </c>
      <c r="I1080" s="4">
        <f t="shared" si="157"/>
        <v>92</v>
      </c>
      <c r="J1080" s="2">
        <f t="shared" si="154"/>
        <v>0.6748188405797102</v>
      </c>
      <c r="K1080">
        <v>222</v>
      </c>
      <c r="L1080" s="2">
        <f t="shared" si="155"/>
        <v>0.62010379945162553</v>
      </c>
      <c r="M1080" s="5">
        <f t="shared" si="158"/>
        <v>137.66304347826087</v>
      </c>
      <c r="N1080" s="1">
        <v>100645115</v>
      </c>
      <c r="O1080" s="1">
        <v>51137</v>
      </c>
      <c r="P1080" s="2">
        <f t="shared" si="159"/>
        <v>1968.1466452861921</v>
      </c>
      <c r="Q1080" s="1">
        <v>106006319</v>
      </c>
      <c r="R1080" s="1">
        <v>59961053</v>
      </c>
      <c r="S1080" s="2">
        <f t="shared" si="160"/>
        <v>29202735.049523514</v>
      </c>
      <c r="T1080" s="1">
        <v>98063860</v>
      </c>
      <c r="U1080" s="2">
        <f t="shared" si="161"/>
        <v>47759883.761773944</v>
      </c>
      <c r="V1080" s="2">
        <f t="shared" si="162"/>
        <v>933.95943762391119</v>
      </c>
    </row>
    <row r="1081" spans="1:22" x14ac:dyDescent="0.25">
      <c r="A1081" t="s">
        <v>184</v>
      </c>
      <c r="B1081">
        <v>2018</v>
      </c>
      <c r="C1081">
        <v>99</v>
      </c>
      <c r="D1081">
        <v>156</v>
      </c>
      <c r="E1081" s="1">
        <v>5527</v>
      </c>
      <c r="F1081" s="5">
        <f t="shared" si="156"/>
        <v>35.429487179487182</v>
      </c>
      <c r="G1081" s="3">
        <v>43374</v>
      </c>
      <c r="H1081" s="3">
        <v>43465</v>
      </c>
      <c r="I1081" s="4">
        <f t="shared" si="157"/>
        <v>92</v>
      </c>
      <c r="J1081" s="2">
        <f t="shared" si="154"/>
        <v>0.60682916117698726</v>
      </c>
      <c r="K1081">
        <v>99</v>
      </c>
      <c r="L1081" s="2">
        <f t="shared" si="155"/>
        <v>0.60682916117698726</v>
      </c>
      <c r="M1081" s="5">
        <f t="shared" si="158"/>
        <v>60.076086956521742</v>
      </c>
      <c r="N1081" s="1">
        <v>16721719</v>
      </c>
      <c r="O1081" s="1">
        <v>6138</v>
      </c>
      <c r="P1081" s="2">
        <f t="shared" si="159"/>
        <v>2724.2943955685892</v>
      </c>
      <c r="Q1081" s="1">
        <v>8915085</v>
      </c>
      <c r="R1081" s="1">
        <v>5793607</v>
      </c>
      <c r="S1081" s="2">
        <f t="shared" si="160"/>
        <v>3778905.8359393394</v>
      </c>
      <c r="T1081" s="1">
        <v>6459808</v>
      </c>
      <c r="U1081" s="2">
        <f t="shared" si="161"/>
        <v>4213438.3899784079</v>
      </c>
      <c r="V1081" s="2">
        <f t="shared" si="162"/>
        <v>686.45135059928441</v>
      </c>
    </row>
    <row r="1082" spans="1:22" x14ac:dyDescent="0.25">
      <c r="A1082" t="s">
        <v>185</v>
      </c>
      <c r="B1082">
        <v>2018</v>
      </c>
      <c r="C1082">
        <v>91</v>
      </c>
      <c r="D1082">
        <v>186</v>
      </c>
      <c r="E1082" s="1">
        <v>5537</v>
      </c>
      <c r="F1082" s="5">
        <f t="shared" si="156"/>
        <v>29.768817204301076</v>
      </c>
      <c r="G1082" s="3">
        <v>43374</v>
      </c>
      <c r="H1082" s="3">
        <v>43465</v>
      </c>
      <c r="I1082" s="4">
        <f t="shared" si="157"/>
        <v>92</v>
      </c>
      <c r="J1082" s="2">
        <f t="shared" si="154"/>
        <v>0.66137123745819393</v>
      </c>
      <c r="K1082">
        <v>91</v>
      </c>
      <c r="L1082" s="2">
        <f t="shared" si="155"/>
        <v>0.66137123745819393</v>
      </c>
      <c r="M1082" s="5">
        <f t="shared" si="158"/>
        <v>60.184782608695649</v>
      </c>
      <c r="N1082">
        <v>0</v>
      </c>
      <c r="O1082">
        <v>0</v>
      </c>
      <c r="P1082" s="2">
        <v>0</v>
      </c>
      <c r="Q1082" s="1">
        <v>52201603</v>
      </c>
      <c r="R1082" s="1">
        <v>11426147</v>
      </c>
      <c r="S1082" s="2">
        <f t="shared" si="160"/>
        <v>0</v>
      </c>
      <c r="T1082" s="1">
        <v>8955100</v>
      </c>
      <c r="U1082" s="2">
        <f t="shared" si="161"/>
        <v>0</v>
      </c>
      <c r="V1082" s="2">
        <v>0</v>
      </c>
    </row>
    <row r="1083" spans="1:22" x14ac:dyDescent="0.25">
      <c r="A1083" t="s">
        <v>186</v>
      </c>
      <c r="B1083">
        <v>2018</v>
      </c>
      <c r="C1083">
        <v>86</v>
      </c>
      <c r="D1083">
        <v>137</v>
      </c>
      <c r="E1083" s="1">
        <v>6197</v>
      </c>
      <c r="F1083" s="5">
        <f t="shared" si="156"/>
        <v>45.23357664233577</v>
      </c>
      <c r="G1083" s="3">
        <v>43374</v>
      </c>
      <c r="H1083" s="3">
        <v>43465</v>
      </c>
      <c r="I1083" s="4">
        <f t="shared" si="157"/>
        <v>92</v>
      </c>
      <c r="J1083" s="2">
        <f t="shared" si="154"/>
        <v>0.78324064711830133</v>
      </c>
      <c r="K1083">
        <v>86</v>
      </c>
      <c r="L1083" s="2">
        <f t="shared" si="155"/>
        <v>0.78324064711830133</v>
      </c>
      <c r="M1083" s="5">
        <f t="shared" si="158"/>
        <v>67.358695652173907</v>
      </c>
      <c r="N1083">
        <v>0</v>
      </c>
      <c r="O1083">
        <v>0</v>
      </c>
      <c r="P1083" s="2">
        <v>0</v>
      </c>
      <c r="Q1083" s="1">
        <v>33544292</v>
      </c>
      <c r="R1083" s="1">
        <v>9763734</v>
      </c>
      <c r="S1083" s="2">
        <f t="shared" si="160"/>
        <v>0</v>
      </c>
      <c r="T1083" s="1">
        <v>6971217</v>
      </c>
      <c r="U1083" s="2">
        <f t="shared" si="161"/>
        <v>0</v>
      </c>
      <c r="V1083" s="2">
        <v>0</v>
      </c>
    </row>
    <row r="1084" spans="1:22" x14ac:dyDescent="0.25">
      <c r="A1084" t="s">
        <v>187</v>
      </c>
      <c r="B1084">
        <v>2018</v>
      </c>
      <c r="C1084">
        <v>248</v>
      </c>
      <c r="D1084">
        <v>451</v>
      </c>
      <c r="E1084" s="1">
        <v>11595</v>
      </c>
      <c r="F1084" s="5">
        <f t="shared" si="156"/>
        <v>25.709534368070955</v>
      </c>
      <c r="G1084" s="3">
        <v>43374</v>
      </c>
      <c r="H1084" s="3">
        <v>43465</v>
      </c>
      <c r="I1084" s="4">
        <f t="shared" si="157"/>
        <v>92</v>
      </c>
      <c r="J1084" s="2">
        <f t="shared" si="154"/>
        <v>0.50819600280504906</v>
      </c>
      <c r="K1084">
        <v>248</v>
      </c>
      <c r="L1084" s="2">
        <f t="shared" si="155"/>
        <v>0.50819600280504906</v>
      </c>
      <c r="M1084" s="5">
        <f t="shared" si="158"/>
        <v>126.03260869565217</v>
      </c>
      <c r="N1084">
        <v>0</v>
      </c>
      <c r="O1084">
        <v>0</v>
      </c>
      <c r="P1084" s="2">
        <v>0</v>
      </c>
      <c r="Q1084" s="1">
        <v>97000872</v>
      </c>
      <c r="R1084" s="1">
        <v>24078442</v>
      </c>
      <c r="S1084" s="2">
        <f t="shared" si="160"/>
        <v>0</v>
      </c>
      <c r="T1084" s="1">
        <v>18618400</v>
      </c>
      <c r="U1084" s="2">
        <f t="shared" si="161"/>
        <v>0</v>
      </c>
      <c r="V1084" s="2">
        <v>0</v>
      </c>
    </row>
    <row r="1085" spans="1:22" x14ac:dyDescent="0.25">
      <c r="A1085" t="s">
        <v>188</v>
      </c>
      <c r="B1085">
        <v>2018</v>
      </c>
      <c r="C1085">
        <v>81</v>
      </c>
      <c r="D1085">
        <v>115</v>
      </c>
      <c r="E1085" s="1">
        <v>7250</v>
      </c>
      <c r="F1085" s="5">
        <f t="shared" si="156"/>
        <v>63.043478260869563</v>
      </c>
      <c r="G1085" s="3">
        <v>43374</v>
      </c>
      <c r="H1085" s="3">
        <v>43465</v>
      </c>
      <c r="I1085" s="4">
        <f t="shared" si="157"/>
        <v>92</v>
      </c>
      <c r="J1085" s="2">
        <f t="shared" si="154"/>
        <v>0.97289318303811056</v>
      </c>
      <c r="K1085">
        <v>81</v>
      </c>
      <c r="L1085" s="2">
        <f t="shared" si="155"/>
        <v>0.97289318303811056</v>
      </c>
      <c r="M1085" s="5">
        <f t="shared" si="158"/>
        <v>78.804347826086953</v>
      </c>
      <c r="N1085">
        <v>0</v>
      </c>
      <c r="O1085">
        <v>0</v>
      </c>
      <c r="P1085" s="2">
        <v>0</v>
      </c>
      <c r="Q1085" s="1">
        <v>75806996</v>
      </c>
      <c r="R1085" s="1">
        <v>15228971</v>
      </c>
      <c r="S1085" s="2">
        <f t="shared" si="160"/>
        <v>0</v>
      </c>
      <c r="T1085" s="1">
        <v>9863132</v>
      </c>
      <c r="U1085" s="2">
        <f t="shared" si="161"/>
        <v>0</v>
      </c>
      <c r="V1085" s="2">
        <v>0</v>
      </c>
    </row>
    <row r="1086" spans="1:22" x14ac:dyDescent="0.25">
      <c r="A1086" t="s">
        <v>189</v>
      </c>
      <c r="B1086">
        <v>2018</v>
      </c>
      <c r="C1086">
        <v>91</v>
      </c>
      <c r="D1086">
        <v>121</v>
      </c>
      <c r="E1086" s="1">
        <v>6237</v>
      </c>
      <c r="F1086" s="5">
        <f t="shared" si="156"/>
        <v>51.545454545454547</v>
      </c>
      <c r="G1086" s="3">
        <v>43374</v>
      </c>
      <c r="H1086" s="3">
        <v>43465</v>
      </c>
      <c r="I1086" s="4">
        <f t="shared" si="157"/>
        <v>92</v>
      </c>
      <c r="J1086" s="2">
        <f t="shared" si="154"/>
        <v>0.74498327759197325</v>
      </c>
      <c r="K1086">
        <v>91</v>
      </c>
      <c r="L1086" s="2">
        <f t="shared" si="155"/>
        <v>0.74498327759197325</v>
      </c>
      <c r="M1086" s="5">
        <f t="shared" si="158"/>
        <v>67.793478260869563</v>
      </c>
      <c r="N1086">
        <v>0</v>
      </c>
      <c r="O1086">
        <v>0</v>
      </c>
      <c r="P1086" s="2">
        <v>0</v>
      </c>
      <c r="Q1086" s="1">
        <v>63385257</v>
      </c>
      <c r="R1086" s="1">
        <v>13036849</v>
      </c>
      <c r="S1086" s="2">
        <f t="shared" si="160"/>
        <v>0</v>
      </c>
      <c r="T1086" s="1">
        <v>8811651</v>
      </c>
      <c r="U1086" s="2">
        <f t="shared" si="161"/>
        <v>0</v>
      </c>
      <c r="V1086" s="2">
        <v>0</v>
      </c>
    </row>
    <row r="1087" spans="1:22" x14ac:dyDescent="0.25">
      <c r="A1087" t="s">
        <v>190</v>
      </c>
      <c r="B1087">
        <v>2018</v>
      </c>
      <c r="C1087">
        <v>55</v>
      </c>
      <c r="D1087">
        <v>160</v>
      </c>
      <c r="E1087" s="1">
        <v>4367</v>
      </c>
      <c r="F1087" s="5">
        <f t="shared" si="156"/>
        <v>27.293749999999999</v>
      </c>
      <c r="G1087" s="3">
        <v>43374</v>
      </c>
      <c r="H1087" s="3">
        <v>43465</v>
      </c>
      <c r="I1087" s="4">
        <f t="shared" si="157"/>
        <v>92</v>
      </c>
      <c r="J1087" s="2">
        <f t="shared" si="154"/>
        <v>0.86304347826086958</v>
      </c>
      <c r="K1087">
        <v>55</v>
      </c>
      <c r="L1087" s="2">
        <f t="shared" si="155"/>
        <v>0.86304347826086958</v>
      </c>
      <c r="M1087" s="5">
        <f t="shared" si="158"/>
        <v>47.467391304347828</v>
      </c>
      <c r="N1087" s="1">
        <v>2038500</v>
      </c>
      <c r="O1087">
        <v>177</v>
      </c>
      <c r="P1087" s="2">
        <f t="shared" si="159"/>
        <v>11516.949152542373</v>
      </c>
      <c r="Q1087" s="1">
        <v>48556036</v>
      </c>
      <c r="R1087" s="1">
        <v>10421728</v>
      </c>
      <c r="S1087" s="2">
        <f t="shared" si="160"/>
        <v>419900.92621859402</v>
      </c>
      <c r="T1087" s="1">
        <v>9750076</v>
      </c>
      <c r="U1087" s="2">
        <f t="shared" si="161"/>
        <v>392839.45456086402</v>
      </c>
      <c r="V1087" s="2">
        <f t="shared" si="162"/>
        <v>2219.4319466715483</v>
      </c>
    </row>
    <row r="1088" spans="1:22" x14ac:dyDescent="0.25">
      <c r="A1088" t="s">
        <v>191</v>
      </c>
      <c r="B1088">
        <v>2018</v>
      </c>
      <c r="C1088">
        <v>40</v>
      </c>
      <c r="D1088">
        <v>96</v>
      </c>
      <c r="E1088" s="1">
        <v>2838</v>
      </c>
      <c r="F1088" s="5">
        <f t="shared" si="156"/>
        <v>29.5625</v>
      </c>
      <c r="G1088" s="3">
        <v>43374</v>
      </c>
      <c r="H1088" s="3">
        <v>43465</v>
      </c>
      <c r="I1088" s="4">
        <f t="shared" si="157"/>
        <v>92</v>
      </c>
      <c r="J1088" s="2">
        <f t="shared" si="154"/>
        <v>0.77119565217391306</v>
      </c>
      <c r="K1088">
        <v>40</v>
      </c>
      <c r="L1088" s="2">
        <f t="shared" si="155"/>
        <v>0.77119565217391306</v>
      </c>
      <c r="M1088" s="5">
        <f t="shared" si="158"/>
        <v>30.847826086956523</v>
      </c>
      <c r="N1088">
        <v>0</v>
      </c>
      <c r="O1088">
        <v>0</v>
      </c>
      <c r="P1088" s="2">
        <v>0</v>
      </c>
      <c r="Q1088" s="1">
        <v>29674182</v>
      </c>
      <c r="R1088" s="1">
        <v>6193750</v>
      </c>
      <c r="S1088" s="2">
        <f t="shared" si="160"/>
        <v>0</v>
      </c>
      <c r="T1088" s="1">
        <v>6187931</v>
      </c>
      <c r="U1088" s="2">
        <f t="shared" si="161"/>
        <v>0</v>
      </c>
      <c r="V1088" s="2">
        <v>0</v>
      </c>
    </row>
    <row r="1089" spans="1:22" x14ac:dyDescent="0.25">
      <c r="A1089" t="s">
        <v>192</v>
      </c>
      <c r="B1089">
        <v>2018</v>
      </c>
      <c r="C1089">
        <v>70</v>
      </c>
      <c r="D1089">
        <v>126</v>
      </c>
      <c r="E1089" s="1">
        <v>4953</v>
      </c>
      <c r="F1089" s="5">
        <f t="shared" si="156"/>
        <v>39.30952380952381</v>
      </c>
      <c r="G1089" s="3">
        <v>43374</v>
      </c>
      <c r="H1089" s="3">
        <v>43465</v>
      </c>
      <c r="I1089" s="4">
        <f t="shared" si="157"/>
        <v>92</v>
      </c>
      <c r="J1089" s="2">
        <f t="shared" ref="J1089:J1152" si="163">E1089/(C1089*I1089)</f>
        <v>0.76909937888198754</v>
      </c>
      <c r="K1089">
        <v>70</v>
      </c>
      <c r="L1089" s="2">
        <f t="shared" ref="L1089:L1152" si="164">E1089/(K1089*I1089)</f>
        <v>0.76909937888198754</v>
      </c>
      <c r="M1089" s="5">
        <f t="shared" si="158"/>
        <v>53.836956521739125</v>
      </c>
      <c r="N1089">
        <v>0</v>
      </c>
      <c r="O1089">
        <v>0</v>
      </c>
      <c r="P1089" s="2">
        <v>0</v>
      </c>
      <c r="Q1089" s="1">
        <v>32957231</v>
      </c>
      <c r="R1089" s="1">
        <v>10521533</v>
      </c>
      <c r="S1089" s="2">
        <f t="shared" si="160"/>
        <v>0</v>
      </c>
      <c r="T1089" s="1">
        <v>7515759</v>
      </c>
      <c r="U1089" s="2">
        <f t="shared" si="161"/>
        <v>0</v>
      </c>
      <c r="V1089" s="2">
        <v>0</v>
      </c>
    </row>
    <row r="1090" spans="1:22" x14ac:dyDescent="0.25">
      <c r="A1090" t="s">
        <v>193</v>
      </c>
      <c r="B1090">
        <v>2018</v>
      </c>
      <c r="C1090">
        <v>99</v>
      </c>
      <c r="D1090">
        <v>105</v>
      </c>
      <c r="E1090" s="1">
        <v>7260</v>
      </c>
      <c r="F1090" s="5">
        <f t="shared" si="156"/>
        <v>69.142857142857139</v>
      </c>
      <c r="G1090" s="3">
        <v>43374</v>
      </c>
      <c r="H1090" s="3">
        <v>43465</v>
      </c>
      <c r="I1090" s="4">
        <f t="shared" si="157"/>
        <v>92</v>
      </c>
      <c r="J1090" s="2">
        <f t="shared" si="163"/>
        <v>0.79710144927536231</v>
      </c>
      <c r="K1090">
        <v>99</v>
      </c>
      <c r="L1090" s="2">
        <f t="shared" si="164"/>
        <v>0.79710144927536231</v>
      </c>
      <c r="M1090" s="5">
        <f t="shared" si="158"/>
        <v>78.913043478260875</v>
      </c>
      <c r="N1090">
        <v>0</v>
      </c>
      <c r="O1090">
        <v>0</v>
      </c>
      <c r="P1090" s="2">
        <v>0</v>
      </c>
      <c r="Q1090" s="1">
        <v>62712087</v>
      </c>
      <c r="R1090" s="1">
        <v>15074523</v>
      </c>
      <c r="S1090" s="2">
        <f t="shared" si="160"/>
        <v>0</v>
      </c>
      <c r="T1090" s="1">
        <v>11812909</v>
      </c>
      <c r="U1090" s="2">
        <f t="shared" si="161"/>
        <v>0</v>
      </c>
      <c r="V1090" s="2">
        <v>0</v>
      </c>
    </row>
    <row r="1091" spans="1:22" x14ac:dyDescent="0.25">
      <c r="A1091" t="s">
        <v>194</v>
      </c>
      <c r="B1091">
        <v>2018</v>
      </c>
      <c r="C1091">
        <v>54</v>
      </c>
      <c r="D1091">
        <v>119</v>
      </c>
      <c r="E1091" s="1">
        <v>4628</v>
      </c>
      <c r="F1091" s="5">
        <f t="shared" si="156"/>
        <v>38.890756302521005</v>
      </c>
      <c r="G1091" s="3">
        <v>43374</v>
      </c>
      <c r="H1091" s="3">
        <v>43465</v>
      </c>
      <c r="I1091" s="4">
        <f t="shared" si="157"/>
        <v>92</v>
      </c>
      <c r="J1091" s="2">
        <f t="shared" si="163"/>
        <v>0.93156199677938811</v>
      </c>
      <c r="K1091">
        <v>54</v>
      </c>
      <c r="L1091" s="2">
        <f t="shared" si="164"/>
        <v>0.93156199677938811</v>
      </c>
      <c r="M1091" s="5">
        <f t="shared" si="158"/>
        <v>50.304347826086961</v>
      </c>
      <c r="N1091">
        <v>0</v>
      </c>
      <c r="O1091">
        <v>0</v>
      </c>
      <c r="P1091" s="2">
        <v>0</v>
      </c>
      <c r="Q1091" s="1">
        <v>44297476</v>
      </c>
      <c r="R1091" s="1">
        <v>9079376</v>
      </c>
      <c r="S1091" s="2">
        <f t="shared" si="160"/>
        <v>0</v>
      </c>
      <c r="T1091" s="1">
        <v>7152177</v>
      </c>
      <c r="U1091" s="2">
        <f t="shared" si="161"/>
        <v>0</v>
      </c>
      <c r="V1091" s="2">
        <v>0</v>
      </c>
    </row>
    <row r="1092" spans="1:22" x14ac:dyDescent="0.25">
      <c r="A1092" t="s">
        <v>195</v>
      </c>
      <c r="B1092">
        <v>2018</v>
      </c>
      <c r="C1092">
        <v>109</v>
      </c>
      <c r="D1092">
        <v>194</v>
      </c>
      <c r="E1092" s="1">
        <v>7381</v>
      </c>
      <c r="F1092" s="5">
        <f t="shared" ref="F1092:F1155" si="165">E1092/D1092</f>
        <v>38.046391752577321</v>
      </c>
      <c r="G1092" s="3">
        <v>43374</v>
      </c>
      <c r="H1092" s="3">
        <v>43465</v>
      </c>
      <c r="I1092" s="4">
        <f t="shared" ref="I1092:I1155" si="166">H1092-G1092+1</f>
        <v>92</v>
      </c>
      <c r="J1092" s="2">
        <f t="shared" si="163"/>
        <v>0.73603909054646988</v>
      </c>
      <c r="K1092">
        <v>109</v>
      </c>
      <c r="L1092" s="2">
        <f t="shared" si="164"/>
        <v>0.73603909054646988</v>
      </c>
      <c r="M1092" s="5">
        <f t="shared" ref="M1092:M1155" si="167">K1092*L1092</f>
        <v>80.228260869565219</v>
      </c>
      <c r="N1092">
        <v>0</v>
      </c>
      <c r="O1092">
        <v>0</v>
      </c>
      <c r="P1092" s="2">
        <v>0</v>
      </c>
      <c r="Q1092" s="1">
        <v>89576070</v>
      </c>
      <c r="R1092" s="1">
        <v>17538187</v>
      </c>
      <c r="S1092" s="2">
        <f t="shared" ref="S1092:S1155" si="168">(N1092/(Q1092+N1092))*R1092</f>
        <v>0</v>
      </c>
      <c r="T1092" s="1">
        <v>14967128</v>
      </c>
      <c r="U1092" s="2">
        <f t="shared" ref="U1092:U1155" si="169">(N1092/(Q1092+N1092))*T1092</f>
        <v>0</v>
      </c>
      <c r="V1092" s="2">
        <v>0</v>
      </c>
    </row>
    <row r="1093" spans="1:22" x14ac:dyDescent="0.25">
      <c r="A1093" t="s">
        <v>196</v>
      </c>
      <c r="B1093">
        <v>2018</v>
      </c>
      <c r="C1093">
        <v>16</v>
      </c>
      <c r="D1093">
        <v>21</v>
      </c>
      <c r="E1093" s="1">
        <v>1449</v>
      </c>
      <c r="F1093" s="5">
        <f t="shared" si="165"/>
        <v>69</v>
      </c>
      <c r="G1093" s="3">
        <v>43374</v>
      </c>
      <c r="H1093" s="3">
        <v>43465</v>
      </c>
      <c r="I1093" s="4">
        <f t="shared" si="166"/>
        <v>92</v>
      </c>
      <c r="J1093" s="2">
        <f t="shared" si="163"/>
        <v>0.984375</v>
      </c>
      <c r="K1093">
        <v>16</v>
      </c>
      <c r="L1093" s="2">
        <f t="shared" si="164"/>
        <v>0.984375</v>
      </c>
      <c r="M1093" s="5">
        <f t="shared" si="167"/>
        <v>15.75</v>
      </c>
      <c r="N1093">
        <v>0</v>
      </c>
      <c r="O1093">
        <v>0</v>
      </c>
      <c r="P1093" s="2">
        <v>0</v>
      </c>
      <c r="Q1093" s="1">
        <v>1492470</v>
      </c>
      <c r="R1093" s="1">
        <v>889886</v>
      </c>
      <c r="S1093" s="2">
        <f t="shared" si="168"/>
        <v>0</v>
      </c>
      <c r="T1093" s="1">
        <v>888765</v>
      </c>
      <c r="U1093" s="2">
        <f t="shared" si="169"/>
        <v>0</v>
      </c>
      <c r="V1093" s="2">
        <v>0</v>
      </c>
    </row>
    <row r="1094" spans="1:22" x14ac:dyDescent="0.25">
      <c r="A1094" t="s">
        <v>197</v>
      </c>
      <c r="B1094">
        <v>2018</v>
      </c>
      <c r="C1094">
        <v>141</v>
      </c>
      <c r="D1094">
        <v>669</v>
      </c>
      <c r="E1094" s="1">
        <v>3383</v>
      </c>
      <c r="F1094" s="5">
        <f t="shared" si="165"/>
        <v>5.056801195814649</v>
      </c>
      <c r="G1094" s="3">
        <v>43374</v>
      </c>
      <c r="H1094" s="3">
        <v>43465</v>
      </c>
      <c r="I1094" s="4">
        <f t="shared" si="166"/>
        <v>92</v>
      </c>
      <c r="J1094" s="2">
        <f t="shared" si="163"/>
        <v>0.26079247610237433</v>
      </c>
      <c r="K1094">
        <v>141</v>
      </c>
      <c r="L1094" s="2">
        <f t="shared" si="164"/>
        <v>0.26079247610237433</v>
      </c>
      <c r="M1094" s="5">
        <f t="shared" si="167"/>
        <v>36.771739130434781</v>
      </c>
      <c r="N1094" s="1">
        <v>12457740</v>
      </c>
      <c r="O1094" s="1">
        <v>4270</v>
      </c>
      <c r="P1094" s="2">
        <f t="shared" ref="P1094:P1153" si="170">N1094/O1094</f>
        <v>2917.5035128805621</v>
      </c>
      <c r="Q1094" s="1">
        <v>32338899</v>
      </c>
      <c r="R1094" s="1">
        <v>11899229</v>
      </c>
      <c r="S1094" s="2">
        <f t="shared" si="168"/>
        <v>3309121.0499622528</v>
      </c>
      <c r="T1094" s="1">
        <v>9998393</v>
      </c>
      <c r="U1094" s="2">
        <f t="shared" si="169"/>
        <v>2780507.2700168421</v>
      </c>
      <c r="V1094" s="2">
        <f t="shared" ref="V1094:V1153" si="171">U1094/O1094</f>
        <v>651.17266276741032</v>
      </c>
    </row>
    <row r="1095" spans="1:22" x14ac:dyDescent="0.25">
      <c r="A1095" t="s">
        <v>198</v>
      </c>
      <c r="B1095">
        <v>2018</v>
      </c>
      <c r="C1095">
        <v>415</v>
      </c>
      <c r="D1095" s="1">
        <v>4363</v>
      </c>
      <c r="E1095" s="1">
        <v>25418</v>
      </c>
      <c r="F1095" s="5">
        <f t="shared" si="165"/>
        <v>5.8258079303231725</v>
      </c>
      <c r="G1095" s="3">
        <v>43374</v>
      </c>
      <c r="H1095" s="3">
        <v>43465</v>
      </c>
      <c r="I1095" s="4">
        <f t="shared" si="166"/>
        <v>92</v>
      </c>
      <c r="J1095" s="2">
        <f t="shared" si="163"/>
        <v>0.66574122577265582</v>
      </c>
      <c r="K1095">
        <v>453</v>
      </c>
      <c r="L1095" s="2">
        <f t="shared" si="164"/>
        <v>0.60989538343411076</v>
      </c>
      <c r="M1095" s="5">
        <f t="shared" si="167"/>
        <v>276.28260869565219</v>
      </c>
      <c r="N1095" s="1">
        <v>227510640</v>
      </c>
      <c r="O1095" s="1">
        <v>122891</v>
      </c>
      <c r="P1095" s="2">
        <f t="shared" si="170"/>
        <v>1851.3206011831624</v>
      </c>
      <c r="Q1095" s="1">
        <v>321891353</v>
      </c>
      <c r="R1095" s="1">
        <v>301437029</v>
      </c>
      <c r="S1095" s="2">
        <f t="shared" si="168"/>
        <v>124826870.41779363</v>
      </c>
      <c r="T1095" s="1">
        <v>247193500</v>
      </c>
      <c r="U1095" s="2">
        <f t="shared" si="169"/>
        <v>102364301.7415119</v>
      </c>
      <c r="V1095" s="2">
        <f t="shared" si="171"/>
        <v>832.9682543189648</v>
      </c>
    </row>
    <row r="1096" spans="1:22" x14ac:dyDescent="0.25">
      <c r="A1096" t="s">
        <v>199</v>
      </c>
      <c r="B1096">
        <v>2018</v>
      </c>
      <c r="C1096">
        <v>276</v>
      </c>
      <c r="D1096" s="1">
        <v>2665</v>
      </c>
      <c r="E1096" s="1">
        <v>16073</v>
      </c>
      <c r="F1096" s="5">
        <f t="shared" si="165"/>
        <v>6.0311444652908071</v>
      </c>
      <c r="G1096" s="3">
        <v>43374</v>
      </c>
      <c r="H1096" s="3">
        <v>43465</v>
      </c>
      <c r="I1096" s="4">
        <f t="shared" si="166"/>
        <v>92</v>
      </c>
      <c r="J1096" s="2">
        <f t="shared" si="163"/>
        <v>0.63299464398235661</v>
      </c>
      <c r="K1096">
        <v>355</v>
      </c>
      <c r="L1096" s="2">
        <f t="shared" si="164"/>
        <v>0.49213104715248007</v>
      </c>
      <c r="M1096" s="5">
        <f t="shared" si="167"/>
        <v>174.70652173913044</v>
      </c>
      <c r="N1096" s="1">
        <v>160445945</v>
      </c>
      <c r="O1096" s="1">
        <v>64059</v>
      </c>
      <c r="P1096" s="2">
        <f t="shared" si="170"/>
        <v>2504.6589081940087</v>
      </c>
      <c r="Q1096" s="1">
        <v>190114143</v>
      </c>
      <c r="R1096" s="1">
        <v>104203016</v>
      </c>
      <c r="S1096" s="2">
        <f t="shared" si="168"/>
        <v>47692113.124897778</v>
      </c>
      <c r="T1096" s="1">
        <v>141792755</v>
      </c>
      <c r="U1096" s="2">
        <f t="shared" si="169"/>
        <v>64896356.855457187</v>
      </c>
      <c r="V1096" s="2">
        <f t="shared" si="171"/>
        <v>1013.0716504387703</v>
      </c>
    </row>
    <row r="1097" spans="1:22" x14ac:dyDescent="0.25">
      <c r="A1097" t="s">
        <v>501</v>
      </c>
      <c r="B1097">
        <v>2018</v>
      </c>
      <c r="C1097">
        <v>189</v>
      </c>
      <c r="D1097">
        <v>831</v>
      </c>
      <c r="E1097" s="1">
        <v>10880</v>
      </c>
      <c r="F1097" s="5">
        <f t="shared" si="165"/>
        <v>13.09265944645006</v>
      </c>
      <c r="G1097" s="3">
        <v>43374</v>
      </c>
      <c r="H1097" s="3">
        <v>43465</v>
      </c>
      <c r="I1097" s="4">
        <f t="shared" si="166"/>
        <v>92</v>
      </c>
      <c r="J1097" s="2">
        <f t="shared" si="163"/>
        <v>0.62571888658845176</v>
      </c>
      <c r="K1097">
        <v>239</v>
      </c>
      <c r="L1097" s="2">
        <f t="shared" si="164"/>
        <v>0.49481535382936148</v>
      </c>
      <c r="M1097" s="5">
        <f t="shared" si="167"/>
        <v>118.26086956521739</v>
      </c>
      <c r="N1097" s="1">
        <v>26462400</v>
      </c>
      <c r="O1097" s="1">
        <v>10191</v>
      </c>
      <c r="P1097" s="2">
        <f t="shared" si="170"/>
        <v>2596.6440977332941</v>
      </c>
      <c r="Q1097" s="1">
        <v>126657390</v>
      </c>
      <c r="R1097" s="1">
        <v>61417925</v>
      </c>
      <c r="S1097" s="2">
        <f t="shared" si="168"/>
        <v>10614341.219511861</v>
      </c>
      <c r="T1097" s="1">
        <v>80223500</v>
      </c>
      <c r="U1097" s="2">
        <f t="shared" si="169"/>
        <v>13864349.908003401</v>
      </c>
      <c r="V1097" s="2">
        <f t="shared" si="171"/>
        <v>1360.4503883822392</v>
      </c>
    </row>
    <row r="1098" spans="1:22" x14ac:dyDescent="0.25">
      <c r="A1098" t="s">
        <v>201</v>
      </c>
      <c r="B1098">
        <v>2018</v>
      </c>
      <c r="C1098">
        <v>649</v>
      </c>
      <c r="D1098" s="1">
        <v>7202</v>
      </c>
      <c r="E1098" s="1">
        <v>48076</v>
      </c>
      <c r="F1098" s="5">
        <f t="shared" si="165"/>
        <v>6.6753679533462931</v>
      </c>
      <c r="G1098" s="3">
        <v>43374</v>
      </c>
      <c r="H1098" s="3">
        <v>43465</v>
      </c>
      <c r="I1098" s="4">
        <f t="shared" si="166"/>
        <v>92</v>
      </c>
      <c r="J1098" s="2">
        <f t="shared" si="163"/>
        <v>0.80518523480940574</v>
      </c>
      <c r="K1098">
        <v>676</v>
      </c>
      <c r="L1098" s="2">
        <f t="shared" si="164"/>
        <v>0.77302546951376383</v>
      </c>
      <c r="M1098" s="5">
        <f t="shared" si="167"/>
        <v>522.56521739130437</v>
      </c>
      <c r="N1098" s="1">
        <v>377374850</v>
      </c>
      <c r="O1098" s="1">
        <v>161541</v>
      </c>
      <c r="P1098" s="2">
        <f t="shared" si="170"/>
        <v>2336.0933137717361</v>
      </c>
      <c r="Q1098" s="1">
        <v>632464043</v>
      </c>
      <c r="R1098" s="1">
        <v>413089280</v>
      </c>
      <c r="S1098" s="2">
        <f t="shared" si="168"/>
        <v>154370668.58605137</v>
      </c>
      <c r="T1098" s="1">
        <v>412187688</v>
      </c>
      <c r="U1098" s="2">
        <f t="shared" si="169"/>
        <v>154033745.39155009</v>
      </c>
      <c r="V1098" s="2">
        <f t="shared" si="171"/>
        <v>953.52724937662947</v>
      </c>
    </row>
    <row r="1099" spans="1:22" x14ac:dyDescent="0.25">
      <c r="A1099" t="s">
        <v>502</v>
      </c>
      <c r="B1099">
        <v>2018</v>
      </c>
      <c r="C1099">
        <v>780</v>
      </c>
      <c r="D1099">
        <v>202</v>
      </c>
      <c r="E1099" s="1">
        <v>69742</v>
      </c>
      <c r="F1099" s="5">
        <f t="shared" si="165"/>
        <v>345.25742574257424</v>
      </c>
      <c r="G1099" s="3">
        <v>43374</v>
      </c>
      <c r="H1099" s="3">
        <v>43465</v>
      </c>
      <c r="I1099" s="4">
        <f t="shared" si="166"/>
        <v>92</v>
      </c>
      <c r="J1099" s="2">
        <f t="shared" si="163"/>
        <v>0.97187848383500552</v>
      </c>
      <c r="K1099">
        <v>780</v>
      </c>
      <c r="L1099" s="2">
        <f t="shared" si="164"/>
        <v>0.97187848383500552</v>
      </c>
      <c r="M1099" s="5">
        <f t="shared" si="167"/>
        <v>758.06521739130426</v>
      </c>
      <c r="N1099" s="1">
        <v>882514</v>
      </c>
      <c r="O1099" s="1">
        <v>1750</v>
      </c>
      <c r="P1099" s="2">
        <f t="shared" si="170"/>
        <v>504.29371428571426</v>
      </c>
      <c r="Q1099" s="1">
        <v>110097314</v>
      </c>
      <c r="R1099" s="1">
        <v>45422307</v>
      </c>
      <c r="S1099" s="2">
        <f t="shared" si="168"/>
        <v>361199.17071594304</v>
      </c>
      <c r="T1099" s="1">
        <v>70233626</v>
      </c>
      <c r="U1099" s="2">
        <f t="shared" si="169"/>
        <v>558499.31769369834</v>
      </c>
      <c r="V1099" s="2">
        <f t="shared" si="171"/>
        <v>319.14246725354189</v>
      </c>
    </row>
    <row r="1100" spans="1:22" x14ac:dyDescent="0.25">
      <c r="A1100" t="s">
        <v>203</v>
      </c>
      <c r="B1100">
        <v>2018</v>
      </c>
      <c r="C1100">
        <v>93</v>
      </c>
      <c r="D1100">
        <v>199</v>
      </c>
      <c r="E1100" s="1">
        <v>4968</v>
      </c>
      <c r="F1100" s="5">
        <f t="shared" si="165"/>
        <v>24.964824120603016</v>
      </c>
      <c r="G1100" s="3">
        <v>43374</v>
      </c>
      <c r="H1100" s="3">
        <v>43465</v>
      </c>
      <c r="I1100" s="4">
        <f t="shared" si="166"/>
        <v>92</v>
      </c>
      <c r="J1100" s="2">
        <f t="shared" si="163"/>
        <v>0.58064516129032262</v>
      </c>
      <c r="K1100">
        <v>93</v>
      </c>
      <c r="L1100" s="2">
        <f t="shared" si="164"/>
        <v>0.58064516129032262</v>
      </c>
      <c r="M1100" s="5">
        <f t="shared" si="167"/>
        <v>54.000000000000007</v>
      </c>
      <c r="N1100">
        <v>0</v>
      </c>
      <c r="O1100">
        <v>0</v>
      </c>
      <c r="P1100" s="2">
        <v>0</v>
      </c>
      <c r="Q1100" s="1">
        <v>3546347</v>
      </c>
      <c r="R1100" s="1">
        <v>3546347</v>
      </c>
      <c r="S1100" s="2">
        <f t="shared" si="168"/>
        <v>0</v>
      </c>
      <c r="T1100" s="1">
        <v>3563488</v>
      </c>
      <c r="U1100" s="2">
        <f t="shared" si="169"/>
        <v>0</v>
      </c>
      <c r="V1100" s="2">
        <v>0</v>
      </c>
    </row>
    <row r="1101" spans="1:22" x14ac:dyDescent="0.25">
      <c r="A1101" t="s">
        <v>204</v>
      </c>
      <c r="B1101">
        <v>2018</v>
      </c>
      <c r="C1101">
        <v>172</v>
      </c>
      <c r="D1101" s="1">
        <v>2187</v>
      </c>
      <c r="E1101" s="1">
        <v>9682</v>
      </c>
      <c r="F1101" s="5">
        <f t="shared" si="165"/>
        <v>4.4270690443529945</v>
      </c>
      <c r="G1101" s="3">
        <v>43374</v>
      </c>
      <c r="H1101" s="3">
        <v>43465</v>
      </c>
      <c r="I1101" s="4">
        <f t="shared" si="166"/>
        <v>92</v>
      </c>
      <c r="J1101" s="2">
        <f t="shared" si="163"/>
        <v>0.61185540950455009</v>
      </c>
      <c r="K1101">
        <v>172</v>
      </c>
      <c r="L1101" s="2">
        <f t="shared" si="164"/>
        <v>0.61185540950455009</v>
      </c>
      <c r="M1101" s="5">
        <f t="shared" si="167"/>
        <v>105.23913043478261</v>
      </c>
      <c r="N1101" s="1">
        <v>143564000</v>
      </c>
      <c r="O1101" s="1">
        <v>13781</v>
      </c>
      <c r="P1101" s="2">
        <f t="shared" si="170"/>
        <v>10417.531383789275</v>
      </c>
      <c r="Q1101" s="1">
        <v>256793362</v>
      </c>
      <c r="R1101" s="1">
        <v>54099651</v>
      </c>
      <c r="S1101" s="2">
        <f t="shared" si="168"/>
        <v>19399574.063943405</v>
      </c>
      <c r="T1101" s="1">
        <v>50770197</v>
      </c>
      <c r="U1101" s="2">
        <f t="shared" si="169"/>
        <v>18205666.37190501</v>
      </c>
      <c r="V1101" s="2">
        <f t="shared" si="171"/>
        <v>1321.0700509328067</v>
      </c>
    </row>
    <row r="1102" spans="1:22" x14ac:dyDescent="0.25">
      <c r="A1102" t="s">
        <v>205</v>
      </c>
      <c r="B1102">
        <v>2018</v>
      </c>
      <c r="C1102">
        <v>22</v>
      </c>
      <c r="D1102">
        <v>149</v>
      </c>
      <c r="E1102" s="1">
        <v>1402</v>
      </c>
      <c r="F1102" s="5">
        <f t="shared" si="165"/>
        <v>9.4093959731543624</v>
      </c>
      <c r="G1102" s="3">
        <v>43374</v>
      </c>
      <c r="H1102" s="3">
        <v>43465</v>
      </c>
      <c r="I1102" s="4">
        <f t="shared" si="166"/>
        <v>92</v>
      </c>
      <c r="J1102" s="2">
        <f t="shared" si="163"/>
        <v>0.69268774703557312</v>
      </c>
      <c r="K1102">
        <v>67</v>
      </c>
      <c r="L1102" s="2">
        <f t="shared" si="164"/>
        <v>0.22744970798182998</v>
      </c>
      <c r="M1102" s="5">
        <f t="shared" si="167"/>
        <v>15.239130434782609</v>
      </c>
      <c r="N1102" s="1">
        <v>10374016</v>
      </c>
      <c r="O1102" s="1">
        <v>9938</v>
      </c>
      <c r="P1102" s="2">
        <f t="shared" si="170"/>
        <v>1043.8736164218153</v>
      </c>
      <c r="Q1102" s="1">
        <v>6208244</v>
      </c>
      <c r="R1102" s="1">
        <v>6593901</v>
      </c>
      <c r="S1102" s="2">
        <f t="shared" si="168"/>
        <v>4125205.7606391408</v>
      </c>
      <c r="T1102" s="1">
        <v>11147715</v>
      </c>
      <c r="U1102" s="2">
        <f t="shared" si="169"/>
        <v>6974114.1300064046</v>
      </c>
      <c r="V1102" s="2">
        <f t="shared" si="171"/>
        <v>701.76233950557503</v>
      </c>
    </row>
    <row r="1103" spans="1:22" x14ac:dyDescent="0.25">
      <c r="A1103" t="s">
        <v>207</v>
      </c>
      <c r="B1103">
        <v>2018</v>
      </c>
      <c r="C1103">
        <v>89</v>
      </c>
      <c r="D1103" s="1">
        <v>1080</v>
      </c>
      <c r="E1103" s="1">
        <v>6487</v>
      </c>
      <c r="F1103" s="5">
        <f t="shared" si="165"/>
        <v>6.0064814814814813</v>
      </c>
      <c r="G1103" s="3">
        <v>43374</v>
      </c>
      <c r="H1103" s="3">
        <v>43465</v>
      </c>
      <c r="I1103" s="4">
        <f t="shared" si="166"/>
        <v>92</v>
      </c>
      <c r="J1103" s="2">
        <f t="shared" si="163"/>
        <v>0.79225696140693702</v>
      </c>
      <c r="K1103">
        <v>89</v>
      </c>
      <c r="L1103" s="2">
        <f t="shared" si="164"/>
        <v>0.79225696140693702</v>
      </c>
      <c r="M1103" s="5">
        <f t="shared" si="167"/>
        <v>70.510869565217391</v>
      </c>
      <c r="N1103" s="1">
        <v>9905396</v>
      </c>
      <c r="O1103" s="1">
        <v>11511</v>
      </c>
      <c r="P1103" s="2">
        <f t="shared" si="170"/>
        <v>860.5156806532882</v>
      </c>
      <c r="Q1103" s="1">
        <v>15313170</v>
      </c>
      <c r="R1103" s="1">
        <v>8437202</v>
      </c>
      <c r="S1103" s="2">
        <f t="shared" si="168"/>
        <v>3313980.1423281562</v>
      </c>
      <c r="T1103" s="1">
        <v>9596304</v>
      </c>
      <c r="U1103" s="2">
        <f t="shared" si="169"/>
        <v>3769254.4158293535</v>
      </c>
      <c r="V1103" s="2">
        <f t="shared" si="171"/>
        <v>327.44804237940696</v>
      </c>
    </row>
    <row r="1104" spans="1:22" x14ac:dyDescent="0.25">
      <c r="A1104" t="s">
        <v>208</v>
      </c>
      <c r="B1104">
        <v>2018</v>
      </c>
      <c r="C1104">
        <v>343</v>
      </c>
      <c r="D1104" s="1">
        <v>3641</v>
      </c>
      <c r="E1104" s="1">
        <v>20641</v>
      </c>
      <c r="F1104" s="5">
        <f t="shared" si="165"/>
        <v>5.669046965119473</v>
      </c>
      <c r="G1104" s="3">
        <v>43374</v>
      </c>
      <c r="H1104" s="3">
        <v>43465</v>
      </c>
      <c r="I1104" s="4">
        <f t="shared" si="166"/>
        <v>92</v>
      </c>
      <c r="J1104" s="2">
        <f t="shared" si="163"/>
        <v>0.65410698440867032</v>
      </c>
      <c r="K1104">
        <v>343</v>
      </c>
      <c r="L1104" s="2">
        <f t="shared" si="164"/>
        <v>0.65410698440867032</v>
      </c>
      <c r="M1104" s="5">
        <f t="shared" si="167"/>
        <v>224.35869565217391</v>
      </c>
      <c r="N1104" s="1">
        <v>54549727</v>
      </c>
      <c r="O1104" s="1">
        <v>17812</v>
      </c>
      <c r="P1104" s="2">
        <f t="shared" si="170"/>
        <v>3062.5267796990793</v>
      </c>
      <c r="Q1104" s="1">
        <v>442979625</v>
      </c>
      <c r="R1104" s="1">
        <v>88220916</v>
      </c>
      <c r="S1104" s="2">
        <f t="shared" si="168"/>
        <v>9672649.1897304822</v>
      </c>
      <c r="T1104" s="1">
        <v>98944600</v>
      </c>
      <c r="U1104" s="2">
        <f t="shared" si="169"/>
        <v>10848407.02649479</v>
      </c>
      <c r="V1104" s="2">
        <f t="shared" si="171"/>
        <v>609.05047307965356</v>
      </c>
    </row>
    <row r="1105" spans="1:22" x14ac:dyDescent="0.25">
      <c r="A1105" t="s">
        <v>209</v>
      </c>
      <c r="B1105">
        <v>2018</v>
      </c>
      <c r="C1105">
        <v>533</v>
      </c>
      <c r="D1105" s="1">
        <v>5978</v>
      </c>
      <c r="E1105" s="1">
        <v>33160</v>
      </c>
      <c r="F1105" s="5">
        <f t="shared" si="165"/>
        <v>5.5470056875209099</v>
      </c>
      <c r="G1105" s="3">
        <v>43374</v>
      </c>
      <c r="H1105" s="3">
        <v>43465</v>
      </c>
      <c r="I1105" s="4">
        <f t="shared" si="166"/>
        <v>92</v>
      </c>
      <c r="J1105" s="2">
        <f t="shared" si="163"/>
        <v>0.67623786605759029</v>
      </c>
      <c r="K1105">
        <v>533</v>
      </c>
      <c r="L1105" s="2">
        <f t="shared" si="164"/>
        <v>0.67623786605759029</v>
      </c>
      <c r="M1105" s="5">
        <f t="shared" si="167"/>
        <v>360.43478260869563</v>
      </c>
      <c r="N1105" s="1">
        <v>568926342</v>
      </c>
      <c r="O1105" s="1">
        <v>164276</v>
      </c>
      <c r="P1105" s="2">
        <f t="shared" si="170"/>
        <v>3463.2346903990847</v>
      </c>
      <c r="Q1105" s="1">
        <v>828210197</v>
      </c>
      <c r="R1105" s="1">
        <v>236906744</v>
      </c>
      <c r="S1105" s="2">
        <f t="shared" si="168"/>
        <v>96470519.163088366</v>
      </c>
      <c r="T1105" s="1">
        <v>250245717</v>
      </c>
      <c r="U1105" s="2">
        <f t="shared" si="169"/>
        <v>101902266.81486656</v>
      </c>
      <c r="V1105" s="2">
        <f t="shared" si="171"/>
        <v>620.31134684839265</v>
      </c>
    </row>
    <row r="1106" spans="1:22" x14ac:dyDescent="0.25">
      <c r="A1106" t="s">
        <v>210</v>
      </c>
      <c r="B1106">
        <v>2018</v>
      </c>
      <c r="C1106">
        <v>111</v>
      </c>
      <c r="D1106" s="1">
        <v>2381</v>
      </c>
      <c r="E1106" s="1">
        <v>8573</v>
      </c>
      <c r="F1106" s="5">
        <f t="shared" si="165"/>
        <v>3.6005879882402354</v>
      </c>
      <c r="G1106" s="3">
        <v>43374</v>
      </c>
      <c r="H1106" s="3">
        <v>43465</v>
      </c>
      <c r="I1106" s="4">
        <f t="shared" si="166"/>
        <v>92</v>
      </c>
      <c r="J1106" s="2">
        <f t="shared" si="163"/>
        <v>0.8395025460242852</v>
      </c>
      <c r="K1106">
        <v>111</v>
      </c>
      <c r="L1106" s="2">
        <f t="shared" si="164"/>
        <v>0.8395025460242852</v>
      </c>
      <c r="M1106" s="5">
        <f t="shared" si="167"/>
        <v>93.184782608695656</v>
      </c>
      <c r="N1106" s="1">
        <v>106875977</v>
      </c>
      <c r="O1106" s="1">
        <v>14699</v>
      </c>
      <c r="P1106" s="2">
        <f t="shared" si="170"/>
        <v>7270.9692496088173</v>
      </c>
      <c r="Q1106" s="1">
        <v>167675485</v>
      </c>
      <c r="R1106" s="1">
        <v>54534658</v>
      </c>
      <c r="S1106" s="2">
        <f t="shared" si="168"/>
        <v>21228970.378277812</v>
      </c>
      <c r="T1106" s="1">
        <v>50561347</v>
      </c>
      <c r="U1106" s="2">
        <f t="shared" si="169"/>
        <v>19682260.36640453</v>
      </c>
      <c r="V1106" s="2">
        <f t="shared" si="171"/>
        <v>1339.0203664470052</v>
      </c>
    </row>
    <row r="1107" spans="1:22" x14ac:dyDescent="0.25">
      <c r="A1107" t="s">
        <v>211</v>
      </c>
      <c r="B1107">
        <v>2018</v>
      </c>
      <c r="C1107">
        <v>170</v>
      </c>
      <c r="D1107">
        <v>540</v>
      </c>
      <c r="E1107" s="1">
        <v>9039</v>
      </c>
      <c r="F1107" s="5">
        <f t="shared" si="165"/>
        <v>16.738888888888887</v>
      </c>
      <c r="G1107" s="3">
        <v>43374</v>
      </c>
      <c r="H1107" s="3">
        <v>43465</v>
      </c>
      <c r="I1107" s="4">
        <f t="shared" si="166"/>
        <v>92</v>
      </c>
      <c r="J1107" s="2">
        <f t="shared" si="163"/>
        <v>0.57794117647058818</v>
      </c>
      <c r="K1107">
        <v>170</v>
      </c>
      <c r="L1107" s="2">
        <f t="shared" si="164"/>
        <v>0.57794117647058818</v>
      </c>
      <c r="M1107" s="5">
        <f t="shared" si="167"/>
        <v>98.249999999999986</v>
      </c>
      <c r="N1107" s="1">
        <v>28040395</v>
      </c>
      <c r="O1107" s="1">
        <v>16504</v>
      </c>
      <c r="P1107" s="2">
        <f t="shared" si="170"/>
        <v>1699.0059985458072</v>
      </c>
      <c r="Q1107" s="1">
        <v>14572410</v>
      </c>
      <c r="R1107" s="1">
        <v>21167150</v>
      </c>
      <c r="S1107" s="2">
        <f t="shared" si="168"/>
        <v>13928565.533863589</v>
      </c>
      <c r="T1107" s="1">
        <v>23536111</v>
      </c>
      <c r="U1107" s="2">
        <f t="shared" si="169"/>
        <v>15487406.876966795</v>
      </c>
      <c r="V1107" s="2">
        <f t="shared" si="171"/>
        <v>938.40322812450279</v>
      </c>
    </row>
    <row r="1108" spans="1:22" x14ac:dyDescent="0.25">
      <c r="A1108" t="s">
        <v>213</v>
      </c>
      <c r="B1108">
        <v>2018</v>
      </c>
      <c r="C1108">
        <v>146</v>
      </c>
      <c r="D1108" s="1">
        <v>2228</v>
      </c>
      <c r="E1108" s="1">
        <v>9775</v>
      </c>
      <c r="F1108" s="5">
        <f t="shared" si="165"/>
        <v>4.3873429084380611</v>
      </c>
      <c r="G1108" s="3">
        <v>43374</v>
      </c>
      <c r="H1108" s="3">
        <v>43465</v>
      </c>
      <c r="I1108" s="4">
        <f t="shared" si="166"/>
        <v>92</v>
      </c>
      <c r="J1108" s="2">
        <f t="shared" si="163"/>
        <v>0.72773972602739723</v>
      </c>
      <c r="K1108">
        <v>163</v>
      </c>
      <c r="L1108" s="2">
        <f t="shared" si="164"/>
        <v>0.65184049079754602</v>
      </c>
      <c r="M1108" s="5">
        <f t="shared" si="167"/>
        <v>106.25</v>
      </c>
      <c r="N1108" s="1">
        <v>172374988</v>
      </c>
      <c r="O1108" s="1">
        <v>21068</v>
      </c>
      <c r="P1108" s="2">
        <f t="shared" si="170"/>
        <v>8181.8391873932032</v>
      </c>
      <c r="Q1108" s="1">
        <v>287481133</v>
      </c>
      <c r="R1108" s="1">
        <v>57036602</v>
      </c>
      <c r="S1108" s="2">
        <f t="shared" si="168"/>
        <v>21379912.403755467</v>
      </c>
      <c r="T1108" s="1">
        <v>54792640</v>
      </c>
      <c r="U1108" s="2">
        <f t="shared" si="169"/>
        <v>20538773.392750639</v>
      </c>
      <c r="V1108" s="2">
        <f t="shared" si="171"/>
        <v>974.88007370185301</v>
      </c>
    </row>
    <row r="1109" spans="1:22" x14ac:dyDescent="0.25">
      <c r="A1109" t="s">
        <v>214</v>
      </c>
      <c r="B1109">
        <v>2018</v>
      </c>
      <c r="C1109">
        <v>324</v>
      </c>
      <c r="D1109" s="1">
        <v>2682</v>
      </c>
      <c r="E1109" s="1">
        <v>15832</v>
      </c>
      <c r="F1109" s="5">
        <f t="shared" si="165"/>
        <v>5.9030574198359433</v>
      </c>
      <c r="G1109" s="3">
        <v>43374</v>
      </c>
      <c r="H1109" s="3">
        <v>43465</v>
      </c>
      <c r="I1109" s="4">
        <f t="shared" si="166"/>
        <v>92</v>
      </c>
      <c r="J1109" s="2">
        <f t="shared" si="163"/>
        <v>0.53113258185721957</v>
      </c>
      <c r="K1109">
        <v>324</v>
      </c>
      <c r="L1109" s="2">
        <f t="shared" si="164"/>
        <v>0.53113258185721957</v>
      </c>
      <c r="M1109" s="5">
        <f t="shared" si="167"/>
        <v>172.08695652173913</v>
      </c>
      <c r="N1109" s="1">
        <v>12672607</v>
      </c>
      <c r="O1109" s="1">
        <v>2931</v>
      </c>
      <c r="P1109" s="2">
        <f t="shared" si="170"/>
        <v>4323.6461958375985</v>
      </c>
      <c r="Q1109" s="1">
        <v>128343153</v>
      </c>
      <c r="R1109" s="1">
        <v>50350049</v>
      </c>
      <c r="S1109" s="2">
        <f t="shared" si="168"/>
        <v>4524787.7500198772</v>
      </c>
      <c r="T1109" s="1">
        <v>32330634</v>
      </c>
      <c r="U1109" s="2">
        <f t="shared" si="169"/>
        <v>2905444.176897944</v>
      </c>
      <c r="V1109" s="2">
        <f t="shared" si="171"/>
        <v>991.28085189285025</v>
      </c>
    </row>
    <row r="1110" spans="1:22" x14ac:dyDescent="0.25">
      <c r="A1110" t="s">
        <v>215</v>
      </c>
      <c r="B1110">
        <v>2018</v>
      </c>
      <c r="C1110">
        <v>341</v>
      </c>
      <c r="D1110" s="1">
        <v>4200</v>
      </c>
      <c r="E1110" s="1">
        <v>20951</v>
      </c>
      <c r="F1110" s="5">
        <f t="shared" si="165"/>
        <v>4.9883333333333333</v>
      </c>
      <c r="G1110" s="3">
        <v>43374</v>
      </c>
      <c r="H1110" s="3">
        <v>43465</v>
      </c>
      <c r="I1110" s="4">
        <f t="shared" si="166"/>
        <v>92</v>
      </c>
      <c r="J1110" s="2">
        <f t="shared" si="163"/>
        <v>0.66782481193420884</v>
      </c>
      <c r="K1110">
        <v>382</v>
      </c>
      <c r="L1110" s="2">
        <f t="shared" si="164"/>
        <v>0.59614727976325976</v>
      </c>
      <c r="M1110" s="5">
        <f t="shared" si="167"/>
        <v>227.72826086956522</v>
      </c>
      <c r="N1110" s="1">
        <v>247014046</v>
      </c>
      <c r="O1110" s="1">
        <v>26910</v>
      </c>
      <c r="P1110" s="2">
        <f t="shared" si="170"/>
        <v>9179.2659234485327</v>
      </c>
      <c r="Q1110" s="1">
        <v>616877867</v>
      </c>
      <c r="R1110" s="1">
        <v>132751814</v>
      </c>
      <c r="S1110" s="2">
        <f t="shared" si="168"/>
        <v>37957946.123266287</v>
      </c>
      <c r="T1110" s="1">
        <v>86281968</v>
      </c>
      <c r="U1110" s="2">
        <f t="shared" si="169"/>
        <v>24670746.064180981</v>
      </c>
      <c r="V1110" s="2">
        <f t="shared" si="171"/>
        <v>916.78729335492312</v>
      </c>
    </row>
    <row r="1111" spans="1:22" x14ac:dyDescent="0.25">
      <c r="A1111" t="s">
        <v>216</v>
      </c>
      <c r="B1111">
        <v>2018</v>
      </c>
      <c r="C1111">
        <v>347</v>
      </c>
      <c r="D1111" s="1">
        <v>3463</v>
      </c>
      <c r="E1111" s="1">
        <v>22422</v>
      </c>
      <c r="F1111" s="5">
        <f t="shared" si="165"/>
        <v>6.4747328905573198</v>
      </c>
      <c r="G1111" s="3">
        <v>43374</v>
      </c>
      <c r="H1111" s="3">
        <v>43465</v>
      </c>
      <c r="I1111" s="4">
        <f t="shared" si="166"/>
        <v>92</v>
      </c>
      <c r="J1111" s="2">
        <f t="shared" si="163"/>
        <v>0.70235559453702545</v>
      </c>
      <c r="K1111">
        <v>396</v>
      </c>
      <c r="L1111" s="2">
        <f t="shared" si="164"/>
        <v>0.61544795783926221</v>
      </c>
      <c r="M1111" s="5">
        <f t="shared" si="167"/>
        <v>243.71739130434784</v>
      </c>
      <c r="N1111" s="1">
        <v>284854343</v>
      </c>
      <c r="O1111" s="1">
        <v>100723</v>
      </c>
      <c r="P1111" s="2">
        <f t="shared" si="170"/>
        <v>2828.0962937958561</v>
      </c>
      <c r="Q1111" s="1">
        <v>1024728719</v>
      </c>
      <c r="R1111" s="1">
        <v>389001565</v>
      </c>
      <c r="S1111" s="2">
        <f t="shared" si="168"/>
        <v>84613789.258101135</v>
      </c>
      <c r="T1111" s="1">
        <v>419463477</v>
      </c>
      <c r="U1111" s="2">
        <f t="shared" si="169"/>
        <v>91239720.961915284</v>
      </c>
      <c r="V1111" s="2">
        <f t="shared" si="171"/>
        <v>905.84792909181897</v>
      </c>
    </row>
    <row r="1112" spans="1:22" x14ac:dyDescent="0.25">
      <c r="A1112" t="s">
        <v>217</v>
      </c>
      <c r="B1112">
        <v>2018</v>
      </c>
      <c r="C1112">
        <v>46</v>
      </c>
      <c r="D1112">
        <v>455</v>
      </c>
      <c r="E1112" s="1">
        <v>1856</v>
      </c>
      <c r="F1112" s="5">
        <f t="shared" si="165"/>
        <v>4.0791208791208788</v>
      </c>
      <c r="G1112" s="3">
        <v>43374</v>
      </c>
      <c r="H1112" s="3">
        <v>43465</v>
      </c>
      <c r="I1112" s="4">
        <f t="shared" si="166"/>
        <v>92</v>
      </c>
      <c r="J1112" s="2">
        <f t="shared" si="163"/>
        <v>0.43856332703213613</v>
      </c>
      <c r="K1112">
        <v>78</v>
      </c>
      <c r="L1112" s="2">
        <f t="shared" si="164"/>
        <v>0.25863991081382387</v>
      </c>
      <c r="M1112" s="5">
        <f t="shared" si="167"/>
        <v>20.173913043478262</v>
      </c>
      <c r="N1112" s="1">
        <v>39109176</v>
      </c>
      <c r="O1112" s="1">
        <v>28242</v>
      </c>
      <c r="P1112" s="2">
        <f t="shared" si="170"/>
        <v>1384.7877629063098</v>
      </c>
      <c r="Q1112" s="1">
        <v>16054241</v>
      </c>
      <c r="R1112" s="1">
        <v>16801423</v>
      </c>
      <c r="S1112" s="2">
        <f t="shared" si="168"/>
        <v>11911695.193889964</v>
      </c>
      <c r="T1112" s="1">
        <v>16296811</v>
      </c>
      <c r="U1112" s="2">
        <f t="shared" si="169"/>
        <v>11553940.714690244</v>
      </c>
      <c r="V1112" s="2">
        <f t="shared" si="171"/>
        <v>409.10490456377892</v>
      </c>
    </row>
    <row r="1113" spans="1:22" x14ac:dyDescent="0.25">
      <c r="A1113" t="s">
        <v>218</v>
      </c>
      <c r="B1113">
        <v>2018</v>
      </c>
      <c r="C1113">
        <v>106</v>
      </c>
      <c r="D1113">
        <v>927</v>
      </c>
      <c r="E1113" s="1">
        <v>3555</v>
      </c>
      <c r="F1113" s="5">
        <f t="shared" si="165"/>
        <v>3.8349514563106797</v>
      </c>
      <c r="G1113" s="3">
        <v>43374</v>
      </c>
      <c r="H1113" s="3">
        <v>43465</v>
      </c>
      <c r="I1113" s="4">
        <f t="shared" si="166"/>
        <v>92</v>
      </c>
      <c r="J1113" s="2">
        <f t="shared" si="163"/>
        <v>0.36454060705496311</v>
      </c>
      <c r="K1113">
        <v>106</v>
      </c>
      <c r="L1113" s="2">
        <f t="shared" si="164"/>
        <v>0.36454060705496311</v>
      </c>
      <c r="M1113" s="5">
        <f t="shared" si="167"/>
        <v>38.641304347826086</v>
      </c>
      <c r="N1113" s="1">
        <v>27635206</v>
      </c>
      <c r="O1113" s="1">
        <v>34714</v>
      </c>
      <c r="P1113" s="2">
        <f t="shared" si="170"/>
        <v>796.08244512300507</v>
      </c>
      <c r="Q1113" s="1">
        <v>22566412</v>
      </c>
      <c r="R1113" s="1">
        <v>22574795</v>
      </c>
      <c r="S1113" s="2">
        <f t="shared" si="168"/>
        <v>12427071.777502669</v>
      </c>
      <c r="T1113" s="1">
        <v>23064807</v>
      </c>
      <c r="U1113" s="2">
        <f t="shared" si="169"/>
        <v>12696815.724051801</v>
      </c>
      <c r="V1113" s="2">
        <f t="shared" si="171"/>
        <v>365.75490361386767</v>
      </c>
    </row>
    <row r="1114" spans="1:22" x14ac:dyDescent="0.25">
      <c r="A1114" t="s">
        <v>219</v>
      </c>
      <c r="B1114">
        <v>2018</v>
      </c>
      <c r="C1114">
        <v>17</v>
      </c>
      <c r="D1114">
        <v>138</v>
      </c>
      <c r="E1114">
        <v>289</v>
      </c>
      <c r="F1114" s="5">
        <f t="shared" si="165"/>
        <v>2.0942028985507246</v>
      </c>
      <c r="G1114" s="3">
        <v>43374</v>
      </c>
      <c r="H1114" s="3">
        <v>43465</v>
      </c>
      <c r="I1114" s="4">
        <f t="shared" si="166"/>
        <v>92</v>
      </c>
      <c r="J1114" s="2">
        <f t="shared" si="163"/>
        <v>0.18478260869565216</v>
      </c>
      <c r="K1114">
        <v>17</v>
      </c>
      <c r="L1114" s="2">
        <f t="shared" si="164"/>
        <v>0.18478260869565216</v>
      </c>
      <c r="M1114" s="5">
        <f t="shared" si="167"/>
        <v>3.1413043478260869</v>
      </c>
      <c r="N1114" s="1">
        <v>19567703</v>
      </c>
      <c r="O1114" s="1">
        <v>8768</v>
      </c>
      <c r="P1114" s="2">
        <f t="shared" si="170"/>
        <v>2231.7179516423357</v>
      </c>
      <c r="Q1114" s="1">
        <v>7533292</v>
      </c>
      <c r="R1114" s="1">
        <v>16395337</v>
      </c>
      <c r="S1114" s="2">
        <f t="shared" si="168"/>
        <v>11837907.980902951</v>
      </c>
      <c r="T1114" s="1">
        <v>16881071</v>
      </c>
      <c r="U1114" s="2">
        <f t="shared" si="169"/>
        <v>12188621.991550975</v>
      </c>
      <c r="V1114" s="2">
        <f t="shared" si="171"/>
        <v>1390.1256833429488</v>
      </c>
    </row>
    <row r="1115" spans="1:22" x14ac:dyDescent="0.25">
      <c r="A1115" t="s">
        <v>220</v>
      </c>
      <c r="B1115">
        <v>2018</v>
      </c>
      <c r="C1115">
        <v>353</v>
      </c>
      <c r="D1115" s="1">
        <v>4045</v>
      </c>
      <c r="E1115" s="1">
        <v>23273</v>
      </c>
      <c r="F1115" s="5">
        <f t="shared" si="165"/>
        <v>5.7535228677379484</v>
      </c>
      <c r="G1115" s="3">
        <v>43374</v>
      </c>
      <c r="H1115" s="3">
        <v>43465</v>
      </c>
      <c r="I1115" s="4">
        <f t="shared" si="166"/>
        <v>92</v>
      </c>
      <c r="J1115" s="2">
        <f t="shared" si="163"/>
        <v>0.71662150511146694</v>
      </c>
      <c r="K1115">
        <v>353</v>
      </c>
      <c r="L1115" s="2">
        <f t="shared" si="164"/>
        <v>0.71662150511146694</v>
      </c>
      <c r="M1115" s="5">
        <f t="shared" si="167"/>
        <v>252.96739130434784</v>
      </c>
      <c r="N1115" s="1">
        <v>178544232</v>
      </c>
      <c r="O1115" s="1">
        <v>137643</v>
      </c>
      <c r="P1115" s="2">
        <f t="shared" si="170"/>
        <v>1297.1544648111419</v>
      </c>
      <c r="Q1115" s="1">
        <v>422433404</v>
      </c>
      <c r="R1115" s="1">
        <v>149994970</v>
      </c>
      <c r="S1115" s="2">
        <f t="shared" si="168"/>
        <v>44561952.256261736</v>
      </c>
      <c r="T1115" s="1">
        <v>143586745</v>
      </c>
      <c r="U1115" s="2">
        <f t="shared" si="169"/>
        <v>42658134.971606232</v>
      </c>
      <c r="V1115" s="2">
        <f t="shared" si="171"/>
        <v>309.9186661988349</v>
      </c>
    </row>
    <row r="1116" spans="1:22" x14ac:dyDescent="0.25">
      <c r="A1116" t="s">
        <v>221</v>
      </c>
      <c r="B1116">
        <v>2018</v>
      </c>
      <c r="C1116">
        <v>16</v>
      </c>
      <c r="D1116">
        <v>111</v>
      </c>
      <c r="E1116">
        <v>736</v>
      </c>
      <c r="F1116" s="5">
        <f t="shared" si="165"/>
        <v>6.6306306306306304</v>
      </c>
      <c r="G1116" s="3">
        <v>43374</v>
      </c>
      <c r="H1116" s="3">
        <v>43465</v>
      </c>
      <c r="I1116" s="4">
        <f t="shared" si="166"/>
        <v>92</v>
      </c>
      <c r="J1116" s="2">
        <f t="shared" si="163"/>
        <v>0.5</v>
      </c>
      <c r="K1116">
        <v>16</v>
      </c>
      <c r="L1116" s="2">
        <f t="shared" si="164"/>
        <v>0.5</v>
      </c>
      <c r="M1116" s="5">
        <f t="shared" si="167"/>
        <v>8</v>
      </c>
      <c r="N1116">
        <v>0</v>
      </c>
      <c r="O1116">
        <v>0</v>
      </c>
      <c r="P1116" s="2">
        <v>0</v>
      </c>
      <c r="Q1116" s="1">
        <v>1239064</v>
      </c>
      <c r="R1116" s="1">
        <v>1239064</v>
      </c>
      <c r="S1116" s="2">
        <f t="shared" si="168"/>
        <v>0</v>
      </c>
      <c r="T1116" s="1">
        <v>1239064</v>
      </c>
      <c r="U1116" s="2">
        <f t="shared" si="169"/>
        <v>0</v>
      </c>
      <c r="V1116" s="2">
        <v>0</v>
      </c>
    </row>
    <row r="1117" spans="1:22" x14ac:dyDescent="0.25">
      <c r="A1117" t="s">
        <v>222</v>
      </c>
      <c r="B1117">
        <v>2018</v>
      </c>
      <c r="C1117">
        <v>176</v>
      </c>
      <c r="D1117" s="1">
        <v>2254</v>
      </c>
      <c r="E1117" s="1">
        <v>10508</v>
      </c>
      <c r="F1117" s="5">
        <f t="shared" si="165"/>
        <v>4.6619343389529728</v>
      </c>
      <c r="G1117" s="3">
        <v>43374</v>
      </c>
      <c r="H1117" s="3">
        <v>43465</v>
      </c>
      <c r="I1117" s="4">
        <f t="shared" si="166"/>
        <v>92</v>
      </c>
      <c r="J1117" s="2">
        <f t="shared" si="163"/>
        <v>0.64896245059288538</v>
      </c>
      <c r="K1117">
        <v>235</v>
      </c>
      <c r="L1117" s="2">
        <f t="shared" si="164"/>
        <v>0.48603145235892692</v>
      </c>
      <c r="M1117" s="5">
        <f t="shared" si="167"/>
        <v>114.21739130434783</v>
      </c>
      <c r="N1117" s="1">
        <v>267535654</v>
      </c>
      <c r="O1117" s="1">
        <v>45885</v>
      </c>
      <c r="P1117" s="2">
        <f t="shared" si="170"/>
        <v>5830.5689005121503</v>
      </c>
      <c r="Q1117" s="1">
        <v>296432836</v>
      </c>
      <c r="R1117" s="1">
        <v>108154180</v>
      </c>
      <c r="S1117" s="2">
        <f t="shared" si="168"/>
        <v>51306233.933625832</v>
      </c>
      <c r="T1117" s="1">
        <v>99127937</v>
      </c>
      <c r="U1117" s="2">
        <f t="shared" si="169"/>
        <v>47024360.27049277</v>
      </c>
      <c r="V1117" s="2">
        <f t="shared" si="171"/>
        <v>1024.8307784786482</v>
      </c>
    </row>
    <row r="1118" spans="1:22" x14ac:dyDescent="0.25">
      <c r="A1118" t="s">
        <v>224</v>
      </c>
      <c r="B1118">
        <v>2018</v>
      </c>
      <c r="C1118">
        <v>48</v>
      </c>
      <c r="D1118">
        <v>221</v>
      </c>
      <c r="E1118">
        <v>793</v>
      </c>
      <c r="F1118" s="5">
        <f t="shared" si="165"/>
        <v>3.5882352941176472</v>
      </c>
      <c r="G1118" s="3">
        <v>43374</v>
      </c>
      <c r="H1118" s="3">
        <v>43465</v>
      </c>
      <c r="I1118" s="4">
        <f t="shared" si="166"/>
        <v>92</v>
      </c>
      <c r="J1118" s="2">
        <f t="shared" si="163"/>
        <v>0.17957427536231885</v>
      </c>
      <c r="K1118">
        <v>48</v>
      </c>
      <c r="L1118" s="2">
        <f t="shared" si="164"/>
        <v>0.17957427536231885</v>
      </c>
      <c r="M1118" s="5">
        <f t="shared" si="167"/>
        <v>8.6195652173913047</v>
      </c>
      <c r="N1118" s="1">
        <v>30586932</v>
      </c>
      <c r="O1118" s="1">
        <v>21687</v>
      </c>
      <c r="P1118" s="2">
        <f t="shared" si="170"/>
        <v>1410.3809655554019</v>
      </c>
      <c r="Q1118" s="1">
        <v>15287747</v>
      </c>
      <c r="R1118" s="1">
        <v>16325349</v>
      </c>
      <c r="S1118" s="2">
        <f t="shared" si="168"/>
        <v>10884922.807618294</v>
      </c>
      <c r="T1118" s="1">
        <v>17092360</v>
      </c>
      <c r="U1118" s="2">
        <f t="shared" si="169"/>
        <v>11396327.220938593</v>
      </c>
      <c r="V1118" s="2">
        <f t="shared" si="171"/>
        <v>525.49118001284614</v>
      </c>
    </row>
    <row r="1119" spans="1:22" x14ac:dyDescent="0.25">
      <c r="A1119" t="s">
        <v>225</v>
      </c>
      <c r="B1119">
        <v>2018</v>
      </c>
      <c r="C1119">
        <v>117</v>
      </c>
      <c r="D1119" s="1">
        <v>1311</v>
      </c>
      <c r="E1119" s="1">
        <v>5286</v>
      </c>
      <c r="F1119" s="5">
        <f t="shared" si="165"/>
        <v>4.0320366132723109</v>
      </c>
      <c r="G1119" s="3">
        <v>43374</v>
      </c>
      <c r="H1119" s="3">
        <v>43465</v>
      </c>
      <c r="I1119" s="4">
        <f t="shared" si="166"/>
        <v>92</v>
      </c>
      <c r="J1119" s="2">
        <f t="shared" si="163"/>
        <v>0.49108138238573024</v>
      </c>
      <c r="K1119">
        <v>125</v>
      </c>
      <c r="L1119" s="2">
        <f t="shared" si="164"/>
        <v>0.45965217391304347</v>
      </c>
      <c r="M1119" s="5">
        <f t="shared" si="167"/>
        <v>57.456521739130437</v>
      </c>
      <c r="N1119" s="1">
        <v>161686393</v>
      </c>
      <c r="O1119" s="1">
        <v>83750</v>
      </c>
      <c r="P1119" s="2">
        <f t="shared" si="170"/>
        <v>1930.5837970149253</v>
      </c>
      <c r="Q1119" s="1">
        <v>133171371</v>
      </c>
      <c r="R1119" s="1">
        <v>64861337</v>
      </c>
      <c r="S1119" s="2">
        <f t="shared" si="168"/>
        <v>35566964.499830641</v>
      </c>
      <c r="T1119" s="1">
        <v>61984789</v>
      </c>
      <c r="U1119" s="2">
        <f t="shared" si="169"/>
        <v>33989598.300949194</v>
      </c>
      <c r="V1119" s="2">
        <f t="shared" si="171"/>
        <v>405.84594986207992</v>
      </c>
    </row>
    <row r="1120" spans="1:22" x14ac:dyDescent="0.25">
      <c r="A1120" t="s">
        <v>226</v>
      </c>
      <c r="B1120">
        <v>2018</v>
      </c>
      <c r="C1120">
        <v>126</v>
      </c>
      <c r="D1120" s="1">
        <v>2352</v>
      </c>
      <c r="E1120" s="1">
        <v>9308</v>
      </c>
      <c r="F1120" s="5">
        <f t="shared" si="165"/>
        <v>3.9574829931972788</v>
      </c>
      <c r="G1120" s="3">
        <v>43374</v>
      </c>
      <c r="H1120" s="3">
        <v>43465</v>
      </c>
      <c r="I1120" s="4">
        <f t="shared" si="166"/>
        <v>92</v>
      </c>
      <c r="J1120" s="2">
        <f t="shared" si="163"/>
        <v>0.80296756383712908</v>
      </c>
      <c r="K1120">
        <v>131</v>
      </c>
      <c r="L1120" s="2">
        <f t="shared" si="164"/>
        <v>0.77231994689678063</v>
      </c>
      <c r="M1120" s="5">
        <f t="shared" si="167"/>
        <v>101.17391304347827</v>
      </c>
      <c r="N1120" s="1">
        <v>318795146</v>
      </c>
      <c r="O1120" s="1">
        <v>25370</v>
      </c>
      <c r="P1120" s="2">
        <f t="shared" si="170"/>
        <v>12565.831533307055</v>
      </c>
      <c r="Q1120" s="1">
        <v>320284654</v>
      </c>
      <c r="R1120" s="1">
        <v>70516924</v>
      </c>
      <c r="S1120" s="2">
        <f t="shared" si="168"/>
        <v>35176284.842755012</v>
      </c>
      <c r="T1120" s="1">
        <v>74795506</v>
      </c>
      <c r="U1120" s="2">
        <f t="shared" si="169"/>
        <v>37310589.781454332</v>
      </c>
      <c r="V1120" s="2">
        <f t="shared" si="171"/>
        <v>1470.6578550041124</v>
      </c>
    </row>
    <row r="1121" spans="1:22" x14ac:dyDescent="0.25">
      <c r="A1121" t="s">
        <v>227</v>
      </c>
      <c r="B1121">
        <v>2018</v>
      </c>
      <c r="C1121">
        <v>115</v>
      </c>
      <c r="D1121">
        <v>88</v>
      </c>
      <c r="E1121" s="1">
        <v>7579</v>
      </c>
      <c r="F1121" s="5">
        <f t="shared" si="165"/>
        <v>86.125</v>
      </c>
      <c r="G1121" s="3">
        <v>43374</v>
      </c>
      <c r="H1121" s="3">
        <v>43465</v>
      </c>
      <c r="I1121" s="4">
        <f t="shared" si="166"/>
        <v>92</v>
      </c>
      <c r="J1121" s="2">
        <f t="shared" si="163"/>
        <v>0.71635160680529297</v>
      </c>
      <c r="K1121">
        <v>115</v>
      </c>
      <c r="L1121" s="2">
        <f t="shared" si="164"/>
        <v>0.71635160680529297</v>
      </c>
      <c r="M1121" s="5">
        <f t="shared" si="167"/>
        <v>82.380434782608688</v>
      </c>
      <c r="N1121" s="1">
        <v>5217650</v>
      </c>
      <c r="O1121" s="1">
        <v>3186</v>
      </c>
      <c r="P1121" s="2">
        <f t="shared" si="170"/>
        <v>1637.6804770872568</v>
      </c>
      <c r="Q1121" s="1">
        <v>4215173</v>
      </c>
      <c r="R1121" s="1">
        <v>4608117</v>
      </c>
      <c r="S1121" s="2">
        <f t="shared" si="168"/>
        <v>2548923.2295623482</v>
      </c>
      <c r="T1121" s="1">
        <v>6711470</v>
      </c>
      <c r="U1121" s="2">
        <f t="shared" si="169"/>
        <v>3712367.0660946355</v>
      </c>
      <c r="V1121" s="2">
        <f t="shared" si="171"/>
        <v>1165.2125128985047</v>
      </c>
    </row>
    <row r="1122" spans="1:22" x14ac:dyDescent="0.25">
      <c r="A1122" t="s">
        <v>228</v>
      </c>
      <c r="B1122">
        <v>2018</v>
      </c>
      <c r="C1122">
        <v>172</v>
      </c>
      <c r="D1122" s="1">
        <v>1689</v>
      </c>
      <c r="E1122" s="1">
        <v>5925</v>
      </c>
      <c r="F1122" s="5">
        <f t="shared" si="165"/>
        <v>3.5079928952042629</v>
      </c>
      <c r="G1122" s="3">
        <v>43374</v>
      </c>
      <c r="H1122" s="3">
        <v>43465</v>
      </c>
      <c r="I1122" s="4">
        <f t="shared" si="166"/>
        <v>92</v>
      </c>
      <c r="J1122" s="2">
        <f t="shared" si="163"/>
        <v>0.37443124368048536</v>
      </c>
      <c r="K1122">
        <v>172</v>
      </c>
      <c r="L1122" s="2">
        <f t="shared" si="164"/>
        <v>0.37443124368048536</v>
      </c>
      <c r="M1122" s="5">
        <f t="shared" si="167"/>
        <v>64.402173913043484</v>
      </c>
      <c r="N1122" s="1">
        <v>51883817</v>
      </c>
      <c r="O1122" s="1">
        <v>9888</v>
      </c>
      <c r="P1122" s="2">
        <f t="shared" si="170"/>
        <v>5247.1497775080907</v>
      </c>
      <c r="Q1122" s="1">
        <v>133986945</v>
      </c>
      <c r="R1122" s="1">
        <v>25111042</v>
      </c>
      <c r="S1122" s="2">
        <f t="shared" si="168"/>
        <v>7009476.3360754605</v>
      </c>
      <c r="T1122" s="1">
        <v>23446572</v>
      </c>
      <c r="U1122" s="2">
        <f t="shared" si="169"/>
        <v>6544857.5011777487</v>
      </c>
      <c r="V1122" s="2">
        <f t="shared" si="171"/>
        <v>661.89901913205392</v>
      </c>
    </row>
    <row r="1123" spans="1:22" x14ac:dyDescent="0.25">
      <c r="A1123" t="s">
        <v>229</v>
      </c>
      <c r="B1123">
        <v>2018</v>
      </c>
      <c r="C1123">
        <v>40</v>
      </c>
      <c r="D1123">
        <v>412</v>
      </c>
      <c r="E1123">
        <v>883</v>
      </c>
      <c r="F1123" s="5">
        <f t="shared" si="165"/>
        <v>2.1432038834951457</v>
      </c>
      <c r="G1123" s="3">
        <v>43374</v>
      </c>
      <c r="H1123" s="3">
        <v>43465</v>
      </c>
      <c r="I1123" s="4">
        <f t="shared" si="166"/>
        <v>92</v>
      </c>
      <c r="J1123" s="2">
        <f t="shared" si="163"/>
        <v>0.23994565217391303</v>
      </c>
      <c r="K1123">
        <v>40</v>
      </c>
      <c r="L1123" s="2">
        <f t="shared" si="164"/>
        <v>0.23994565217391303</v>
      </c>
      <c r="M1123" s="5">
        <f t="shared" si="167"/>
        <v>9.5978260869565215</v>
      </c>
      <c r="N1123" s="1">
        <v>46237525</v>
      </c>
      <c r="O1123" s="1">
        <v>13582</v>
      </c>
      <c r="P1123" s="2">
        <f t="shared" si="170"/>
        <v>3404.3237372993667</v>
      </c>
      <c r="Q1123" s="1">
        <v>15762268</v>
      </c>
      <c r="R1123" s="1">
        <v>17888090</v>
      </c>
      <c r="S1123" s="2">
        <f t="shared" si="168"/>
        <v>13340383.387687279</v>
      </c>
      <c r="T1123" s="1">
        <v>17203369</v>
      </c>
      <c r="U1123" s="2">
        <f t="shared" si="169"/>
        <v>12829739.677061906</v>
      </c>
      <c r="V1123" s="2">
        <f t="shared" si="171"/>
        <v>944.61343521292201</v>
      </c>
    </row>
    <row r="1124" spans="1:22" x14ac:dyDescent="0.25">
      <c r="A1124" t="s">
        <v>230</v>
      </c>
      <c r="B1124">
        <v>2018</v>
      </c>
      <c r="C1124">
        <v>379</v>
      </c>
      <c r="D1124" s="1">
        <v>4233</v>
      </c>
      <c r="E1124" s="1">
        <v>19292</v>
      </c>
      <c r="F1124" s="5">
        <f t="shared" si="165"/>
        <v>4.5575242145050794</v>
      </c>
      <c r="G1124" s="3">
        <v>43374</v>
      </c>
      <c r="H1124" s="3">
        <v>43465</v>
      </c>
      <c r="I1124" s="4">
        <f t="shared" si="166"/>
        <v>92</v>
      </c>
      <c r="J1124" s="2">
        <f t="shared" si="163"/>
        <v>0.55328668119765978</v>
      </c>
      <c r="K1124">
        <v>379</v>
      </c>
      <c r="L1124" s="2">
        <f t="shared" si="164"/>
        <v>0.55328668119765978</v>
      </c>
      <c r="M1124" s="5">
        <f t="shared" si="167"/>
        <v>209.69565217391306</v>
      </c>
      <c r="N1124" s="1">
        <v>238338975</v>
      </c>
      <c r="O1124" s="1">
        <v>22592</v>
      </c>
      <c r="P1124" s="2">
        <f t="shared" si="170"/>
        <v>10549.7067546034</v>
      </c>
      <c r="Q1124" s="1">
        <v>351802174</v>
      </c>
      <c r="R1124" s="1">
        <v>151571480</v>
      </c>
      <c r="S1124" s="2">
        <f t="shared" si="168"/>
        <v>61214831.813792065</v>
      </c>
      <c r="T1124" s="1">
        <v>152622486</v>
      </c>
      <c r="U1124" s="2">
        <f t="shared" si="169"/>
        <v>61639299.236854017</v>
      </c>
      <c r="V1124" s="2">
        <f t="shared" si="171"/>
        <v>2728.3684152290198</v>
      </c>
    </row>
    <row r="1125" spans="1:22" x14ac:dyDescent="0.25">
      <c r="A1125" t="s">
        <v>532</v>
      </c>
      <c r="B1125">
        <v>2018</v>
      </c>
      <c r="C1125">
        <v>453</v>
      </c>
      <c r="D1125" s="1">
        <v>5343</v>
      </c>
      <c r="E1125" s="1">
        <v>25933</v>
      </c>
      <c r="F1125" s="5">
        <f t="shared" si="165"/>
        <v>4.8536402769979414</v>
      </c>
      <c r="G1125" s="3">
        <v>43374</v>
      </c>
      <c r="H1125" s="3">
        <v>43465</v>
      </c>
      <c r="I1125" s="4">
        <f t="shared" si="166"/>
        <v>92</v>
      </c>
      <c r="J1125" s="2">
        <f t="shared" si="163"/>
        <v>0.62225261541414723</v>
      </c>
      <c r="K1125">
        <v>453</v>
      </c>
      <c r="L1125" s="2">
        <f t="shared" si="164"/>
        <v>0.62225261541414723</v>
      </c>
      <c r="M1125" s="5">
        <f t="shared" si="167"/>
        <v>281.88043478260869</v>
      </c>
      <c r="N1125" s="1">
        <v>228629114</v>
      </c>
      <c r="O1125" s="1">
        <v>53888</v>
      </c>
      <c r="P1125" s="2">
        <f t="shared" si="170"/>
        <v>4242.6720976840852</v>
      </c>
      <c r="Q1125" s="1">
        <v>442927099</v>
      </c>
      <c r="R1125" s="1">
        <v>169626408</v>
      </c>
      <c r="S1125" s="2">
        <f t="shared" si="168"/>
        <v>57748755.236432478</v>
      </c>
      <c r="T1125" s="1">
        <v>150128551</v>
      </c>
      <c r="U1125" s="2">
        <f t="shared" si="169"/>
        <v>51110773.657951124</v>
      </c>
      <c r="V1125" s="2">
        <f t="shared" si="171"/>
        <v>948.46299098038753</v>
      </c>
    </row>
    <row r="1126" spans="1:22" x14ac:dyDescent="0.25">
      <c r="A1126" t="s">
        <v>533</v>
      </c>
      <c r="B1126">
        <v>2018</v>
      </c>
      <c r="C1126">
        <v>218</v>
      </c>
      <c r="D1126" s="1">
        <v>2949</v>
      </c>
      <c r="E1126" s="1">
        <v>10336</v>
      </c>
      <c r="F1126" s="5">
        <f t="shared" si="165"/>
        <v>3.5049169209901661</v>
      </c>
      <c r="G1126" s="3">
        <v>43374</v>
      </c>
      <c r="H1126" s="3">
        <v>43465</v>
      </c>
      <c r="I1126" s="4">
        <f t="shared" si="166"/>
        <v>92</v>
      </c>
      <c r="J1126" s="2">
        <f t="shared" si="163"/>
        <v>0.5153570003988831</v>
      </c>
      <c r="K1126">
        <v>218</v>
      </c>
      <c r="L1126" s="2">
        <f t="shared" si="164"/>
        <v>0.5153570003988831</v>
      </c>
      <c r="M1126" s="5">
        <f t="shared" si="167"/>
        <v>112.34782608695652</v>
      </c>
      <c r="N1126" s="1">
        <v>111551269</v>
      </c>
      <c r="O1126" s="1">
        <v>24518</v>
      </c>
      <c r="P1126" s="2">
        <f t="shared" si="170"/>
        <v>4549.7703320009787</v>
      </c>
      <c r="Q1126" s="1">
        <v>192696615</v>
      </c>
      <c r="R1126" s="1">
        <v>82004216</v>
      </c>
      <c r="S1126" s="2">
        <f t="shared" si="168"/>
        <v>30066517.597046308</v>
      </c>
      <c r="T1126" s="1">
        <v>78703062</v>
      </c>
      <c r="U1126" s="2">
        <f t="shared" si="169"/>
        <v>28856162.694908597</v>
      </c>
      <c r="V1126" s="2">
        <f t="shared" si="171"/>
        <v>1176.9378699285667</v>
      </c>
    </row>
    <row r="1127" spans="1:22" x14ac:dyDescent="0.25">
      <c r="A1127" t="s">
        <v>534</v>
      </c>
      <c r="B1127">
        <v>2018</v>
      </c>
      <c r="C1127">
        <v>252</v>
      </c>
      <c r="D1127" s="1">
        <v>2892</v>
      </c>
      <c r="E1127" s="1">
        <v>10190</v>
      </c>
      <c r="F1127" s="5">
        <f t="shared" si="165"/>
        <v>3.5235131396957122</v>
      </c>
      <c r="G1127" s="3">
        <v>43374</v>
      </c>
      <c r="H1127" s="3">
        <v>43465</v>
      </c>
      <c r="I1127" s="4">
        <f t="shared" si="166"/>
        <v>92</v>
      </c>
      <c r="J1127" s="2">
        <f t="shared" si="163"/>
        <v>0.43952726017943411</v>
      </c>
      <c r="K1127">
        <v>252</v>
      </c>
      <c r="L1127" s="2">
        <f t="shared" si="164"/>
        <v>0.43952726017943411</v>
      </c>
      <c r="M1127" s="5">
        <f t="shared" si="167"/>
        <v>110.76086956521739</v>
      </c>
      <c r="N1127" s="1">
        <v>139692910</v>
      </c>
      <c r="O1127" s="1">
        <v>54166</v>
      </c>
      <c r="P1127" s="2">
        <f t="shared" si="170"/>
        <v>2578.9777720341172</v>
      </c>
      <c r="Q1127" s="1">
        <v>183771936</v>
      </c>
      <c r="R1127" s="1">
        <v>87245696</v>
      </c>
      <c r="S1127" s="2">
        <f t="shared" si="168"/>
        <v>37678298.924685501</v>
      </c>
      <c r="T1127" s="1">
        <v>82551244</v>
      </c>
      <c r="U1127" s="2">
        <f t="shared" si="169"/>
        <v>35650932.832682662</v>
      </c>
      <c r="V1127" s="2">
        <f t="shared" si="171"/>
        <v>658.17916834698269</v>
      </c>
    </row>
    <row r="1128" spans="1:22" x14ac:dyDescent="0.25">
      <c r="A1128" t="s">
        <v>231</v>
      </c>
      <c r="B1128">
        <v>2018</v>
      </c>
      <c r="C1128">
        <v>25</v>
      </c>
      <c r="D1128">
        <v>213</v>
      </c>
      <c r="E1128">
        <v>659</v>
      </c>
      <c r="F1128" s="5">
        <f t="shared" si="165"/>
        <v>3.0938967136150235</v>
      </c>
      <c r="G1128" s="3">
        <v>43374</v>
      </c>
      <c r="H1128" s="3">
        <v>43465</v>
      </c>
      <c r="I1128" s="4">
        <f t="shared" si="166"/>
        <v>92</v>
      </c>
      <c r="J1128" s="2">
        <f t="shared" si="163"/>
        <v>0.28652173913043477</v>
      </c>
      <c r="K1128">
        <v>25</v>
      </c>
      <c r="L1128" s="2">
        <f t="shared" si="164"/>
        <v>0.28652173913043477</v>
      </c>
      <c r="M1128" s="5">
        <f t="shared" si="167"/>
        <v>7.1630434782608692</v>
      </c>
      <c r="N1128" s="1">
        <v>21548244</v>
      </c>
      <c r="O1128" s="1">
        <v>12507</v>
      </c>
      <c r="P1128" s="2">
        <f t="shared" si="170"/>
        <v>1722.8946989685776</v>
      </c>
      <c r="Q1128" s="1">
        <v>6401430</v>
      </c>
      <c r="R1128" s="1">
        <v>12751799</v>
      </c>
      <c r="S1128" s="2">
        <f t="shared" si="168"/>
        <v>9831201.4763018712</v>
      </c>
      <c r="T1128" s="1">
        <v>14051078</v>
      </c>
      <c r="U1128" s="2">
        <f t="shared" si="169"/>
        <v>10832901.206898943</v>
      </c>
      <c r="V1128" s="2">
        <f t="shared" si="171"/>
        <v>866.14705420156258</v>
      </c>
    </row>
    <row r="1129" spans="1:22" x14ac:dyDescent="0.25">
      <c r="A1129" t="s">
        <v>232</v>
      </c>
      <c r="B1129">
        <v>2018</v>
      </c>
      <c r="C1129">
        <v>84</v>
      </c>
      <c r="D1129">
        <v>793</v>
      </c>
      <c r="E1129" s="1">
        <v>3459</v>
      </c>
      <c r="F1129" s="5">
        <f t="shared" si="165"/>
        <v>4.3619167717528375</v>
      </c>
      <c r="G1129" s="3">
        <v>43374</v>
      </c>
      <c r="H1129" s="3">
        <v>43465</v>
      </c>
      <c r="I1129" s="4">
        <f t="shared" si="166"/>
        <v>92</v>
      </c>
      <c r="J1129" s="2">
        <f t="shared" si="163"/>
        <v>0.44759316770186336</v>
      </c>
      <c r="K1129">
        <v>84</v>
      </c>
      <c r="L1129" s="2">
        <f t="shared" si="164"/>
        <v>0.44759316770186336</v>
      </c>
      <c r="M1129" s="5">
        <f t="shared" si="167"/>
        <v>37.597826086956523</v>
      </c>
      <c r="N1129" s="1">
        <v>19657245</v>
      </c>
      <c r="O1129" s="1">
        <v>4478</v>
      </c>
      <c r="P1129" s="2">
        <f t="shared" si="170"/>
        <v>4389.7376060741399</v>
      </c>
      <c r="Q1129" s="1">
        <v>34201500</v>
      </c>
      <c r="R1129" s="1">
        <v>9134273</v>
      </c>
      <c r="S1129" s="2">
        <f t="shared" si="168"/>
        <v>3333806.6503013577</v>
      </c>
      <c r="T1129" s="1">
        <v>11493171</v>
      </c>
      <c r="U1129" s="2">
        <f t="shared" si="169"/>
        <v>4194751.9975427389</v>
      </c>
      <c r="V1129" s="2">
        <f t="shared" si="171"/>
        <v>936.74676139855717</v>
      </c>
    </row>
    <row r="1130" spans="1:22" x14ac:dyDescent="0.25">
      <c r="A1130" t="s">
        <v>233</v>
      </c>
      <c r="B1130">
        <v>2018</v>
      </c>
      <c r="C1130">
        <v>16</v>
      </c>
      <c r="D1130">
        <v>52</v>
      </c>
      <c r="E1130">
        <v>73</v>
      </c>
      <c r="F1130" s="5">
        <f t="shared" si="165"/>
        <v>1.4038461538461537</v>
      </c>
      <c r="G1130" s="3">
        <v>43374</v>
      </c>
      <c r="H1130" s="3">
        <v>43465</v>
      </c>
      <c r="I1130" s="4">
        <f t="shared" si="166"/>
        <v>92</v>
      </c>
      <c r="J1130" s="2">
        <f t="shared" si="163"/>
        <v>4.9592391304347824E-2</v>
      </c>
      <c r="K1130">
        <v>16</v>
      </c>
      <c r="L1130" s="2">
        <f t="shared" si="164"/>
        <v>4.9592391304347824E-2</v>
      </c>
      <c r="M1130" s="5">
        <f t="shared" si="167"/>
        <v>0.79347826086956519</v>
      </c>
      <c r="N1130" s="1">
        <v>10035702</v>
      </c>
      <c r="O1130">
        <v>682</v>
      </c>
      <c r="P1130" s="2">
        <f t="shared" si="170"/>
        <v>14715.105571847507</v>
      </c>
      <c r="Q1130" s="1">
        <v>3635300</v>
      </c>
      <c r="R1130" s="1">
        <v>5098376</v>
      </c>
      <c r="S1130" s="2">
        <f t="shared" si="168"/>
        <v>3742650.481651016</v>
      </c>
      <c r="T1130" s="1">
        <v>3959092</v>
      </c>
      <c r="U1130" s="2">
        <f t="shared" si="169"/>
        <v>2906317.1450478905</v>
      </c>
      <c r="V1130" s="2">
        <f t="shared" si="171"/>
        <v>4261.4620895130356</v>
      </c>
    </row>
    <row r="1131" spans="1:22" x14ac:dyDescent="0.25">
      <c r="A1131" t="s">
        <v>234</v>
      </c>
      <c r="B1131">
        <v>2018</v>
      </c>
      <c r="C1131">
        <v>394</v>
      </c>
      <c r="D1131" s="1">
        <v>3561</v>
      </c>
      <c r="E1131" s="1">
        <v>15929</v>
      </c>
      <c r="F1131" s="5">
        <f t="shared" si="165"/>
        <v>4.4731816905363662</v>
      </c>
      <c r="G1131" s="3">
        <v>43374</v>
      </c>
      <c r="H1131" s="3">
        <v>43465</v>
      </c>
      <c r="I1131" s="4">
        <f t="shared" si="166"/>
        <v>92</v>
      </c>
      <c r="J1131" s="2">
        <f t="shared" si="163"/>
        <v>0.4394449348929596</v>
      </c>
      <c r="K1131">
        <v>432</v>
      </c>
      <c r="L1131" s="2">
        <f t="shared" si="164"/>
        <v>0.40079005636070852</v>
      </c>
      <c r="M1131" s="5">
        <f t="shared" si="167"/>
        <v>173.14130434782609</v>
      </c>
      <c r="N1131" s="1">
        <v>220586196</v>
      </c>
      <c r="O1131" s="1">
        <v>24840</v>
      </c>
      <c r="P1131" s="2">
        <f t="shared" si="170"/>
        <v>8880.2816425120782</v>
      </c>
      <c r="Q1131" s="1">
        <v>505150614</v>
      </c>
      <c r="R1131" s="1">
        <v>152979046</v>
      </c>
      <c r="S1131" s="2">
        <f t="shared" si="168"/>
        <v>46497663.284915939</v>
      </c>
      <c r="T1131" s="1">
        <v>150237178</v>
      </c>
      <c r="U1131" s="2">
        <f t="shared" si="169"/>
        <v>45664278.20134256</v>
      </c>
      <c r="V1131" s="2">
        <f t="shared" si="171"/>
        <v>1838.3364815355299</v>
      </c>
    </row>
    <row r="1132" spans="1:22" x14ac:dyDescent="0.25">
      <c r="A1132" t="s">
        <v>235</v>
      </c>
      <c r="B1132">
        <v>2018</v>
      </c>
      <c r="C1132">
        <v>218</v>
      </c>
      <c r="D1132" s="1">
        <v>2652</v>
      </c>
      <c r="E1132" s="1">
        <v>9704</v>
      </c>
      <c r="F1132" s="5">
        <f t="shared" si="165"/>
        <v>3.6591251885369531</v>
      </c>
      <c r="G1132" s="3">
        <v>43374</v>
      </c>
      <c r="H1132" s="3">
        <v>43465</v>
      </c>
      <c r="I1132" s="4">
        <f t="shared" si="166"/>
        <v>92</v>
      </c>
      <c r="J1132" s="2">
        <f t="shared" si="163"/>
        <v>0.48384523334662943</v>
      </c>
      <c r="K1132">
        <v>222</v>
      </c>
      <c r="L1132" s="2">
        <f t="shared" si="164"/>
        <v>0.47512730121425772</v>
      </c>
      <c r="M1132" s="5">
        <f t="shared" si="167"/>
        <v>105.47826086956522</v>
      </c>
      <c r="N1132" s="1">
        <v>155161111</v>
      </c>
      <c r="O1132" s="1">
        <v>32737</v>
      </c>
      <c r="P1132" s="2">
        <f t="shared" si="170"/>
        <v>4739.6252252802642</v>
      </c>
      <c r="Q1132" s="1">
        <v>167083349</v>
      </c>
      <c r="R1132" s="1">
        <v>78588460</v>
      </c>
      <c r="S1132" s="2">
        <f t="shared" si="168"/>
        <v>37840441.897369035</v>
      </c>
      <c r="T1132" s="1">
        <v>81540513</v>
      </c>
      <c r="U1132" s="2">
        <f t="shared" si="169"/>
        <v>39261859.113388464</v>
      </c>
      <c r="V1132" s="2">
        <f t="shared" si="171"/>
        <v>1199.3114553376445</v>
      </c>
    </row>
    <row r="1133" spans="1:22" x14ac:dyDescent="0.25">
      <c r="A1133" t="s">
        <v>236</v>
      </c>
      <c r="B1133">
        <v>2018</v>
      </c>
      <c r="C1133">
        <v>106</v>
      </c>
      <c r="D1133" s="1">
        <v>1627</v>
      </c>
      <c r="E1133" s="1">
        <v>5744</v>
      </c>
      <c r="F1133" s="5">
        <f t="shared" si="165"/>
        <v>3.5304240934234787</v>
      </c>
      <c r="G1133" s="3">
        <v>43374</v>
      </c>
      <c r="H1133" s="3">
        <v>43465</v>
      </c>
      <c r="I1133" s="4">
        <f t="shared" si="166"/>
        <v>92</v>
      </c>
      <c r="J1133" s="2">
        <f t="shared" si="163"/>
        <v>0.58900738310090239</v>
      </c>
      <c r="K1133">
        <v>106</v>
      </c>
      <c r="L1133" s="2">
        <f t="shared" si="164"/>
        <v>0.58900738310090239</v>
      </c>
      <c r="M1133" s="5">
        <f t="shared" si="167"/>
        <v>62.434782608695656</v>
      </c>
      <c r="N1133" s="1">
        <v>123174475</v>
      </c>
      <c r="O1133" s="1">
        <v>13783</v>
      </c>
      <c r="P1133" s="2">
        <f t="shared" si="170"/>
        <v>8936.6955670028292</v>
      </c>
      <c r="Q1133" s="1">
        <v>133466327</v>
      </c>
      <c r="R1133" s="1">
        <v>59612445</v>
      </c>
      <c r="S1133" s="2">
        <f t="shared" si="168"/>
        <v>28610928.422602791</v>
      </c>
      <c r="T1133" s="1">
        <v>51540976</v>
      </c>
      <c r="U1133" s="2">
        <f t="shared" si="169"/>
        <v>24737035.616759021</v>
      </c>
      <c r="V1133" s="2">
        <f t="shared" si="171"/>
        <v>1794.7497363969399</v>
      </c>
    </row>
    <row r="1134" spans="1:22" x14ac:dyDescent="0.25">
      <c r="A1134" t="s">
        <v>237</v>
      </c>
      <c r="B1134">
        <v>2018</v>
      </c>
      <c r="C1134">
        <v>186</v>
      </c>
      <c r="D1134" s="1">
        <v>3064</v>
      </c>
      <c r="E1134" s="1">
        <v>11310</v>
      </c>
      <c r="F1134" s="5">
        <f t="shared" si="165"/>
        <v>3.6912532637075719</v>
      </c>
      <c r="G1134" s="3">
        <v>43374</v>
      </c>
      <c r="H1134" s="3">
        <v>43465</v>
      </c>
      <c r="I1134" s="4">
        <f t="shared" si="166"/>
        <v>92</v>
      </c>
      <c r="J1134" s="2">
        <f t="shared" si="163"/>
        <v>0.6609396914446003</v>
      </c>
      <c r="K1134">
        <v>186</v>
      </c>
      <c r="L1134" s="2">
        <f t="shared" si="164"/>
        <v>0.6609396914446003</v>
      </c>
      <c r="M1134" s="5">
        <f t="shared" si="167"/>
        <v>122.93478260869566</v>
      </c>
      <c r="N1134" s="1">
        <v>145659613</v>
      </c>
      <c r="O1134" s="1">
        <v>44453</v>
      </c>
      <c r="P1134" s="2">
        <f t="shared" si="170"/>
        <v>3276.7105257237981</v>
      </c>
      <c r="Q1134" s="1">
        <v>208868811</v>
      </c>
      <c r="R1134" s="1">
        <v>82868453</v>
      </c>
      <c r="S1134" s="2">
        <f t="shared" si="168"/>
        <v>34046880.240803167</v>
      </c>
      <c r="T1134" s="1">
        <v>78589213</v>
      </c>
      <c r="U1134" s="2">
        <f t="shared" si="169"/>
        <v>32288735.053735968</v>
      </c>
      <c r="V1134" s="2">
        <f t="shared" si="171"/>
        <v>726.35671504141385</v>
      </c>
    </row>
    <row r="1135" spans="1:22" x14ac:dyDescent="0.25">
      <c r="A1135" t="s">
        <v>238</v>
      </c>
      <c r="B1135">
        <v>2018</v>
      </c>
      <c r="C1135">
        <v>25</v>
      </c>
      <c r="D1135">
        <v>243</v>
      </c>
      <c r="E1135">
        <v>650</v>
      </c>
      <c r="F1135" s="5">
        <f t="shared" si="165"/>
        <v>2.6748971193415638</v>
      </c>
      <c r="G1135" s="3">
        <v>43374</v>
      </c>
      <c r="H1135" s="3">
        <v>43465</v>
      </c>
      <c r="I1135" s="4">
        <f t="shared" si="166"/>
        <v>92</v>
      </c>
      <c r="J1135" s="2">
        <f t="shared" si="163"/>
        <v>0.28260869565217389</v>
      </c>
      <c r="K1135">
        <v>33</v>
      </c>
      <c r="L1135" s="2">
        <f t="shared" si="164"/>
        <v>0.21409749670619235</v>
      </c>
      <c r="M1135" s="5">
        <f t="shared" si="167"/>
        <v>7.0652173913043477</v>
      </c>
      <c r="N1135" s="1">
        <v>22863724</v>
      </c>
      <c r="O1135" s="1">
        <v>13275</v>
      </c>
      <c r="P1135" s="2">
        <f t="shared" si="170"/>
        <v>1722.3144256120527</v>
      </c>
      <c r="Q1135" s="1">
        <v>10989724</v>
      </c>
      <c r="R1135" s="1">
        <v>14918979</v>
      </c>
      <c r="S1135" s="2">
        <f t="shared" si="168"/>
        <v>10075884.09363194</v>
      </c>
      <c r="T1135" s="1">
        <v>14534628</v>
      </c>
      <c r="U1135" s="2">
        <f t="shared" si="169"/>
        <v>9816303.5869986415</v>
      </c>
      <c r="V1135" s="2">
        <f t="shared" si="171"/>
        <v>739.45789732569801</v>
      </c>
    </row>
    <row r="1136" spans="1:22" x14ac:dyDescent="0.25">
      <c r="A1136" t="s">
        <v>239</v>
      </c>
      <c r="B1136">
        <v>2018</v>
      </c>
      <c r="C1136">
        <v>267</v>
      </c>
      <c r="D1136" s="1">
        <v>3535</v>
      </c>
      <c r="E1136" s="1">
        <v>15751</v>
      </c>
      <c r="F1136" s="5">
        <f t="shared" si="165"/>
        <v>4.4557284299858555</v>
      </c>
      <c r="G1136" s="3">
        <v>43374</v>
      </c>
      <c r="H1136" s="3">
        <v>43465</v>
      </c>
      <c r="I1136" s="4">
        <f t="shared" si="166"/>
        <v>92</v>
      </c>
      <c r="J1136" s="2">
        <f t="shared" si="163"/>
        <v>0.64122292786191171</v>
      </c>
      <c r="K1136">
        <v>267</v>
      </c>
      <c r="L1136" s="2">
        <f t="shared" si="164"/>
        <v>0.64122292786191171</v>
      </c>
      <c r="M1136" s="5">
        <f t="shared" si="167"/>
        <v>171.20652173913044</v>
      </c>
      <c r="N1136" s="1">
        <v>182084400</v>
      </c>
      <c r="O1136" s="1">
        <v>41859</v>
      </c>
      <c r="P1136" s="2">
        <f t="shared" si="170"/>
        <v>4349.9462481186838</v>
      </c>
      <c r="Q1136" s="1">
        <v>293585100</v>
      </c>
      <c r="R1136" s="1">
        <v>123972370</v>
      </c>
      <c r="S1136" s="2">
        <f t="shared" si="168"/>
        <v>47456132.058137007</v>
      </c>
      <c r="T1136" s="1">
        <v>117564478</v>
      </c>
      <c r="U1136" s="2">
        <f t="shared" si="169"/>
        <v>45003216.388570637</v>
      </c>
      <c r="V1136" s="2">
        <f t="shared" si="171"/>
        <v>1075.1144649554608</v>
      </c>
    </row>
    <row r="1137" spans="1:22" x14ac:dyDescent="0.25">
      <c r="A1137" t="s">
        <v>240</v>
      </c>
      <c r="B1137">
        <v>2018</v>
      </c>
      <c r="C1137">
        <v>370</v>
      </c>
      <c r="D1137" s="1">
        <v>5041</v>
      </c>
      <c r="E1137" s="1">
        <v>23489</v>
      </c>
      <c r="F1137" s="5">
        <f t="shared" si="165"/>
        <v>4.6595913509224358</v>
      </c>
      <c r="G1137" s="3">
        <v>43374</v>
      </c>
      <c r="H1137" s="3">
        <v>43465</v>
      </c>
      <c r="I1137" s="4">
        <f t="shared" si="166"/>
        <v>92</v>
      </c>
      <c r="J1137" s="2">
        <f t="shared" si="163"/>
        <v>0.69004112808460638</v>
      </c>
      <c r="K1137">
        <v>370</v>
      </c>
      <c r="L1137" s="2">
        <f t="shared" si="164"/>
        <v>0.69004112808460638</v>
      </c>
      <c r="M1137" s="5">
        <f t="shared" si="167"/>
        <v>255.31521739130437</v>
      </c>
      <c r="N1137" s="1">
        <v>248763232</v>
      </c>
      <c r="O1137" s="1">
        <v>34921</v>
      </c>
      <c r="P1137" s="2">
        <f t="shared" si="170"/>
        <v>7123.5998969101684</v>
      </c>
      <c r="Q1137" s="1">
        <v>564728512</v>
      </c>
      <c r="R1137" s="1">
        <v>171957521</v>
      </c>
      <c r="S1137" s="2">
        <f t="shared" si="168"/>
        <v>52584072.310717724</v>
      </c>
      <c r="T1137" s="1">
        <v>173248010</v>
      </c>
      <c r="U1137" s="2">
        <f t="shared" si="169"/>
        <v>52978699.812309735</v>
      </c>
      <c r="V1137" s="2">
        <f t="shared" si="171"/>
        <v>1517.1014522009602</v>
      </c>
    </row>
    <row r="1138" spans="1:22" x14ac:dyDescent="0.25">
      <c r="A1138" t="s">
        <v>241</v>
      </c>
      <c r="B1138">
        <v>2018</v>
      </c>
      <c r="C1138">
        <v>24</v>
      </c>
      <c r="D1138">
        <v>120</v>
      </c>
      <c r="E1138" s="1">
        <v>1895</v>
      </c>
      <c r="F1138" s="5">
        <f t="shared" si="165"/>
        <v>15.791666666666666</v>
      </c>
      <c r="G1138" s="3">
        <v>43374</v>
      </c>
      <c r="H1138" s="3">
        <v>43465</v>
      </c>
      <c r="I1138" s="4">
        <f t="shared" si="166"/>
        <v>92</v>
      </c>
      <c r="J1138" s="2">
        <f t="shared" si="163"/>
        <v>0.85824275362318836</v>
      </c>
      <c r="K1138">
        <v>24</v>
      </c>
      <c r="L1138" s="2">
        <f t="shared" si="164"/>
        <v>0.85824275362318836</v>
      </c>
      <c r="M1138" s="5">
        <f t="shared" si="167"/>
        <v>20.59782608695652</v>
      </c>
      <c r="N1138" s="1">
        <v>800837</v>
      </c>
      <c r="O1138">
        <v>540</v>
      </c>
      <c r="P1138" s="2">
        <f t="shared" si="170"/>
        <v>1483.0314814814815</v>
      </c>
      <c r="Q1138" s="1">
        <v>4765392</v>
      </c>
      <c r="R1138" s="1">
        <v>2607927</v>
      </c>
      <c r="S1138" s="2">
        <f t="shared" si="168"/>
        <v>375213.53054267081</v>
      </c>
      <c r="T1138" s="1">
        <v>900262</v>
      </c>
      <c r="U1138" s="2">
        <f t="shared" si="169"/>
        <v>129524.51638155742</v>
      </c>
      <c r="V1138" s="2">
        <f t="shared" si="171"/>
        <v>239.86021552140264</v>
      </c>
    </row>
    <row r="1139" spans="1:22" x14ac:dyDescent="0.25">
      <c r="A1139" t="s">
        <v>242</v>
      </c>
      <c r="B1139">
        <v>2018</v>
      </c>
      <c r="C1139">
        <v>329</v>
      </c>
      <c r="D1139" s="1">
        <v>2886</v>
      </c>
      <c r="E1139" s="1">
        <v>21666</v>
      </c>
      <c r="F1139" s="5">
        <f t="shared" si="165"/>
        <v>7.5072765072765071</v>
      </c>
      <c r="G1139" s="3">
        <v>43374</v>
      </c>
      <c r="H1139" s="3">
        <v>43465</v>
      </c>
      <c r="I1139" s="4">
        <f t="shared" si="166"/>
        <v>92</v>
      </c>
      <c r="J1139" s="2">
        <f t="shared" si="163"/>
        <v>0.71580547112462001</v>
      </c>
      <c r="K1139">
        <v>329</v>
      </c>
      <c r="L1139" s="2">
        <f t="shared" si="164"/>
        <v>0.71580547112462001</v>
      </c>
      <c r="M1139" s="5">
        <f t="shared" si="167"/>
        <v>235.49999999999997</v>
      </c>
      <c r="N1139" s="1">
        <v>135714401</v>
      </c>
      <c r="O1139" s="1">
        <v>25529</v>
      </c>
      <c r="P1139" s="2">
        <f t="shared" si="170"/>
        <v>5316.0876258372828</v>
      </c>
      <c r="Q1139" s="1">
        <v>206775947</v>
      </c>
      <c r="R1139" s="1">
        <v>74791464</v>
      </c>
      <c r="S1139" s="2">
        <f t="shared" si="168"/>
        <v>29636685.518136308</v>
      </c>
      <c r="T1139" s="1">
        <v>79021964</v>
      </c>
      <c r="U1139" s="2">
        <f t="shared" si="169"/>
        <v>31313053.266258948</v>
      </c>
      <c r="V1139" s="2">
        <f t="shared" si="171"/>
        <v>1226.56795276975</v>
      </c>
    </row>
    <row r="1140" spans="1:22" x14ac:dyDescent="0.25">
      <c r="A1140" t="s">
        <v>243</v>
      </c>
      <c r="B1140">
        <v>2018</v>
      </c>
      <c r="C1140">
        <v>274</v>
      </c>
      <c r="D1140" s="1">
        <v>3841</v>
      </c>
      <c r="E1140" s="1">
        <v>18309</v>
      </c>
      <c r="F1140" s="5">
        <f t="shared" si="165"/>
        <v>4.7667274147357457</v>
      </c>
      <c r="G1140" s="3">
        <v>43374</v>
      </c>
      <c r="H1140" s="3">
        <v>43465</v>
      </c>
      <c r="I1140" s="4">
        <f t="shared" si="166"/>
        <v>92</v>
      </c>
      <c r="J1140" s="2">
        <f t="shared" si="163"/>
        <v>0.72631704220882265</v>
      </c>
      <c r="K1140">
        <v>348</v>
      </c>
      <c r="L1140" s="2">
        <f t="shared" si="164"/>
        <v>0.57187031484257866</v>
      </c>
      <c r="M1140" s="5">
        <f t="shared" si="167"/>
        <v>199.01086956521738</v>
      </c>
      <c r="N1140" s="1">
        <v>109652977</v>
      </c>
      <c r="O1140" s="1">
        <v>18514</v>
      </c>
      <c r="P1140" s="2">
        <f t="shared" si="170"/>
        <v>5922.70589823917</v>
      </c>
      <c r="Q1140" s="1">
        <v>333794148</v>
      </c>
      <c r="R1140" s="1">
        <v>72885912</v>
      </c>
      <c r="S1140" s="2">
        <f t="shared" si="168"/>
        <v>18022796.364188906</v>
      </c>
      <c r="T1140" s="1">
        <v>70281598</v>
      </c>
      <c r="U1140" s="2">
        <f t="shared" si="169"/>
        <v>17378817.032621976</v>
      </c>
      <c r="V1140" s="2">
        <f t="shared" si="171"/>
        <v>938.68515894036818</v>
      </c>
    </row>
    <row r="1141" spans="1:22" x14ac:dyDescent="0.25">
      <c r="A1141" t="s">
        <v>244</v>
      </c>
      <c r="B1141">
        <v>2018</v>
      </c>
      <c r="C1141">
        <v>826</v>
      </c>
      <c r="D1141">
        <v>217</v>
      </c>
      <c r="E1141" s="1">
        <v>71473</v>
      </c>
      <c r="F1141" s="5">
        <f t="shared" si="165"/>
        <v>329.36866359447004</v>
      </c>
      <c r="G1141" s="3">
        <v>43374</v>
      </c>
      <c r="H1141" s="3">
        <v>43465</v>
      </c>
      <c r="I1141" s="4">
        <f t="shared" si="166"/>
        <v>92</v>
      </c>
      <c r="J1141" s="2">
        <f t="shared" si="163"/>
        <v>0.94053321402252865</v>
      </c>
      <c r="K1141" s="1">
        <v>1106</v>
      </c>
      <c r="L1141" s="2">
        <f t="shared" si="164"/>
        <v>0.70242353958644543</v>
      </c>
      <c r="M1141" s="5">
        <f t="shared" si="167"/>
        <v>776.88043478260863</v>
      </c>
      <c r="N1141">
        <v>0</v>
      </c>
      <c r="O1141">
        <v>0</v>
      </c>
      <c r="P1141" s="2">
        <v>0</v>
      </c>
      <c r="Q1141" s="1">
        <v>49750541</v>
      </c>
      <c r="R1141" s="1">
        <v>49750483</v>
      </c>
      <c r="S1141" s="2">
        <f t="shared" si="168"/>
        <v>0</v>
      </c>
      <c r="T1141" s="1">
        <v>54366100</v>
      </c>
      <c r="U1141" s="2">
        <f t="shared" si="169"/>
        <v>0</v>
      </c>
      <c r="V1141" s="2">
        <v>0</v>
      </c>
    </row>
    <row r="1142" spans="1:22" x14ac:dyDescent="0.25">
      <c r="A1142" t="s">
        <v>245</v>
      </c>
      <c r="B1142">
        <v>2018</v>
      </c>
      <c r="C1142">
        <v>301</v>
      </c>
      <c r="D1142" s="1">
        <v>3493</v>
      </c>
      <c r="E1142" s="1">
        <v>15257</v>
      </c>
      <c r="F1142" s="5">
        <f t="shared" si="165"/>
        <v>4.3678786143716</v>
      </c>
      <c r="G1142" s="3">
        <v>43374</v>
      </c>
      <c r="H1142" s="3">
        <v>43465</v>
      </c>
      <c r="I1142" s="4">
        <f t="shared" si="166"/>
        <v>92</v>
      </c>
      <c r="J1142" s="2">
        <f t="shared" si="163"/>
        <v>0.55095334392604367</v>
      </c>
      <c r="K1142">
        <v>301</v>
      </c>
      <c r="L1142" s="2">
        <f t="shared" si="164"/>
        <v>0.55095334392604367</v>
      </c>
      <c r="M1142" s="5">
        <f t="shared" si="167"/>
        <v>165.83695652173915</v>
      </c>
      <c r="N1142" s="1">
        <v>196028763</v>
      </c>
      <c r="O1142" s="1">
        <v>15091</v>
      </c>
      <c r="P1142" s="2">
        <f t="shared" si="170"/>
        <v>12989.779537472667</v>
      </c>
      <c r="Q1142" s="1">
        <v>241838544</v>
      </c>
      <c r="R1142" s="1">
        <v>153364769</v>
      </c>
      <c r="S1142" s="2">
        <f t="shared" si="168"/>
        <v>68659855.335695907</v>
      </c>
      <c r="T1142" s="1">
        <v>156496712</v>
      </c>
      <c r="U1142" s="2">
        <f t="shared" si="169"/>
        <v>70061994.527778834</v>
      </c>
      <c r="V1142" s="2">
        <f t="shared" si="171"/>
        <v>4642.6343203087163</v>
      </c>
    </row>
    <row r="1143" spans="1:22" x14ac:dyDescent="0.25">
      <c r="A1143" t="s">
        <v>246</v>
      </c>
      <c r="B1143">
        <v>2018</v>
      </c>
      <c r="C1143">
        <v>17</v>
      </c>
      <c r="D1143">
        <v>39</v>
      </c>
      <c r="E1143">
        <v>76</v>
      </c>
      <c r="F1143" s="5">
        <f t="shared" si="165"/>
        <v>1.9487179487179487</v>
      </c>
      <c r="G1143" s="3">
        <v>43374</v>
      </c>
      <c r="H1143" s="3">
        <v>43465</v>
      </c>
      <c r="I1143" s="4">
        <f t="shared" si="166"/>
        <v>92</v>
      </c>
      <c r="J1143" s="2">
        <f t="shared" si="163"/>
        <v>4.859335038363171E-2</v>
      </c>
      <c r="K1143">
        <v>17</v>
      </c>
      <c r="L1143" s="2">
        <f t="shared" si="164"/>
        <v>4.859335038363171E-2</v>
      </c>
      <c r="M1143" s="5">
        <f t="shared" si="167"/>
        <v>0.82608695652173902</v>
      </c>
      <c r="N1143" s="1">
        <v>845857</v>
      </c>
      <c r="O1143">
        <v>17</v>
      </c>
      <c r="P1143" s="2">
        <f t="shared" si="170"/>
        <v>49756.294117647056</v>
      </c>
      <c r="Q1143" s="1">
        <v>5174112</v>
      </c>
      <c r="R1143" s="1">
        <v>889537</v>
      </c>
      <c r="S1143" s="2">
        <f t="shared" si="168"/>
        <v>124987.5370137288</v>
      </c>
      <c r="T1143" s="1">
        <v>2114904</v>
      </c>
      <c r="U1143" s="2">
        <f t="shared" si="169"/>
        <v>297162.05394546047</v>
      </c>
      <c r="V1143" s="2">
        <f t="shared" si="171"/>
        <v>17480.120820321205</v>
      </c>
    </row>
    <row r="1144" spans="1:22" x14ac:dyDescent="0.25">
      <c r="A1144" t="s">
        <v>247</v>
      </c>
      <c r="B1144">
        <v>2018</v>
      </c>
      <c r="C1144">
        <v>145</v>
      </c>
      <c r="D1144" s="1">
        <v>1868</v>
      </c>
      <c r="E1144" s="1">
        <v>9561</v>
      </c>
      <c r="F1144" s="5">
        <f t="shared" si="165"/>
        <v>5.1183083511777303</v>
      </c>
      <c r="G1144" s="3">
        <v>43374</v>
      </c>
      <c r="H1144" s="3">
        <v>43465</v>
      </c>
      <c r="I1144" s="4">
        <f t="shared" si="166"/>
        <v>92</v>
      </c>
      <c r="J1144" s="2">
        <f t="shared" si="163"/>
        <v>0.71671664167916038</v>
      </c>
      <c r="K1144">
        <v>145</v>
      </c>
      <c r="L1144" s="2">
        <f t="shared" si="164"/>
        <v>0.71671664167916038</v>
      </c>
      <c r="M1144" s="5">
        <f t="shared" si="167"/>
        <v>103.92391304347825</v>
      </c>
      <c r="N1144" s="1">
        <v>13445562</v>
      </c>
      <c r="O1144" s="1">
        <v>2558</v>
      </c>
      <c r="P1144" s="2">
        <f t="shared" si="170"/>
        <v>5256.2791243158717</v>
      </c>
      <c r="Q1144" s="1">
        <v>73432512</v>
      </c>
      <c r="R1144" s="1">
        <v>26886473</v>
      </c>
      <c r="S1144" s="2">
        <f t="shared" si="168"/>
        <v>4161046.8906438467</v>
      </c>
      <c r="T1144" s="1">
        <v>25512895</v>
      </c>
      <c r="U1144" s="2">
        <f t="shared" si="169"/>
        <v>3948467.0380928335</v>
      </c>
      <c r="V1144" s="2">
        <f t="shared" si="171"/>
        <v>1543.5758553920382</v>
      </c>
    </row>
    <row r="1145" spans="1:22" x14ac:dyDescent="0.25">
      <c r="A1145" t="s">
        <v>248</v>
      </c>
      <c r="B1145">
        <v>2018</v>
      </c>
      <c r="C1145">
        <v>404</v>
      </c>
      <c r="D1145" s="1">
        <v>4683</v>
      </c>
      <c r="E1145" s="1">
        <v>19146</v>
      </c>
      <c r="F1145" s="5">
        <f t="shared" si="165"/>
        <v>4.0884048686739272</v>
      </c>
      <c r="G1145" s="3">
        <v>43374</v>
      </c>
      <c r="H1145" s="3">
        <v>43465</v>
      </c>
      <c r="I1145" s="4">
        <f t="shared" si="166"/>
        <v>92</v>
      </c>
      <c r="J1145" s="2">
        <f t="shared" si="163"/>
        <v>0.51512053379250966</v>
      </c>
      <c r="K1145">
        <v>523</v>
      </c>
      <c r="L1145" s="2">
        <f t="shared" si="164"/>
        <v>0.39791337600798071</v>
      </c>
      <c r="M1145" s="5">
        <f t="shared" si="167"/>
        <v>208.10869565217391</v>
      </c>
      <c r="N1145" s="1">
        <v>302729660</v>
      </c>
      <c r="O1145" s="1">
        <v>57685</v>
      </c>
      <c r="P1145" s="2">
        <f t="shared" si="170"/>
        <v>5247.9788506544164</v>
      </c>
      <c r="Q1145" s="1">
        <v>379809311</v>
      </c>
      <c r="R1145" s="1">
        <v>193153561</v>
      </c>
      <c r="S1145" s="2">
        <f t="shared" si="168"/>
        <v>85670290.391842335</v>
      </c>
      <c r="T1145" s="1">
        <v>151742796</v>
      </c>
      <c r="U1145" s="2">
        <f t="shared" si="169"/>
        <v>67303182.664026022</v>
      </c>
      <c r="V1145" s="2">
        <f t="shared" si="171"/>
        <v>1166.7362861060244</v>
      </c>
    </row>
    <row r="1146" spans="1:22" x14ac:dyDescent="0.25">
      <c r="A1146" t="s">
        <v>249</v>
      </c>
      <c r="B1146">
        <v>2018</v>
      </c>
      <c r="C1146">
        <v>87</v>
      </c>
      <c r="D1146">
        <v>66</v>
      </c>
      <c r="E1146" s="1">
        <v>3193</v>
      </c>
      <c r="F1146" s="5">
        <f t="shared" si="165"/>
        <v>48.378787878787875</v>
      </c>
      <c r="G1146" s="3">
        <v>43374</v>
      </c>
      <c r="H1146" s="3">
        <v>43465</v>
      </c>
      <c r="I1146" s="4">
        <f t="shared" si="166"/>
        <v>92</v>
      </c>
      <c r="J1146" s="2">
        <f t="shared" si="163"/>
        <v>0.3989255372313843</v>
      </c>
      <c r="K1146">
        <v>87</v>
      </c>
      <c r="L1146" s="2">
        <f t="shared" si="164"/>
        <v>0.3989255372313843</v>
      </c>
      <c r="M1146" s="5">
        <f t="shared" si="167"/>
        <v>34.706521739130437</v>
      </c>
      <c r="N1146" s="1">
        <v>5193114</v>
      </c>
      <c r="O1146" s="1">
        <v>7934</v>
      </c>
      <c r="P1146" s="2">
        <f t="shared" si="170"/>
        <v>654.53919838669015</v>
      </c>
      <c r="Q1146" s="1">
        <v>1852248</v>
      </c>
      <c r="R1146" s="1">
        <v>3733285</v>
      </c>
      <c r="S1146" s="2">
        <f t="shared" si="168"/>
        <v>2751792.5408928595</v>
      </c>
      <c r="T1146" s="1">
        <v>4943286</v>
      </c>
      <c r="U1146" s="2">
        <f t="shared" si="169"/>
        <v>3643680.4429075466</v>
      </c>
      <c r="V1146" s="2">
        <f t="shared" si="171"/>
        <v>459.2488584456197</v>
      </c>
    </row>
    <row r="1147" spans="1:22" x14ac:dyDescent="0.25">
      <c r="A1147" t="s">
        <v>250</v>
      </c>
      <c r="B1147">
        <v>2018</v>
      </c>
      <c r="C1147">
        <v>49</v>
      </c>
      <c r="D1147">
        <v>102</v>
      </c>
      <c r="E1147" s="1">
        <v>2166</v>
      </c>
      <c r="F1147" s="5">
        <f t="shared" si="165"/>
        <v>21.235294117647058</v>
      </c>
      <c r="G1147" s="3">
        <v>43374</v>
      </c>
      <c r="H1147" s="3">
        <v>43465</v>
      </c>
      <c r="I1147" s="4">
        <f t="shared" si="166"/>
        <v>92</v>
      </c>
      <c r="J1147" s="2">
        <f t="shared" si="163"/>
        <v>0.48047914818101156</v>
      </c>
      <c r="K1147">
        <v>49</v>
      </c>
      <c r="L1147" s="2">
        <f t="shared" si="164"/>
        <v>0.48047914818101156</v>
      </c>
      <c r="M1147" s="5">
        <f t="shared" si="167"/>
        <v>23.543478260869566</v>
      </c>
      <c r="N1147" s="1">
        <v>82131</v>
      </c>
      <c r="O1147">
        <v>53</v>
      </c>
      <c r="P1147" s="2">
        <f t="shared" si="170"/>
        <v>1549.6415094339623</v>
      </c>
      <c r="Q1147" s="1">
        <v>30938150</v>
      </c>
      <c r="R1147" s="1">
        <v>6517404</v>
      </c>
      <c r="S1147" s="2">
        <f t="shared" si="168"/>
        <v>17255.83684828645</v>
      </c>
      <c r="T1147" s="1">
        <v>5889379</v>
      </c>
      <c r="U1147" s="2">
        <f t="shared" si="169"/>
        <v>15593.043359246167</v>
      </c>
      <c r="V1147" s="2">
        <f t="shared" si="171"/>
        <v>294.2083652687956</v>
      </c>
    </row>
    <row r="1148" spans="1:22" x14ac:dyDescent="0.25">
      <c r="A1148" t="s">
        <v>251</v>
      </c>
      <c r="B1148">
        <v>2018</v>
      </c>
      <c r="C1148">
        <v>102</v>
      </c>
      <c r="D1148">
        <v>696</v>
      </c>
      <c r="E1148" s="1">
        <v>1970</v>
      </c>
      <c r="F1148" s="5">
        <f t="shared" si="165"/>
        <v>2.8304597701149423</v>
      </c>
      <c r="G1148" s="3">
        <v>43374</v>
      </c>
      <c r="H1148" s="3">
        <v>43465</v>
      </c>
      <c r="I1148" s="4">
        <f t="shared" si="166"/>
        <v>92</v>
      </c>
      <c r="J1148" s="2">
        <f t="shared" si="163"/>
        <v>0.20993179880647911</v>
      </c>
      <c r="K1148">
        <v>102</v>
      </c>
      <c r="L1148" s="2">
        <f t="shared" si="164"/>
        <v>0.20993179880647911</v>
      </c>
      <c r="M1148" s="5">
        <f t="shared" si="167"/>
        <v>21.413043478260867</v>
      </c>
      <c r="N1148" s="1">
        <v>24646818</v>
      </c>
      <c r="O1148" s="1">
        <v>6153</v>
      </c>
      <c r="P1148" s="2">
        <f t="shared" si="170"/>
        <v>4005.6587030716723</v>
      </c>
      <c r="Q1148" s="1">
        <v>32156959</v>
      </c>
      <c r="R1148" s="1">
        <v>12754566</v>
      </c>
      <c r="S1148" s="2">
        <f t="shared" si="168"/>
        <v>5534129.6560436115</v>
      </c>
      <c r="T1148" s="1">
        <v>11449415</v>
      </c>
      <c r="U1148" s="2">
        <f t="shared" si="169"/>
        <v>4967832.4684548704</v>
      </c>
      <c r="V1148" s="2">
        <f t="shared" si="171"/>
        <v>807.38379139523329</v>
      </c>
    </row>
    <row r="1149" spans="1:22" x14ac:dyDescent="0.25">
      <c r="A1149" t="s">
        <v>252</v>
      </c>
      <c r="B1149">
        <v>2018</v>
      </c>
      <c r="C1149">
        <v>101</v>
      </c>
      <c r="D1149" s="1">
        <v>1177</v>
      </c>
      <c r="E1149" s="1">
        <v>4449</v>
      </c>
      <c r="F1149" s="5">
        <f t="shared" si="165"/>
        <v>3.7799490229396771</v>
      </c>
      <c r="G1149" s="3">
        <v>43374</v>
      </c>
      <c r="H1149" s="3">
        <v>43465</v>
      </c>
      <c r="I1149" s="4">
        <f t="shared" si="166"/>
        <v>92</v>
      </c>
      <c r="J1149" s="2">
        <f t="shared" si="163"/>
        <v>0.47879896685320705</v>
      </c>
      <c r="K1149">
        <v>101</v>
      </c>
      <c r="L1149" s="2">
        <f t="shared" si="164"/>
        <v>0.47879896685320705</v>
      </c>
      <c r="M1149" s="5">
        <f t="shared" si="167"/>
        <v>48.358695652173914</v>
      </c>
      <c r="N1149" s="1">
        <v>66781845</v>
      </c>
      <c r="O1149" s="1">
        <v>7536</v>
      </c>
      <c r="P1149" s="2">
        <f t="shared" si="170"/>
        <v>8861.7097929936299</v>
      </c>
      <c r="Q1149" s="1">
        <v>91710351</v>
      </c>
      <c r="R1149" s="1">
        <v>21352801</v>
      </c>
      <c r="S1149" s="2">
        <f t="shared" si="168"/>
        <v>8997158.7414805274</v>
      </c>
      <c r="T1149" s="1">
        <v>21997863</v>
      </c>
      <c r="U1149" s="2">
        <f t="shared" si="169"/>
        <v>9268960.32910816</v>
      </c>
      <c r="V1149" s="2">
        <f t="shared" si="171"/>
        <v>1229.9575808264544</v>
      </c>
    </row>
    <row r="1150" spans="1:22" x14ac:dyDescent="0.25">
      <c r="A1150" t="s">
        <v>253</v>
      </c>
      <c r="B1150">
        <v>2018</v>
      </c>
      <c r="C1150">
        <v>189</v>
      </c>
      <c r="D1150">
        <v>54</v>
      </c>
      <c r="E1150" s="1">
        <v>16292</v>
      </c>
      <c r="F1150" s="5">
        <f t="shared" si="165"/>
        <v>301.7037037037037</v>
      </c>
      <c r="G1150" s="3">
        <v>43374</v>
      </c>
      <c r="H1150" s="3">
        <v>43465</v>
      </c>
      <c r="I1150" s="4">
        <f t="shared" si="166"/>
        <v>92</v>
      </c>
      <c r="J1150" s="2">
        <f t="shared" si="163"/>
        <v>0.9369680239245457</v>
      </c>
      <c r="K1150">
        <v>277</v>
      </c>
      <c r="L1150" s="2">
        <f t="shared" si="164"/>
        <v>0.63930309213624237</v>
      </c>
      <c r="M1150" s="5">
        <f t="shared" si="167"/>
        <v>177.08695652173913</v>
      </c>
      <c r="N1150">
        <v>0</v>
      </c>
      <c r="O1150">
        <v>0</v>
      </c>
      <c r="P1150" s="2">
        <v>0</v>
      </c>
      <c r="Q1150" s="1">
        <v>6097229</v>
      </c>
      <c r="R1150" s="1">
        <v>5416675</v>
      </c>
      <c r="S1150" s="2">
        <f t="shared" si="168"/>
        <v>0</v>
      </c>
      <c r="T1150" s="1">
        <v>13976531</v>
      </c>
      <c r="U1150" s="2">
        <f t="shared" si="169"/>
        <v>0</v>
      </c>
      <c r="V1150" s="2">
        <v>0</v>
      </c>
    </row>
    <row r="1151" spans="1:22" x14ac:dyDescent="0.25">
      <c r="A1151" t="s">
        <v>254</v>
      </c>
      <c r="B1151">
        <v>2018</v>
      </c>
      <c r="C1151">
        <v>37</v>
      </c>
      <c r="D1151">
        <v>63</v>
      </c>
      <c r="E1151" s="1">
        <v>2076</v>
      </c>
      <c r="F1151" s="5">
        <f t="shared" si="165"/>
        <v>32.952380952380949</v>
      </c>
      <c r="G1151" s="3">
        <v>43374</v>
      </c>
      <c r="H1151" s="3">
        <v>43465</v>
      </c>
      <c r="I1151" s="4">
        <f t="shared" si="166"/>
        <v>92</v>
      </c>
      <c r="J1151" s="2">
        <f t="shared" si="163"/>
        <v>0.60987074030552291</v>
      </c>
      <c r="K1151">
        <v>37</v>
      </c>
      <c r="L1151" s="2">
        <f t="shared" si="164"/>
        <v>0.60987074030552291</v>
      </c>
      <c r="M1151" s="5">
        <f t="shared" si="167"/>
        <v>22.565217391304348</v>
      </c>
      <c r="N1151" s="1">
        <v>10496446</v>
      </c>
      <c r="O1151" s="1">
        <v>8683</v>
      </c>
      <c r="P1151" s="2">
        <f t="shared" si="170"/>
        <v>1208.8501669929749</v>
      </c>
      <c r="Q1151" s="1">
        <v>2606188</v>
      </c>
      <c r="R1151" s="1">
        <v>5325963</v>
      </c>
      <c r="S1151" s="2">
        <f t="shared" si="168"/>
        <v>4266598.8401643513</v>
      </c>
      <c r="T1151" s="1">
        <v>6131096</v>
      </c>
      <c r="U1151" s="2">
        <f t="shared" si="169"/>
        <v>4911586.33331405</v>
      </c>
      <c r="V1151" s="2">
        <f t="shared" si="171"/>
        <v>565.65545702108147</v>
      </c>
    </row>
    <row r="1152" spans="1:22" x14ac:dyDescent="0.25">
      <c r="A1152" t="s">
        <v>255</v>
      </c>
      <c r="B1152">
        <v>2018</v>
      </c>
      <c r="C1152" s="1">
        <v>1296</v>
      </c>
      <c r="D1152">
        <v>225</v>
      </c>
      <c r="E1152" s="1">
        <v>115451</v>
      </c>
      <c r="F1152" s="5">
        <f t="shared" si="165"/>
        <v>513.1155555555556</v>
      </c>
      <c r="G1152" s="3">
        <v>43374</v>
      </c>
      <c r="H1152" s="3">
        <v>43465</v>
      </c>
      <c r="I1152" s="4">
        <f t="shared" si="166"/>
        <v>92</v>
      </c>
      <c r="J1152" s="2">
        <f t="shared" si="163"/>
        <v>0.96828871443907671</v>
      </c>
      <c r="K1152" s="1">
        <v>1418</v>
      </c>
      <c r="L1152" s="2">
        <f t="shared" si="164"/>
        <v>0.8849803765254185</v>
      </c>
      <c r="M1152" s="5">
        <f t="shared" si="167"/>
        <v>1254.9021739130435</v>
      </c>
      <c r="N1152">
        <v>0</v>
      </c>
      <c r="O1152">
        <v>0</v>
      </c>
      <c r="P1152" s="2">
        <v>0</v>
      </c>
      <c r="Q1152" s="1">
        <v>66330895</v>
      </c>
      <c r="R1152" s="1">
        <v>66329314</v>
      </c>
      <c r="S1152" s="2">
        <f t="shared" si="168"/>
        <v>0</v>
      </c>
      <c r="T1152" s="1">
        <v>83782706</v>
      </c>
      <c r="U1152" s="2">
        <f t="shared" si="169"/>
        <v>0</v>
      </c>
      <c r="V1152" s="2">
        <v>0</v>
      </c>
    </row>
    <row r="1153" spans="1:22" x14ac:dyDescent="0.25">
      <c r="A1153" t="s">
        <v>256</v>
      </c>
      <c r="B1153">
        <v>2018</v>
      </c>
      <c r="C1153">
        <v>114</v>
      </c>
      <c r="D1153" s="1">
        <v>2240</v>
      </c>
      <c r="E1153" s="1">
        <v>10379</v>
      </c>
      <c r="F1153" s="5">
        <f t="shared" si="165"/>
        <v>4.6334821428571429</v>
      </c>
      <c r="G1153" s="3">
        <v>43374</v>
      </c>
      <c r="H1153" s="3">
        <v>43465</v>
      </c>
      <c r="I1153" s="4">
        <f t="shared" si="166"/>
        <v>92</v>
      </c>
      <c r="J1153" s="2">
        <f t="shared" ref="J1153:J1216" si="172">E1153/(C1153*I1153)</f>
        <v>0.98960717009916099</v>
      </c>
      <c r="K1153">
        <v>172</v>
      </c>
      <c r="L1153" s="2">
        <f t="shared" ref="L1153:L1216" si="173">E1153/(K1153*I1153)</f>
        <v>0.65590242669362997</v>
      </c>
      <c r="M1153" s="5">
        <f t="shared" si="167"/>
        <v>112.81521739130436</v>
      </c>
      <c r="N1153" s="1">
        <v>92567564</v>
      </c>
      <c r="O1153" s="1">
        <v>43902</v>
      </c>
      <c r="P1153" s="2">
        <f t="shared" si="170"/>
        <v>2108.5044872670951</v>
      </c>
      <c r="Q1153" s="1">
        <v>205184883</v>
      </c>
      <c r="R1153" s="1">
        <v>73858600</v>
      </c>
      <c r="S1153" s="2">
        <f t="shared" si="168"/>
        <v>22961727.943248104</v>
      </c>
      <c r="T1153" s="1">
        <v>74239746</v>
      </c>
      <c r="U1153" s="2">
        <f t="shared" si="169"/>
        <v>23080221.534497563</v>
      </c>
      <c r="V1153" s="2">
        <f t="shared" si="171"/>
        <v>525.72141438881056</v>
      </c>
    </row>
    <row r="1154" spans="1:22" x14ac:dyDescent="0.25">
      <c r="A1154" t="s">
        <v>257</v>
      </c>
      <c r="B1154">
        <v>2018</v>
      </c>
      <c r="C1154">
        <v>36</v>
      </c>
      <c r="D1154">
        <v>227</v>
      </c>
      <c r="E1154" s="1">
        <v>2904</v>
      </c>
      <c r="F1154" s="5">
        <f t="shared" si="165"/>
        <v>12.79295154185022</v>
      </c>
      <c r="G1154" s="3">
        <v>43374</v>
      </c>
      <c r="H1154" s="3">
        <v>43465</v>
      </c>
      <c r="I1154" s="4">
        <f t="shared" si="166"/>
        <v>92</v>
      </c>
      <c r="J1154" s="2">
        <f t="shared" si="172"/>
        <v>0.87681159420289856</v>
      </c>
      <c r="K1154">
        <v>36</v>
      </c>
      <c r="L1154" s="2">
        <f t="shared" si="173"/>
        <v>0.87681159420289856</v>
      </c>
      <c r="M1154" s="5">
        <f t="shared" si="167"/>
        <v>31.565217391304348</v>
      </c>
      <c r="N1154">
        <v>0</v>
      </c>
      <c r="O1154">
        <v>0</v>
      </c>
      <c r="P1154" s="2">
        <v>0</v>
      </c>
      <c r="Q1154" s="1">
        <v>4078398</v>
      </c>
      <c r="R1154" s="1">
        <v>2886571</v>
      </c>
      <c r="S1154" s="2">
        <f t="shared" si="168"/>
        <v>0</v>
      </c>
      <c r="T1154" s="1">
        <v>3011480</v>
      </c>
      <c r="U1154" s="2">
        <f t="shared" si="169"/>
        <v>0</v>
      </c>
      <c r="V1154" s="2">
        <v>0</v>
      </c>
    </row>
    <row r="1155" spans="1:22" x14ac:dyDescent="0.25">
      <c r="A1155" t="s">
        <v>258</v>
      </c>
      <c r="B1155">
        <v>2018</v>
      </c>
      <c r="C1155">
        <v>16</v>
      </c>
      <c r="D1155">
        <v>72</v>
      </c>
      <c r="E1155" s="1">
        <v>1440</v>
      </c>
      <c r="F1155" s="5">
        <f t="shared" si="165"/>
        <v>20</v>
      </c>
      <c r="G1155" s="3">
        <v>43374</v>
      </c>
      <c r="H1155" s="3">
        <v>43465</v>
      </c>
      <c r="I1155" s="4">
        <f t="shared" si="166"/>
        <v>92</v>
      </c>
      <c r="J1155" s="2">
        <f t="shared" si="172"/>
        <v>0.97826086956521741</v>
      </c>
      <c r="K1155">
        <v>16</v>
      </c>
      <c r="L1155" s="2">
        <f t="shared" si="173"/>
        <v>0.97826086956521741</v>
      </c>
      <c r="M1155" s="5">
        <f t="shared" si="167"/>
        <v>15.652173913043478</v>
      </c>
      <c r="N1155">
        <v>0</v>
      </c>
      <c r="O1155">
        <v>0</v>
      </c>
      <c r="P1155" s="2">
        <v>0</v>
      </c>
      <c r="Q1155" s="1">
        <v>1284815</v>
      </c>
      <c r="R1155" s="1">
        <v>1284815</v>
      </c>
      <c r="S1155" s="2">
        <f t="shared" si="168"/>
        <v>0</v>
      </c>
      <c r="T1155" s="1">
        <v>1202625</v>
      </c>
      <c r="U1155" s="2">
        <f t="shared" si="169"/>
        <v>0</v>
      </c>
      <c r="V1155" s="2">
        <v>0</v>
      </c>
    </row>
    <row r="1156" spans="1:22" x14ac:dyDescent="0.25">
      <c r="A1156" t="s">
        <v>259</v>
      </c>
      <c r="B1156">
        <v>2018</v>
      </c>
      <c r="C1156">
        <v>182</v>
      </c>
      <c r="D1156" s="1">
        <v>2456</v>
      </c>
      <c r="E1156" s="1">
        <v>11267</v>
      </c>
      <c r="F1156" s="5">
        <f t="shared" ref="F1156:F1219" si="174">E1156/D1156</f>
        <v>4.5875407166123781</v>
      </c>
      <c r="G1156" s="3">
        <v>43374</v>
      </c>
      <c r="H1156" s="3">
        <v>43465</v>
      </c>
      <c r="I1156" s="4">
        <f t="shared" ref="I1156:I1219" si="175">H1156-G1156+1</f>
        <v>92</v>
      </c>
      <c r="J1156" s="2">
        <f t="shared" si="172"/>
        <v>0.67289775441949351</v>
      </c>
      <c r="K1156">
        <v>182</v>
      </c>
      <c r="L1156" s="2">
        <f t="shared" si="173"/>
        <v>0.67289775441949351</v>
      </c>
      <c r="M1156" s="5">
        <f t="shared" ref="M1156:M1219" si="176">K1156*L1156</f>
        <v>122.46739130434781</v>
      </c>
      <c r="N1156" s="1">
        <v>435253021</v>
      </c>
      <c r="O1156" s="1">
        <v>91023</v>
      </c>
      <c r="P1156" s="2">
        <f t="shared" ref="P1156:P1218" si="177">N1156/O1156</f>
        <v>4781.7916460674778</v>
      </c>
      <c r="Q1156" s="1">
        <v>534539309</v>
      </c>
      <c r="R1156" s="1">
        <v>174538689</v>
      </c>
      <c r="S1156" s="2">
        <f t="shared" ref="S1156:S1219" si="178">(N1156/(Q1156+N1156))*R1156</f>
        <v>78334803.564212009</v>
      </c>
      <c r="T1156" s="1">
        <v>138184540</v>
      </c>
      <c r="U1156" s="2">
        <f t="shared" ref="U1156:U1219" si="179">(N1156/(Q1156+N1156))*T1156</f>
        <v>62018678.257122681</v>
      </c>
      <c r="V1156" s="2">
        <f t="shared" ref="V1156:V1218" si="180">U1156/O1156</f>
        <v>681.35172711427526</v>
      </c>
    </row>
    <row r="1157" spans="1:22" x14ac:dyDescent="0.25">
      <c r="A1157" t="s">
        <v>262</v>
      </c>
      <c r="B1157">
        <v>2018</v>
      </c>
      <c r="C1157">
        <v>394</v>
      </c>
      <c r="D1157" s="1">
        <v>3626</v>
      </c>
      <c r="E1157" s="1">
        <v>16734</v>
      </c>
      <c r="F1157" s="5">
        <f t="shared" si="174"/>
        <v>4.6150027578599007</v>
      </c>
      <c r="G1157" s="3">
        <v>43374</v>
      </c>
      <c r="H1157" s="3">
        <v>43465</v>
      </c>
      <c r="I1157" s="4">
        <f t="shared" si="175"/>
        <v>92</v>
      </c>
      <c r="J1157" s="2">
        <f t="shared" si="172"/>
        <v>0.46165305672037077</v>
      </c>
      <c r="K1157">
        <v>394</v>
      </c>
      <c r="L1157" s="2">
        <f t="shared" si="173"/>
        <v>0.46165305672037077</v>
      </c>
      <c r="M1157" s="5">
        <f t="shared" si="176"/>
        <v>181.89130434782609</v>
      </c>
      <c r="N1157" s="1">
        <v>162170881</v>
      </c>
      <c r="O1157" s="1">
        <v>25916</v>
      </c>
      <c r="P1157" s="2">
        <f t="shared" si="177"/>
        <v>6257.5583037505785</v>
      </c>
      <c r="Q1157" s="1">
        <v>421828343</v>
      </c>
      <c r="R1157" s="1">
        <v>101157216</v>
      </c>
      <c r="S1157" s="2">
        <f t="shared" si="178"/>
        <v>28090370.952662934</v>
      </c>
      <c r="T1157" s="1">
        <v>105747013</v>
      </c>
      <c r="U1157" s="2">
        <f t="shared" si="179"/>
        <v>29364912.754282106</v>
      </c>
      <c r="V1157" s="2">
        <f t="shared" si="180"/>
        <v>1133.0804427489622</v>
      </c>
    </row>
    <row r="1158" spans="1:22" x14ac:dyDescent="0.25">
      <c r="A1158" t="s">
        <v>263</v>
      </c>
      <c r="B1158">
        <v>2018</v>
      </c>
      <c r="C1158">
        <v>47</v>
      </c>
      <c r="D1158">
        <v>537</v>
      </c>
      <c r="E1158" s="1">
        <v>1651</v>
      </c>
      <c r="F1158" s="5">
        <f t="shared" si="174"/>
        <v>3.0744878957169459</v>
      </c>
      <c r="G1158" s="3">
        <v>43374</v>
      </c>
      <c r="H1158" s="3">
        <v>43465</v>
      </c>
      <c r="I1158" s="4">
        <f t="shared" si="175"/>
        <v>92</v>
      </c>
      <c r="J1158" s="2">
        <f t="shared" si="172"/>
        <v>0.38182238667900092</v>
      </c>
      <c r="K1158">
        <v>47</v>
      </c>
      <c r="L1158" s="2">
        <f t="shared" si="173"/>
        <v>0.38182238667900092</v>
      </c>
      <c r="M1158" s="5">
        <f t="shared" si="176"/>
        <v>17.945652173913043</v>
      </c>
      <c r="N1158" s="1">
        <v>35076482</v>
      </c>
      <c r="O1158" s="1">
        <v>3997</v>
      </c>
      <c r="P1158" s="2">
        <f t="shared" si="177"/>
        <v>8775.7022767075305</v>
      </c>
      <c r="Q1158" s="1">
        <v>30646579</v>
      </c>
      <c r="R1158" s="1">
        <v>18153694</v>
      </c>
      <c r="S1158" s="2">
        <f t="shared" si="178"/>
        <v>9688649.7849591635</v>
      </c>
      <c r="T1158" s="1">
        <v>27329870</v>
      </c>
      <c r="U1158" s="2">
        <f t="shared" si="179"/>
        <v>14585986.692210518</v>
      </c>
      <c r="V1158" s="2">
        <f t="shared" si="180"/>
        <v>3649.2335982513177</v>
      </c>
    </row>
    <row r="1159" spans="1:22" x14ac:dyDescent="0.25">
      <c r="A1159" t="s">
        <v>264</v>
      </c>
      <c r="B1159">
        <v>2018</v>
      </c>
      <c r="C1159">
        <v>144</v>
      </c>
      <c r="D1159">
        <v>264</v>
      </c>
      <c r="E1159" s="1">
        <v>8722</v>
      </c>
      <c r="F1159" s="5">
        <f t="shared" si="174"/>
        <v>33.037878787878789</v>
      </c>
      <c r="G1159" s="3">
        <v>43374</v>
      </c>
      <c r="H1159" s="3">
        <v>43465</v>
      </c>
      <c r="I1159" s="4">
        <f t="shared" si="175"/>
        <v>92</v>
      </c>
      <c r="J1159" s="2">
        <f t="shared" si="172"/>
        <v>0.65836352657004826</v>
      </c>
      <c r="K1159">
        <v>150</v>
      </c>
      <c r="L1159" s="2">
        <f t="shared" si="173"/>
        <v>0.6320289855072464</v>
      </c>
      <c r="M1159" s="5">
        <f t="shared" si="176"/>
        <v>94.804347826086953</v>
      </c>
      <c r="N1159" s="1">
        <v>31346478</v>
      </c>
      <c r="O1159" s="1">
        <v>28022</v>
      </c>
      <c r="P1159" s="2">
        <f t="shared" si="177"/>
        <v>1118.6381414602813</v>
      </c>
      <c r="Q1159" s="1">
        <v>11955585</v>
      </c>
      <c r="R1159" s="1">
        <v>15879140</v>
      </c>
      <c r="S1159" s="2">
        <f t="shared" si="178"/>
        <v>11494951.468453594</v>
      </c>
      <c r="T1159" s="1">
        <v>17650648</v>
      </c>
      <c r="U1159" s="2">
        <f t="shared" si="179"/>
        <v>12777350.79776093</v>
      </c>
      <c r="V1159" s="2">
        <f t="shared" si="180"/>
        <v>455.97569044896619</v>
      </c>
    </row>
    <row r="1160" spans="1:22" x14ac:dyDescent="0.25">
      <c r="A1160" t="s">
        <v>507</v>
      </c>
      <c r="B1160">
        <v>2018</v>
      </c>
      <c r="C1160">
        <v>36</v>
      </c>
      <c r="D1160">
        <v>243</v>
      </c>
      <c r="E1160" s="1">
        <v>1943</v>
      </c>
      <c r="F1160" s="5">
        <f t="shared" si="174"/>
        <v>7.9958847736625511</v>
      </c>
      <c r="G1160" s="3">
        <v>43374</v>
      </c>
      <c r="H1160" s="3">
        <v>43465</v>
      </c>
      <c r="I1160" s="4">
        <f t="shared" si="175"/>
        <v>92</v>
      </c>
      <c r="J1160" s="2">
        <f t="shared" si="172"/>
        <v>0.58665458937198067</v>
      </c>
      <c r="K1160">
        <v>36</v>
      </c>
      <c r="L1160" s="2">
        <f t="shared" si="173"/>
        <v>0.58665458937198067</v>
      </c>
      <c r="M1160" s="5">
        <f t="shared" si="176"/>
        <v>21.119565217391305</v>
      </c>
      <c r="N1160">
        <v>0</v>
      </c>
      <c r="O1160">
        <v>0</v>
      </c>
      <c r="P1160" s="2">
        <v>0</v>
      </c>
      <c r="Q1160" s="1">
        <v>3479250</v>
      </c>
      <c r="R1160" s="1">
        <v>2173169</v>
      </c>
      <c r="S1160" s="2">
        <f t="shared" si="178"/>
        <v>0</v>
      </c>
      <c r="T1160" s="1">
        <v>1981931</v>
      </c>
      <c r="U1160" s="2">
        <f t="shared" si="179"/>
        <v>0</v>
      </c>
      <c r="V1160" s="2">
        <v>0</v>
      </c>
    </row>
    <row r="1161" spans="1:22" x14ac:dyDescent="0.25">
      <c r="A1161" t="s">
        <v>265</v>
      </c>
      <c r="B1161">
        <v>2018</v>
      </c>
      <c r="C1161">
        <v>260</v>
      </c>
      <c r="D1161" s="1">
        <v>1855</v>
      </c>
      <c r="E1161" s="1">
        <v>9751</v>
      </c>
      <c r="F1161" s="5">
        <f t="shared" si="174"/>
        <v>5.2566037735849056</v>
      </c>
      <c r="G1161" s="3">
        <v>43374</v>
      </c>
      <c r="H1161" s="3">
        <v>43465</v>
      </c>
      <c r="I1161" s="4">
        <f t="shared" si="175"/>
        <v>92</v>
      </c>
      <c r="J1161" s="2">
        <f t="shared" si="172"/>
        <v>0.40765050167224082</v>
      </c>
      <c r="K1161">
        <v>358</v>
      </c>
      <c r="L1161" s="2">
        <f t="shared" si="173"/>
        <v>0.29605902356084529</v>
      </c>
      <c r="M1161" s="5">
        <f t="shared" si="176"/>
        <v>105.98913043478261</v>
      </c>
      <c r="N1161" s="1">
        <v>138355278</v>
      </c>
      <c r="O1161" s="1">
        <v>27870</v>
      </c>
      <c r="P1161" s="2">
        <f t="shared" si="177"/>
        <v>4964.3085037674919</v>
      </c>
      <c r="Q1161" s="1">
        <v>208565901</v>
      </c>
      <c r="R1161" s="1">
        <v>58196984</v>
      </c>
      <c r="S1161" s="2">
        <f t="shared" si="178"/>
        <v>23209479.234709829</v>
      </c>
      <c r="T1161" s="1">
        <v>76114506</v>
      </c>
      <c r="U1161" s="2">
        <f t="shared" si="179"/>
        <v>30355147.724961087</v>
      </c>
      <c r="V1161" s="2">
        <f t="shared" si="180"/>
        <v>1089.1692761019408</v>
      </c>
    </row>
    <row r="1162" spans="1:22" x14ac:dyDescent="0.25">
      <c r="A1162" t="s">
        <v>266</v>
      </c>
      <c r="B1162">
        <v>2018</v>
      </c>
      <c r="C1162">
        <v>91</v>
      </c>
      <c r="D1162">
        <v>141</v>
      </c>
      <c r="E1162" s="1">
        <v>6005</v>
      </c>
      <c r="F1162" s="5">
        <f t="shared" si="174"/>
        <v>42.588652482269502</v>
      </c>
      <c r="G1162" s="3">
        <v>43374</v>
      </c>
      <c r="H1162" s="3">
        <v>43465</v>
      </c>
      <c r="I1162" s="4">
        <f t="shared" si="175"/>
        <v>92</v>
      </c>
      <c r="J1162" s="2">
        <f t="shared" si="172"/>
        <v>0.71727185857620646</v>
      </c>
      <c r="K1162">
        <v>91</v>
      </c>
      <c r="L1162" s="2">
        <f t="shared" si="173"/>
        <v>0.71727185857620646</v>
      </c>
      <c r="M1162" s="5">
        <f t="shared" si="176"/>
        <v>65.271739130434781</v>
      </c>
      <c r="N1162" s="1">
        <v>7277976</v>
      </c>
      <c r="O1162" s="1">
        <v>7803</v>
      </c>
      <c r="P1162" s="2">
        <f t="shared" si="177"/>
        <v>932.71510957324108</v>
      </c>
      <c r="Q1162" s="1">
        <v>6474528</v>
      </c>
      <c r="R1162" s="1">
        <v>7259356</v>
      </c>
      <c r="S1162" s="2">
        <f t="shared" si="178"/>
        <v>3841730.8399587446</v>
      </c>
      <c r="T1162" s="1">
        <v>7664341</v>
      </c>
      <c r="U1162" s="2">
        <f t="shared" si="179"/>
        <v>4056053.3451810665</v>
      </c>
      <c r="V1162" s="2">
        <f t="shared" si="180"/>
        <v>519.80691338985855</v>
      </c>
    </row>
    <row r="1163" spans="1:22" x14ac:dyDescent="0.25">
      <c r="A1163" t="s">
        <v>267</v>
      </c>
      <c r="B1163">
        <v>2018</v>
      </c>
      <c r="C1163">
        <v>204</v>
      </c>
      <c r="D1163" s="1">
        <v>1097</v>
      </c>
      <c r="E1163" s="1">
        <v>5564</v>
      </c>
      <c r="F1163" s="5">
        <f t="shared" si="174"/>
        <v>5.0720145852324521</v>
      </c>
      <c r="G1163" s="3">
        <v>43374</v>
      </c>
      <c r="H1163" s="3">
        <v>43465</v>
      </c>
      <c r="I1163" s="4">
        <f t="shared" si="175"/>
        <v>92</v>
      </c>
      <c r="J1163" s="2">
        <f t="shared" si="172"/>
        <v>0.29646206308610401</v>
      </c>
      <c r="K1163">
        <v>204</v>
      </c>
      <c r="L1163" s="2">
        <f t="shared" si="173"/>
        <v>0.29646206308610401</v>
      </c>
      <c r="M1163" s="5">
        <f t="shared" si="176"/>
        <v>60.478260869565219</v>
      </c>
      <c r="N1163" s="1">
        <v>44025145</v>
      </c>
      <c r="O1163" s="1">
        <v>7478</v>
      </c>
      <c r="P1163" s="2">
        <f t="shared" si="177"/>
        <v>5887.2887135597757</v>
      </c>
      <c r="Q1163" s="1">
        <v>96468237</v>
      </c>
      <c r="R1163" s="1">
        <v>20089691</v>
      </c>
      <c r="S1163" s="2">
        <f t="shared" si="178"/>
        <v>6295325.4216643097</v>
      </c>
      <c r="T1163" s="1">
        <v>17642532</v>
      </c>
      <c r="U1163" s="2">
        <f t="shared" si="179"/>
        <v>5528481.2594741294</v>
      </c>
      <c r="V1163" s="2">
        <f t="shared" si="180"/>
        <v>739.29944630571401</v>
      </c>
    </row>
    <row r="1164" spans="1:22" x14ac:dyDescent="0.25">
      <c r="A1164" t="s">
        <v>508</v>
      </c>
      <c r="B1164">
        <v>2018</v>
      </c>
      <c r="C1164">
        <v>228</v>
      </c>
      <c r="D1164" s="1">
        <v>1978</v>
      </c>
      <c r="E1164" s="1">
        <v>11493</v>
      </c>
      <c r="F1164" s="5">
        <f t="shared" si="174"/>
        <v>5.8104145601617798</v>
      </c>
      <c r="G1164" s="3">
        <v>43374</v>
      </c>
      <c r="H1164" s="3">
        <v>43465</v>
      </c>
      <c r="I1164" s="4">
        <f t="shared" si="175"/>
        <v>92</v>
      </c>
      <c r="J1164" s="2">
        <f t="shared" si="172"/>
        <v>0.54791189931350115</v>
      </c>
      <c r="K1164">
        <v>228</v>
      </c>
      <c r="L1164" s="2">
        <f t="shared" si="173"/>
        <v>0.54791189931350115</v>
      </c>
      <c r="M1164" s="5">
        <f t="shared" si="176"/>
        <v>124.92391304347827</v>
      </c>
      <c r="N1164" s="1">
        <v>62127722</v>
      </c>
      <c r="O1164" s="1">
        <v>9411</v>
      </c>
      <c r="P1164" s="2">
        <f t="shared" si="177"/>
        <v>6601.6068430559981</v>
      </c>
      <c r="Q1164" s="1">
        <v>172317167</v>
      </c>
      <c r="R1164" s="1">
        <v>52352309</v>
      </c>
      <c r="S1164" s="2">
        <f t="shared" si="178"/>
        <v>13873323.122902876</v>
      </c>
      <c r="T1164" s="1">
        <v>49859580</v>
      </c>
      <c r="U1164" s="2">
        <f t="shared" si="179"/>
        <v>13212751.783540737</v>
      </c>
      <c r="V1164" s="2">
        <f t="shared" si="180"/>
        <v>1403.9689494783483</v>
      </c>
    </row>
    <row r="1165" spans="1:22" x14ac:dyDescent="0.25">
      <c r="A1165" t="s">
        <v>270</v>
      </c>
      <c r="B1165">
        <v>2018</v>
      </c>
      <c r="C1165">
        <v>106</v>
      </c>
      <c r="D1165">
        <v>128</v>
      </c>
      <c r="E1165" s="1">
        <v>5930</v>
      </c>
      <c r="F1165" s="5">
        <f t="shared" si="174"/>
        <v>46.328125</v>
      </c>
      <c r="G1165" s="3">
        <v>43374</v>
      </c>
      <c r="H1165" s="3">
        <v>43465</v>
      </c>
      <c r="I1165" s="4">
        <f t="shared" si="175"/>
        <v>92</v>
      </c>
      <c r="J1165" s="2">
        <f t="shared" si="172"/>
        <v>0.60808039376538148</v>
      </c>
      <c r="K1165">
        <v>106</v>
      </c>
      <c r="L1165" s="2">
        <f t="shared" si="173"/>
        <v>0.60808039376538148</v>
      </c>
      <c r="M1165" s="5">
        <f t="shared" si="176"/>
        <v>64.456521739130437</v>
      </c>
      <c r="N1165" s="1">
        <v>11309438</v>
      </c>
      <c r="O1165" s="1">
        <v>13736</v>
      </c>
      <c r="P1165" s="2">
        <f t="shared" si="177"/>
        <v>823.34289458357603</v>
      </c>
      <c r="Q1165" s="1">
        <v>2950803</v>
      </c>
      <c r="R1165" s="1">
        <v>6382261</v>
      </c>
      <c r="S1165" s="2">
        <f t="shared" si="178"/>
        <v>5061610.4650207525</v>
      </c>
      <c r="T1165" s="1">
        <v>7017601</v>
      </c>
      <c r="U1165" s="2">
        <f t="shared" si="179"/>
        <v>5565482.6182978256</v>
      </c>
      <c r="V1165" s="2">
        <f t="shared" si="180"/>
        <v>405.17491397042994</v>
      </c>
    </row>
    <row r="1166" spans="1:22" x14ac:dyDescent="0.25">
      <c r="A1166" t="s">
        <v>271</v>
      </c>
      <c r="B1166">
        <v>2018</v>
      </c>
      <c r="C1166">
        <v>139</v>
      </c>
      <c r="D1166" s="1">
        <v>3380</v>
      </c>
      <c r="E1166" s="1">
        <v>11825</v>
      </c>
      <c r="F1166" s="5">
        <f t="shared" si="174"/>
        <v>3.4985207100591715</v>
      </c>
      <c r="G1166" s="3">
        <v>43374</v>
      </c>
      <c r="H1166" s="3">
        <v>43465</v>
      </c>
      <c r="I1166" s="4">
        <f t="shared" si="175"/>
        <v>92</v>
      </c>
      <c r="J1166" s="2">
        <f t="shared" si="172"/>
        <v>0.92469502658742575</v>
      </c>
      <c r="K1166">
        <v>153</v>
      </c>
      <c r="L1166" s="2">
        <f t="shared" si="173"/>
        <v>0.84008240977550441</v>
      </c>
      <c r="M1166" s="5">
        <f t="shared" si="176"/>
        <v>128.53260869565219</v>
      </c>
      <c r="N1166" s="1">
        <v>115277356</v>
      </c>
      <c r="O1166" s="1">
        <v>150223</v>
      </c>
      <c r="P1166" s="2">
        <f t="shared" si="177"/>
        <v>767.37487601765372</v>
      </c>
      <c r="Q1166" s="1">
        <v>118344633</v>
      </c>
      <c r="R1166" s="1">
        <v>70724833</v>
      </c>
      <c r="S1166" s="2">
        <f t="shared" si="178"/>
        <v>34898135.174174674</v>
      </c>
      <c r="T1166" s="1">
        <v>78597204</v>
      </c>
      <c r="U1166" s="2">
        <f t="shared" si="179"/>
        <v>38782641.586501621</v>
      </c>
      <c r="V1166" s="2">
        <f t="shared" si="180"/>
        <v>258.16713543533029</v>
      </c>
    </row>
    <row r="1167" spans="1:22" x14ac:dyDescent="0.25">
      <c r="A1167" t="s">
        <v>273</v>
      </c>
      <c r="B1167">
        <v>2018</v>
      </c>
      <c r="C1167">
        <v>68</v>
      </c>
      <c r="D1167">
        <v>537</v>
      </c>
      <c r="E1167" s="1">
        <v>3705</v>
      </c>
      <c r="F1167" s="5">
        <f t="shared" si="174"/>
        <v>6.8994413407821229</v>
      </c>
      <c r="G1167" s="3">
        <v>43374</v>
      </c>
      <c r="H1167" s="3">
        <v>43465</v>
      </c>
      <c r="I1167" s="4">
        <f t="shared" si="175"/>
        <v>92</v>
      </c>
      <c r="J1167" s="2">
        <f t="shared" si="172"/>
        <v>0.59223145780051156</v>
      </c>
      <c r="K1167">
        <v>68</v>
      </c>
      <c r="L1167" s="2">
        <f t="shared" si="173"/>
        <v>0.59223145780051156</v>
      </c>
      <c r="M1167" s="5">
        <f t="shared" si="176"/>
        <v>40.271739130434788</v>
      </c>
      <c r="N1167" s="1">
        <v>492750</v>
      </c>
      <c r="O1167">
        <v>868</v>
      </c>
      <c r="P1167" s="2">
        <f t="shared" si="177"/>
        <v>567.68433179723502</v>
      </c>
      <c r="Q1167" s="1">
        <v>7320500</v>
      </c>
      <c r="R1167" s="1">
        <v>3187829</v>
      </c>
      <c r="S1167" s="2">
        <f t="shared" si="178"/>
        <v>201043.45051675037</v>
      </c>
      <c r="T1167" s="1">
        <v>2513650</v>
      </c>
      <c r="U1167" s="2">
        <f t="shared" si="179"/>
        <v>158525.71433142418</v>
      </c>
      <c r="V1167" s="2">
        <f t="shared" si="180"/>
        <v>182.63331144173293</v>
      </c>
    </row>
    <row r="1168" spans="1:22" x14ac:dyDescent="0.25">
      <c r="A1168" t="s">
        <v>274</v>
      </c>
      <c r="B1168">
        <v>2018</v>
      </c>
      <c r="C1168">
        <v>231</v>
      </c>
      <c r="D1168" s="1">
        <v>1114</v>
      </c>
      <c r="E1168" s="1">
        <v>10790</v>
      </c>
      <c r="F1168" s="5">
        <f t="shared" si="174"/>
        <v>9.6858168761220824</v>
      </c>
      <c r="G1168" s="3">
        <v>43374</v>
      </c>
      <c r="H1168" s="3">
        <v>43465</v>
      </c>
      <c r="I1168" s="4">
        <f t="shared" si="175"/>
        <v>92</v>
      </c>
      <c r="J1168" s="2">
        <f t="shared" si="172"/>
        <v>0.50771692076039898</v>
      </c>
      <c r="K1168">
        <v>231</v>
      </c>
      <c r="L1168" s="2">
        <f t="shared" si="173"/>
        <v>0.50771692076039898</v>
      </c>
      <c r="M1168" s="5">
        <f t="shared" si="176"/>
        <v>117.28260869565216</v>
      </c>
      <c r="N1168" s="1">
        <v>4935355</v>
      </c>
      <c r="O1168" s="1">
        <v>2364</v>
      </c>
      <c r="P1168" s="2">
        <f t="shared" si="177"/>
        <v>2087.7136209813875</v>
      </c>
      <c r="Q1168" s="1">
        <v>31702276</v>
      </c>
      <c r="R1168" s="1">
        <v>21004071</v>
      </c>
      <c r="S1168" s="2">
        <f t="shared" si="178"/>
        <v>2829400.9192407937</v>
      </c>
      <c r="T1168" s="1">
        <v>19363222</v>
      </c>
      <c r="U1168" s="2">
        <f t="shared" si="179"/>
        <v>2608366.6412222451</v>
      </c>
      <c r="V1168" s="2">
        <f t="shared" si="180"/>
        <v>1103.3699835965504</v>
      </c>
    </row>
    <row r="1169" spans="1:22" x14ac:dyDescent="0.25">
      <c r="A1169" t="s">
        <v>275</v>
      </c>
      <c r="B1169">
        <v>2018</v>
      </c>
      <c r="C1169">
        <v>125</v>
      </c>
      <c r="D1169" s="1">
        <v>2209</v>
      </c>
      <c r="E1169" s="1">
        <v>10120</v>
      </c>
      <c r="F1169" s="5">
        <f t="shared" si="174"/>
        <v>4.5812584880036216</v>
      </c>
      <c r="G1169" s="3">
        <v>43374</v>
      </c>
      <c r="H1169" s="3">
        <v>43465</v>
      </c>
      <c r="I1169" s="4">
        <f t="shared" si="175"/>
        <v>92</v>
      </c>
      <c r="J1169" s="2">
        <f t="shared" si="172"/>
        <v>0.88</v>
      </c>
      <c r="K1169">
        <v>184</v>
      </c>
      <c r="L1169" s="2">
        <f t="shared" si="173"/>
        <v>0.59782608695652173</v>
      </c>
      <c r="M1169" s="5">
        <f t="shared" si="176"/>
        <v>110</v>
      </c>
      <c r="N1169" s="1">
        <v>176378525</v>
      </c>
      <c r="O1169" s="1">
        <v>18840</v>
      </c>
      <c r="P1169" s="2">
        <f t="shared" si="177"/>
        <v>9361.917462845011</v>
      </c>
      <c r="Q1169" s="1">
        <v>211227591</v>
      </c>
      <c r="R1169" s="1">
        <v>45724943</v>
      </c>
      <c r="S1169" s="2">
        <f t="shared" si="178"/>
        <v>20806942.07118516</v>
      </c>
      <c r="T1169" s="1">
        <v>38183209</v>
      </c>
      <c r="U1169" s="2">
        <f t="shared" si="179"/>
        <v>17375107.887066275</v>
      </c>
      <c r="V1169" s="2">
        <f t="shared" si="180"/>
        <v>922.24564156402732</v>
      </c>
    </row>
    <row r="1170" spans="1:22" x14ac:dyDescent="0.25">
      <c r="A1170" t="s">
        <v>276</v>
      </c>
      <c r="B1170">
        <v>2018</v>
      </c>
      <c r="C1170">
        <v>37</v>
      </c>
      <c r="D1170">
        <v>171</v>
      </c>
      <c r="E1170">
        <v>513</v>
      </c>
      <c r="F1170" s="5">
        <f t="shared" si="174"/>
        <v>3</v>
      </c>
      <c r="G1170" s="3">
        <v>43374</v>
      </c>
      <c r="H1170" s="3">
        <v>43465</v>
      </c>
      <c r="I1170" s="4">
        <f t="shared" si="175"/>
        <v>92</v>
      </c>
      <c r="J1170" s="2">
        <f t="shared" si="172"/>
        <v>0.15070505287896593</v>
      </c>
      <c r="K1170">
        <v>51</v>
      </c>
      <c r="L1170" s="2">
        <f t="shared" si="173"/>
        <v>0.10933503836317135</v>
      </c>
      <c r="M1170" s="5">
        <f t="shared" si="176"/>
        <v>5.5760869565217392</v>
      </c>
      <c r="N1170" s="1">
        <v>12343180</v>
      </c>
      <c r="O1170" s="1">
        <v>4336</v>
      </c>
      <c r="P1170" s="2">
        <f t="shared" si="177"/>
        <v>2846.6743542435424</v>
      </c>
      <c r="Q1170" s="1">
        <v>4083271</v>
      </c>
      <c r="R1170" s="1">
        <v>6877572</v>
      </c>
      <c r="S1170" s="2">
        <f t="shared" si="178"/>
        <v>5167951.9306367515</v>
      </c>
      <c r="T1170" s="1">
        <v>4759683</v>
      </c>
      <c r="U1170" s="2">
        <f t="shared" si="179"/>
        <v>3576525.6909079142</v>
      </c>
      <c r="V1170" s="2">
        <f t="shared" si="180"/>
        <v>824.84448591049681</v>
      </c>
    </row>
    <row r="1171" spans="1:22" x14ac:dyDescent="0.25">
      <c r="A1171" t="s">
        <v>277</v>
      </c>
      <c r="B1171">
        <v>2018</v>
      </c>
      <c r="C1171">
        <v>359</v>
      </c>
      <c r="D1171" s="1">
        <v>7072</v>
      </c>
      <c r="E1171" s="1">
        <v>24873</v>
      </c>
      <c r="F1171" s="5">
        <f t="shared" si="174"/>
        <v>3.5171097285067874</v>
      </c>
      <c r="G1171" s="3">
        <v>43374</v>
      </c>
      <c r="H1171" s="3">
        <v>43465</v>
      </c>
      <c r="I1171" s="4">
        <f t="shared" si="175"/>
        <v>92</v>
      </c>
      <c r="J1171" s="2">
        <f t="shared" si="172"/>
        <v>0.75308828872471845</v>
      </c>
      <c r="K1171">
        <v>578</v>
      </c>
      <c r="L1171" s="2">
        <f t="shared" si="173"/>
        <v>0.46774860839476456</v>
      </c>
      <c r="M1171" s="5">
        <f t="shared" si="176"/>
        <v>270.35869565217394</v>
      </c>
      <c r="N1171" s="1">
        <v>303931927</v>
      </c>
      <c r="O1171" s="1">
        <v>51162</v>
      </c>
      <c r="P1171" s="2">
        <f t="shared" si="177"/>
        <v>5940.5794730464013</v>
      </c>
      <c r="Q1171" s="1">
        <v>528273689</v>
      </c>
      <c r="R1171" s="1">
        <v>175473935</v>
      </c>
      <c r="S1171" s="2">
        <f t="shared" si="178"/>
        <v>64085281.542756066</v>
      </c>
      <c r="T1171" s="1">
        <v>149971203</v>
      </c>
      <c r="U1171" s="2">
        <f t="shared" si="179"/>
        <v>54771364.006630518</v>
      </c>
      <c r="V1171" s="2">
        <f t="shared" si="180"/>
        <v>1070.547750413012</v>
      </c>
    </row>
    <row r="1172" spans="1:22" x14ac:dyDescent="0.25">
      <c r="A1172" t="s">
        <v>278</v>
      </c>
      <c r="B1172">
        <v>2018</v>
      </c>
      <c r="C1172">
        <v>291</v>
      </c>
      <c r="D1172" s="1">
        <v>2156</v>
      </c>
      <c r="E1172" s="1">
        <v>12854</v>
      </c>
      <c r="F1172" s="5">
        <f t="shared" si="174"/>
        <v>5.9619666048237479</v>
      </c>
      <c r="G1172" s="3">
        <v>43374</v>
      </c>
      <c r="H1172" s="3">
        <v>43465</v>
      </c>
      <c r="I1172" s="4">
        <f t="shared" si="175"/>
        <v>92</v>
      </c>
      <c r="J1172" s="2">
        <f t="shared" si="172"/>
        <v>0.48012849245480355</v>
      </c>
      <c r="K1172">
        <v>291</v>
      </c>
      <c r="L1172" s="2">
        <f t="shared" si="173"/>
        <v>0.48012849245480355</v>
      </c>
      <c r="M1172" s="5">
        <f t="shared" si="176"/>
        <v>139.71739130434784</v>
      </c>
      <c r="N1172" s="1">
        <v>26850223</v>
      </c>
      <c r="O1172" s="1">
        <v>13545</v>
      </c>
      <c r="P1172" s="2">
        <f t="shared" si="177"/>
        <v>1982.2977482465853</v>
      </c>
      <c r="Q1172" s="1">
        <v>81903036</v>
      </c>
      <c r="R1172" s="1">
        <v>37503505</v>
      </c>
      <c r="S1172" s="2">
        <f t="shared" si="178"/>
        <v>9259285.4852433894</v>
      </c>
      <c r="T1172" s="1">
        <v>33197383</v>
      </c>
      <c r="U1172" s="2">
        <f t="shared" si="179"/>
        <v>8196141.8422082327</v>
      </c>
      <c r="V1172" s="2">
        <f t="shared" si="180"/>
        <v>605.10460259935269</v>
      </c>
    </row>
    <row r="1173" spans="1:22" x14ac:dyDescent="0.25">
      <c r="A1173" t="s">
        <v>279</v>
      </c>
      <c r="B1173">
        <v>2018</v>
      </c>
      <c r="C1173">
        <v>193</v>
      </c>
      <c r="D1173" s="1">
        <v>1794</v>
      </c>
      <c r="E1173" s="1">
        <v>6952</v>
      </c>
      <c r="F1173" s="5">
        <f t="shared" si="174"/>
        <v>3.8751393534002228</v>
      </c>
      <c r="G1173" s="3">
        <v>43374</v>
      </c>
      <c r="H1173" s="3">
        <v>43465</v>
      </c>
      <c r="I1173" s="4">
        <f t="shared" si="175"/>
        <v>92</v>
      </c>
      <c r="J1173" s="2">
        <f t="shared" si="172"/>
        <v>0.39152962378914169</v>
      </c>
      <c r="K1173">
        <v>193</v>
      </c>
      <c r="L1173" s="2">
        <f t="shared" si="173"/>
        <v>0.39152962378914169</v>
      </c>
      <c r="M1173" s="5">
        <f t="shared" si="176"/>
        <v>75.565217391304344</v>
      </c>
      <c r="N1173" s="1">
        <v>58314674</v>
      </c>
      <c r="O1173" s="1">
        <v>13973</v>
      </c>
      <c r="P1173" s="2">
        <f t="shared" si="177"/>
        <v>4173.3825234380593</v>
      </c>
      <c r="Q1173" s="1">
        <v>107901142</v>
      </c>
      <c r="R1173" s="1">
        <v>49732845</v>
      </c>
      <c r="S1173" s="2">
        <f t="shared" si="178"/>
        <v>17448126.857359529</v>
      </c>
      <c r="T1173" s="1">
        <v>41401020</v>
      </c>
      <c r="U1173" s="2">
        <f t="shared" si="179"/>
        <v>14525013.579739487</v>
      </c>
      <c r="V1173" s="2">
        <f t="shared" si="180"/>
        <v>1039.5057310341006</v>
      </c>
    </row>
    <row r="1174" spans="1:22" x14ac:dyDescent="0.25">
      <c r="A1174" t="s">
        <v>509</v>
      </c>
      <c r="B1174">
        <v>2018</v>
      </c>
      <c r="C1174">
        <v>0</v>
      </c>
      <c r="D1174">
        <v>42</v>
      </c>
      <c r="E1174">
        <v>80</v>
      </c>
      <c r="F1174" s="5">
        <f t="shared" si="174"/>
        <v>1.9047619047619047</v>
      </c>
      <c r="G1174" s="3">
        <v>43374</v>
      </c>
      <c r="H1174" s="3">
        <v>43465</v>
      </c>
      <c r="I1174" s="4">
        <f t="shared" si="175"/>
        <v>92</v>
      </c>
      <c r="J1174" s="2">
        <v>0</v>
      </c>
      <c r="K1174">
        <v>10</v>
      </c>
      <c r="L1174" s="2">
        <f t="shared" si="173"/>
        <v>8.6956521739130432E-2</v>
      </c>
      <c r="M1174" s="5">
        <f t="shared" si="176"/>
        <v>0.86956521739130432</v>
      </c>
      <c r="N1174" s="1">
        <v>5049084</v>
      </c>
      <c r="O1174">
        <v>368</v>
      </c>
      <c r="P1174" s="2">
        <f t="shared" si="177"/>
        <v>13720.33695652174</v>
      </c>
      <c r="Q1174" s="1">
        <v>2114830</v>
      </c>
      <c r="R1174" s="1">
        <v>1434856</v>
      </c>
      <c r="S1174" s="2">
        <f t="shared" si="178"/>
        <v>1011277.9790354825</v>
      </c>
      <c r="T1174" s="1">
        <v>748490</v>
      </c>
      <c r="U1174" s="2">
        <f t="shared" si="179"/>
        <v>527531.30246398819</v>
      </c>
      <c r="V1174" s="2">
        <f t="shared" si="180"/>
        <v>1433.5089740869244</v>
      </c>
    </row>
    <row r="1175" spans="1:22" x14ac:dyDescent="0.25">
      <c r="A1175" t="s">
        <v>281</v>
      </c>
      <c r="B1175">
        <v>2018</v>
      </c>
      <c r="C1175" s="1">
        <v>1527</v>
      </c>
      <c r="D1175">
        <v>339</v>
      </c>
      <c r="E1175" s="1">
        <v>138041</v>
      </c>
      <c r="F1175" s="5">
        <f t="shared" si="174"/>
        <v>407.20058997050148</v>
      </c>
      <c r="G1175" s="3">
        <v>43374</v>
      </c>
      <c r="H1175" s="3">
        <v>43465</v>
      </c>
      <c r="I1175" s="4">
        <f t="shared" si="175"/>
        <v>92</v>
      </c>
      <c r="J1175" s="2">
        <f t="shared" si="172"/>
        <v>0.98261011930184217</v>
      </c>
      <c r="K1175" s="1">
        <v>1287</v>
      </c>
      <c r="L1175" s="2">
        <f t="shared" si="173"/>
        <v>1.1658474375865679</v>
      </c>
      <c r="M1175" s="5">
        <f t="shared" si="176"/>
        <v>1500.445652173913</v>
      </c>
      <c r="N1175">
        <v>0</v>
      </c>
      <c r="O1175">
        <v>0</v>
      </c>
      <c r="P1175" s="2">
        <v>0</v>
      </c>
      <c r="Q1175" s="1">
        <v>73774219</v>
      </c>
      <c r="R1175" s="1">
        <v>73773522</v>
      </c>
      <c r="S1175" s="2">
        <f t="shared" si="178"/>
        <v>0</v>
      </c>
      <c r="T1175" s="1">
        <v>85661329</v>
      </c>
      <c r="U1175" s="2">
        <f t="shared" si="179"/>
        <v>0</v>
      </c>
      <c r="V1175" s="2">
        <v>0</v>
      </c>
    </row>
    <row r="1176" spans="1:22" x14ac:dyDescent="0.25">
      <c r="A1176" t="s">
        <v>282</v>
      </c>
      <c r="B1176">
        <v>2018</v>
      </c>
      <c r="C1176">
        <v>59</v>
      </c>
      <c r="D1176">
        <v>641</v>
      </c>
      <c r="E1176" s="1">
        <v>2416</v>
      </c>
      <c r="F1176" s="5">
        <f t="shared" si="174"/>
        <v>3.769110764430577</v>
      </c>
      <c r="G1176" s="3">
        <v>43374</v>
      </c>
      <c r="H1176" s="3">
        <v>43465</v>
      </c>
      <c r="I1176" s="4">
        <f t="shared" si="175"/>
        <v>92</v>
      </c>
      <c r="J1176" s="2">
        <f t="shared" si="172"/>
        <v>0.44509948415622697</v>
      </c>
      <c r="K1176">
        <v>80</v>
      </c>
      <c r="L1176" s="2">
        <f t="shared" si="173"/>
        <v>0.32826086956521738</v>
      </c>
      <c r="M1176" s="5">
        <f t="shared" si="176"/>
        <v>26.260869565217391</v>
      </c>
      <c r="N1176" s="1">
        <v>73895052</v>
      </c>
      <c r="O1176" s="1">
        <v>14826</v>
      </c>
      <c r="P1176" s="2">
        <f t="shared" si="177"/>
        <v>4984.152974504249</v>
      </c>
      <c r="Q1176" s="1">
        <v>49773707</v>
      </c>
      <c r="R1176" s="1">
        <v>30221062</v>
      </c>
      <c r="S1176" s="2">
        <f t="shared" si="178"/>
        <v>18057809.959791254</v>
      </c>
      <c r="T1176" s="1">
        <v>21019061</v>
      </c>
      <c r="U1176" s="2">
        <f t="shared" si="179"/>
        <v>12559393.480985543</v>
      </c>
      <c r="V1176" s="2">
        <f t="shared" si="180"/>
        <v>847.11948475553368</v>
      </c>
    </row>
    <row r="1177" spans="1:22" x14ac:dyDescent="0.25">
      <c r="A1177" t="s">
        <v>535</v>
      </c>
      <c r="B1177">
        <v>2018</v>
      </c>
      <c r="C1177">
        <v>156</v>
      </c>
      <c r="D1177" s="1">
        <v>1964</v>
      </c>
      <c r="E1177" s="1">
        <v>7166</v>
      </c>
      <c r="F1177" s="5">
        <f t="shared" si="174"/>
        <v>3.6486761710794298</v>
      </c>
      <c r="G1177" s="3">
        <v>43374</v>
      </c>
      <c r="H1177" s="3">
        <v>43465</v>
      </c>
      <c r="I1177" s="4">
        <f t="shared" si="175"/>
        <v>92</v>
      </c>
      <c r="J1177" s="2">
        <f t="shared" si="172"/>
        <v>0.49930323299888518</v>
      </c>
      <c r="K1177">
        <v>199</v>
      </c>
      <c r="L1177" s="2">
        <f t="shared" si="173"/>
        <v>0.39141358968756829</v>
      </c>
      <c r="M1177" s="5">
        <f t="shared" si="176"/>
        <v>77.891304347826093</v>
      </c>
      <c r="N1177" s="1">
        <v>108943939</v>
      </c>
      <c r="O1177" s="1">
        <v>18271</v>
      </c>
      <c r="P1177" s="2">
        <f t="shared" si="177"/>
        <v>5962.6697498768544</v>
      </c>
      <c r="Q1177" s="1">
        <v>136848330</v>
      </c>
      <c r="R1177" s="1">
        <v>38419428</v>
      </c>
      <c r="S1177" s="2">
        <f t="shared" si="178"/>
        <v>17028866.845469791</v>
      </c>
      <c r="T1177" s="1">
        <v>41705529</v>
      </c>
      <c r="U1177" s="2">
        <f t="shared" si="179"/>
        <v>18485384.531515639</v>
      </c>
      <c r="V1177" s="2">
        <f t="shared" si="180"/>
        <v>1011.7335959452487</v>
      </c>
    </row>
    <row r="1178" spans="1:22" x14ac:dyDescent="0.25">
      <c r="A1178" t="s">
        <v>283</v>
      </c>
      <c r="B1178">
        <v>2018</v>
      </c>
      <c r="C1178">
        <v>107</v>
      </c>
      <c r="D1178" s="1">
        <v>1270</v>
      </c>
      <c r="E1178" s="1">
        <v>4308</v>
      </c>
      <c r="F1178" s="5">
        <f t="shared" si="174"/>
        <v>3.3921259842519684</v>
      </c>
      <c r="G1178" s="3">
        <v>43374</v>
      </c>
      <c r="H1178" s="3">
        <v>43465</v>
      </c>
      <c r="I1178" s="4">
        <f t="shared" si="175"/>
        <v>92</v>
      </c>
      <c r="J1178" s="2">
        <f t="shared" si="172"/>
        <v>0.4376269809020723</v>
      </c>
      <c r="K1178">
        <v>107</v>
      </c>
      <c r="L1178" s="2">
        <f t="shared" si="173"/>
        <v>0.4376269809020723</v>
      </c>
      <c r="M1178" s="5">
        <f t="shared" si="176"/>
        <v>46.826086956521735</v>
      </c>
      <c r="N1178" s="1">
        <v>72453184</v>
      </c>
      <c r="O1178" s="1">
        <v>46653</v>
      </c>
      <c r="P1178" s="2">
        <f t="shared" si="177"/>
        <v>1553.0230424624353</v>
      </c>
      <c r="Q1178" s="1">
        <v>36146067</v>
      </c>
      <c r="R1178" s="1">
        <v>29590006</v>
      </c>
      <c r="S1178" s="2">
        <f t="shared" si="178"/>
        <v>19741297.748721156</v>
      </c>
      <c r="T1178" s="1">
        <v>32376945</v>
      </c>
      <c r="U1178" s="2">
        <f t="shared" si="179"/>
        <v>21600634.735895921</v>
      </c>
      <c r="V1178" s="2">
        <f t="shared" si="180"/>
        <v>463.00633905420705</v>
      </c>
    </row>
    <row r="1179" spans="1:22" x14ac:dyDescent="0.25">
      <c r="A1179" t="s">
        <v>284</v>
      </c>
      <c r="B1179">
        <v>2018</v>
      </c>
      <c r="C1179">
        <v>114</v>
      </c>
      <c r="D1179">
        <v>715</v>
      </c>
      <c r="E1179" s="1">
        <v>2290</v>
      </c>
      <c r="F1179" s="5">
        <f t="shared" si="174"/>
        <v>3.2027972027972029</v>
      </c>
      <c r="G1179" s="3">
        <v>43374</v>
      </c>
      <c r="H1179" s="3">
        <v>43465</v>
      </c>
      <c r="I1179" s="4">
        <f t="shared" si="175"/>
        <v>92</v>
      </c>
      <c r="J1179" s="2">
        <f t="shared" si="172"/>
        <v>0.21834477498093058</v>
      </c>
      <c r="K1179">
        <v>114</v>
      </c>
      <c r="L1179" s="2">
        <f t="shared" si="173"/>
        <v>0.21834477498093058</v>
      </c>
      <c r="M1179" s="5">
        <f t="shared" si="176"/>
        <v>24.891304347826086</v>
      </c>
      <c r="N1179" s="1">
        <v>144364307</v>
      </c>
      <c r="O1179" s="1">
        <v>12706</v>
      </c>
      <c r="P1179" s="2">
        <f t="shared" si="177"/>
        <v>11361.900440736659</v>
      </c>
      <c r="Q1179" s="1">
        <v>81840748</v>
      </c>
      <c r="R1179" s="1">
        <v>25650456</v>
      </c>
      <c r="S1179" s="2">
        <f t="shared" si="178"/>
        <v>16370148.335871592</v>
      </c>
      <c r="T1179" s="1">
        <v>22767118</v>
      </c>
      <c r="U1179" s="2">
        <f t="shared" si="179"/>
        <v>14529998.953636229</v>
      </c>
      <c r="V1179" s="2">
        <f t="shared" si="180"/>
        <v>1143.5541439978144</v>
      </c>
    </row>
    <row r="1180" spans="1:22" x14ac:dyDescent="0.25">
      <c r="A1180" t="s">
        <v>285</v>
      </c>
      <c r="B1180">
        <v>2018</v>
      </c>
      <c r="C1180">
        <v>25</v>
      </c>
      <c r="D1180">
        <v>150</v>
      </c>
      <c r="E1180">
        <v>641</v>
      </c>
      <c r="F1180" s="5">
        <f t="shared" si="174"/>
        <v>4.2733333333333334</v>
      </c>
      <c r="G1180" s="3">
        <v>43374</v>
      </c>
      <c r="H1180" s="3">
        <v>43465</v>
      </c>
      <c r="I1180" s="4">
        <f t="shared" si="175"/>
        <v>92</v>
      </c>
      <c r="J1180" s="2">
        <f t="shared" si="172"/>
        <v>0.27869565217391307</v>
      </c>
      <c r="K1180">
        <v>25</v>
      </c>
      <c r="L1180" s="2">
        <f t="shared" si="173"/>
        <v>0.27869565217391307</v>
      </c>
      <c r="M1180" s="5">
        <f t="shared" si="176"/>
        <v>6.9673913043478271</v>
      </c>
      <c r="N1180" s="1">
        <v>7924705</v>
      </c>
      <c r="O1180" s="1">
        <v>12394</v>
      </c>
      <c r="P1180" s="2">
        <f t="shared" si="177"/>
        <v>639.39849927384216</v>
      </c>
      <c r="Q1180" s="1">
        <v>3140113</v>
      </c>
      <c r="R1180" s="1">
        <v>6205016</v>
      </c>
      <c r="S1180" s="2">
        <f t="shared" si="178"/>
        <v>4444078.6391859315</v>
      </c>
      <c r="T1180" s="1">
        <v>6477987</v>
      </c>
      <c r="U1180" s="2">
        <f t="shared" si="179"/>
        <v>4639582.5009353971</v>
      </c>
      <c r="V1180" s="2">
        <f t="shared" si="180"/>
        <v>374.34101185536525</v>
      </c>
    </row>
    <row r="1181" spans="1:22" x14ac:dyDescent="0.25">
      <c r="A1181" t="s">
        <v>286</v>
      </c>
      <c r="B1181">
        <v>2018</v>
      </c>
      <c r="C1181">
        <v>236</v>
      </c>
      <c r="D1181" s="1">
        <v>1920</v>
      </c>
      <c r="E1181" s="1">
        <v>14762</v>
      </c>
      <c r="F1181" s="5">
        <f t="shared" si="174"/>
        <v>7.6885416666666666</v>
      </c>
      <c r="G1181" s="3">
        <v>43374</v>
      </c>
      <c r="H1181" s="3">
        <v>43465</v>
      </c>
      <c r="I1181" s="4">
        <f t="shared" si="175"/>
        <v>92</v>
      </c>
      <c r="J1181" s="2">
        <f t="shared" si="172"/>
        <v>0.67990051584377298</v>
      </c>
      <c r="K1181">
        <v>236</v>
      </c>
      <c r="L1181" s="2">
        <f t="shared" si="173"/>
        <v>0.67990051584377298</v>
      </c>
      <c r="M1181" s="5">
        <f t="shared" si="176"/>
        <v>160.45652173913044</v>
      </c>
      <c r="N1181" s="1">
        <v>94462296</v>
      </c>
      <c r="O1181" s="1">
        <v>13073</v>
      </c>
      <c r="P1181" s="2">
        <f t="shared" si="177"/>
        <v>7225.7550676967794</v>
      </c>
      <c r="Q1181" s="1">
        <v>117163697</v>
      </c>
      <c r="R1181" s="1">
        <v>54763877</v>
      </c>
      <c r="S1181" s="2">
        <f t="shared" si="178"/>
        <v>24444641.633797754</v>
      </c>
      <c r="T1181" s="1">
        <v>47284263</v>
      </c>
      <c r="U1181" s="2">
        <f t="shared" si="179"/>
        <v>21106008.691700969</v>
      </c>
      <c r="V1181" s="2">
        <f t="shared" si="180"/>
        <v>1614.4732419261813</v>
      </c>
    </row>
    <row r="1182" spans="1:22" x14ac:dyDescent="0.25">
      <c r="A1182" t="s">
        <v>287</v>
      </c>
      <c r="B1182">
        <v>2018</v>
      </c>
      <c r="C1182">
        <v>390</v>
      </c>
      <c r="D1182" s="1">
        <v>5191</v>
      </c>
      <c r="E1182" s="1">
        <v>22292</v>
      </c>
      <c r="F1182" s="5">
        <f t="shared" si="174"/>
        <v>4.2943556154883451</v>
      </c>
      <c r="G1182" s="3">
        <v>43374</v>
      </c>
      <c r="H1182" s="3">
        <v>43465</v>
      </c>
      <c r="I1182" s="4">
        <f t="shared" si="175"/>
        <v>92</v>
      </c>
      <c r="J1182" s="2">
        <f t="shared" si="172"/>
        <v>0.62129319955406914</v>
      </c>
      <c r="K1182">
        <v>412</v>
      </c>
      <c r="L1182" s="2">
        <f t="shared" si="173"/>
        <v>0.58811734909244406</v>
      </c>
      <c r="M1182" s="5">
        <f t="shared" si="176"/>
        <v>242.30434782608697</v>
      </c>
      <c r="N1182" s="1">
        <v>413227393</v>
      </c>
      <c r="O1182" s="1">
        <v>107100</v>
      </c>
      <c r="P1182" s="2">
        <f t="shared" si="177"/>
        <v>3858.3323342670401</v>
      </c>
      <c r="Q1182" s="1">
        <v>705748616</v>
      </c>
      <c r="R1182" s="1">
        <v>145492732</v>
      </c>
      <c r="S1182" s="2">
        <f t="shared" si="178"/>
        <v>53729107.560167246</v>
      </c>
      <c r="T1182" s="1">
        <v>181571335</v>
      </c>
      <c r="U1182" s="2">
        <f t="shared" si="179"/>
        <v>67052598.806503683</v>
      </c>
      <c r="V1182" s="2">
        <f t="shared" si="180"/>
        <v>626.07468540152831</v>
      </c>
    </row>
    <row r="1183" spans="1:22" x14ac:dyDescent="0.25">
      <c r="A1183" t="s">
        <v>288</v>
      </c>
      <c r="B1183">
        <v>2018</v>
      </c>
      <c r="C1183">
        <v>259</v>
      </c>
      <c r="D1183">
        <v>38</v>
      </c>
      <c r="E1183" s="1">
        <v>23741</v>
      </c>
      <c r="F1183" s="5">
        <f t="shared" si="174"/>
        <v>624.76315789473688</v>
      </c>
      <c r="G1183" s="3">
        <v>43374</v>
      </c>
      <c r="H1183" s="3">
        <v>43465</v>
      </c>
      <c r="I1183" s="4">
        <f t="shared" si="175"/>
        <v>92</v>
      </c>
      <c r="J1183" s="2">
        <f t="shared" si="172"/>
        <v>0.99634883330535506</v>
      </c>
      <c r="K1183" s="1">
        <v>1210</v>
      </c>
      <c r="L1183" s="2">
        <f t="shared" si="173"/>
        <v>0.21326805605461732</v>
      </c>
      <c r="M1183" s="5">
        <f t="shared" si="176"/>
        <v>258.05434782608694</v>
      </c>
      <c r="N1183">
        <v>0</v>
      </c>
      <c r="O1183">
        <v>0</v>
      </c>
      <c r="P1183" s="2">
        <v>0</v>
      </c>
      <c r="Q1183" s="1">
        <v>30994824</v>
      </c>
      <c r="R1183" s="1">
        <v>30977576</v>
      </c>
      <c r="S1183" s="2">
        <f t="shared" si="178"/>
        <v>0</v>
      </c>
      <c r="T1183" s="1">
        <v>20842676</v>
      </c>
      <c r="U1183" s="2">
        <f t="shared" si="179"/>
        <v>0</v>
      </c>
      <c r="V1183" s="2">
        <v>0</v>
      </c>
    </row>
    <row r="1184" spans="1:22" x14ac:dyDescent="0.25">
      <c r="A1184" t="s">
        <v>289</v>
      </c>
      <c r="B1184">
        <v>2018</v>
      </c>
      <c r="C1184">
        <v>475</v>
      </c>
      <c r="D1184" s="1">
        <v>4575</v>
      </c>
      <c r="E1184" s="1">
        <v>18646</v>
      </c>
      <c r="F1184" s="5">
        <f t="shared" si="174"/>
        <v>4.0756284153005469</v>
      </c>
      <c r="G1184" s="3">
        <v>43374</v>
      </c>
      <c r="H1184" s="3">
        <v>43465</v>
      </c>
      <c r="I1184" s="4">
        <f t="shared" si="175"/>
        <v>92</v>
      </c>
      <c r="J1184" s="2">
        <f t="shared" si="172"/>
        <v>0.42668192219679635</v>
      </c>
      <c r="K1184">
        <v>547</v>
      </c>
      <c r="L1184" s="2">
        <f t="shared" si="173"/>
        <v>0.37051903664255625</v>
      </c>
      <c r="M1184" s="5">
        <f t="shared" si="176"/>
        <v>202.67391304347828</v>
      </c>
      <c r="N1184" s="1">
        <v>448029890</v>
      </c>
      <c r="O1184" s="1">
        <v>103051</v>
      </c>
      <c r="P1184" s="2">
        <f t="shared" si="177"/>
        <v>4347.6520363703412</v>
      </c>
      <c r="Q1184" s="1">
        <v>480771807</v>
      </c>
      <c r="R1184" s="1">
        <v>136090681</v>
      </c>
      <c r="S1184" s="2">
        <f t="shared" si="178"/>
        <v>65646620.839943498</v>
      </c>
      <c r="T1184" s="1">
        <v>140538687</v>
      </c>
      <c r="U1184" s="2">
        <f t="shared" si="179"/>
        <v>67792223.766096786</v>
      </c>
      <c r="V1184" s="2">
        <f t="shared" si="180"/>
        <v>657.85119762153488</v>
      </c>
    </row>
    <row r="1185" spans="1:22" x14ac:dyDescent="0.25">
      <c r="A1185" t="s">
        <v>510</v>
      </c>
      <c r="B1185">
        <v>2018</v>
      </c>
      <c r="C1185">
        <v>177</v>
      </c>
      <c r="D1185">
        <v>118</v>
      </c>
      <c r="E1185" s="1">
        <v>8504</v>
      </c>
      <c r="F1185" s="5">
        <f t="shared" si="174"/>
        <v>72.067796610169495</v>
      </c>
      <c r="G1185" s="3">
        <v>43374</v>
      </c>
      <c r="H1185" s="3">
        <v>43465</v>
      </c>
      <c r="I1185" s="4">
        <f t="shared" si="175"/>
        <v>92</v>
      </c>
      <c r="J1185" s="2">
        <f t="shared" si="172"/>
        <v>0.52223041021861949</v>
      </c>
      <c r="K1185">
        <v>177</v>
      </c>
      <c r="L1185" s="2">
        <f t="shared" si="173"/>
        <v>0.52223041021861949</v>
      </c>
      <c r="M1185" s="5">
        <f t="shared" si="176"/>
        <v>92.434782608695656</v>
      </c>
      <c r="N1185" s="1">
        <v>43797</v>
      </c>
      <c r="O1185">
        <v>35</v>
      </c>
      <c r="P1185" s="2">
        <f t="shared" si="177"/>
        <v>1251.3428571428572</v>
      </c>
      <c r="Q1185" s="1">
        <v>85221562</v>
      </c>
      <c r="R1185" s="1">
        <v>17358134</v>
      </c>
      <c r="S1185" s="2">
        <f t="shared" si="178"/>
        <v>8916.0968031343182</v>
      </c>
      <c r="T1185" s="1">
        <v>15218875</v>
      </c>
      <c r="U1185" s="2">
        <f t="shared" si="179"/>
        <v>7817.2551689485053</v>
      </c>
      <c r="V1185" s="2">
        <f t="shared" si="180"/>
        <v>223.35014768424301</v>
      </c>
    </row>
    <row r="1186" spans="1:22" x14ac:dyDescent="0.25">
      <c r="A1186" t="s">
        <v>293</v>
      </c>
      <c r="B1186">
        <v>2018</v>
      </c>
      <c r="C1186">
        <v>377</v>
      </c>
      <c r="D1186" s="1">
        <v>4489</v>
      </c>
      <c r="E1186" s="1">
        <v>22999</v>
      </c>
      <c r="F1186" s="5">
        <f t="shared" si="174"/>
        <v>5.1234127868122075</v>
      </c>
      <c r="G1186" s="3">
        <v>43374</v>
      </c>
      <c r="H1186" s="3">
        <v>43465</v>
      </c>
      <c r="I1186" s="4">
        <f t="shared" si="175"/>
        <v>92</v>
      </c>
      <c r="J1186" s="2">
        <f t="shared" si="172"/>
        <v>0.66310114173682388</v>
      </c>
      <c r="K1186">
        <v>377</v>
      </c>
      <c r="L1186" s="2">
        <f t="shared" si="173"/>
        <v>0.66310114173682388</v>
      </c>
      <c r="M1186" s="5">
        <f t="shared" si="176"/>
        <v>249.9891304347826</v>
      </c>
      <c r="N1186" s="1">
        <v>203575742</v>
      </c>
      <c r="O1186" s="1">
        <v>31082</v>
      </c>
      <c r="P1186" s="2">
        <f t="shared" si="177"/>
        <v>6549.6345794993886</v>
      </c>
      <c r="Q1186" s="1">
        <v>440055099</v>
      </c>
      <c r="R1186" s="1">
        <v>159851155</v>
      </c>
      <c r="S1186" s="2">
        <f t="shared" si="178"/>
        <v>50559754.778254963</v>
      </c>
      <c r="T1186" s="1">
        <v>117261111</v>
      </c>
      <c r="U1186" s="2">
        <f t="shared" si="179"/>
        <v>37088834.404641844</v>
      </c>
      <c r="V1186" s="2">
        <f t="shared" si="180"/>
        <v>1193.2576540969642</v>
      </c>
    </row>
    <row r="1187" spans="1:22" x14ac:dyDescent="0.25">
      <c r="A1187" t="s">
        <v>536</v>
      </c>
      <c r="B1187">
        <v>2018</v>
      </c>
      <c r="C1187">
        <v>324</v>
      </c>
      <c r="D1187" s="1">
        <v>1801</v>
      </c>
      <c r="E1187" s="1">
        <v>18584</v>
      </c>
      <c r="F1187" s="5">
        <f t="shared" si="174"/>
        <v>10.318711826762909</v>
      </c>
      <c r="G1187" s="3">
        <v>43374</v>
      </c>
      <c r="H1187" s="3">
        <v>43465</v>
      </c>
      <c r="I1187" s="4">
        <f t="shared" si="175"/>
        <v>92</v>
      </c>
      <c r="J1187" s="2">
        <f t="shared" si="172"/>
        <v>0.62345679012345678</v>
      </c>
      <c r="K1187">
        <v>356</v>
      </c>
      <c r="L1187" s="2">
        <f t="shared" si="173"/>
        <v>0.56741573033707871</v>
      </c>
      <c r="M1187" s="5">
        <f t="shared" si="176"/>
        <v>202.00000000000003</v>
      </c>
      <c r="N1187" s="1">
        <v>54662023</v>
      </c>
      <c r="O1187" s="1">
        <v>11828</v>
      </c>
      <c r="P1187" s="2">
        <f t="shared" si="177"/>
        <v>4621.4087757862699</v>
      </c>
      <c r="Q1187" s="1">
        <v>146044298</v>
      </c>
      <c r="R1187" s="1">
        <v>52521841</v>
      </c>
      <c r="S1187" s="2">
        <f t="shared" si="178"/>
        <v>14304233.501167823</v>
      </c>
      <c r="T1187" s="1">
        <v>50581761</v>
      </c>
      <c r="U1187" s="2">
        <f t="shared" si="179"/>
        <v>13775856.033764392</v>
      </c>
      <c r="V1187" s="2">
        <f t="shared" si="180"/>
        <v>1164.681774920899</v>
      </c>
    </row>
    <row r="1188" spans="1:22" x14ac:dyDescent="0.25">
      <c r="A1188" t="s">
        <v>537</v>
      </c>
      <c r="B1188">
        <v>2018</v>
      </c>
      <c r="C1188">
        <v>418</v>
      </c>
      <c r="D1188" s="1">
        <v>5053</v>
      </c>
      <c r="E1188" s="1">
        <v>23274</v>
      </c>
      <c r="F1188" s="5">
        <f t="shared" si="174"/>
        <v>4.6059766475361172</v>
      </c>
      <c r="G1188" s="3">
        <v>43374</v>
      </c>
      <c r="H1188" s="3">
        <v>43465</v>
      </c>
      <c r="I1188" s="4">
        <f t="shared" si="175"/>
        <v>92</v>
      </c>
      <c r="J1188" s="2">
        <f t="shared" si="172"/>
        <v>0.60521115040565843</v>
      </c>
      <c r="K1188">
        <v>442</v>
      </c>
      <c r="L1188" s="2">
        <f t="shared" si="173"/>
        <v>0.57234900649222897</v>
      </c>
      <c r="M1188" s="5">
        <f t="shared" si="176"/>
        <v>252.97826086956522</v>
      </c>
      <c r="N1188" s="1">
        <v>187738586</v>
      </c>
      <c r="O1188" s="1">
        <v>35683</v>
      </c>
      <c r="P1188" s="2">
        <f t="shared" si="177"/>
        <v>5261.2892974245442</v>
      </c>
      <c r="Q1188" s="1">
        <v>336108878</v>
      </c>
      <c r="R1188" s="1">
        <v>125404769</v>
      </c>
      <c r="S1188" s="2">
        <f t="shared" si="178"/>
        <v>44943071.461956404</v>
      </c>
      <c r="T1188" s="1">
        <v>118527799</v>
      </c>
      <c r="U1188" s="2">
        <f t="shared" si="179"/>
        <v>42478474.966812506</v>
      </c>
      <c r="V1188" s="2">
        <f t="shared" si="180"/>
        <v>1190.4401246199172</v>
      </c>
    </row>
    <row r="1189" spans="1:22" x14ac:dyDescent="0.25">
      <c r="A1189" t="s">
        <v>296</v>
      </c>
      <c r="B1189">
        <v>2018</v>
      </c>
      <c r="C1189">
        <v>234</v>
      </c>
      <c r="D1189" s="1">
        <v>3137</v>
      </c>
      <c r="E1189" s="1">
        <v>13158</v>
      </c>
      <c r="F1189" s="5">
        <f t="shared" si="174"/>
        <v>4.1944532993305703</v>
      </c>
      <c r="G1189" s="3">
        <v>43374</v>
      </c>
      <c r="H1189" s="3">
        <v>43465</v>
      </c>
      <c r="I1189" s="4">
        <f t="shared" si="175"/>
        <v>92</v>
      </c>
      <c r="J1189" s="2">
        <f t="shared" si="172"/>
        <v>0.6112040133779264</v>
      </c>
      <c r="K1189">
        <v>266</v>
      </c>
      <c r="L1189" s="2">
        <f t="shared" si="173"/>
        <v>0.53767571101667211</v>
      </c>
      <c r="M1189" s="5">
        <f t="shared" si="176"/>
        <v>143.02173913043478</v>
      </c>
      <c r="N1189" s="1">
        <v>107053214</v>
      </c>
      <c r="O1189" s="1">
        <v>17834</v>
      </c>
      <c r="P1189" s="2">
        <f t="shared" si="177"/>
        <v>6002.7595603902655</v>
      </c>
      <c r="Q1189" s="1">
        <v>213446823</v>
      </c>
      <c r="R1189" s="1">
        <v>88411963</v>
      </c>
      <c r="S1189" s="2">
        <f t="shared" si="178"/>
        <v>29531306.404183291</v>
      </c>
      <c r="T1189" s="1">
        <v>104082320</v>
      </c>
      <c r="U1189" s="2">
        <f t="shared" si="179"/>
        <v>34765508.861942753</v>
      </c>
      <c r="V1189" s="2">
        <f t="shared" si="180"/>
        <v>1949.3949120748432</v>
      </c>
    </row>
    <row r="1190" spans="1:22" x14ac:dyDescent="0.25">
      <c r="A1190" t="s">
        <v>297</v>
      </c>
      <c r="B1190">
        <v>2018</v>
      </c>
      <c r="C1190">
        <v>307</v>
      </c>
      <c r="D1190" s="1">
        <v>3911</v>
      </c>
      <c r="E1190" s="1">
        <v>18132</v>
      </c>
      <c r="F1190" s="5">
        <f t="shared" si="174"/>
        <v>4.6361544362055742</v>
      </c>
      <c r="G1190" s="3">
        <v>43374</v>
      </c>
      <c r="H1190" s="3">
        <v>43465</v>
      </c>
      <c r="I1190" s="4">
        <f t="shared" si="175"/>
        <v>92</v>
      </c>
      <c r="J1190" s="2">
        <f t="shared" si="172"/>
        <v>0.64197705707406882</v>
      </c>
      <c r="K1190">
        <v>446</v>
      </c>
      <c r="L1190" s="2">
        <f t="shared" si="173"/>
        <v>0.4418990056541236</v>
      </c>
      <c r="M1190" s="5">
        <f t="shared" si="176"/>
        <v>197.08695652173913</v>
      </c>
      <c r="N1190" s="1">
        <v>226190200</v>
      </c>
      <c r="O1190" s="1">
        <v>36749</v>
      </c>
      <c r="P1190" s="2">
        <f t="shared" si="177"/>
        <v>6155.0028572206047</v>
      </c>
      <c r="Q1190" s="1">
        <v>398730375</v>
      </c>
      <c r="R1190" s="1">
        <v>130211191</v>
      </c>
      <c r="S1190" s="2">
        <f t="shared" si="178"/>
        <v>47129981.813333958</v>
      </c>
      <c r="T1190" s="1">
        <v>118463049</v>
      </c>
      <c r="U1190" s="2">
        <f t="shared" si="179"/>
        <v>42877738.096428975</v>
      </c>
      <c r="V1190" s="2">
        <f t="shared" si="180"/>
        <v>1166.7729216149821</v>
      </c>
    </row>
    <row r="1191" spans="1:22" x14ac:dyDescent="0.25">
      <c r="A1191" t="s">
        <v>298</v>
      </c>
      <c r="B1191">
        <v>2018</v>
      </c>
      <c r="C1191">
        <v>249</v>
      </c>
      <c r="D1191" s="1">
        <v>2998</v>
      </c>
      <c r="E1191" s="1">
        <v>10512</v>
      </c>
      <c r="F1191" s="5">
        <f t="shared" si="174"/>
        <v>3.5063375583722483</v>
      </c>
      <c r="G1191" s="3">
        <v>43374</v>
      </c>
      <c r="H1191" s="3">
        <v>43465</v>
      </c>
      <c r="I1191" s="4">
        <f t="shared" si="175"/>
        <v>92</v>
      </c>
      <c r="J1191" s="2">
        <f t="shared" si="172"/>
        <v>0.45887899423782086</v>
      </c>
      <c r="K1191">
        <v>249</v>
      </c>
      <c r="L1191" s="2">
        <f t="shared" si="173"/>
        <v>0.45887899423782086</v>
      </c>
      <c r="M1191" s="5">
        <f t="shared" si="176"/>
        <v>114.26086956521739</v>
      </c>
      <c r="N1191" s="1">
        <v>107413610</v>
      </c>
      <c r="O1191" s="1">
        <v>20886</v>
      </c>
      <c r="P1191" s="2">
        <f t="shared" si="177"/>
        <v>5142.8521497653928</v>
      </c>
      <c r="Q1191" s="1">
        <v>198534404</v>
      </c>
      <c r="R1191" s="1">
        <v>68040964</v>
      </c>
      <c r="S1191" s="2">
        <f t="shared" si="178"/>
        <v>23888128.821519461</v>
      </c>
      <c r="T1191" s="1">
        <v>78498692</v>
      </c>
      <c r="U1191" s="2">
        <f t="shared" si="179"/>
        <v>27559675.180627644</v>
      </c>
      <c r="V1191" s="2">
        <f t="shared" si="180"/>
        <v>1319.5286402675306</v>
      </c>
    </row>
    <row r="1192" spans="1:22" x14ac:dyDescent="0.25">
      <c r="A1192" t="s">
        <v>299</v>
      </c>
      <c r="B1192">
        <v>2018</v>
      </c>
      <c r="C1192">
        <v>153</v>
      </c>
      <c r="D1192" s="1">
        <v>1612</v>
      </c>
      <c r="E1192" s="1">
        <v>7356</v>
      </c>
      <c r="F1192" s="5">
        <f t="shared" si="174"/>
        <v>4.5632754342431765</v>
      </c>
      <c r="G1192" s="3">
        <v>43374</v>
      </c>
      <c r="H1192" s="3">
        <v>43465</v>
      </c>
      <c r="I1192" s="4">
        <f t="shared" si="175"/>
        <v>92</v>
      </c>
      <c r="J1192" s="2">
        <f t="shared" si="172"/>
        <v>0.52259164535379365</v>
      </c>
      <c r="K1192">
        <v>208</v>
      </c>
      <c r="L1192" s="2">
        <f t="shared" si="173"/>
        <v>0.38440635451505017</v>
      </c>
      <c r="M1192" s="5">
        <f t="shared" si="176"/>
        <v>79.956521739130437</v>
      </c>
      <c r="N1192" s="1">
        <v>194114571</v>
      </c>
      <c r="O1192" s="1">
        <v>38760</v>
      </c>
      <c r="P1192" s="2">
        <f t="shared" si="177"/>
        <v>5008.115866873065</v>
      </c>
      <c r="Q1192" s="1">
        <v>164413093</v>
      </c>
      <c r="R1192" s="1">
        <v>97816084</v>
      </c>
      <c r="S1192" s="2">
        <f t="shared" si="178"/>
        <v>52959726.930750765</v>
      </c>
      <c r="T1192" s="1">
        <v>72296676</v>
      </c>
      <c r="U1192" s="2">
        <f t="shared" si="179"/>
        <v>39142971.813929528</v>
      </c>
      <c r="V1192" s="2">
        <f t="shared" si="180"/>
        <v>1009.8805937546318</v>
      </c>
    </row>
    <row r="1193" spans="1:22" x14ac:dyDescent="0.25">
      <c r="A1193" t="s">
        <v>300</v>
      </c>
      <c r="B1193">
        <v>2018</v>
      </c>
      <c r="C1193">
        <v>444</v>
      </c>
      <c r="D1193" s="1">
        <v>4876</v>
      </c>
      <c r="E1193" s="1">
        <v>23947</v>
      </c>
      <c r="F1193" s="5">
        <f t="shared" si="174"/>
        <v>4.9111977030352749</v>
      </c>
      <c r="G1193" s="3">
        <v>43374</v>
      </c>
      <c r="H1193" s="3">
        <v>43465</v>
      </c>
      <c r="I1193" s="4">
        <f t="shared" si="175"/>
        <v>92</v>
      </c>
      <c r="J1193" s="2">
        <f t="shared" si="172"/>
        <v>0.58624657265961611</v>
      </c>
      <c r="K1193">
        <v>524</v>
      </c>
      <c r="L1193" s="2">
        <f t="shared" si="173"/>
        <v>0.4967432791237969</v>
      </c>
      <c r="M1193" s="5">
        <f t="shared" si="176"/>
        <v>260.29347826086956</v>
      </c>
      <c r="N1193" s="1">
        <v>217896019</v>
      </c>
      <c r="O1193" s="1">
        <v>80278</v>
      </c>
      <c r="P1193" s="2">
        <f t="shared" si="177"/>
        <v>2714.2681556590846</v>
      </c>
      <c r="Q1193" s="1">
        <v>394129984</v>
      </c>
      <c r="R1193" s="1">
        <v>202985733</v>
      </c>
      <c r="S1193" s="2">
        <f t="shared" si="178"/>
        <v>72267816.919041798</v>
      </c>
      <c r="T1193" s="1">
        <v>178644150</v>
      </c>
      <c r="U1193" s="2">
        <f t="shared" si="179"/>
        <v>63601626.25743673</v>
      </c>
      <c r="V1193" s="2">
        <f t="shared" si="180"/>
        <v>792.26719969900512</v>
      </c>
    </row>
    <row r="1194" spans="1:22" x14ac:dyDescent="0.25">
      <c r="A1194" t="s">
        <v>301</v>
      </c>
      <c r="B1194">
        <v>2018</v>
      </c>
      <c r="C1194">
        <v>197</v>
      </c>
      <c r="D1194" s="1">
        <v>3123</v>
      </c>
      <c r="E1194" s="1">
        <v>12358</v>
      </c>
      <c r="F1194" s="5">
        <f t="shared" si="174"/>
        <v>3.957092539225104</v>
      </c>
      <c r="G1194" s="3">
        <v>43374</v>
      </c>
      <c r="H1194" s="3">
        <v>43465</v>
      </c>
      <c r="I1194" s="4">
        <f t="shared" si="175"/>
        <v>92</v>
      </c>
      <c r="J1194" s="2">
        <f t="shared" si="172"/>
        <v>0.68185830942396819</v>
      </c>
      <c r="K1194">
        <v>229</v>
      </c>
      <c r="L1194" s="2">
        <f t="shared" si="173"/>
        <v>0.58657679893677617</v>
      </c>
      <c r="M1194" s="5">
        <f t="shared" si="176"/>
        <v>134.32608695652175</v>
      </c>
      <c r="N1194" s="1">
        <v>175179426</v>
      </c>
      <c r="O1194" s="1">
        <v>43955</v>
      </c>
      <c r="P1194" s="2">
        <f t="shared" si="177"/>
        <v>3985.4265953816403</v>
      </c>
      <c r="Q1194" s="1">
        <v>231494380</v>
      </c>
      <c r="R1194" s="1">
        <v>76960444</v>
      </c>
      <c r="S1194" s="2">
        <f t="shared" si="178"/>
        <v>33151597.682751037</v>
      </c>
      <c r="T1194" s="1">
        <v>77395092</v>
      </c>
      <c r="U1194" s="2">
        <f t="shared" si="179"/>
        <v>33338827.315023068</v>
      </c>
      <c r="V1194" s="2">
        <f t="shared" si="180"/>
        <v>758.47633522973649</v>
      </c>
    </row>
    <row r="1195" spans="1:22" x14ac:dyDescent="0.25">
      <c r="A1195" t="s">
        <v>302</v>
      </c>
      <c r="B1195">
        <v>2018</v>
      </c>
      <c r="C1195">
        <v>25</v>
      </c>
      <c r="D1195">
        <v>312</v>
      </c>
      <c r="E1195" s="1">
        <v>1077</v>
      </c>
      <c r="F1195" s="5">
        <f t="shared" si="174"/>
        <v>3.4519230769230771</v>
      </c>
      <c r="G1195" s="3">
        <v>43374</v>
      </c>
      <c r="H1195" s="3">
        <v>43465</v>
      </c>
      <c r="I1195" s="4">
        <f t="shared" si="175"/>
        <v>92</v>
      </c>
      <c r="J1195" s="2">
        <f t="shared" si="172"/>
        <v>0.4682608695652174</v>
      </c>
      <c r="K1195">
        <v>35</v>
      </c>
      <c r="L1195" s="2">
        <f t="shared" si="173"/>
        <v>0.334472049689441</v>
      </c>
      <c r="M1195" s="5">
        <f t="shared" si="176"/>
        <v>11.706521739130435</v>
      </c>
      <c r="N1195" s="1">
        <v>37569323</v>
      </c>
      <c r="O1195" s="1">
        <v>11447</v>
      </c>
      <c r="P1195" s="2">
        <f t="shared" si="177"/>
        <v>3282.0234996068839</v>
      </c>
      <c r="Q1195" s="1">
        <v>19077895</v>
      </c>
      <c r="R1195" s="1">
        <v>12817210</v>
      </c>
      <c r="S1195" s="2">
        <f t="shared" si="178"/>
        <v>8500574.5992473979</v>
      </c>
      <c r="T1195" s="1">
        <v>10957000</v>
      </c>
      <c r="U1195" s="2">
        <f t="shared" si="179"/>
        <v>7266854.1659186156</v>
      </c>
      <c r="V1195" s="2">
        <f t="shared" si="180"/>
        <v>634.8260824599123</v>
      </c>
    </row>
    <row r="1196" spans="1:22" x14ac:dyDescent="0.25">
      <c r="A1196" t="s">
        <v>303</v>
      </c>
      <c r="B1196">
        <v>2018</v>
      </c>
      <c r="C1196">
        <v>264</v>
      </c>
      <c r="D1196" s="1">
        <v>3812</v>
      </c>
      <c r="E1196" s="1">
        <v>19798</v>
      </c>
      <c r="F1196" s="5">
        <f t="shared" si="174"/>
        <v>5.1935991605456451</v>
      </c>
      <c r="G1196" s="3">
        <v>43374</v>
      </c>
      <c r="H1196" s="3">
        <v>43465</v>
      </c>
      <c r="I1196" s="4">
        <f t="shared" si="175"/>
        <v>92</v>
      </c>
      <c r="J1196" s="2">
        <f t="shared" si="172"/>
        <v>0.815135046113307</v>
      </c>
      <c r="K1196">
        <v>264</v>
      </c>
      <c r="L1196" s="2">
        <f t="shared" si="173"/>
        <v>0.815135046113307</v>
      </c>
      <c r="M1196" s="5">
        <f t="shared" si="176"/>
        <v>215.19565217391306</v>
      </c>
      <c r="N1196" s="1">
        <v>300443185</v>
      </c>
      <c r="O1196" s="1">
        <v>27211</v>
      </c>
      <c r="P1196" s="2">
        <f t="shared" si="177"/>
        <v>11041.240123479476</v>
      </c>
      <c r="Q1196" s="1">
        <v>881119725</v>
      </c>
      <c r="R1196" s="1">
        <v>98271666</v>
      </c>
      <c r="S1196" s="2">
        <f t="shared" si="178"/>
        <v>24988134.003204457</v>
      </c>
      <c r="T1196" s="1">
        <v>106738791</v>
      </c>
      <c r="U1196" s="2">
        <f t="shared" si="179"/>
        <v>27141121.356872424</v>
      </c>
      <c r="V1196" s="2">
        <f t="shared" si="180"/>
        <v>997.4319707791858</v>
      </c>
    </row>
    <row r="1197" spans="1:22" x14ac:dyDescent="0.25">
      <c r="A1197" t="s">
        <v>304</v>
      </c>
      <c r="B1197">
        <v>2018</v>
      </c>
      <c r="C1197">
        <v>74</v>
      </c>
      <c r="D1197">
        <v>523</v>
      </c>
      <c r="E1197" s="1">
        <v>6142</v>
      </c>
      <c r="F1197" s="5">
        <f t="shared" si="174"/>
        <v>11.743785850860421</v>
      </c>
      <c r="G1197" s="3">
        <v>43374</v>
      </c>
      <c r="H1197" s="3">
        <v>43465</v>
      </c>
      <c r="I1197" s="4">
        <f t="shared" si="175"/>
        <v>92</v>
      </c>
      <c r="J1197" s="2">
        <f t="shared" si="172"/>
        <v>0.90217391304347827</v>
      </c>
      <c r="K1197">
        <v>74</v>
      </c>
      <c r="L1197" s="2">
        <f t="shared" si="173"/>
        <v>0.90217391304347827</v>
      </c>
      <c r="M1197" s="5">
        <f t="shared" si="176"/>
        <v>66.760869565217391</v>
      </c>
      <c r="N1197" s="1">
        <v>4514527</v>
      </c>
      <c r="O1197" s="1">
        <v>4598</v>
      </c>
      <c r="P1197" s="2">
        <f t="shared" si="177"/>
        <v>981.84580252283604</v>
      </c>
      <c r="Q1197" s="1">
        <v>31400235</v>
      </c>
      <c r="R1197" s="1">
        <v>18400211</v>
      </c>
      <c r="S1197" s="2">
        <f t="shared" si="178"/>
        <v>2312927.7416678136</v>
      </c>
      <c r="T1197" s="1">
        <v>19728310</v>
      </c>
      <c r="U1197" s="2">
        <f t="shared" si="179"/>
        <v>2479871.3175203558</v>
      </c>
      <c r="V1197" s="2">
        <f t="shared" si="180"/>
        <v>539.33695465862456</v>
      </c>
    </row>
    <row r="1198" spans="1:22" x14ac:dyDescent="0.25">
      <c r="A1198" t="s">
        <v>305</v>
      </c>
      <c r="B1198">
        <v>2018</v>
      </c>
      <c r="C1198">
        <v>16</v>
      </c>
      <c r="D1198">
        <v>143</v>
      </c>
      <c r="E1198" s="1">
        <v>1211</v>
      </c>
      <c r="F1198" s="5">
        <f t="shared" si="174"/>
        <v>8.4685314685314683</v>
      </c>
      <c r="G1198" s="3">
        <v>43374</v>
      </c>
      <c r="H1198" s="3">
        <v>43465</v>
      </c>
      <c r="I1198" s="4">
        <f t="shared" si="175"/>
        <v>92</v>
      </c>
      <c r="J1198" s="2">
        <f t="shared" si="172"/>
        <v>0.82269021739130432</v>
      </c>
      <c r="K1198">
        <v>16</v>
      </c>
      <c r="L1198" s="2">
        <f t="shared" si="173"/>
        <v>0.82269021739130432</v>
      </c>
      <c r="M1198" s="5">
        <f t="shared" si="176"/>
        <v>13.163043478260869</v>
      </c>
      <c r="N1198">
        <v>0</v>
      </c>
      <c r="O1198">
        <v>0</v>
      </c>
      <c r="P1198" s="2">
        <v>0</v>
      </c>
      <c r="Q1198" s="1">
        <v>1086700</v>
      </c>
      <c r="R1198" s="1">
        <v>1086700</v>
      </c>
      <c r="S1198" s="2">
        <f t="shared" si="178"/>
        <v>0</v>
      </c>
      <c r="T1198" s="1">
        <v>1165632</v>
      </c>
      <c r="U1198" s="2">
        <f t="shared" si="179"/>
        <v>0</v>
      </c>
      <c r="V1198" s="2">
        <v>0</v>
      </c>
    </row>
    <row r="1199" spans="1:22" x14ac:dyDescent="0.25">
      <c r="A1199" t="s">
        <v>511</v>
      </c>
      <c r="B1199">
        <v>2018</v>
      </c>
      <c r="C1199">
        <v>16</v>
      </c>
      <c r="D1199">
        <v>196</v>
      </c>
      <c r="E1199" s="1">
        <v>1056</v>
      </c>
      <c r="F1199" s="5">
        <f t="shared" si="174"/>
        <v>5.3877551020408161</v>
      </c>
      <c r="G1199" s="3">
        <v>43374</v>
      </c>
      <c r="H1199" s="3">
        <v>43465</v>
      </c>
      <c r="I1199" s="4">
        <f t="shared" si="175"/>
        <v>92</v>
      </c>
      <c r="J1199" s="2">
        <f t="shared" si="172"/>
        <v>0.71739130434782605</v>
      </c>
      <c r="K1199">
        <v>16</v>
      </c>
      <c r="L1199" s="2">
        <f t="shared" si="173"/>
        <v>0.71739130434782605</v>
      </c>
      <c r="M1199" s="5">
        <f t="shared" si="176"/>
        <v>11.478260869565217</v>
      </c>
      <c r="N1199">
        <v>0</v>
      </c>
      <c r="O1199">
        <v>0</v>
      </c>
      <c r="P1199" s="2">
        <v>0</v>
      </c>
      <c r="Q1199" s="1">
        <v>1077660</v>
      </c>
      <c r="R1199" s="1">
        <v>1077660</v>
      </c>
      <c r="S1199" s="2">
        <f t="shared" si="178"/>
        <v>0</v>
      </c>
      <c r="T1199" s="1">
        <v>1231936</v>
      </c>
      <c r="U1199" s="2">
        <f t="shared" si="179"/>
        <v>0</v>
      </c>
      <c r="V1199" s="2">
        <v>0</v>
      </c>
    </row>
    <row r="1200" spans="1:22" x14ac:dyDescent="0.25">
      <c r="A1200" t="s">
        <v>307</v>
      </c>
      <c r="B1200">
        <v>2018</v>
      </c>
      <c r="C1200">
        <v>150</v>
      </c>
      <c r="D1200">
        <v>445</v>
      </c>
      <c r="E1200" s="1">
        <v>1511</v>
      </c>
      <c r="F1200" s="5">
        <f t="shared" si="174"/>
        <v>3.3955056179775283</v>
      </c>
      <c r="G1200" s="3">
        <v>43374</v>
      </c>
      <c r="H1200" s="3">
        <v>43465</v>
      </c>
      <c r="I1200" s="4">
        <f t="shared" si="175"/>
        <v>92</v>
      </c>
      <c r="J1200" s="2">
        <f t="shared" si="172"/>
        <v>0.1094927536231884</v>
      </c>
      <c r="K1200">
        <v>150</v>
      </c>
      <c r="L1200" s="2">
        <f t="shared" si="173"/>
        <v>0.1094927536231884</v>
      </c>
      <c r="M1200" s="5">
        <f t="shared" si="176"/>
        <v>16.423913043478262</v>
      </c>
      <c r="N1200" s="1">
        <v>47783106</v>
      </c>
      <c r="O1200" s="1">
        <v>20205</v>
      </c>
      <c r="P1200" s="2">
        <f t="shared" si="177"/>
        <v>2364.9149220489976</v>
      </c>
      <c r="Q1200" s="1">
        <v>19863596</v>
      </c>
      <c r="R1200" s="1">
        <v>28411225</v>
      </c>
      <c r="S1200" s="2">
        <f t="shared" si="178"/>
        <v>20068629.151571203</v>
      </c>
      <c r="T1200" s="1">
        <v>30883339</v>
      </c>
      <c r="U1200" s="2">
        <f t="shared" si="179"/>
        <v>21814838.232186604</v>
      </c>
      <c r="V1200" s="2">
        <f t="shared" si="180"/>
        <v>1079.6752403952787</v>
      </c>
    </row>
    <row r="1201" spans="1:22" x14ac:dyDescent="0.25">
      <c r="A1201" t="s">
        <v>308</v>
      </c>
      <c r="B1201">
        <v>2018</v>
      </c>
      <c r="C1201">
        <v>478</v>
      </c>
      <c r="D1201" s="1">
        <v>6080</v>
      </c>
      <c r="E1201" s="1">
        <v>28408</v>
      </c>
      <c r="F1201" s="5">
        <f t="shared" si="174"/>
        <v>4.6723684210526315</v>
      </c>
      <c r="G1201" s="3">
        <v>43374</v>
      </c>
      <c r="H1201" s="3">
        <v>43465</v>
      </c>
      <c r="I1201" s="4">
        <f t="shared" si="175"/>
        <v>92</v>
      </c>
      <c r="J1201" s="2">
        <f t="shared" si="172"/>
        <v>0.64598872112061123</v>
      </c>
      <c r="K1201">
        <v>478</v>
      </c>
      <c r="L1201" s="2">
        <f t="shared" si="173"/>
        <v>0.64598872112061123</v>
      </c>
      <c r="M1201" s="5">
        <f t="shared" si="176"/>
        <v>308.78260869565219</v>
      </c>
      <c r="N1201" s="1">
        <v>433672020</v>
      </c>
      <c r="O1201" s="1">
        <v>37006</v>
      </c>
      <c r="P1201" s="2">
        <f t="shared" si="177"/>
        <v>11718.965032697401</v>
      </c>
      <c r="Q1201" s="1">
        <v>890215908</v>
      </c>
      <c r="R1201" s="1">
        <v>136236040</v>
      </c>
      <c r="S1201" s="2">
        <f t="shared" si="178"/>
        <v>44627462.350877181</v>
      </c>
      <c r="T1201" s="1">
        <v>101330777</v>
      </c>
      <c r="U1201" s="2">
        <f t="shared" si="179"/>
        <v>33193385.799768046</v>
      </c>
      <c r="V1201" s="2">
        <f t="shared" si="180"/>
        <v>896.97308003480634</v>
      </c>
    </row>
    <row r="1202" spans="1:22" x14ac:dyDescent="0.25">
      <c r="A1202" t="s">
        <v>309</v>
      </c>
      <c r="B1202">
        <v>2018</v>
      </c>
      <c r="C1202">
        <v>439</v>
      </c>
      <c r="D1202" s="1">
        <v>4970</v>
      </c>
      <c r="E1202" s="1">
        <v>27856</v>
      </c>
      <c r="F1202" s="5">
        <f t="shared" si="174"/>
        <v>5.6048289738430581</v>
      </c>
      <c r="G1202" s="3">
        <v>43374</v>
      </c>
      <c r="H1202" s="3">
        <v>43465</v>
      </c>
      <c r="I1202" s="4">
        <f t="shared" si="175"/>
        <v>92</v>
      </c>
      <c r="J1202" s="2">
        <f t="shared" si="172"/>
        <v>0.6897098147964742</v>
      </c>
      <c r="K1202">
        <v>439</v>
      </c>
      <c r="L1202" s="2">
        <f t="shared" si="173"/>
        <v>0.6897098147964742</v>
      </c>
      <c r="M1202" s="5">
        <f t="shared" si="176"/>
        <v>302.78260869565219</v>
      </c>
      <c r="N1202" s="1">
        <v>131660018</v>
      </c>
      <c r="O1202" s="1">
        <v>47481</v>
      </c>
      <c r="P1202" s="2">
        <f t="shared" si="177"/>
        <v>2772.8990122364735</v>
      </c>
      <c r="Q1202" s="1">
        <v>291654221</v>
      </c>
      <c r="R1202" s="1">
        <v>127101056</v>
      </c>
      <c r="S1202" s="2">
        <f t="shared" si="178"/>
        <v>39531217.660691559</v>
      </c>
      <c r="T1202" s="1">
        <v>148501401</v>
      </c>
      <c r="U1202" s="2">
        <f t="shared" si="179"/>
        <v>46187194.588286027</v>
      </c>
      <c r="V1202" s="2">
        <f t="shared" si="180"/>
        <v>972.75109176904505</v>
      </c>
    </row>
    <row r="1203" spans="1:22" x14ac:dyDescent="0.25">
      <c r="A1203" t="s">
        <v>310</v>
      </c>
      <c r="B1203">
        <v>2018</v>
      </c>
      <c r="C1203">
        <v>445</v>
      </c>
      <c r="D1203" s="1">
        <v>5682</v>
      </c>
      <c r="E1203" s="1">
        <v>41211</v>
      </c>
      <c r="F1203" s="5">
        <f t="shared" si="174"/>
        <v>7.2529039070749732</v>
      </c>
      <c r="G1203" s="3">
        <v>43374</v>
      </c>
      <c r="H1203" s="3">
        <v>43465</v>
      </c>
      <c r="I1203" s="4">
        <f t="shared" si="175"/>
        <v>92</v>
      </c>
      <c r="J1203" s="2">
        <f t="shared" si="172"/>
        <v>1.0066194430874451</v>
      </c>
      <c r="K1203">
        <v>445</v>
      </c>
      <c r="L1203" s="2">
        <f t="shared" si="173"/>
        <v>1.0066194430874451</v>
      </c>
      <c r="M1203" s="5">
        <f t="shared" si="176"/>
        <v>447.94565217391306</v>
      </c>
      <c r="N1203" s="1">
        <v>432491833</v>
      </c>
      <c r="O1203" s="1">
        <v>143667</v>
      </c>
      <c r="P1203" s="2">
        <f t="shared" si="177"/>
        <v>3010.3770037656527</v>
      </c>
      <c r="Q1203" s="1">
        <v>840361557</v>
      </c>
      <c r="R1203" s="1">
        <v>499269004</v>
      </c>
      <c r="S1203" s="2">
        <f t="shared" si="178"/>
        <v>169642292.1889255</v>
      </c>
      <c r="T1203" s="1">
        <v>519068668</v>
      </c>
      <c r="U1203" s="2">
        <f t="shared" si="179"/>
        <v>176369848.59362984</v>
      </c>
      <c r="V1203" s="2">
        <f t="shared" si="180"/>
        <v>1227.6295084718818</v>
      </c>
    </row>
    <row r="1204" spans="1:22" x14ac:dyDescent="0.25">
      <c r="A1204" t="s">
        <v>311</v>
      </c>
      <c r="B1204">
        <v>2018</v>
      </c>
      <c r="C1204">
        <v>50</v>
      </c>
      <c r="D1204">
        <v>143</v>
      </c>
      <c r="E1204" s="1">
        <v>4408</v>
      </c>
      <c r="F1204" s="5">
        <f t="shared" si="174"/>
        <v>30.825174825174827</v>
      </c>
      <c r="G1204" s="3">
        <v>43374</v>
      </c>
      <c r="H1204" s="3">
        <v>43465</v>
      </c>
      <c r="I1204" s="4">
        <f t="shared" si="175"/>
        <v>92</v>
      </c>
      <c r="J1204" s="2">
        <f t="shared" si="172"/>
        <v>0.95826086956521739</v>
      </c>
      <c r="K1204">
        <v>50</v>
      </c>
      <c r="L1204" s="2">
        <f t="shared" si="173"/>
        <v>0.95826086956521739</v>
      </c>
      <c r="M1204" s="5">
        <f t="shared" si="176"/>
        <v>47.913043478260867</v>
      </c>
      <c r="N1204">
        <v>0</v>
      </c>
      <c r="O1204">
        <v>0</v>
      </c>
      <c r="P1204" s="2">
        <v>0</v>
      </c>
      <c r="Q1204" s="1">
        <v>3173760</v>
      </c>
      <c r="R1204" s="1">
        <v>3173760</v>
      </c>
      <c r="S1204" s="2">
        <f t="shared" si="178"/>
        <v>0</v>
      </c>
      <c r="T1204" s="1">
        <v>10000230</v>
      </c>
      <c r="U1204" s="2">
        <f t="shared" si="179"/>
        <v>0</v>
      </c>
      <c r="V1204" s="2">
        <v>0</v>
      </c>
    </row>
    <row r="1205" spans="1:22" x14ac:dyDescent="0.25">
      <c r="A1205" t="s">
        <v>313</v>
      </c>
      <c r="B1205">
        <v>2018</v>
      </c>
      <c r="C1205">
        <v>255</v>
      </c>
      <c r="D1205" s="1">
        <v>2713</v>
      </c>
      <c r="E1205" s="1">
        <v>10914</v>
      </c>
      <c r="F1205" s="5">
        <f t="shared" si="174"/>
        <v>4.0228529303354224</v>
      </c>
      <c r="G1205" s="3">
        <v>43374</v>
      </c>
      <c r="H1205" s="3">
        <v>43465</v>
      </c>
      <c r="I1205" s="4">
        <f t="shared" si="175"/>
        <v>92</v>
      </c>
      <c r="J1205" s="2">
        <f t="shared" si="172"/>
        <v>0.4652173913043478</v>
      </c>
      <c r="K1205">
        <v>263</v>
      </c>
      <c r="L1205" s="2">
        <f t="shared" si="173"/>
        <v>0.45106629194908249</v>
      </c>
      <c r="M1205" s="5">
        <f t="shared" si="176"/>
        <v>118.63043478260869</v>
      </c>
      <c r="N1205" s="1">
        <v>230499163</v>
      </c>
      <c r="O1205" s="1">
        <v>24845</v>
      </c>
      <c r="P1205" s="2">
        <f t="shared" si="177"/>
        <v>9277.4869390219355</v>
      </c>
      <c r="Q1205" s="1">
        <v>275470982</v>
      </c>
      <c r="R1205" s="1">
        <v>132367122</v>
      </c>
      <c r="S1205" s="2">
        <f t="shared" si="178"/>
        <v>60301010.111414552</v>
      </c>
      <c r="T1205" s="1">
        <v>102834240</v>
      </c>
      <c r="U1205" s="2">
        <f t="shared" si="179"/>
        <v>46847045.190267347</v>
      </c>
      <c r="V1205" s="2">
        <f t="shared" si="180"/>
        <v>1885.5723562192532</v>
      </c>
    </row>
    <row r="1206" spans="1:22" x14ac:dyDescent="0.25">
      <c r="A1206" t="s">
        <v>512</v>
      </c>
      <c r="B1206">
        <v>2018</v>
      </c>
      <c r="C1206">
        <v>363</v>
      </c>
      <c r="D1206" s="1">
        <v>4368</v>
      </c>
      <c r="E1206" s="1">
        <v>16754</v>
      </c>
      <c r="F1206" s="5">
        <f t="shared" si="174"/>
        <v>3.8356227106227108</v>
      </c>
      <c r="G1206" s="3">
        <v>43374</v>
      </c>
      <c r="H1206" s="3">
        <v>43465</v>
      </c>
      <c r="I1206" s="4">
        <f t="shared" si="175"/>
        <v>92</v>
      </c>
      <c r="J1206" s="2">
        <f t="shared" si="172"/>
        <v>0.50167684752664987</v>
      </c>
      <c r="K1206">
        <v>363</v>
      </c>
      <c r="L1206" s="2">
        <f t="shared" si="173"/>
        <v>0.50167684752664987</v>
      </c>
      <c r="M1206" s="5">
        <f t="shared" si="176"/>
        <v>182.10869565217391</v>
      </c>
      <c r="N1206" s="1">
        <v>258546099</v>
      </c>
      <c r="O1206" s="1">
        <v>59454</v>
      </c>
      <c r="P1206" s="2">
        <f t="shared" si="177"/>
        <v>4348.6745887576953</v>
      </c>
      <c r="Q1206" s="1">
        <v>329153562</v>
      </c>
      <c r="R1206" s="1">
        <v>94694788</v>
      </c>
      <c r="S1206" s="2">
        <f t="shared" si="178"/>
        <v>41658979.335419446</v>
      </c>
      <c r="T1206" s="1">
        <v>105881000</v>
      </c>
      <c r="U1206" s="2">
        <f t="shared" si="179"/>
        <v>46580117.915397264</v>
      </c>
      <c r="V1206" s="2">
        <f t="shared" si="180"/>
        <v>783.46482852957354</v>
      </c>
    </row>
    <row r="1207" spans="1:22" x14ac:dyDescent="0.25">
      <c r="A1207" t="s">
        <v>315</v>
      </c>
      <c r="B1207">
        <v>2018</v>
      </c>
      <c r="C1207">
        <v>301</v>
      </c>
      <c r="D1207">
        <v>584</v>
      </c>
      <c r="E1207" s="1">
        <v>23188</v>
      </c>
      <c r="F1207" s="5">
        <f t="shared" si="174"/>
        <v>39.705479452054796</v>
      </c>
      <c r="G1207" s="3">
        <v>43374</v>
      </c>
      <c r="H1207" s="3">
        <v>43465</v>
      </c>
      <c r="I1207" s="4">
        <f t="shared" si="175"/>
        <v>92</v>
      </c>
      <c r="J1207" s="2">
        <f t="shared" si="172"/>
        <v>0.837353748374982</v>
      </c>
      <c r="K1207">
        <v>301</v>
      </c>
      <c r="L1207" s="2">
        <f t="shared" si="173"/>
        <v>0.837353748374982</v>
      </c>
      <c r="M1207" s="5">
        <f t="shared" si="176"/>
        <v>252.04347826086959</v>
      </c>
      <c r="N1207" s="1">
        <v>3107487</v>
      </c>
      <c r="O1207" s="1">
        <v>16185</v>
      </c>
      <c r="P1207" s="2">
        <f t="shared" si="177"/>
        <v>191.9979610750695</v>
      </c>
      <c r="Q1207" s="1">
        <v>9821471</v>
      </c>
      <c r="R1207" s="1">
        <v>10891395</v>
      </c>
      <c r="S1207" s="2">
        <f t="shared" si="178"/>
        <v>2617756.8505029562</v>
      </c>
      <c r="T1207" s="1">
        <v>37351179</v>
      </c>
      <c r="U1207" s="2">
        <f t="shared" si="179"/>
        <v>8977390.3803518433</v>
      </c>
      <c r="V1207" s="2">
        <f t="shared" si="180"/>
        <v>554.67348658336994</v>
      </c>
    </row>
    <row r="1208" spans="1:22" x14ac:dyDescent="0.25">
      <c r="A1208" t="s">
        <v>316</v>
      </c>
      <c r="B1208">
        <v>2018</v>
      </c>
      <c r="C1208">
        <v>101</v>
      </c>
      <c r="D1208">
        <v>827</v>
      </c>
      <c r="E1208" s="1">
        <v>2873</v>
      </c>
      <c r="F1208" s="5">
        <f t="shared" si="174"/>
        <v>3.4740024183796856</v>
      </c>
      <c r="G1208" s="3">
        <v>43374</v>
      </c>
      <c r="H1208" s="3">
        <v>43465</v>
      </c>
      <c r="I1208" s="4">
        <f t="shared" si="175"/>
        <v>92</v>
      </c>
      <c r="J1208" s="2">
        <f t="shared" si="172"/>
        <v>0.30919070167886353</v>
      </c>
      <c r="K1208">
        <v>101</v>
      </c>
      <c r="L1208" s="2">
        <f t="shared" si="173"/>
        <v>0.30919070167886353</v>
      </c>
      <c r="M1208" s="5">
        <f t="shared" si="176"/>
        <v>31.228260869565219</v>
      </c>
      <c r="N1208" s="1">
        <v>24622685</v>
      </c>
      <c r="O1208" s="1">
        <v>4707</v>
      </c>
      <c r="P1208" s="2">
        <f t="shared" si="177"/>
        <v>5231.0781814319098</v>
      </c>
      <c r="Q1208" s="1">
        <v>36069190</v>
      </c>
      <c r="R1208" s="1">
        <v>14867625</v>
      </c>
      <c r="S1208" s="2">
        <f t="shared" si="178"/>
        <v>6031793.3343322314</v>
      </c>
      <c r="T1208" s="1">
        <v>13326912</v>
      </c>
      <c r="U1208" s="2">
        <f t="shared" si="179"/>
        <v>5406726.2907715403</v>
      </c>
      <c r="V1208" s="2">
        <f t="shared" si="180"/>
        <v>1148.6565308628724</v>
      </c>
    </row>
    <row r="1209" spans="1:22" x14ac:dyDescent="0.25">
      <c r="A1209" t="s">
        <v>317</v>
      </c>
      <c r="B1209">
        <v>2018</v>
      </c>
      <c r="C1209">
        <v>273</v>
      </c>
      <c r="D1209" s="1">
        <v>2246</v>
      </c>
      <c r="E1209" s="1">
        <v>15305</v>
      </c>
      <c r="F1209" s="5">
        <f t="shared" si="174"/>
        <v>6.8143365983971504</v>
      </c>
      <c r="G1209" s="3">
        <v>43374</v>
      </c>
      <c r="H1209" s="3">
        <v>43465</v>
      </c>
      <c r="I1209" s="4">
        <f t="shared" si="175"/>
        <v>92</v>
      </c>
      <c r="J1209" s="2">
        <f t="shared" si="172"/>
        <v>0.60937251154642458</v>
      </c>
      <c r="K1209">
        <v>273</v>
      </c>
      <c r="L1209" s="2">
        <f t="shared" si="173"/>
        <v>0.60937251154642458</v>
      </c>
      <c r="M1209" s="5">
        <f t="shared" si="176"/>
        <v>166.35869565217391</v>
      </c>
      <c r="N1209" s="1">
        <v>68881003</v>
      </c>
      <c r="O1209" s="1">
        <v>6762</v>
      </c>
      <c r="P1209" s="2">
        <f t="shared" si="177"/>
        <v>10186.483732623485</v>
      </c>
      <c r="Q1209" s="1">
        <v>189608717</v>
      </c>
      <c r="R1209" s="1">
        <v>44376868</v>
      </c>
      <c r="S1209" s="2">
        <f t="shared" si="178"/>
        <v>11825318.151292842</v>
      </c>
      <c r="T1209" s="1">
        <v>50012278</v>
      </c>
      <c r="U1209" s="2">
        <f t="shared" si="179"/>
        <v>13327013.046997901</v>
      </c>
      <c r="V1209" s="2">
        <f t="shared" si="180"/>
        <v>1970.8685369709999</v>
      </c>
    </row>
    <row r="1210" spans="1:22" x14ac:dyDescent="0.25">
      <c r="A1210" t="s">
        <v>318</v>
      </c>
      <c r="B1210">
        <v>2018</v>
      </c>
      <c r="C1210">
        <v>79</v>
      </c>
      <c r="D1210">
        <v>696</v>
      </c>
      <c r="E1210" s="1">
        <v>2288</v>
      </c>
      <c r="F1210" s="5">
        <f t="shared" si="174"/>
        <v>3.2873563218390807</v>
      </c>
      <c r="G1210" s="3">
        <v>43374</v>
      </c>
      <c r="H1210" s="3">
        <v>43465</v>
      </c>
      <c r="I1210" s="4">
        <f t="shared" si="175"/>
        <v>92</v>
      </c>
      <c r="J1210" s="2">
        <f t="shared" si="172"/>
        <v>0.31480462300495321</v>
      </c>
      <c r="K1210">
        <v>79</v>
      </c>
      <c r="L1210" s="2">
        <f t="shared" si="173"/>
        <v>0.31480462300495321</v>
      </c>
      <c r="M1210" s="5">
        <f t="shared" si="176"/>
        <v>24.869565217391305</v>
      </c>
      <c r="N1210" s="1">
        <v>47606093</v>
      </c>
      <c r="O1210" s="1">
        <v>12045</v>
      </c>
      <c r="P1210" s="2">
        <f t="shared" si="177"/>
        <v>3952.3530925695309</v>
      </c>
      <c r="Q1210" s="1">
        <v>21862971</v>
      </c>
      <c r="R1210" s="1">
        <v>14127756</v>
      </c>
      <c r="S1210" s="2">
        <f t="shared" si="178"/>
        <v>9681536.3169037085</v>
      </c>
      <c r="T1210" s="1">
        <v>18879286</v>
      </c>
      <c r="U1210" s="2">
        <f t="shared" si="179"/>
        <v>12937687.559596283</v>
      </c>
      <c r="V1210" s="2">
        <f t="shared" si="180"/>
        <v>1074.1127073139296</v>
      </c>
    </row>
    <row r="1211" spans="1:22" x14ac:dyDescent="0.25">
      <c r="A1211" t="s">
        <v>319</v>
      </c>
      <c r="B1211">
        <v>2018</v>
      </c>
      <c r="C1211">
        <v>16</v>
      </c>
      <c r="D1211">
        <v>88</v>
      </c>
      <c r="E1211" s="1">
        <v>1472</v>
      </c>
      <c r="F1211" s="5">
        <f t="shared" si="174"/>
        <v>16.727272727272727</v>
      </c>
      <c r="G1211" s="3">
        <v>43374</v>
      </c>
      <c r="H1211" s="3">
        <v>43465</v>
      </c>
      <c r="I1211" s="4">
        <f t="shared" si="175"/>
        <v>92</v>
      </c>
      <c r="J1211" s="2">
        <f t="shared" si="172"/>
        <v>1</v>
      </c>
      <c r="K1211">
        <v>16</v>
      </c>
      <c r="L1211" s="2">
        <f t="shared" si="173"/>
        <v>1</v>
      </c>
      <c r="M1211" s="5">
        <f t="shared" si="176"/>
        <v>16</v>
      </c>
      <c r="N1211">
        <v>0</v>
      </c>
      <c r="O1211">
        <v>0</v>
      </c>
      <c r="P1211" s="2">
        <v>0</v>
      </c>
      <c r="Q1211" s="1">
        <v>2047423</v>
      </c>
      <c r="R1211" s="1">
        <v>2047423</v>
      </c>
      <c r="S1211" s="2">
        <f t="shared" si="178"/>
        <v>0</v>
      </c>
      <c r="T1211" s="1">
        <v>2047423</v>
      </c>
      <c r="U1211" s="2">
        <f t="shared" si="179"/>
        <v>0</v>
      </c>
      <c r="V1211" s="2">
        <v>0</v>
      </c>
    </row>
    <row r="1212" spans="1:22" x14ac:dyDescent="0.25">
      <c r="A1212" t="s">
        <v>321</v>
      </c>
      <c r="B1212">
        <v>2018</v>
      </c>
      <c r="C1212">
        <v>181</v>
      </c>
      <c r="D1212" s="1">
        <v>2666</v>
      </c>
      <c r="E1212" s="1">
        <v>11682</v>
      </c>
      <c r="F1212" s="5">
        <f t="shared" si="174"/>
        <v>4.3818454613653417</v>
      </c>
      <c r="G1212" s="3">
        <v>43374</v>
      </c>
      <c r="H1212" s="3">
        <v>43465</v>
      </c>
      <c r="I1212" s="4">
        <f t="shared" si="175"/>
        <v>92</v>
      </c>
      <c r="J1212" s="2">
        <f t="shared" si="172"/>
        <v>0.7015373528705261</v>
      </c>
      <c r="K1212">
        <v>196</v>
      </c>
      <c r="L1212" s="2">
        <f t="shared" si="173"/>
        <v>0.64784826974267973</v>
      </c>
      <c r="M1212" s="5">
        <f t="shared" si="176"/>
        <v>126.97826086956523</v>
      </c>
      <c r="N1212" s="1">
        <v>152616603</v>
      </c>
      <c r="O1212" s="1">
        <v>52887</v>
      </c>
      <c r="P1212" s="2">
        <f t="shared" si="177"/>
        <v>2885.7111010267172</v>
      </c>
      <c r="Q1212" s="1">
        <v>248434466</v>
      </c>
      <c r="R1212" s="1">
        <v>78738753</v>
      </c>
      <c r="S1212" s="2">
        <f t="shared" si="178"/>
        <v>29963368.598616201</v>
      </c>
      <c r="T1212" s="1">
        <v>96918264</v>
      </c>
      <c r="U1212" s="2">
        <f t="shared" si="179"/>
        <v>36881428.236106239</v>
      </c>
      <c r="V1212" s="2">
        <f t="shared" si="180"/>
        <v>697.36283464946473</v>
      </c>
    </row>
    <row r="1213" spans="1:22" x14ac:dyDescent="0.25">
      <c r="A1213" t="s">
        <v>513</v>
      </c>
      <c r="B1213">
        <v>2018</v>
      </c>
      <c r="C1213">
        <v>62</v>
      </c>
      <c r="D1213">
        <v>371</v>
      </c>
      <c r="E1213" s="1">
        <v>4528</v>
      </c>
      <c r="F1213" s="5">
        <f t="shared" si="174"/>
        <v>12.204851752021563</v>
      </c>
      <c r="G1213" s="3">
        <v>43374</v>
      </c>
      <c r="H1213" s="3">
        <v>43465</v>
      </c>
      <c r="I1213" s="4">
        <f t="shared" si="175"/>
        <v>92</v>
      </c>
      <c r="J1213" s="2">
        <f t="shared" si="172"/>
        <v>0.79382889200561013</v>
      </c>
      <c r="K1213">
        <v>62</v>
      </c>
      <c r="L1213" s="2">
        <f t="shared" si="173"/>
        <v>0.79382889200561013</v>
      </c>
      <c r="M1213" s="5">
        <f t="shared" si="176"/>
        <v>49.217391304347828</v>
      </c>
      <c r="N1213" s="1">
        <v>2235965</v>
      </c>
      <c r="O1213" s="1">
        <v>7945</v>
      </c>
      <c r="P1213" s="2">
        <f t="shared" si="177"/>
        <v>281.43045940843297</v>
      </c>
      <c r="Q1213" s="1">
        <v>14729986</v>
      </c>
      <c r="R1213" s="1">
        <v>9059151</v>
      </c>
      <c r="S1213" s="2">
        <f t="shared" si="178"/>
        <v>1193917.4270699592</v>
      </c>
      <c r="T1213" s="1">
        <v>6883426</v>
      </c>
      <c r="U1213" s="2">
        <f t="shared" si="179"/>
        <v>907175.76728177513</v>
      </c>
      <c r="V1213" s="2">
        <f t="shared" si="180"/>
        <v>114.18197196749844</v>
      </c>
    </row>
    <row r="1214" spans="1:22" x14ac:dyDescent="0.25">
      <c r="A1214" t="s">
        <v>323</v>
      </c>
      <c r="B1214">
        <v>2018</v>
      </c>
      <c r="C1214">
        <v>80</v>
      </c>
      <c r="D1214">
        <v>766</v>
      </c>
      <c r="E1214" s="1">
        <v>6669</v>
      </c>
      <c r="F1214" s="5">
        <f t="shared" si="174"/>
        <v>8.7062663185378586</v>
      </c>
      <c r="G1214" s="3">
        <v>43374</v>
      </c>
      <c r="H1214" s="3">
        <v>43465</v>
      </c>
      <c r="I1214" s="4">
        <f t="shared" si="175"/>
        <v>92</v>
      </c>
      <c r="J1214" s="2">
        <f t="shared" si="172"/>
        <v>0.90611413043478262</v>
      </c>
      <c r="K1214">
        <v>80</v>
      </c>
      <c r="L1214" s="2">
        <f t="shared" si="173"/>
        <v>0.90611413043478262</v>
      </c>
      <c r="M1214" s="5">
        <f t="shared" si="176"/>
        <v>72.489130434782609</v>
      </c>
      <c r="N1214">
        <v>0</v>
      </c>
      <c r="O1214">
        <v>0</v>
      </c>
      <c r="P1214" s="2">
        <v>0</v>
      </c>
      <c r="Q1214" s="1">
        <v>16667500</v>
      </c>
      <c r="R1214" s="1">
        <v>9504971</v>
      </c>
      <c r="S1214" s="2">
        <f t="shared" si="178"/>
        <v>0</v>
      </c>
      <c r="T1214">
        <v>0</v>
      </c>
      <c r="U1214" s="2">
        <f t="shared" si="179"/>
        <v>0</v>
      </c>
      <c r="V1214" s="2">
        <v>0</v>
      </c>
    </row>
    <row r="1215" spans="1:22" x14ac:dyDescent="0.25">
      <c r="A1215" t="s">
        <v>324</v>
      </c>
      <c r="B1215">
        <v>2018</v>
      </c>
      <c r="C1215">
        <v>48</v>
      </c>
      <c r="D1215">
        <v>619</v>
      </c>
      <c r="E1215" s="1">
        <v>2585</v>
      </c>
      <c r="F1215" s="5">
        <f t="shared" si="174"/>
        <v>4.176090468497577</v>
      </c>
      <c r="G1215" s="3">
        <v>43374</v>
      </c>
      <c r="H1215" s="3">
        <v>43465</v>
      </c>
      <c r="I1215" s="4">
        <f t="shared" si="175"/>
        <v>92</v>
      </c>
      <c r="J1215" s="2">
        <f t="shared" si="172"/>
        <v>0.58537137681159424</v>
      </c>
      <c r="K1215">
        <v>93</v>
      </c>
      <c r="L1215" s="2">
        <f t="shared" si="173"/>
        <v>0.30212716222533892</v>
      </c>
      <c r="M1215" s="5">
        <f t="shared" si="176"/>
        <v>28.09782608695652</v>
      </c>
      <c r="N1215" s="1">
        <v>43300551</v>
      </c>
      <c r="O1215" s="1">
        <v>8345</v>
      </c>
      <c r="P1215" s="2">
        <f t="shared" si="177"/>
        <v>5188.8017974835229</v>
      </c>
      <c r="Q1215" s="1">
        <v>50436077</v>
      </c>
      <c r="R1215" s="1">
        <v>17941211</v>
      </c>
      <c r="S1215" s="2">
        <f t="shared" si="178"/>
        <v>8287734.8853135724</v>
      </c>
      <c r="T1215" s="1">
        <v>15883924</v>
      </c>
      <c r="U1215" s="2">
        <f t="shared" si="179"/>
        <v>7337394.9534660457</v>
      </c>
      <c r="V1215" s="2">
        <f t="shared" si="180"/>
        <v>879.25643540635656</v>
      </c>
    </row>
    <row r="1216" spans="1:22" x14ac:dyDescent="0.25">
      <c r="A1216" t="s">
        <v>325</v>
      </c>
      <c r="B1216">
        <v>2018</v>
      </c>
      <c r="C1216">
        <v>16</v>
      </c>
      <c r="D1216">
        <v>157</v>
      </c>
      <c r="E1216">
        <v>952</v>
      </c>
      <c r="F1216" s="5">
        <f t="shared" si="174"/>
        <v>6.063694267515924</v>
      </c>
      <c r="G1216" s="3">
        <v>43374</v>
      </c>
      <c r="H1216" s="3">
        <v>43465</v>
      </c>
      <c r="I1216" s="4">
        <f t="shared" si="175"/>
        <v>92</v>
      </c>
      <c r="J1216" s="2">
        <f t="shared" si="172"/>
        <v>0.64673913043478259</v>
      </c>
      <c r="K1216">
        <v>16</v>
      </c>
      <c r="L1216" s="2">
        <f t="shared" si="173"/>
        <v>0.64673913043478259</v>
      </c>
      <c r="M1216" s="5">
        <f t="shared" si="176"/>
        <v>10.347826086956522</v>
      </c>
      <c r="N1216">
        <v>0</v>
      </c>
      <c r="O1216">
        <v>0</v>
      </c>
      <c r="P1216" s="2">
        <v>0</v>
      </c>
      <c r="Q1216" s="1">
        <v>955788</v>
      </c>
      <c r="R1216" s="1">
        <v>955788</v>
      </c>
      <c r="S1216" s="2">
        <f t="shared" si="178"/>
        <v>0</v>
      </c>
      <c r="T1216" s="1">
        <v>1317898</v>
      </c>
      <c r="U1216" s="2">
        <f t="shared" si="179"/>
        <v>0</v>
      </c>
      <c r="V1216" s="2">
        <v>0</v>
      </c>
    </row>
    <row r="1217" spans="1:22" x14ac:dyDescent="0.25">
      <c r="A1217" t="s">
        <v>326</v>
      </c>
      <c r="B1217">
        <v>2018</v>
      </c>
      <c r="C1217">
        <v>509</v>
      </c>
      <c r="D1217">
        <v>754</v>
      </c>
      <c r="E1217" s="1">
        <v>31169</v>
      </c>
      <c r="F1217" s="5">
        <f t="shared" si="174"/>
        <v>41.338196286472147</v>
      </c>
      <c r="G1217" s="3">
        <v>43374</v>
      </c>
      <c r="H1217" s="3">
        <v>43465</v>
      </c>
      <c r="I1217" s="4">
        <f t="shared" si="175"/>
        <v>92</v>
      </c>
      <c r="J1217" s="2">
        <f t="shared" ref="J1217:J1280" si="181">E1217/(C1217*I1217)</f>
        <v>0.66560604766379095</v>
      </c>
      <c r="K1217">
        <v>509</v>
      </c>
      <c r="L1217" s="2">
        <f t="shared" ref="L1217:L1280" si="182">E1217/(K1217*I1217)</f>
        <v>0.66560604766379095</v>
      </c>
      <c r="M1217" s="5">
        <f t="shared" si="176"/>
        <v>338.79347826086956</v>
      </c>
      <c r="N1217" s="1">
        <v>75280525</v>
      </c>
      <c r="O1217" s="1">
        <v>90941</v>
      </c>
      <c r="P1217" s="2">
        <f t="shared" si="177"/>
        <v>827.79521887817373</v>
      </c>
      <c r="Q1217" s="1">
        <v>41613526</v>
      </c>
      <c r="R1217" s="1">
        <v>59603393</v>
      </c>
      <c r="S1217" s="2">
        <f t="shared" si="178"/>
        <v>38384970.650228605</v>
      </c>
      <c r="T1217" s="1">
        <v>99135287</v>
      </c>
      <c r="U1217" s="2">
        <f t="shared" si="179"/>
        <v>63843766.107358836</v>
      </c>
      <c r="V1217" s="2">
        <f t="shared" si="180"/>
        <v>702.0350128914223</v>
      </c>
    </row>
    <row r="1218" spans="1:22" x14ac:dyDescent="0.25">
      <c r="A1218" t="s">
        <v>327</v>
      </c>
      <c r="B1218">
        <v>2018</v>
      </c>
      <c r="C1218">
        <v>123</v>
      </c>
      <c r="D1218" s="1">
        <v>1190</v>
      </c>
      <c r="E1218" s="1">
        <v>4473</v>
      </c>
      <c r="F1218" s="5">
        <f t="shared" si="174"/>
        <v>3.7588235294117647</v>
      </c>
      <c r="G1218" s="3">
        <v>43374</v>
      </c>
      <c r="H1218" s="3">
        <v>43465</v>
      </c>
      <c r="I1218" s="4">
        <f t="shared" si="175"/>
        <v>92</v>
      </c>
      <c r="J1218" s="2">
        <f t="shared" si="181"/>
        <v>0.3952810180275716</v>
      </c>
      <c r="K1218">
        <v>123</v>
      </c>
      <c r="L1218" s="2">
        <f t="shared" si="182"/>
        <v>0.3952810180275716</v>
      </c>
      <c r="M1218" s="5">
        <f t="shared" si="176"/>
        <v>48.619565217391305</v>
      </c>
      <c r="N1218" s="1">
        <v>142295595</v>
      </c>
      <c r="O1218" s="1">
        <v>16450</v>
      </c>
      <c r="P1218" s="2">
        <f t="shared" si="177"/>
        <v>8650.1881458966564</v>
      </c>
      <c r="Q1218" s="1">
        <v>164464982</v>
      </c>
      <c r="R1218" s="1">
        <v>50499515</v>
      </c>
      <c r="S1218" s="2">
        <f t="shared" si="178"/>
        <v>23424973.979418565</v>
      </c>
      <c r="T1218" s="1">
        <v>46645318</v>
      </c>
      <c r="U1218" s="2">
        <f t="shared" si="179"/>
        <v>21637145.632224478</v>
      </c>
      <c r="V1218" s="2">
        <f t="shared" si="180"/>
        <v>1315.3280019589349</v>
      </c>
    </row>
    <row r="1219" spans="1:22" x14ac:dyDescent="0.25">
      <c r="A1219" t="s">
        <v>328</v>
      </c>
      <c r="B1219">
        <v>2018</v>
      </c>
      <c r="C1219">
        <v>16</v>
      </c>
      <c r="D1219">
        <v>100</v>
      </c>
      <c r="E1219" s="1">
        <v>1437</v>
      </c>
      <c r="F1219" s="5">
        <f t="shared" si="174"/>
        <v>14.37</v>
      </c>
      <c r="G1219" s="3">
        <v>43374</v>
      </c>
      <c r="H1219" s="3">
        <v>43465</v>
      </c>
      <c r="I1219" s="4">
        <f t="shared" si="175"/>
        <v>92</v>
      </c>
      <c r="J1219" s="2">
        <f t="shared" si="181"/>
        <v>0.97622282608695654</v>
      </c>
      <c r="K1219">
        <v>16</v>
      </c>
      <c r="L1219" s="2">
        <f t="shared" si="182"/>
        <v>0.97622282608695654</v>
      </c>
      <c r="M1219" s="5">
        <f t="shared" si="176"/>
        <v>15.619565217391305</v>
      </c>
      <c r="N1219">
        <v>0</v>
      </c>
      <c r="O1219">
        <v>0</v>
      </c>
      <c r="P1219" s="2">
        <v>0</v>
      </c>
      <c r="Q1219" s="1">
        <v>3604600</v>
      </c>
      <c r="R1219" s="1">
        <v>1594102</v>
      </c>
      <c r="S1219" s="2">
        <f t="shared" si="178"/>
        <v>0</v>
      </c>
      <c r="T1219" s="1">
        <v>2255090</v>
      </c>
      <c r="U1219" s="2">
        <f t="shared" si="179"/>
        <v>0</v>
      </c>
      <c r="V1219" s="2">
        <v>0</v>
      </c>
    </row>
    <row r="1220" spans="1:22" x14ac:dyDescent="0.25">
      <c r="A1220" t="s">
        <v>329</v>
      </c>
      <c r="B1220">
        <v>2018</v>
      </c>
      <c r="C1220">
        <v>363</v>
      </c>
      <c r="D1220" s="1">
        <v>4581</v>
      </c>
      <c r="E1220" s="1">
        <v>22274</v>
      </c>
      <c r="F1220" s="5">
        <f t="shared" ref="F1220:F1283" si="183">E1220/D1220</f>
        <v>4.8622571490940842</v>
      </c>
      <c r="G1220" s="3">
        <v>43374</v>
      </c>
      <c r="H1220" s="3">
        <v>43465</v>
      </c>
      <c r="I1220" s="4">
        <f t="shared" ref="I1220:I1283" si="184">H1220-G1220+1</f>
        <v>92</v>
      </c>
      <c r="J1220" s="2">
        <f t="shared" si="181"/>
        <v>0.66696610372499698</v>
      </c>
      <c r="K1220">
        <v>429</v>
      </c>
      <c r="L1220" s="2">
        <f t="shared" si="182"/>
        <v>0.56435593392115135</v>
      </c>
      <c r="M1220" s="5">
        <f t="shared" ref="M1220:M1283" si="185">K1220*L1220</f>
        <v>242.10869565217394</v>
      </c>
      <c r="N1220" s="1">
        <v>129103840</v>
      </c>
      <c r="O1220" s="1">
        <v>33614</v>
      </c>
      <c r="P1220" s="2">
        <f t="shared" ref="P1220:P1283" si="186">N1220/O1220</f>
        <v>3840.775867198191</v>
      </c>
      <c r="Q1220" s="1">
        <v>349303217</v>
      </c>
      <c r="R1220" s="1">
        <v>200044967</v>
      </c>
      <c r="S1220" s="2">
        <f t="shared" ref="S1220:S1283" si="187">(N1220/(Q1220+N1220))*R1220</f>
        <v>53984515.977516778</v>
      </c>
      <c r="T1220" s="1">
        <v>182000541</v>
      </c>
      <c r="U1220" s="2">
        <f t="shared" ref="U1220:U1283" si="188">(N1220/(Q1220+N1220))*T1220</f>
        <v>49115012.793754503</v>
      </c>
      <c r="V1220" s="2">
        <f t="shared" ref="V1220:V1283" si="189">U1220/O1220</f>
        <v>1461.1475216800889</v>
      </c>
    </row>
    <row r="1221" spans="1:22" x14ac:dyDescent="0.25">
      <c r="A1221" t="s">
        <v>330</v>
      </c>
      <c r="B1221">
        <v>2018</v>
      </c>
      <c r="C1221">
        <v>711</v>
      </c>
      <c r="D1221" s="1">
        <v>5296</v>
      </c>
      <c r="E1221" s="1">
        <v>31753</v>
      </c>
      <c r="F1221" s="5">
        <f t="shared" si="183"/>
        <v>5.9956570996978851</v>
      </c>
      <c r="G1221" s="3">
        <v>43374</v>
      </c>
      <c r="H1221" s="3">
        <v>43465</v>
      </c>
      <c r="I1221" s="4">
        <f t="shared" si="184"/>
        <v>92</v>
      </c>
      <c r="J1221" s="2">
        <f t="shared" si="181"/>
        <v>0.48543080780284964</v>
      </c>
      <c r="K1221">
        <v>731</v>
      </c>
      <c r="L1221" s="2">
        <f t="shared" si="182"/>
        <v>0.47214952715160885</v>
      </c>
      <c r="M1221" s="5">
        <f t="shared" si="185"/>
        <v>345.14130434782606</v>
      </c>
      <c r="N1221" s="1">
        <v>579967068</v>
      </c>
      <c r="O1221" s="1">
        <v>207621</v>
      </c>
      <c r="P1221" s="2">
        <f t="shared" si="186"/>
        <v>2793.3930960740968</v>
      </c>
      <c r="Q1221" s="1">
        <v>621108134</v>
      </c>
      <c r="R1221" s="1">
        <v>341778813</v>
      </c>
      <c r="S1221" s="2">
        <f t="shared" si="187"/>
        <v>165035841.01150253</v>
      </c>
      <c r="T1221" s="1">
        <v>437072675</v>
      </c>
      <c r="U1221" s="2">
        <f t="shared" si="188"/>
        <v>211050696.40982139</v>
      </c>
      <c r="V1221" s="2">
        <f t="shared" si="189"/>
        <v>1016.5190246161101</v>
      </c>
    </row>
    <row r="1222" spans="1:22" x14ac:dyDescent="0.25">
      <c r="A1222" t="s">
        <v>514</v>
      </c>
      <c r="B1222">
        <v>2018</v>
      </c>
      <c r="C1222">
        <v>265</v>
      </c>
      <c r="D1222" s="1">
        <v>3795</v>
      </c>
      <c r="E1222" s="1">
        <v>18319</v>
      </c>
      <c r="F1222" s="5">
        <f t="shared" si="183"/>
        <v>4.8271409749670617</v>
      </c>
      <c r="G1222" s="3">
        <v>43374</v>
      </c>
      <c r="H1222" s="3">
        <v>43465</v>
      </c>
      <c r="I1222" s="4">
        <f t="shared" si="184"/>
        <v>92</v>
      </c>
      <c r="J1222" s="2">
        <f t="shared" si="181"/>
        <v>0.75139458572600493</v>
      </c>
      <c r="K1222">
        <v>265</v>
      </c>
      <c r="L1222" s="2">
        <f t="shared" si="182"/>
        <v>0.75139458572600493</v>
      </c>
      <c r="M1222" s="5">
        <f t="shared" si="185"/>
        <v>199.11956521739131</v>
      </c>
      <c r="N1222" s="1">
        <v>135638495</v>
      </c>
      <c r="O1222" s="1">
        <v>46656</v>
      </c>
      <c r="P1222" s="2">
        <f t="shared" si="186"/>
        <v>2907.203682270233</v>
      </c>
      <c r="Q1222" s="1">
        <v>276338070</v>
      </c>
      <c r="R1222" s="1">
        <v>148165689</v>
      </c>
      <c r="S1222" s="2">
        <f t="shared" si="187"/>
        <v>48781830.749518618</v>
      </c>
      <c r="T1222" s="1">
        <v>164970331</v>
      </c>
      <c r="U1222" s="2">
        <f t="shared" si="188"/>
        <v>54314563.782267191</v>
      </c>
      <c r="V1222" s="2">
        <f t="shared" si="189"/>
        <v>1164.149600957373</v>
      </c>
    </row>
    <row r="1223" spans="1:22" x14ac:dyDescent="0.25">
      <c r="A1223" t="s">
        <v>332</v>
      </c>
      <c r="B1223">
        <v>2018</v>
      </c>
      <c r="C1223">
        <v>298</v>
      </c>
      <c r="D1223" s="1">
        <v>3071</v>
      </c>
      <c r="E1223" s="1">
        <v>16809</v>
      </c>
      <c r="F1223" s="5">
        <f t="shared" si="183"/>
        <v>5.4734614132204493</v>
      </c>
      <c r="G1223" s="3">
        <v>43374</v>
      </c>
      <c r="H1223" s="3">
        <v>43465</v>
      </c>
      <c r="I1223" s="4">
        <f t="shared" si="184"/>
        <v>92</v>
      </c>
      <c r="J1223" s="2">
        <f t="shared" si="181"/>
        <v>0.61310913335278672</v>
      </c>
      <c r="K1223">
        <v>298</v>
      </c>
      <c r="L1223" s="2">
        <f t="shared" si="182"/>
        <v>0.61310913335278672</v>
      </c>
      <c r="M1223" s="5">
        <f t="shared" si="185"/>
        <v>182.70652173913044</v>
      </c>
      <c r="N1223" s="1">
        <v>316931487</v>
      </c>
      <c r="O1223" s="1">
        <v>61335</v>
      </c>
      <c r="P1223" s="2">
        <f t="shared" si="186"/>
        <v>5167.2207874786009</v>
      </c>
      <c r="Q1223" s="1">
        <v>415871171</v>
      </c>
      <c r="R1223" s="1">
        <v>168710768</v>
      </c>
      <c r="S1223" s="2">
        <f t="shared" si="187"/>
        <v>72966103.481507853</v>
      </c>
      <c r="T1223" s="1">
        <v>140186568</v>
      </c>
      <c r="U1223" s="2">
        <f t="shared" si="188"/>
        <v>60629607.396520406</v>
      </c>
      <c r="V1223" s="2">
        <f t="shared" si="189"/>
        <v>988.49934615668712</v>
      </c>
    </row>
    <row r="1224" spans="1:22" x14ac:dyDescent="0.25">
      <c r="A1224" t="s">
        <v>333</v>
      </c>
      <c r="B1224">
        <v>2018</v>
      </c>
      <c r="C1224">
        <v>11</v>
      </c>
      <c r="D1224">
        <v>61</v>
      </c>
      <c r="E1224">
        <v>185</v>
      </c>
      <c r="F1224" s="5">
        <f t="shared" si="183"/>
        <v>3.0327868852459017</v>
      </c>
      <c r="G1224" s="3">
        <v>43374</v>
      </c>
      <c r="H1224" s="3">
        <v>43465</v>
      </c>
      <c r="I1224" s="4">
        <f t="shared" si="184"/>
        <v>92</v>
      </c>
      <c r="J1224" s="2">
        <f t="shared" si="181"/>
        <v>0.18280632411067194</v>
      </c>
      <c r="K1224">
        <v>11</v>
      </c>
      <c r="L1224" s="2">
        <f t="shared" si="182"/>
        <v>0.18280632411067194</v>
      </c>
      <c r="M1224" s="5">
        <f t="shared" si="185"/>
        <v>2.0108695652173911</v>
      </c>
      <c r="N1224" s="1">
        <v>12806475</v>
      </c>
      <c r="O1224" s="1">
        <v>5203</v>
      </c>
      <c r="P1224" s="2">
        <f t="shared" si="186"/>
        <v>2461.3636363636365</v>
      </c>
      <c r="Q1224" s="1">
        <v>1921925</v>
      </c>
      <c r="R1224" s="1">
        <v>5894230</v>
      </c>
      <c r="S1224" s="2">
        <f t="shared" si="187"/>
        <v>5125085.4905658457</v>
      </c>
      <c r="T1224" s="1">
        <v>4806913</v>
      </c>
      <c r="U1224" s="2">
        <f t="shared" si="188"/>
        <v>4179653.6732893595</v>
      </c>
      <c r="V1224" s="2">
        <f t="shared" si="189"/>
        <v>803.31610095893893</v>
      </c>
    </row>
    <row r="1225" spans="1:22" x14ac:dyDescent="0.25">
      <c r="A1225" t="s">
        <v>334</v>
      </c>
      <c r="B1225">
        <v>2018</v>
      </c>
      <c r="C1225">
        <v>150</v>
      </c>
      <c r="D1225" s="1">
        <v>2032</v>
      </c>
      <c r="E1225" s="1">
        <v>6703</v>
      </c>
      <c r="F1225" s="5">
        <f t="shared" si="183"/>
        <v>3.2987204724409449</v>
      </c>
      <c r="G1225" s="3">
        <v>43374</v>
      </c>
      <c r="H1225" s="3">
        <v>43465</v>
      </c>
      <c r="I1225" s="4">
        <f t="shared" si="184"/>
        <v>92</v>
      </c>
      <c r="J1225" s="2">
        <f t="shared" si="181"/>
        <v>0.48572463768115942</v>
      </c>
      <c r="K1225">
        <v>173</v>
      </c>
      <c r="L1225" s="2">
        <f t="shared" si="182"/>
        <v>0.42114852978135209</v>
      </c>
      <c r="M1225" s="5">
        <f t="shared" si="185"/>
        <v>72.858695652173907</v>
      </c>
      <c r="N1225" s="1">
        <v>147886623</v>
      </c>
      <c r="O1225" s="1">
        <v>26196</v>
      </c>
      <c r="P1225" s="2">
        <f t="shared" si="186"/>
        <v>5645.3894869445721</v>
      </c>
      <c r="Q1225" s="1">
        <v>240381527</v>
      </c>
      <c r="R1225" s="1">
        <v>82589654</v>
      </c>
      <c r="S1225" s="2">
        <f t="shared" si="187"/>
        <v>31457396.195898224</v>
      </c>
      <c r="T1225" s="1">
        <v>67494463</v>
      </c>
      <c r="U1225" s="2">
        <f t="shared" si="188"/>
        <v>25707821.268029451</v>
      </c>
      <c r="V1225" s="2">
        <f t="shared" si="189"/>
        <v>981.36437883758788</v>
      </c>
    </row>
    <row r="1226" spans="1:22" x14ac:dyDescent="0.25">
      <c r="A1226" t="s">
        <v>335</v>
      </c>
      <c r="B1226">
        <v>2018</v>
      </c>
      <c r="C1226">
        <v>192</v>
      </c>
      <c r="D1226" s="1">
        <v>3035</v>
      </c>
      <c r="E1226" s="1">
        <v>11952</v>
      </c>
      <c r="F1226" s="5">
        <f t="shared" si="183"/>
        <v>3.9380560131795717</v>
      </c>
      <c r="G1226" s="3">
        <v>43374</v>
      </c>
      <c r="H1226" s="3">
        <v>43465</v>
      </c>
      <c r="I1226" s="4">
        <f t="shared" si="184"/>
        <v>92</v>
      </c>
      <c r="J1226" s="2">
        <f t="shared" si="181"/>
        <v>0.67663043478260865</v>
      </c>
      <c r="K1226">
        <v>193</v>
      </c>
      <c r="L1226" s="2">
        <f t="shared" si="182"/>
        <v>0.67312457760756927</v>
      </c>
      <c r="M1226" s="5">
        <f t="shared" si="185"/>
        <v>129.91304347826087</v>
      </c>
      <c r="N1226" s="1">
        <v>122613374</v>
      </c>
      <c r="O1226" s="1">
        <v>22107</v>
      </c>
      <c r="P1226" s="2">
        <f t="shared" si="186"/>
        <v>5546.3597050707922</v>
      </c>
      <c r="Q1226" s="1">
        <v>240049855</v>
      </c>
      <c r="R1226" s="1">
        <v>77394709</v>
      </c>
      <c r="S1226" s="2">
        <f t="shared" si="187"/>
        <v>26166497.293934822</v>
      </c>
      <c r="T1226" s="1">
        <v>71045003</v>
      </c>
      <c r="U1226" s="2">
        <f t="shared" si="188"/>
        <v>24019715.336704623</v>
      </c>
      <c r="V1226" s="2">
        <f t="shared" si="189"/>
        <v>1086.5208005023126</v>
      </c>
    </row>
    <row r="1227" spans="1:22" x14ac:dyDescent="0.25">
      <c r="A1227" t="s">
        <v>336</v>
      </c>
      <c r="B1227">
        <v>2018</v>
      </c>
      <c r="C1227">
        <v>365</v>
      </c>
      <c r="D1227" s="1">
        <v>4587</v>
      </c>
      <c r="E1227" s="1">
        <v>20575</v>
      </c>
      <c r="F1227" s="5">
        <f t="shared" si="183"/>
        <v>4.4855025070852408</v>
      </c>
      <c r="G1227" s="3">
        <v>43374</v>
      </c>
      <c r="H1227" s="3">
        <v>43465</v>
      </c>
      <c r="I1227" s="4">
        <f t="shared" si="184"/>
        <v>92</v>
      </c>
      <c r="J1227" s="2">
        <f t="shared" si="181"/>
        <v>0.61271590232281115</v>
      </c>
      <c r="K1227">
        <v>432</v>
      </c>
      <c r="L1227" s="2">
        <f t="shared" si="182"/>
        <v>0.51768820450885666</v>
      </c>
      <c r="M1227" s="5">
        <f t="shared" si="185"/>
        <v>223.64130434782606</v>
      </c>
      <c r="N1227" s="1">
        <v>306047007</v>
      </c>
      <c r="O1227" s="1">
        <v>24806</v>
      </c>
      <c r="P1227" s="2">
        <f t="shared" si="186"/>
        <v>12337.620212851729</v>
      </c>
      <c r="Q1227" s="1">
        <v>619958543</v>
      </c>
      <c r="R1227" s="1">
        <v>189935254</v>
      </c>
      <c r="S1227" s="2">
        <f t="shared" si="187"/>
        <v>62774047.099917248</v>
      </c>
      <c r="T1227" s="1">
        <v>158317440</v>
      </c>
      <c r="U1227" s="2">
        <f t="shared" si="188"/>
        <v>52324285.386736698</v>
      </c>
      <c r="V1227" s="2">
        <f t="shared" si="189"/>
        <v>2109.3398930394542</v>
      </c>
    </row>
    <row r="1228" spans="1:22" x14ac:dyDescent="0.25">
      <c r="A1228" t="s">
        <v>337</v>
      </c>
      <c r="B1228">
        <v>2018</v>
      </c>
      <c r="C1228">
        <v>528</v>
      </c>
      <c r="D1228" s="1">
        <v>7680</v>
      </c>
      <c r="E1228" s="1">
        <v>34463</v>
      </c>
      <c r="F1228" s="5">
        <f t="shared" si="183"/>
        <v>4.4873697916666666</v>
      </c>
      <c r="G1228" s="3">
        <v>43374</v>
      </c>
      <c r="H1228" s="3">
        <v>43465</v>
      </c>
      <c r="I1228" s="4">
        <f t="shared" si="184"/>
        <v>92</v>
      </c>
      <c r="J1228" s="2">
        <f t="shared" si="181"/>
        <v>0.7094655797101449</v>
      </c>
      <c r="K1228">
        <v>655</v>
      </c>
      <c r="L1228" s="2">
        <f t="shared" si="182"/>
        <v>0.57190507799535351</v>
      </c>
      <c r="M1228" s="5">
        <f t="shared" si="185"/>
        <v>374.59782608695656</v>
      </c>
      <c r="N1228" s="1">
        <v>247182502</v>
      </c>
      <c r="O1228" s="1">
        <v>42986</v>
      </c>
      <c r="P1228" s="2">
        <f t="shared" si="186"/>
        <v>5750.3024705718144</v>
      </c>
      <c r="Q1228" s="1">
        <v>669088050</v>
      </c>
      <c r="R1228" s="1">
        <v>189804838</v>
      </c>
      <c r="S1228" s="2">
        <f t="shared" si="187"/>
        <v>51203691.580109492</v>
      </c>
      <c r="T1228" s="1">
        <v>193879090</v>
      </c>
      <c r="U1228" s="2">
        <f t="shared" si="188"/>
        <v>52302803.410060026</v>
      </c>
      <c r="V1228" s="2">
        <f t="shared" si="189"/>
        <v>1216.7404133918026</v>
      </c>
    </row>
    <row r="1229" spans="1:22" x14ac:dyDescent="0.25">
      <c r="A1229" t="s">
        <v>338</v>
      </c>
      <c r="B1229">
        <v>2018</v>
      </c>
      <c r="C1229">
        <v>16</v>
      </c>
      <c r="D1229">
        <v>154</v>
      </c>
      <c r="E1229" s="1">
        <v>1233</v>
      </c>
      <c r="F1229" s="5">
        <f t="shared" si="183"/>
        <v>8.0064935064935057</v>
      </c>
      <c r="G1229" s="3">
        <v>43374</v>
      </c>
      <c r="H1229" s="3">
        <v>43465</v>
      </c>
      <c r="I1229" s="4">
        <f t="shared" si="184"/>
        <v>92</v>
      </c>
      <c r="J1229" s="2">
        <f t="shared" si="181"/>
        <v>0.83763586956521741</v>
      </c>
      <c r="K1229">
        <v>16</v>
      </c>
      <c r="L1229" s="2">
        <f t="shared" si="182"/>
        <v>0.83763586956521741</v>
      </c>
      <c r="M1229" s="5">
        <f t="shared" si="185"/>
        <v>13.402173913043478</v>
      </c>
      <c r="N1229">
        <v>0</v>
      </c>
      <c r="O1229">
        <v>0</v>
      </c>
      <c r="P1229" s="2">
        <v>0</v>
      </c>
      <c r="Q1229" s="1">
        <v>2106581</v>
      </c>
      <c r="R1229" s="1">
        <v>2106581</v>
      </c>
      <c r="S1229" s="2">
        <f t="shared" si="187"/>
        <v>0</v>
      </c>
      <c r="T1229" s="1">
        <v>2291338</v>
      </c>
      <c r="U1229" s="2">
        <f t="shared" si="188"/>
        <v>0</v>
      </c>
      <c r="V1229" s="2">
        <v>0</v>
      </c>
    </row>
    <row r="1230" spans="1:22" x14ac:dyDescent="0.25">
      <c r="A1230" t="s">
        <v>339</v>
      </c>
      <c r="B1230">
        <v>2018</v>
      </c>
      <c r="C1230">
        <v>26</v>
      </c>
      <c r="D1230">
        <v>38</v>
      </c>
      <c r="E1230" s="1">
        <v>1542</v>
      </c>
      <c r="F1230" s="5">
        <f t="shared" si="183"/>
        <v>40.578947368421055</v>
      </c>
      <c r="G1230" s="3">
        <v>43374</v>
      </c>
      <c r="H1230" s="3">
        <v>43465</v>
      </c>
      <c r="I1230" s="4">
        <f t="shared" si="184"/>
        <v>92</v>
      </c>
      <c r="J1230" s="2">
        <f t="shared" si="181"/>
        <v>0.64464882943143809</v>
      </c>
      <c r="K1230">
        <v>26</v>
      </c>
      <c r="L1230" s="2">
        <f t="shared" si="182"/>
        <v>0.64464882943143809</v>
      </c>
      <c r="M1230" s="5">
        <f t="shared" si="185"/>
        <v>16.760869565217391</v>
      </c>
      <c r="N1230" s="1">
        <v>4760568</v>
      </c>
      <c r="O1230" s="1">
        <v>7461</v>
      </c>
      <c r="P1230" s="2">
        <f t="shared" si="186"/>
        <v>638.06031363088061</v>
      </c>
      <c r="Q1230" s="1">
        <v>2080704</v>
      </c>
      <c r="R1230" s="1">
        <v>3470066</v>
      </c>
      <c r="S1230" s="2">
        <f t="shared" si="187"/>
        <v>2414680.3631675513</v>
      </c>
      <c r="T1230" s="1">
        <v>4459975</v>
      </c>
      <c r="U1230" s="2">
        <f t="shared" si="188"/>
        <v>3103518.5073477565</v>
      </c>
      <c r="V1230" s="2">
        <f t="shared" si="189"/>
        <v>415.96548818492914</v>
      </c>
    </row>
    <row r="1231" spans="1:22" x14ac:dyDescent="0.25">
      <c r="A1231" t="s">
        <v>340</v>
      </c>
      <c r="B1231">
        <v>2018</v>
      </c>
      <c r="C1231">
        <v>172</v>
      </c>
      <c r="D1231" s="1">
        <v>1334</v>
      </c>
      <c r="E1231" s="1">
        <v>4992</v>
      </c>
      <c r="F1231" s="5">
        <f t="shared" si="183"/>
        <v>3.742128935532234</v>
      </c>
      <c r="G1231" s="3">
        <v>43374</v>
      </c>
      <c r="H1231" s="3">
        <v>43465</v>
      </c>
      <c r="I1231" s="4">
        <f t="shared" si="184"/>
        <v>92</v>
      </c>
      <c r="J1231" s="2">
        <f t="shared" si="181"/>
        <v>0.31547017189079879</v>
      </c>
      <c r="K1231">
        <v>208</v>
      </c>
      <c r="L1231" s="2">
        <f t="shared" si="182"/>
        <v>0.2608695652173913</v>
      </c>
      <c r="M1231" s="5">
        <f t="shared" si="185"/>
        <v>54.260869565217391</v>
      </c>
      <c r="N1231" s="1">
        <v>131878876</v>
      </c>
      <c r="O1231" s="1">
        <v>15833</v>
      </c>
      <c r="P1231" s="2">
        <f t="shared" si="186"/>
        <v>8329.3675235268111</v>
      </c>
      <c r="Q1231" s="1">
        <v>185490071</v>
      </c>
      <c r="R1231" s="1">
        <v>75119206</v>
      </c>
      <c r="S1231" s="2">
        <f t="shared" si="187"/>
        <v>31214889.002018385</v>
      </c>
      <c r="T1231" s="1">
        <v>72722443</v>
      </c>
      <c r="U1231" s="2">
        <f t="shared" si="188"/>
        <v>30218942.758801378</v>
      </c>
      <c r="V1231" s="2">
        <f t="shared" si="189"/>
        <v>1908.604986976655</v>
      </c>
    </row>
    <row r="1232" spans="1:22" x14ac:dyDescent="0.25">
      <c r="A1232" t="s">
        <v>341</v>
      </c>
      <c r="B1232">
        <v>2018</v>
      </c>
      <c r="C1232">
        <v>478</v>
      </c>
      <c r="D1232" s="1">
        <v>1353</v>
      </c>
      <c r="E1232" s="1">
        <v>22539</v>
      </c>
      <c r="F1232" s="5">
        <f t="shared" si="183"/>
        <v>16.658536585365855</v>
      </c>
      <c r="G1232" s="3">
        <v>43374</v>
      </c>
      <c r="H1232" s="3">
        <v>43465</v>
      </c>
      <c r="I1232" s="4">
        <f t="shared" si="184"/>
        <v>92</v>
      </c>
      <c r="J1232" s="2">
        <f t="shared" si="181"/>
        <v>0.51252956157904317</v>
      </c>
      <c r="K1232">
        <v>478</v>
      </c>
      <c r="L1232" s="2">
        <f t="shared" si="182"/>
        <v>0.51252956157904317</v>
      </c>
      <c r="M1232" s="5">
        <f t="shared" si="185"/>
        <v>244.98913043478262</v>
      </c>
      <c r="N1232" s="1">
        <v>129573740</v>
      </c>
      <c r="O1232" s="1">
        <v>30506</v>
      </c>
      <c r="P1232" s="2">
        <f t="shared" si="186"/>
        <v>4247.4837736838654</v>
      </c>
      <c r="Q1232" s="1">
        <v>253414612</v>
      </c>
      <c r="R1232" s="1">
        <v>57643920</v>
      </c>
      <c r="S1232" s="2">
        <f t="shared" si="187"/>
        <v>19502259.699691337</v>
      </c>
      <c r="T1232" s="1">
        <v>73004726</v>
      </c>
      <c r="U1232" s="2">
        <f t="shared" si="188"/>
        <v>24699172.536441106</v>
      </c>
      <c r="V1232" s="2">
        <f t="shared" si="189"/>
        <v>809.64966027801438</v>
      </c>
    </row>
    <row r="1233" spans="1:22" x14ac:dyDescent="0.25">
      <c r="A1233" t="s">
        <v>342</v>
      </c>
      <c r="B1233">
        <v>2018</v>
      </c>
      <c r="C1233">
        <v>343</v>
      </c>
      <c r="D1233" s="1">
        <v>4054</v>
      </c>
      <c r="E1233" s="1">
        <v>24484</v>
      </c>
      <c r="F1233" s="5">
        <f t="shared" si="183"/>
        <v>6.0394671928959056</v>
      </c>
      <c r="G1233" s="3">
        <v>43374</v>
      </c>
      <c r="H1233" s="3">
        <v>43465</v>
      </c>
      <c r="I1233" s="4">
        <f t="shared" si="184"/>
        <v>92</v>
      </c>
      <c r="J1233" s="2">
        <f t="shared" si="181"/>
        <v>0.7758904804157688</v>
      </c>
      <c r="K1233">
        <v>343</v>
      </c>
      <c r="L1233" s="2">
        <f t="shared" si="182"/>
        <v>0.7758904804157688</v>
      </c>
      <c r="M1233" s="5">
        <f t="shared" si="185"/>
        <v>266.13043478260869</v>
      </c>
      <c r="N1233" s="1">
        <v>213259729</v>
      </c>
      <c r="O1233" s="1">
        <v>38884</v>
      </c>
      <c r="P1233" s="2">
        <f t="shared" si="186"/>
        <v>5484.5110842505919</v>
      </c>
      <c r="Q1233" s="1">
        <v>340264570</v>
      </c>
      <c r="R1233" s="1">
        <v>98823313</v>
      </c>
      <c r="S1233" s="2">
        <f t="shared" si="187"/>
        <v>38074268.803260207</v>
      </c>
      <c r="T1233" s="1">
        <v>105984000</v>
      </c>
      <c r="U1233" s="2">
        <f t="shared" si="188"/>
        <v>40833110.956771202</v>
      </c>
      <c r="V1233" s="2">
        <f t="shared" si="189"/>
        <v>1050.1262976229607</v>
      </c>
    </row>
    <row r="1234" spans="1:22" x14ac:dyDescent="0.25">
      <c r="A1234" t="s">
        <v>343</v>
      </c>
      <c r="B1234">
        <v>2018</v>
      </c>
      <c r="C1234">
        <v>154</v>
      </c>
      <c r="D1234">
        <v>586</v>
      </c>
      <c r="E1234" s="1">
        <v>11014</v>
      </c>
      <c r="F1234" s="5">
        <f t="shared" si="183"/>
        <v>18.795221843003414</v>
      </c>
      <c r="G1234" s="3">
        <v>43374</v>
      </c>
      <c r="H1234" s="3">
        <v>43465</v>
      </c>
      <c r="I1234" s="4">
        <f t="shared" si="184"/>
        <v>92</v>
      </c>
      <c r="J1234" s="2">
        <f t="shared" si="181"/>
        <v>0.77738565782044045</v>
      </c>
      <c r="K1234">
        <v>181</v>
      </c>
      <c r="L1234" s="2">
        <f t="shared" si="182"/>
        <v>0.66142205140523658</v>
      </c>
      <c r="M1234" s="5">
        <f t="shared" si="185"/>
        <v>119.71739130434781</v>
      </c>
      <c r="N1234" s="1">
        <v>43783116</v>
      </c>
      <c r="O1234" s="1">
        <v>18975</v>
      </c>
      <c r="P1234" s="2">
        <f t="shared" si="186"/>
        <v>2307.4105928853755</v>
      </c>
      <c r="Q1234" s="1">
        <v>53881143</v>
      </c>
      <c r="R1234" s="1">
        <v>24864169</v>
      </c>
      <c r="S1234" s="2">
        <f t="shared" si="187"/>
        <v>11146665.184554404</v>
      </c>
      <c r="T1234" s="1">
        <v>27127325</v>
      </c>
      <c r="U1234" s="2">
        <f t="shared" si="188"/>
        <v>12161243.318752872</v>
      </c>
      <c r="V1234" s="2">
        <f t="shared" si="189"/>
        <v>640.90873880120535</v>
      </c>
    </row>
    <row r="1235" spans="1:22" x14ac:dyDescent="0.25">
      <c r="A1235" t="s">
        <v>344</v>
      </c>
      <c r="B1235">
        <v>2018</v>
      </c>
      <c r="C1235">
        <v>522</v>
      </c>
      <c r="D1235" s="1">
        <v>7094</v>
      </c>
      <c r="E1235" s="1">
        <v>33970</v>
      </c>
      <c r="F1235" s="5">
        <f t="shared" si="183"/>
        <v>4.7885537073583313</v>
      </c>
      <c r="G1235" s="3">
        <v>43374</v>
      </c>
      <c r="H1235" s="3">
        <v>43465</v>
      </c>
      <c r="I1235" s="4">
        <f t="shared" si="184"/>
        <v>92</v>
      </c>
      <c r="J1235" s="2">
        <f t="shared" si="181"/>
        <v>0.70735465600533065</v>
      </c>
      <c r="K1235">
        <v>524</v>
      </c>
      <c r="L1235" s="2">
        <f t="shared" si="182"/>
        <v>0.70465482907401267</v>
      </c>
      <c r="M1235" s="5">
        <f t="shared" si="185"/>
        <v>369.23913043478262</v>
      </c>
      <c r="N1235" s="1">
        <v>366214336</v>
      </c>
      <c r="O1235" s="1">
        <v>124111</v>
      </c>
      <c r="P1235" s="2">
        <f t="shared" si="186"/>
        <v>2950.7000668756195</v>
      </c>
      <c r="Q1235" s="1">
        <v>606734203</v>
      </c>
      <c r="R1235" s="1">
        <v>185838516</v>
      </c>
      <c r="S1235" s="2">
        <f t="shared" si="187"/>
        <v>69948950.034001112</v>
      </c>
      <c r="T1235" s="1">
        <v>191238288</v>
      </c>
      <c r="U1235" s="2">
        <f t="shared" si="188"/>
        <v>71981404.822991133</v>
      </c>
      <c r="V1235" s="2">
        <f t="shared" si="189"/>
        <v>579.97602809574596</v>
      </c>
    </row>
    <row r="1236" spans="1:22" x14ac:dyDescent="0.25">
      <c r="A1236" t="s">
        <v>345</v>
      </c>
      <c r="B1236">
        <v>2018</v>
      </c>
      <c r="C1236">
        <v>14</v>
      </c>
      <c r="D1236">
        <v>97</v>
      </c>
      <c r="E1236" s="1">
        <v>1161</v>
      </c>
      <c r="F1236" s="5">
        <f t="shared" si="183"/>
        <v>11.969072164948454</v>
      </c>
      <c r="G1236" s="3">
        <v>43374</v>
      </c>
      <c r="H1236" s="3">
        <v>43465</v>
      </c>
      <c r="I1236" s="4">
        <f t="shared" si="184"/>
        <v>92</v>
      </c>
      <c r="J1236" s="2">
        <f t="shared" si="181"/>
        <v>0.90139751552795033</v>
      </c>
      <c r="K1236">
        <v>16</v>
      </c>
      <c r="L1236" s="2">
        <f t="shared" si="182"/>
        <v>0.78872282608695654</v>
      </c>
      <c r="M1236" s="5">
        <f t="shared" si="185"/>
        <v>12.619565217391305</v>
      </c>
      <c r="N1236" s="1">
        <v>2265669</v>
      </c>
      <c r="O1236" s="1">
        <v>1756</v>
      </c>
      <c r="P1236" s="2">
        <f t="shared" si="186"/>
        <v>1290.24430523918</v>
      </c>
      <c r="Q1236" s="1">
        <v>1633720</v>
      </c>
      <c r="R1236" s="1">
        <v>1639031</v>
      </c>
      <c r="S1236" s="2">
        <f t="shared" si="187"/>
        <v>952329.12816315587</v>
      </c>
      <c r="T1236" s="1">
        <v>1171825</v>
      </c>
      <c r="U1236" s="2">
        <f t="shared" si="188"/>
        <v>680867.58615901112</v>
      </c>
      <c r="V1236" s="2">
        <f t="shared" si="189"/>
        <v>387.73780532973296</v>
      </c>
    </row>
    <row r="1237" spans="1:22" x14ac:dyDescent="0.25">
      <c r="A1237" t="s">
        <v>346</v>
      </c>
      <c r="B1237">
        <v>2018</v>
      </c>
      <c r="C1237">
        <v>665</v>
      </c>
      <c r="D1237" s="1">
        <v>8144</v>
      </c>
      <c r="E1237" s="1">
        <v>40952</v>
      </c>
      <c r="F1237" s="5">
        <f t="shared" si="183"/>
        <v>5.0284872298624759</v>
      </c>
      <c r="G1237" s="3">
        <v>43374</v>
      </c>
      <c r="H1237" s="3">
        <v>43465</v>
      </c>
      <c r="I1237" s="4">
        <f t="shared" si="184"/>
        <v>92</v>
      </c>
      <c r="J1237" s="2">
        <f t="shared" si="181"/>
        <v>0.66936907486106567</v>
      </c>
      <c r="K1237">
        <v>862</v>
      </c>
      <c r="L1237" s="2">
        <f t="shared" si="182"/>
        <v>0.51639261575708661</v>
      </c>
      <c r="M1237" s="5">
        <f t="shared" si="185"/>
        <v>445.13043478260869</v>
      </c>
      <c r="N1237" s="1">
        <v>504340376</v>
      </c>
      <c r="O1237" s="1">
        <v>88468</v>
      </c>
      <c r="P1237" s="2">
        <f t="shared" si="186"/>
        <v>5700.8226251299902</v>
      </c>
      <c r="Q1237" s="1">
        <v>838663568</v>
      </c>
      <c r="R1237" s="1">
        <v>295163753</v>
      </c>
      <c r="S1237" s="2">
        <f t="shared" si="187"/>
        <v>110843306.77854742</v>
      </c>
      <c r="T1237" s="1">
        <v>260556104</v>
      </c>
      <c r="U1237" s="2">
        <f t="shared" si="188"/>
        <v>97847042.108504117</v>
      </c>
      <c r="V1237" s="2">
        <f t="shared" si="189"/>
        <v>1106.0162104772812</v>
      </c>
    </row>
    <row r="1238" spans="1:22" x14ac:dyDescent="0.25">
      <c r="A1238" t="s">
        <v>347</v>
      </c>
      <c r="B1238">
        <v>2018</v>
      </c>
      <c r="C1238">
        <v>137</v>
      </c>
      <c r="D1238" s="1">
        <v>1256</v>
      </c>
      <c r="E1238" s="1">
        <v>11116</v>
      </c>
      <c r="F1238" s="5">
        <f t="shared" si="183"/>
        <v>8.8503184713375802</v>
      </c>
      <c r="G1238" s="3">
        <v>43374</v>
      </c>
      <c r="H1238" s="3">
        <v>43465</v>
      </c>
      <c r="I1238" s="4">
        <f t="shared" si="184"/>
        <v>92</v>
      </c>
      <c r="J1238" s="2">
        <f t="shared" si="181"/>
        <v>0.88194224055855286</v>
      </c>
      <c r="K1238">
        <v>158</v>
      </c>
      <c r="L1238" s="2">
        <f t="shared" si="182"/>
        <v>0.76472206934507425</v>
      </c>
      <c r="M1238" s="5">
        <f t="shared" si="185"/>
        <v>120.82608695652173</v>
      </c>
      <c r="N1238" s="1">
        <v>32631518</v>
      </c>
      <c r="O1238" s="1">
        <v>19102</v>
      </c>
      <c r="P1238" s="2">
        <f t="shared" si="186"/>
        <v>1708.2775625588943</v>
      </c>
      <c r="Q1238" s="1">
        <v>65765271</v>
      </c>
      <c r="R1238" s="1">
        <v>19901066</v>
      </c>
      <c r="S1238" s="2">
        <f t="shared" si="187"/>
        <v>6599829.1204216834</v>
      </c>
      <c r="T1238" s="1">
        <v>21960318</v>
      </c>
      <c r="U1238" s="2">
        <f t="shared" si="188"/>
        <v>7282742.8555897688</v>
      </c>
      <c r="V1238" s="2">
        <f t="shared" si="189"/>
        <v>381.25551542193324</v>
      </c>
    </row>
    <row r="1239" spans="1:22" x14ac:dyDescent="0.25">
      <c r="A1239" t="s">
        <v>348</v>
      </c>
      <c r="B1239">
        <v>2018</v>
      </c>
      <c r="C1239">
        <v>178</v>
      </c>
      <c r="D1239" s="1">
        <v>1689</v>
      </c>
      <c r="E1239" s="1">
        <v>8540</v>
      </c>
      <c r="F1239" s="5">
        <f t="shared" si="183"/>
        <v>5.0562462995855535</v>
      </c>
      <c r="G1239" s="3">
        <v>43374</v>
      </c>
      <c r="H1239" s="3">
        <v>43465</v>
      </c>
      <c r="I1239" s="4">
        <f t="shared" si="184"/>
        <v>92</v>
      </c>
      <c r="J1239" s="2">
        <f t="shared" si="181"/>
        <v>0.52149487054225696</v>
      </c>
      <c r="K1239">
        <v>178</v>
      </c>
      <c r="L1239" s="2">
        <f t="shared" si="182"/>
        <v>0.52149487054225696</v>
      </c>
      <c r="M1239" s="5">
        <f t="shared" si="185"/>
        <v>92.826086956521735</v>
      </c>
      <c r="N1239" s="1">
        <v>75171743</v>
      </c>
      <c r="O1239" s="1">
        <v>14659</v>
      </c>
      <c r="P1239" s="2">
        <f t="shared" si="186"/>
        <v>5128.0266730336316</v>
      </c>
      <c r="Q1239" s="1">
        <v>127532702</v>
      </c>
      <c r="R1239" s="1">
        <v>36684554</v>
      </c>
      <c r="S1239" s="2">
        <f t="shared" si="187"/>
        <v>13604249.602704184</v>
      </c>
      <c r="T1239" s="1">
        <v>38138087</v>
      </c>
      <c r="U1239" s="2">
        <f t="shared" si="188"/>
        <v>14143283.707841933</v>
      </c>
      <c r="V1239" s="2">
        <f t="shared" si="189"/>
        <v>964.81913553734444</v>
      </c>
    </row>
    <row r="1240" spans="1:22" x14ac:dyDescent="0.25">
      <c r="A1240" t="s">
        <v>349</v>
      </c>
      <c r="B1240">
        <v>2018</v>
      </c>
      <c r="C1240">
        <v>153</v>
      </c>
      <c r="D1240" s="1">
        <v>1432</v>
      </c>
      <c r="E1240" s="1">
        <v>8011</v>
      </c>
      <c r="F1240" s="5">
        <f t="shared" si="183"/>
        <v>5.5942737430167595</v>
      </c>
      <c r="G1240" s="3">
        <v>43374</v>
      </c>
      <c r="H1240" s="3">
        <v>43465</v>
      </c>
      <c r="I1240" s="4">
        <f t="shared" si="184"/>
        <v>92</v>
      </c>
      <c r="J1240" s="2">
        <f t="shared" si="181"/>
        <v>0.56912475134981533</v>
      </c>
      <c r="K1240">
        <v>153</v>
      </c>
      <c r="L1240" s="2">
        <f t="shared" si="182"/>
        <v>0.56912475134981533</v>
      </c>
      <c r="M1240" s="5">
        <f t="shared" si="185"/>
        <v>87.076086956521749</v>
      </c>
      <c r="N1240" s="1">
        <v>20689779</v>
      </c>
      <c r="O1240" s="1">
        <v>7136</v>
      </c>
      <c r="P1240" s="2">
        <f t="shared" si="186"/>
        <v>2899.3524383408071</v>
      </c>
      <c r="Q1240" s="1">
        <v>76875837</v>
      </c>
      <c r="R1240" s="1">
        <v>23033799</v>
      </c>
      <c r="S1240" s="2">
        <f t="shared" si="187"/>
        <v>4884550.8323385259</v>
      </c>
      <c r="T1240" s="1">
        <v>22889976</v>
      </c>
      <c r="U1240" s="2">
        <f t="shared" si="188"/>
        <v>4854051.7056265399</v>
      </c>
      <c r="V1240" s="2">
        <f t="shared" si="189"/>
        <v>680.22025022793446</v>
      </c>
    </row>
    <row r="1241" spans="1:22" x14ac:dyDescent="0.25">
      <c r="A1241" t="s">
        <v>351</v>
      </c>
      <c r="B1241">
        <v>2018</v>
      </c>
      <c r="C1241">
        <v>70</v>
      </c>
      <c r="D1241">
        <v>299</v>
      </c>
      <c r="E1241" s="1">
        <v>1732</v>
      </c>
      <c r="F1241" s="5">
        <f t="shared" si="183"/>
        <v>5.7926421404682271</v>
      </c>
      <c r="G1241" s="3">
        <v>43374</v>
      </c>
      <c r="H1241" s="3">
        <v>43465</v>
      </c>
      <c r="I1241" s="4">
        <f t="shared" si="184"/>
        <v>92</v>
      </c>
      <c r="J1241" s="2">
        <f t="shared" si="181"/>
        <v>0.26894409937888197</v>
      </c>
      <c r="K1241">
        <v>80</v>
      </c>
      <c r="L1241" s="2">
        <f t="shared" si="182"/>
        <v>0.23532608695652174</v>
      </c>
      <c r="M1241" s="5">
        <f t="shared" si="185"/>
        <v>18.826086956521738</v>
      </c>
      <c r="N1241" s="1">
        <v>11537972</v>
      </c>
      <c r="O1241" s="1">
        <v>8337</v>
      </c>
      <c r="P1241" s="2">
        <f t="shared" si="186"/>
        <v>1383.9477030106752</v>
      </c>
      <c r="Q1241" s="1">
        <v>20371551</v>
      </c>
      <c r="R1241" s="1">
        <v>4621481</v>
      </c>
      <c r="S1241" s="2">
        <f t="shared" si="187"/>
        <v>1671053.4462245645</v>
      </c>
      <c r="T1241" s="1">
        <v>17323418</v>
      </c>
      <c r="U1241" s="2">
        <f t="shared" si="188"/>
        <v>6263870.2505297875</v>
      </c>
      <c r="V1241" s="2">
        <f t="shared" si="189"/>
        <v>751.33384317257855</v>
      </c>
    </row>
    <row r="1242" spans="1:22" x14ac:dyDescent="0.25">
      <c r="A1242" t="s">
        <v>352</v>
      </c>
      <c r="B1242">
        <v>2018</v>
      </c>
      <c r="C1242">
        <v>121</v>
      </c>
      <c r="D1242" s="1">
        <v>1177</v>
      </c>
      <c r="E1242" s="1">
        <v>4631</v>
      </c>
      <c r="F1242" s="5">
        <f t="shared" si="183"/>
        <v>3.9345794392523366</v>
      </c>
      <c r="G1242" s="3">
        <v>43374</v>
      </c>
      <c r="H1242" s="3">
        <v>43465</v>
      </c>
      <c r="I1242" s="4">
        <f t="shared" si="184"/>
        <v>92</v>
      </c>
      <c r="J1242" s="2">
        <f t="shared" si="181"/>
        <v>0.41600790513833991</v>
      </c>
      <c r="K1242">
        <v>121</v>
      </c>
      <c r="L1242" s="2">
        <f t="shared" si="182"/>
        <v>0.41600790513833991</v>
      </c>
      <c r="M1242" s="5">
        <f t="shared" si="185"/>
        <v>50.336956521739125</v>
      </c>
      <c r="N1242" s="1">
        <v>89626932</v>
      </c>
      <c r="O1242" s="1">
        <v>26985</v>
      </c>
      <c r="P1242" s="2">
        <f t="shared" si="186"/>
        <v>3321.3612006670373</v>
      </c>
      <c r="Q1242" s="1">
        <v>89976395</v>
      </c>
      <c r="R1242" s="1">
        <v>42997563</v>
      </c>
      <c r="S1242" s="2">
        <f t="shared" si="187"/>
        <v>21456950.266665805</v>
      </c>
      <c r="T1242" s="1">
        <v>43885246</v>
      </c>
      <c r="U1242" s="2">
        <f t="shared" si="188"/>
        <v>21899928.162495967</v>
      </c>
      <c r="V1242" s="2">
        <f t="shared" si="189"/>
        <v>811.55931674989688</v>
      </c>
    </row>
    <row r="1243" spans="1:22" x14ac:dyDescent="0.25">
      <c r="A1243" t="s">
        <v>353</v>
      </c>
      <c r="B1243">
        <v>2018</v>
      </c>
      <c r="C1243">
        <v>167</v>
      </c>
      <c r="D1243" s="1">
        <v>1538</v>
      </c>
      <c r="E1243" s="1">
        <v>9019</v>
      </c>
      <c r="F1243" s="5">
        <f t="shared" si="183"/>
        <v>5.864109232769831</v>
      </c>
      <c r="G1243" s="3">
        <v>43374</v>
      </c>
      <c r="H1243" s="3">
        <v>43465</v>
      </c>
      <c r="I1243" s="4">
        <f t="shared" si="184"/>
        <v>92</v>
      </c>
      <c r="J1243" s="2">
        <f t="shared" si="181"/>
        <v>0.58702160895600108</v>
      </c>
      <c r="K1243">
        <v>167</v>
      </c>
      <c r="L1243" s="2">
        <f t="shared" si="182"/>
        <v>0.58702160895600108</v>
      </c>
      <c r="M1243" s="5">
        <f t="shared" si="185"/>
        <v>98.032608695652186</v>
      </c>
      <c r="N1243" s="1">
        <v>80514751</v>
      </c>
      <c r="O1243" s="1">
        <v>41740</v>
      </c>
      <c r="P1243" s="2">
        <f t="shared" si="186"/>
        <v>1928.9590560613321</v>
      </c>
      <c r="Q1243" s="1">
        <v>81916093</v>
      </c>
      <c r="R1243" s="1">
        <v>35729778</v>
      </c>
      <c r="S1243" s="2">
        <f t="shared" si="187"/>
        <v>17710762.981415514</v>
      </c>
      <c r="T1243" s="1">
        <v>37421808</v>
      </c>
      <c r="U1243" s="2">
        <f t="shared" si="188"/>
        <v>18549479.143812168</v>
      </c>
      <c r="V1243" s="2">
        <f t="shared" si="189"/>
        <v>444.40534604245732</v>
      </c>
    </row>
    <row r="1244" spans="1:22" x14ac:dyDescent="0.25">
      <c r="A1244" t="s">
        <v>354</v>
      </c>
      <c r="B1244">
        <v>2018</v>
      </c>
      <c r="C1244">
        <v>171</v>
      </c>
      <c r="D1244" s="1">
        <v>1306</v>
      </c>
      <c r="E1244" s="1">
        <v>13627</v>
      </c>
      <c r="F1244" s="5">
        <f t="shared" si="183"/>
        <v>10.434150076569678</v>
      </c>
      <c r="G1244" s="3">
        <v>43374</v>
      </c>
      <c r="H1244" s="3">
        <v>43465</v>
      </c>
      <c r="I1244" s="4">
        <f t="shared" si="184"/>
        <v>92</v>
      </c>
      <c r="J1244" s="2">
        <f t="shared" si="181"/>
        <v>0.86619628782100178</v>
      </c>
      <c r="K1244">
        <v>171</v>
      </c>
      <c r="L1244" s="2">
        <f t="shared" si="182"/>
        <v>0.86619628782100178</v>
      </c>
      <c r="M1244" s="5">
        <f t="shared" si="185"/>
        <v>148.11956521739131</v>
      </c>
      <c r="N1244" s="1">
        <v>1812379</v>
      </c>
      <c r="O1244" s="1">
        <v>2269</v>
      </c>
      <c r="P1244" s="2">
        <f t="shared" si="186"/>
        <v>798.75672102247688</v>
      </c>
      <c r="Q1244" s="1">
        <v>21809550</v>
      </c>
      <c r="R1244" s="1">
        <v>13453491</v>
      </c>
      <c r="S1244" s="2">
        <f t="shared" si="187"/>
        <v>1032211.406828333</v>
      </c>
      <c r="T1244" s="1">
        <v>9128023</v>
      </c>
      <c r="U1244" s="2">
        <f t="shared" si="188"/>
        <v>700342.34700802795</v>
      </c>
      <c r="V1244" s="2">
        <f t="shared" si="189"/>
        <v>308.65682988454296</v>
      </c>
    </row>
    <row r="1245" spans="1:22" x14ac:dyDescent="0.25">
      <c r="A1245" t="s">
        <v>355</v>
      </c>
      <c r="B1245">
        <v>2018</v>
      </c>
      <c r="C1245">
        <v>162</v>
      </c>
      <c r="D1245" s="1">
        <v>1329</v>
      </c>
      <c r="E1245" s="1">
        <v>6191</v>
      </c>
      <c r="F1245" s="5">
        <f t="shared" si="183"/>
        <v>4.6583897667419114</v>
      </c>
      <c r="G1245" s="3">
        <v>43374</v>
      </c>
      <c r="H1245" s="3">
        <v>43465</v>
      </c>
      <c r="I1245" s="4">
        <f t="shared" si="184"/>
        <v>92</v>
      </c>
      <c r="J1245" s="2">
        <f t="shared" si="181"/>
        <v>0.41539184111647881</v>
      </c>
      <c r="K1245">
        <v>162</v>
      </c>
      <c r="L1245" s="2">
        <f t="shared" si="182"/>
        <v>0.41539184111647881</v>
      </c>
      <c r="M1245" s="5">
        <f t="shared" si="185"/>
        <v>67.293478260869563</v>
      </c>
      <c r="N1245" s="1">
        <v>83787202</v>
      </c>
      <c r="O1245" s="1">
        <v>9934</v>
      </c>
      <c r="P1245" s="2">
        <f t="shared" si="186"/>
        <v>8434.3871552244818</v>
      </c>
      <c r="Q1245" s="1">
        <v>162882304</v>
      </c>
      <c r="R1245" s="1">
        <v>40088237</v>
      </c>
      <c r="S1245" s="2">
        <f t="shared" si="187"/>
        <v>13616929.25003415</v>
      </c>
      <c r="T1245" s="1">
        <v>38421600</v>
      </c>
      <c r="U1245" s="2">
        <f t="shared" si="188"/>
        <v>13050816.100321699</v>
      </c>
      <c r="V1245" s="2">
        <f t="shared" si="189"/>
        <v>1313.7523757118681</v>
      </c>
    </row>
    <row r="1246" spans="1:22" x14ac:dyDescent="0.25">
      <c r="A1246" t="s">
        <v>356</v>
      </c>
      <c r="B1246">
        <v>2018</v>
      </c>
      <c r="C1246">
        <v>211</v>
      </c>
      <c r="D1246" s="1">
        <v>1576</v>
      </c>
      <c r="E1246" s="1">
        <v>13201</v>
      </c>
      <c r="F1246" s="5">
        <f t="shared" si="183"/>
        <v>8.3762690355329941</v>
      </c>
      <c r="G1246" s="3">
        <v>43374</v>
      </c>
      <c r="H1246" s="3">
        <v>43465</v>
      </c>
      <c r="I1246" s="4">
        <f t="shared" si="184"/>
        <v>92</v>
      </c>
      <c r="J1246" s="2">
        <f t="shared" si="181"/>
        <v>0.68004327220276117</v>
      </c>
      <c r="K1246">
        <v>234</v>
      </c>
      <c r="L1246" s="2">
        <f t="shared" si="182"/>
        <v>0.61320141211445556</v>
      </c>
      <c r="M1246" s="5">
        <f t="shared" si="185"/>
        <v>143.4891304347826</v>
      </c>
      <c r="N1246" s="1">
        <v>4541021</v>
      </c>
      <c r="O1246" s="1">
        <v>2069</v>
      </c>
      <c r="P1246" s="2">
        <f t="shared" si="186"/>
        <v>2194.7902368293862</v>
      </c>
      <c r="Q1246" s="1">
        <v>53142413</v>
      </c>
      <c r="R1246" s="1">
        <v>17071191</v>
      </c>
      <c r="S1246" s="2">
        <f t="shared" si="187"/>
        <v>1343897.7441254798</v>
      </c>
      <c r="T1246" s="1">
        <v>17056052</v>
      </c>
      <c r="U1246" s="2">
        <f t="shared" si="188"/>
        <v>1342705.9545222637</v>
      </c>
      <c r="V1246" s="2">
        <f t="shared" si="189"/>
        <v>648.96372862361704</v>
      </c>
    </row>
    <row r="1247" spans="1:22" x14ac:dyDescent="0.25">
      <c r="A1247" t="s">
        <v>358</v>
      </c>
      <c r="B1247">
        <v>2018</v>
      </c>
      <c r="C1247" s="1">
        <v>1023</v>
      </c>
      <c r="D1247">
        <v>53</v>
      </c>
      <c r="E1247" s="1">
        <v>1994</v>
      </c>
      <c r="F1247" s="5">
        <f t="shared" si="183"/>
        <v>37.622641509433961</v>
      </c>
      <c r="G1247" s="3">
        <v>43374</v>
      </c>
      <c r="H1247" s="3">
        <v>43465</v>
      </c>
      <c r="I1247" s="4">
        <f t="shared" si="184"/>
        <v>92</v>
      </c>
      <c r="J1247" s="2">
        <f t="shared" si="181"/>
        <v>2.1186620765863404E-2</v>
      </c>
      <c r="K1247" s="1">
        <v>1413</v>
      </c>
      <c r="L1247" s="2">
        <f t="shared" si="182"/>
        <v>1.5338933505646328E-2</v>
      </c>
      <c r="M1247" s="5">
        <f t="shared" si="185"/>
        <v>21.673913043478262</v>
      </c>
      <c r="N1247">
        <v>0</v>
      </c>
      <c r="O1247">
        <v>0</v>
      </c>
      <c r="P1247" s="2">
        <v>0</v>
      </c>
      <c r="Q1247" s="1">
        <v>2877277</v>
      </c>
      <c r="R1247" s="1">
        <v>2855499</v>
      </c>
      <c r="S1247" s="2">
        <f t="shared" si="187"/>
        <v>0</v>
      </c>
      <c r="T1247" s="1">
        <v>14099649</v>
      </c>
      <c r="U1247" s="2">
        <f t="shared" si="188"/>
        <v>0</v>
      </c>
      <c r="V1247" s="2">
        <v>0</v>
      </c>
    </row>
    <row r="1248" spans="1:22" x14ac:dyDescent="0.25">
      <c r="A1248" t="s">
        <v>359</v>
      </c>
      <c r="B1248">
        <v>2018</v>
      </c>
      <c r="C1248">
        <v>64</v>
      </c>
      <c r="D1248">
        <v>345</v>
      </c>
      <c r="E1248" s="1">
        <v>2102</v>
      </c>
      <c r="F1248" s="5">
        <f t="shared" si="183"/>
        <v>6.0927536231884059</v>
      </c>
      <c r="G1248" s="3">
        <v>43374</v>
      </c>
      <c r="H1248" s="3">
        <v>43465</v>
      </c>
      <c r="I1248" s="4">
        <f t="shared" si="184"/>
        <v>92</v>
      </c>
      <c r="J1248" s="2">
        <f t="shared" si="181"/>
        <v>0.35699728260869568</v>
      </c>
      <c r="K1248">
        <v>75</v>
      </c>
      <c r="L1248" s="2">
        <f t="shared" si="182"/>
        <v>0.3046376811594203</v>
      </c>
      <c r="M1248" s="5">
        <f t="shared" si="185"/>
        <v>22.847826086956523</v>
      </c>
      <c r="N1248" s="1">
        <v>42924120</v>
      </c>
      <c r="O1248" s="1">
        <v>14392</v>
      </c>
      <c r="P1248" s="2">
        <f t="shared" si="186"/>
        <v>2982.4986103390775</v>
      </c>
      <c r="Q1248" s="1">
        <v>24686801</v>
      </c>
      <c r="R1248" s="1">
        <v>12720209</v>
      </c>
      <c r="S1248" s="2">
        <f t="shared" si="187"/>
        <v>8075674.30624233</v>
      </c>
      <c r="T1248" s="1">
        <v>14906144</v>
      </c>
      <c r="U1248" s="2">
        <f t="shared" si="188"/>
        <v>9463458.037988862</v>
      </c>
      <c r="V1248" s="2">
        <f t="shared" si="189"/>
        <v>657.549891466708</v>
      </c>
    </row>
    <row r="1249" spans="1:22" x14ac:dyDescent="0.25">
      <c r="A1249" t="s">
        <v>515</v>
      </c>
      <c r="B1249">
        <v>2018</v>
      </c>
      <c r="C1249">
        <v>178</v>
      </c>
      <c r="D1249">
        <v>928</v>
      </c>
      <c r="E1249" s="1">
        <v>8287</v>
      </c>
      <c r="F1249" s="5">
        <f t="shared" si="183"/>
        <v>8.9299568965517242</v>
      </c>
      <c r="G1249" s="3">
        <v>43374</v>
      </c>
      <c r="H1249" s="3">
        <v>43465</v>
      </c>
      <c r="I1249" s="4">
        <f t="shared" si="184"/>
        <v>92</v>
      </c>
      <c r="J1249" s="2">
        <f t="shared" si="181"/>
        <v>0.50604543234000976</v>
      </c>
      <c r="K1249">
        <v>178</v>
      </c>
      <c r="L1249" s="2">
        <f t="shared" si="182"/>
        <v>0.50604543234000976</v>
      </c>
      <c r="M1249" s="5">
        <f t="shared" si="185"/>
        <v>90.076086956521735</v>
      </c>
      <c r="N1249" s="1">
        <v>19143327</v>
      </c>
      <c r="O1249" s="1">
        <v>5458</v>
      </c>
      <c r="P1249" s="2">
        <f t="shared" si="186"/>
        <v>3507.3886038842065</v>
      </c>
      <c r="Q1249" s="1">
        <v>51949584</v>
      </c>
      <c r="R1249" s="1">
        <v>15821399</v>
      </c>
      <c r="S1249" s="2">
        <f t="shared" si="187"/>
        <v>4260259.0102756238</v>
      </c>
      <c r="T1249" s="1">
        <v>16665144</v>
      </c>
      <c r="U1249" s="2">
        <f t="shared" si="188"/>
        <v>4487455.874385112</v>
      </c>
      <c r="V1249" s="2">
        <f t="shared" si="189"/>
        <v>822.1795299349784</v>
      </c>
    </row>
    <row r="1250" spans="1:22" x14ac:dyDescent="0.25">
      <c r="A1250" t="s">
        <v>363</v>
      </c>
      <c r="B1250">
        <v>2018</v>
      </c>
      <c r="C1250">
        <v>612</v>
      </c>
      <c r="D1250" s="1">
        <v>5192</v>
      </c>
      <c r="E1250" s="1">
        <v>29206</v>
      </c>
      <c r="F1250" s="5">
        <f t="shared" si="183"/>
        <v>5.6251926040061635</v>
      </c>
      <c r="G1250" s="3">
        <v>43374</v>
      </c>
      <c r="H1250" s="3">
        <v>43465</v>
      </c>
      <c r="I1250" s="4">
        <f t="shared" si="184"/>
        <v>92</v>
      </c>
      <c r="J1250" s="2">
        <f t="shared" si="181"/>
        <v>0.518719806763285</v>
      </c>
      <c r="K1250">
        <v>612</v>
      </c>
      <c r="L1250" s="2">
        <f t="shared" si="182"/>
        <v>0.518719806763285</v>
      </c>
      <c r="M1250" s="5">
        <f t="shared" si="185"/>
        <v>317.45652173913044</v>
      </c>
      <c r="N1250" s="1">
        <v>40962419</v>
      </c>
      <c r="O1250" s="1">
        <v>7254</v>
      </c>
      <c r="P1250" s="2">
        <f t="shared" si="186"/>
        <v>5646.8733112765367</v>
      </c>
      <c r="Q1250" s="1">
        <v>248867631</v>
      </c>
      <c r="R1250" s="1">
        <v>84642190</v>
      </c>
      <c r="S1250" s="2">
        <f t="shared" si="187"/>
        <v>11962696.248569153</v>
      </c>
      <c r="T1250" s="1">
        <v>67309922</v>
      </c>
      <c r="U1250" s="2">
        <f t="shared" si="188"/>
        <v>9513082.676628314</v>
      </c>
      <c r="V1250" s="2">
        <f t="shared" si="189"/>
        <v>1311.4257894442121</v>
      </c>
    </row>
    <row r="1251" spans="1:22" x14ac:dyDescent="0.25">
      <c r="A1251" t="s">
        <v>364</v>
      </c>
      <c r="B1251">
        <v>2018</v>
      </c>
      <c r="C1251">
        <v>32</v>
      </c>
      <c r="D1251">
        <v>41</v>
      </c>
      <c r="E1251" s="1">
        <v>2300</v>
      </c>
      <c r="F1251" s="5">
        <f t="shared" si="183"/>
        <v>56.097560975609753</v>
      </c>
      <c r="G1251" s="3">
        <v>43374</v>
      </c>
      <c r="H1251" s="3">
        <v>43465</v>
      </c>
      <c r="I1251" s="4">
        <f t="shared" si="184"/>
        <v>92</v>
      </c>
      <c r="J1251" s="2">
        <f t="shared" si="181"/>
        <v>0.78125</v>
      </c>
      <c r="K1251">
        <v>37</v>
      </c>
      <c r="L1251" s="2">
        <f t="shared" si="182"/>
        <v>0.67567567567567566</v>
      </c>
      <c r="M1251" s="5">
        <f t="shared" si="185"/>
        <v>25</v>
      </c>
      <c r="N1251" s="1">
        <v>1531083</v>
      </c>
      <c r="O1251" s="1">
        <v>2196</v>
      </c>
      <c r="P1251" s="2">
        <f t="shared" si="186"/>
        <v>697.21448087431691</v>
      </c>
      <c r="Q1251" s="1">
        <v>1529992</v>
      </c>
      <c r="R1251" s="1">
        <v>1933516</v>
      </c>
      <c r="S1251" s="2">
        <f t="shared" si="187"/>
        <v>967102.56293230329</v>
      </c>
      <c r="T1251" s="1">
        <v>2255275</v>
      </c>
      <c r="U1251" s="2">
        <f t="shared" si="188"/>
        <v>1128039.4021136367</v>
      </c>
      <c r="V1251" s="2">
        <f t="shared" si="189"/>
        <v>513.67914486049028</v>
      </c>
    </row>
    <row r="1252" spans="1:22" x14ac:dyDescent="0.25">
      <c r="A1252" t="s">
        <v>365</v>
      </c>
      <c r="B1252">
        <v>2018</v>
      </c>
      <c r="C1252">
        <v>250</v>
      </c>
      <c r="D1252" s="1">
        <v>3920</v>
      </c>
      <c r="E1252" s="1">
        <v>13113</v>
      </c>
      <c r="F1252" s="5">
        <f t="shared" si="183"/>
        <v>3.3451530612244897</v>
      </c>
      <c r="G1252" s="3">
        <v>43374</v>
      </c>
      <c r="H1252" s="3">
        <v>43465</v>
      </c>
      <c r="I1252" s="4">
        <f t="shared" si="184"/>
        <v>92</v>
      </c>
      <c r="J1252" s="2">
        <f t="shared" si="181"/>
        <v>0.57013043478260872</v>
      </c>
      <c r="K1252">
        <v>250</v>
      </c>
      <c r="L1252" s="2">
        <f t="shared" si="182"/>
        <v>0.57013043478260872</v>
      </c>
      <c r="M1252" s="5">
        <f t="shared" si="185"/>
        <v>142.53260869565219</v>
      </c>
      <c r="N1252" s="1">
        <v>152126490</v>
      </c>
      <c r="O1252" s="1">
        <v>27163</v>
      </c>
      <c r="P1252" s="2">
        <f t="shared" si="186"/>
        <v>5600.5039944041528</v>
      </c>
      <c r="Q1252" s="1">
        <v>199836111</v>
      </c>
      <c r="R1252" s="1">
        <v>64939340</v>
      </c>
      <c r="S1252" s="2">
        <f t="shared" si="187"/>
        <v>28068305.635451876</v>
      </c>
      <c r="T1252" s="1">
        <v>66767669</v>
      </c>
      <c r="U1252" s="2">
        <f t="shared" si="188"/>
        <v>28858552.305254187</v>
      </c>
      <c r="V1252" s="2">
        <f t="shared" si="189"/>
        <v>1062.4213932648893</v>
      </c>
    </row>
    <row r="1253" spans="1:22" x14ac:dyDescent="0.25">
      <c r="A1253" t="s">
        <v>366</v>
      </c>
      <c r="B1253">
        <v>2018</v>
      </c>
      <c r="C1253">
        <v>436</v>
      </c>
      <c r="D1253" s="1">
        <v>6144</v>
      </c>
      <c r="E1253" s="1">
        <v>27527</v>
      </c>
      <c r="F1253" s="5">
        <f t="shared" si="183"/>
        <v>4.480305989583333</v>
      </c>
      <c r="G1253" s="3">
        <v>43374</v>
      </c>
      <c r="H1253" s="3">
        <v>43465</v>
      </c>
      <c r="I1253" s="4">
        <f t="shared" si="184"/>
        <v>92</v>
      </c>
      <c r="J1253" s="2">
        <f t="shared" si="181"/>
        <v>0.68625349022736337</v>
      </c>
      <c r="K1253">
        <v>436</v>
      </c>
      <c r="L1253" s="2">
        <f t="shared" si="182"/>
        <v>0.68625349022736337</v>
      </c>
      <c r="M1253" s="5">
        <f t="shared" si="185"/>
        <v>299.20652173913044</v>
      </c>
      <c r="N1253" s="1">
        <v>182020557</v>
      </c>
      <c r="O1253" s="1">
        <v>43900</v>
      </c>
      <c r="P1253" s="2">
        <f t="shared" si="186"/>
        <v>4146.254145785877</v>
      </c>
      <c r="Q1253" s="1">
        <v>293749250</v>
      </c>
      <c r="R1253" s="1">
        <v>121675803</v>
      </c>
      <c r="S1253" s="2">
        <f t="shared" si="187"/>
        <v>46550867.897933409</v>
      </c>
      <c r="T1253" s="1">
        <v>122432262</v>
      </c>
      <c r="U1253" s="2">
        <f t="shared" si="188"/>
        <v>46840274.847474582</v>
      </c>
      <c r="V1253" s="2">
        <f t="shared" si="189"/>
        <v>1066.9766480062547</v>
      </c>
    </row>
    <row r="1254" spans="1:22" x14ac:dyDescent="0.25">
      <c r="A1254" t="s">
        <v>367</v>
      </c>
      <c r="B1254">
        <v>2018</v>
      </c>
      <c r="C1254">
        <v>342</v>
      </c>
      <c r="D1254" s="1">
        <v>3665</v>
      </c>
      <c r="E1254" s="1">
        <v>15211</v>
      </c>
      <c r="F1254" s="5">
        <f t="shared" si="183"/>
        <v>4.1503410641200542</v>
      </c>
      <c r="G1254" s="3">
        <v>43374</v>
      </c>
      <c r="H1254" s="3">
        <v>43465</v>
      </c>
      <c r="I1254" s="4">
        <f t="shared" si="184"/>
        <v>92</v>
      </c>
      <c r="J1254" s="2">
        <f t="shared" si="181"/>
        <v>0.48344139333841851</v>
      </c>
      <c r="K1254">
        <v>342</v>
      </c>
      <c r="L1254" s="2">
        <f t="shared" si="182"/>
        <v>0.48344139333841851</v>
      </c>
      <c r="M1254" s="5">
        <f t="shared" si="185"/>
        <v>165.33695652173913</v>
      </c>
      <c r="N1254" s="1">
        <v>125378716</v>
      </c>
      <c r="O1254" s="1">
        <v>54209</v>
      </c>
      <c r="P1254" s="2">
        <f t="shared" si="186"/>
        <v>2312.8763858399898</v>
      </c>
      <c r="Q1254" s="1">
        <v>317557365</v>
      </c>
      <c r="R1254" s="1">
        <v>88182681</v>
      </c>
      <c r="S1254" s="2">
        <f t="shared" si="187"/>
        <v>24961234.343917888</v>
      </c>
      <c r="T1254" s="1">
        <v>103692847</v>
      </c>
      <c r="U1254" s="2">
        <f t="shared" si="188"/>
        <v>29351584.964342635</v>
      </c>
      <c r="V1254" s="2">
        <f t="shared" si="189"/>
        <v>541.45224896867001</v>
      </c>
    </row>
    <row r="1255" spans="1:22" x14ac:dyDescent="0.25">
      <c r="A1255" t="s">
        <v>368</v>
      </c>
      <c r="B1255">
        <v>2018</v>
      </c>
      <c r="C1255">
        <v>49</v>
      </c>
      <c r="D1255">
        <v>763</v>
      </c>
      <c r="E1255" s="1">
        <v>1903</v>
      </c>
      <c r="F1255" s="5">
        <f t="shared" si="183"/>
        <v>2.4941022280471823</v>
      </c>
      <c r="G1255" s="3">
        <v>43374</v>
      </c>
      <c r="H1255" s="3">
        <v>43465</v>
      </c>
      <c r="I1255" s="4">
        <f t="shared" si="184"/>
        <v>92</v>
      </c>
      <c r="J1255" s="2">
        <f t="shared" si="181"/>
        <v>0.42213842058562556</v>
      </c>
      <c r="K1255">
        <v>76</v>
      </c>
      <c r="L1255" s="2">
        <f t="shared" si="182"/>
        <v>0.27216819221967964</v>
      </c>
      <c r="M1255" s="5">
        <f t="shared" si="185"/>
        <v>20.684782608695652</v>
      </c>
      <c r="N1255" s="1">
        <v>75820963</v>
      </c>
      <c r="O1255" s="1">
        <v>19836</v>
      </c>
      <c r="P1255" s="2">
        <f t="shared" si="186"/>
        <v>3822.3917624521073</v>
      </c>
      <c r="Q1255" s="1">
        <v>47264798</v>
      </c>
      <c r="R1255" s="1">
        <v>33279681</v>
      </c>
      <c r="S1255" s="2">
        <f t="shared" si="187"/>
        <v>20500319.787215702</v>
      </c>
      <c r="T1255" s="1">
        <v>31181771</v>
      </c>
      <c r="U1255" s="2">
        <f t="shared" si="188"/>
        <v>19208004.939462274</v>
      </c>
      <c r="V1255" s="2">
        <f t="shared" si="189"/>
        <v>968.34064022294183</v>
      </c>
    </row>
    <row r="1256" spans="1:22" x14ac:dyDescent="0.25">
      <c r="A1256" t="s">
        <v>369</v>
      </c>
      <c r="B1256">
        <v>2018</v>
      </c>
      <c r="C1256">
        <v>384</v>
      </c>
      <c r="D1256" s="1">
        <v>4988</v>
      </c>
      <c r="E1256" s="1">
        <v>25348</v>
      </c>
      <c r="F1256" s="5">
        <f t="shared" si="183"/>
        <v>5.0817963111467526</v>
      </c>
      <c r="G1256" s="3">
        <v>43374</v>
      </c>
      <c r="H1256" s="3">
        <v>43465</v>
      </c>
      <c r="I1256" s="4">
        <f t="shared" si="184"/>
        <v>92</v>
      </c>
      <c r="J1256" s="2">
        <f t="shared" si="181"/>
        <v>0.71750452898550721</v>
      </c>
      <c r="K1256">
        <v>384</v>
      </c>
      <c r="L1256" s="2">
        <f t="shared" si="182"/>
        <v>0.71750452898550721</v>
      </c>
      <c r="M1256" s="5">
        <f t="shared" si="185"/>
        <v>275.52173913043475</v>
      </c>
      <c r="N1256" s="1">
        <v>135781737</v>
      </c>
      <c r="O1256" s="1">
        <v>30718</v>
      </c>
      <c r="P1256" s="2">
        <f t="shared" si="186"/>
        <v>4420.2661957158671</v>
      </c>
      <c r="Q1256" s="1">
        <v>343842443</v>
      </c>
      <c r="R1256" s="1">
        <v>116667577</v>
      </c>
      <c r="S1256" s="2">
        <f t="shared" si="187"/>
        <v>33028623.070340715</v>
      </c>
      <c r="T1256" s="1">
        <v>121333543</v>
      </c>
      <c r="U1256" s="2">
        <f t="shared" si="188"/>
        <v>34349559.325604036</v>
      </c>
      <c r="V1256" s="2">
        <f t="shared" si="189"/>
        <v>1118.2225185755594</v>
      </c>
    </row>
    <row r="1257" spans="1:22" x14ac:dyDescent="0.25">
      <c r="A1257" t="s">
        <v>370</v>
      </c>
      <c r="B1257">
        <v>2018</v>
      </c>
      <c r="C1257">
        <v>170</v>
      </c>
      <c r="D1257" s="1">
        <v>1163</v>
      </c>
      <c r="E1257" s="1">
        <v>6996</v>
      </c>
      <c r="F1257" s="5">
        <f t="shared" si="183"/>
        <v>6.0154772141014616</v>
      </c>
      <c r="G1257" s="3">
        <v>43374</v>
      </c>
      <c r="H1257" s="3">
        <v>43465</v>
      </c>
      <c r="I1257" s="4">
        <f t="shared" si="184"/>
        <v>92</v>
      </c>
      <c r="J1257" s="2">
        <f t="shared" si="181"/>
        <v>0.44731457800511509</v>
      </c>
      <c r="K1257">
        <v>288</v>
      </c>
      <c r="L1257" s="2">
        <f t="shared" si="182"/>
        <v>0.26403985507246375</v>
      </c>
      <c r="M1257" s="5">
        <f t="shared" si="185"/>
        <v>76.043478260869563</v>
      </c>
      <c r="N1257" s="1">
        <v>75388445</v>
      </c>
      <c r="O1257" s="1">
        <v>16710</v>
      </c>
      <c r="P1257" s="2">
        <f t="shared" si="186"/>
        <v>4511.5766008378214</v>
      </c>
      <c r="Q1257" s="1">
        <v>151095409</v>
      </c>
      <c r="R1257" s="1">
        <v>53322069</v>
      </c>
      <c r="S1257" s="2">
        <f t="shared" si="187"/>
        <v>17749026.233422827</v>
      </c>
      <c r="T1257" s="1">
        <v>58865111</v>
      </c>
      <c r="U1257" s="2">
        <f t="shared" si="188"/>
        <v>19594108.38638588</v>
      </c>
      <c r="V1257" s="2">
        <f t="shared" si="189"/>
        <v>1172.5977490356602</v>
      </c>
    </row>
    <row r="1258" spans="1:22" x14ac:dyDescent="0.25">
      <c r="A1258" t="s">
        <v>374</v>
      </c>
      <c r="B1258">
        <v>2018</v>
      </c>
      <c r="C1258">
        <v>155</v>
      </c>
      <c r="D1258">
        <v>971</v>
      </c>
      <c r="E1258" s="1">
        <v>9721</v>
      </c>
      <c r="F1258" s="5">
        <f t="shared" si="183"/>
        <v>10.011328527291452</v>
      </c>
      <c r="G1258" s="3">
        <v>43374</v>
      </c>
      <c r="H1258" s="3">
        <v>43465</v>
      </c>
      <c r="I1258" s="4">
        <f t="shared" si="184"/>
        <v>92</v>
      </c>
      <c r="J1258" s="2">
        <f t="shared" si="181"/>
        <v>0.68169705469845721</v>
      </c>
      <c r="K1258">
        <v>155</v>
      </c>
      <c r="L1258" s="2">
        <f t="shared" si="182"/>
        <v>0.68169705469845721</v>
      </c>
      <c r="M1258" s="5">
        <f t="shared" si="185"/>
        <v>105.66304347826086</v>
      </c>
      <c r="N1258" s="1">
        <v>39864352</v>
      </c>
      <c r="O1258" s="1">
        <v>15416</v>
      </c>
      <c r="P1258" s="2">
        <f t="shared" si="186"/>
        <v>2585.9076284379867</v>
      </c>
      <c r="Q1258" s="1">
        <v>96319080</v>
      </c>
      <c r="R1258" s="1">
        <v>30517659</v>
      </c>
      <c r="S1258" s="2">
        <f t="shared" si="187"/>
        <v>8933294.4744113069</v>
      </c>
      <c r="T1258" s="1">
        <v>32140493</v>
      </c>
      <c r="U1258" s="2">
        <f t="shared" si="188"/>
        <v>9408339.2347281706</v>
      </c>
      <c r="V1258" s="2">
        <f t="shared" si="189"/>
        <v>610.29704428698562</v>
      </c>
    </row>
    <row r="1259" spans="1:22" x14ac:dyDescent="0.25">
      <c r="A1259" t="s">
        <v>375</v>
      </c>
      <c r="B1259">
        <v>2018</v>
      </c>
      <c r="C1259">
        <v>265</v>
      </c>
      <c r="D1259" s="1">
        <v>1865</v>
      </c>
      <c r="E1259" s="1">
        <v>8480</v>
      </c>
      <c r="F1259" s="5">
        <f t="shared" si="183"/>
        <v>4.5469168900804293</v>
      </c>
      <c r="G1259" s="3">
        <v>43374</v>
      </c>
      <c r="H1259" s="3">
        <v>43465</v>
      </c>
      <c r="I1259" s="4">
        <f t="shared" si="184"/>
        <v>92</v>
      </c>
      <c r="J1259" s="2">
        <f t="shared" si="181"/>
        <v>0.34782608695652173</v>
      </c>
      <c r="K1259">
        <v>265</v>
      </c>
      <c r="L1259" s="2">
        <f t="shared" si="182"/>
        <v>0.34782608695652173</v>
      </c>
      <c r="M1259" s="5">
        <f t="shared" si="185"/>
        <v>92.173913043478265</v>
      </c>
      <c r="N1259" s="1">
        <v>106862434</v>
      </c>
      <c r="O1259" s="1">
        <v>34612</v>
      </c>
      <c r="P1259" s="2">
        <f t="shared" si="186"/>
        <v>3087.4388651334798</v>
      </c>
      <c r="Q1259" s="1">
        <v>279138069</v>
      </c>
      <c r="R1259" s="1">
        <v>90677102</v>
      </c>
      <c r="S1259" s="2">
        <f t="shared" si="187"/>
        <v>25103531.608056657</v>
      </c>
      <c r="T1259" s="1">
        <v>91850023</v>
      </c>
      <c r="U1259" s="2">
        <f t="shared" si="188"/>
        <v>25428249.301364206</v>
      </c>
      <c r="V1259" s="2">
        <f t="shared" si="189"/>
        <v>734.66570268589521</v>
      </c>
    </row>
    <row r="1260" spans="1:22" x14ac:dyDescent="0.25">
      <c r="A1260" t="s">
        <v>376</v>
      </c>
      <c r="B1260">
        <v>2018</v>
      </c>
      <c r="C1260">
        <v>153</v>
      </c>
      <c r="D1260" s="1">
        <v>1758</v>
      </c>
      <c r="E1260" s="1">
        <v>8599</v>
      </c>
      <c r="F1260" s="5">
        <f t="shared" si="183"/>
        <v>4.8913538111490329</v>
      </c>
      <c r="G1260" s="3">
        <v>43374</v>
      </c>
      <c r="H1260" s="3">
        <v>43465</v>
      </c>
      <c r="I1260" s="4">
        <f t="shared" si="184"/>
        <v>92</v>
      </c>
      <c r="J1260" s="2">
        <f t="shared" si="181"/>
        <v>0.6108979823813584</v>
      </c>
      <c r="K1260">
        <v>153</v>
      </c>
      <c r="L1260" s="2">
        <f t="shared" si="182"/>
        <v>0.6108979823813584</v>
      </c>
      <c r="M1260" s="5">
        <f t="shared" si="185"/>
        <v>93.467391304347828</v>
      </c>
      <c r="N1260" s="1">
        <v>187768951</v>
      </c>
      <c r="O1260" s="1">
        <v>41441</v>
      </c>
      <c r="P1260" s="2">
        <f t="shared" si="186"/>
        <v>4530.9946912477981</v>
      </c>
      <c r="Q1260" s="1">
        <v>153695149</v>
      </c>
      <c r="R1260" s="1">
        <v>69281374</v>
      </c>
      <c r="S1260" s="2">
        <f t="shared" si="187"/>
        <v>38097389.798279449</v>
      </c>
      <c r="T1260" s="1">
        <v>68535553</v>
      </c>
      <c r="U1260" s="2">
        <f t="shared" si="188"/>
        <v>37687267.542956643</v>
      </c>
      <c r="V1260" s="2">
        <f t="shared" si="189"/>
        <v>909.41983887832441</v>
      </c>
    </row>
    <row r="1261" spans="1:22" x14ac:dyDescent="0.25">
      <c r="A1261" t="s">
        <v>377</v>
      </c>
      <c r="B1261">
        <v>2018</v>
      </c>
      <c r="C1261">
        <v>379</v>
      </c>
      <c r="D1261" s="1">
        <v>5099</v>
      </c>
      <c r="E1261" s="1">
        <v>20442</v>
      </c>
      <c r="F1261" s="5">
        <f t="shared" si="183"/>
        <v>4.0090213767405372</v>
      </c>
      <c r="G1261" s="3">
        <v>43374</v>
      </c>
      <c r="H1261" s="3">
        <v>43465</v>
      </c>
      <c r="I1261" s="4">
        <f t="shared" si="184"/>
        <v>92</v>
      </c>
      <c r="J1261" s="2">
        <f t="shared" si="181"/>
        <v>0.58626821154066766</v>
      </c>
      <c r="K1261">
        <v>491</v>
      </c>
      <c r="L1261" s="2">
        <f t="shared" si="182"/>
        <v>0.45253696980430352</v>
      </c>
      <c r="M1261" s="5">
        <f t="shared" si="185"/>
        <v>222.19565217391303</v>
      </c>
      <c r="N1261" s="1">
        <v>370650782</v>
      </c>
      <c r="O1261" s="1">
        <v>80990</v>
      </c>
      <c r="P1261" s="2">
        <f t="shared" si="186"/>
        <v>4576.5005803185577</v>
      </c>
      <c r="Q1261" s="1">
        <v>342975346</v>
      </c>
      <c r="R1261" s="1">
        <v>157463911</v>
      </c>
      <c r="S1261" s="2">
        <f t="shared" si="187"/>
        <v>81785292.68890278</v>
      </c>
      <c r="T1261" s="1">
        <v>182074049</v>
      </c>
      <c r="U1261" s="2">
        <f t="shared" si="188"/>
        <v>94567569.762182698</v>
      </c>
      <c r="V1261" s="2">
        <f t="shared" si="189"/>
        <v>1167.6450149670663</v>
      </c>
    </row>
    <row r="1262" spans="1:22" x14ac:dyDescent="0.25">
      <c r="A1262" t="s">
        <v>378</v>
      </c>
      <c r="B1262">
        <v>2018</v>
      </c>
      <c r="C1262">
        <v>35</v>
      </c>
      <c r="D1262">
        <v>503</v>
      </c>
      <c r="E1262" s="1">
        <v>2936</v>
      </c>
      <c r="F1262" s="5">
        <f t="shared" si="183"/>
        <v>5.8369781312127236</v>
      </c>
      <c r="G1262" s="3">
        <v>43374</v>
      </c>
      <c r="H1262" s="3">
        <v>43465</v>
      </c>
      <c r="I1262" s="4">
        <f t="shared" si="184"/>
        <v>92</v>
      </c>
      <c r="J1262" s="2">
        <f t="shared" si="181"/>
        <v>0.91180124223602488</v>
      </c>
      <c r="K1262">
        <v>35</v>
      </c>
      <c r="L1262" s="2">
        <f t="shared" si="182"/>
        <v>0.91180124223602488</v>
      </c>
      <c r="M1262" s="5">
        <f t="shared" si="185"/>
        <v>31.913043478260871</v>
      </c>
      <c r="N1262" s="1">
        <v>1380688</v>
      </c>
      <c r="O1262" s="1">
        <v>2229</v>
      </c>
      <c r="P1262" s="2">
        <f t="shared" si="186"/>
        <v>619.42036787797224</v>
      </c>
      <c r="Q1262" s="1">
        <v>8144558</v>
      </c>
      <c r="R1262" s="1">
        <v>4169835</v>
      </c>
      <c r="S1262" s="2">
        <f t="shared" si="187"/>
        <v>604419.15583912481</v>
      </c>
      <c r="T1262" s="1">
        <v>4977197</v>
      </c>
      <c r="U1262" s="2">
        <f t="shared" si="188"/>
        <v>721446.58222328324</v>
      </c>
      <c r="V1262" s="2">
        <f t="shared" si="189"/>
        <v>323.66378744875874</v>
      </c>
    </row>
    <row r="1263" spans="1:22" x14ac:dyDescent="0.25">
      <c r="A1263" t="s">
        <v>379</v>
      </c>
      <c r="B1263">
        <v>2018</v>
      </c>
      <c r="C1263">
        <v>337</v>
      </c>
      <c r="D1263" s="1">
        <v>5058</v>
      </c>
      <c r="E1263" s="1">
        <v>23071</v>
      </c>
      <c r="F1263" s="5">
        <f t="shared" si="183"/>
        <v>4.5612890470541716</v>
      </c>
      <c r="G1263" s="3">
        <v>43374</v>
      </c>
      <c r="H1263" s="3">
        <v>43465</v>
      </c>
      <c r="I1263" s="4">
        <f t="shared" si="184"/>
        <v>92</v>
      </c>
      <c r="J1263" s="2">
        <f t="shared" si="181"/>
        <v>0.74412978970455423</v>
      </c>
      <c r="K1263">
        <v>337</v>
      </c>
      <c r="L1263" s="2">
        <f t="shared" si="182"/>
        <v>0.74412978970455423</v>
      </c>
      <c r="M1263" s="5">
        <f t="shared" si="185"/>
        <v>250.77173913043478</v>
      </c>
      <c r="N1263" s="1">
        <v>290530604</v>
      </c>
      <c r="O1263" s="1">
        <v>68838</v>
      </c>
      <c r="P1263" s="2">
        <f t="shared" si="186"/>
        <v>4220.4974577994708</v>
      </c>
      <c r="Q1263" s="1">
        <v>604238234</v>
      </c>
      <c r="R1263" s="1">
        <v>159817101</v>
      </c>
      <c r="S1263" s="2">
        <f t="shared" si="187"/>
        <v>51892463.071069762</v>
      </c>
      <c r="T1263" s="1">
        <v>142038344</v>
      </c>
      <c r="U1263" s="2">
        <f t="shared" si="188"/>
        <v>46119717.317960255</v>
      </c>
      <c r="V1263" s="2">
        <f t="shared" si="189"/>
        <v>669.97468430169749</v>
      </c>
    </row>
    <row r="1264" spans="1:22" x14ac:dyDescent="0.25">
      <c r="A1264" t="s">
        <v>380</v>
      </c>
      <c r="B1264">
        <v>2018</v>
      </c>
      <c r="C1264">
        <v>320</v>
      </c>
      <c r="D1264" s="1">
        <v>3725</v>
      </c>
      <c r="E1264" s="1">
        <v>16494</v>
      </c>
      <c r="F1264" s="5">
        <f t="shared" si="183"/>
        <v>4.4279194630872487</v>
      </c>
      <c r="G1264" s="3">
        <v>43374</v>
      </c>
      <c r="H1264" s="3">
        <v>43465</v>
      </c>
      <c r="I1264" s="4">
        <f t="shared" si="184"/>
        <v>92</v>
      </c>
      <c r="J1264" s="2">
        <f t="shared" si="181"/>
        <v>0.56025815217391306</v>
      </c>
      <c r="K1264">
        <v>320</v>
      </c>
      <c r="L1264" s="2">
        <f t="shared" si="182"/>
        <v>0.56025815217391306</v>
      </c>
      <c r="M1264" s="5">
        <f t="shared" si="185"/>
        <v>179.28260869565219</v>
      </c>
      <c r="N1264" s="1">
        <v>322081104</v>
      </c>
      <c r="O1264" s="1">
        <v>128257</v>
      </c>
      <c r="P1264" s="2">
        <f t="shared" si="186"/>
        <v>2511.2165729745743</v>
      </c>
      <c r="Q1264" s="1">
        <v>260101414</v>
      </c>
      <c r="R1264" s="1">
        <v>162992268</v>
      </c>
      <c r="S1264" s="2">
        <f t="shared" si="187"/>
        <v>90172287.895638719</v>
      </c>
      <c r="T1264" s="1">
        <v>143763764</v>
      </c>
      <c r="U1264" s="2">
        <f t="shared" si="188"/>
        <v>79534493.724381208</v>
      </c>
      <c r="V1264" s="2">
        <f t="shared" si="189"/>
        <v>620.1181512461792</v>
      </c>
    </row>
    <row r="1265" spans="1:22" x14ac:dyDescent="0.25">
      <c r="A1265" t="s">
        <v>381</v>
      </c>
      <c r="B1265">
        <v>2018</v>
      </c>
      <c r="C1265">
        <v>72</v>
      </c>
      <c r="D1265">
        <v>662</v>
      </c>
      <c r="E1265" s="1">
        <v>2269</v>
      </c>
      <c r="F1265" s="5">
        <f t="shared" si="183"/>
        <v>3.4274924471299095</v>
      </c>
      <c r="G1265" s="3">
        <v>43374</v>
      </c>
      <c r="H1265" s="3">
        <v>43465</v>
      </c>
      <c r="I1265" s="4">
        <f t="shared" si="184"/>
        <v>92</v>
      </c>
      <c r="J1265" s="2">
        <f t="shared" si="181"/>
        <v>0.34254227053140096</v>
      </c>
      <c r="K1265">
        <v>93</v>
      </c>
      <c r="L1265" s="2">
        <f t="shared" si="182"/>
        <v>0.26519401589527819</v>
      </c>
      <c r="M1265" s="5">
        <f t="shared" si="185"/>
        <v>24.663043478260871</v>
      </c>
      <c r="N1265" s="1">
        <v>64207613</v>
      </c>
      <c r="O1265" s="1">
        <v>12844</v>
      </c>
      <c r="P1265" s="2">
        <f t="shared" si="186"/>
        <v>4999.0355808159447</v>
      </c>
      <c r="Q1265" s="1">
        <v>54663530</v>
      </c>
      <c r="R1265" s="1">
        <v>19375846</v>
      </c>
      <c r="S1265" s="2">
        <f t="shared" si="187"/>
        <v>10465759.730396451</v>
      </c>
      <c r="T1265" s="1">
        <v>25107573</v>
      </c>
      <c r="U1265" s="2">
        <f t="shared" si="188"/>
        <v>13561721.456259986</v>
      </c>
      <c r="V1265" s="2">
        <f t="shared" si="189"/>
        <v>1055.879901608532</v>
      </c>
    </row>
    <row r="1266" spans="1:22" x14ac:dyDescent="0.25">
      <c r="A1266" t="s">
        <v>382</v>
      </c>
      <c r="B1266">
        <v>2018</v>
      </c>
      <c r="C1266">
        <v>212</v>
      </c>
      <c r="D1266" s="1">
        <v>3507</v>
      </c>
      <c r="E1266" s="1">
        <v>15398</v>
      </c>
      <c r="F1266" s="5">
        <f t="shared" si="183"/>
        <v>4.3906472768748221</v>
      </c>
      <c r="G1266" s="3">
        <v>43374</v>
      </c>
      <c r="H1266" s="3">
        <v>43465</v>
      </c>
      <c r="I1266" s="4">
        <f t="shared" si="184"/>
        <v>92</v>
      </c>
      <c r="J1266" s="2">
        <f t="shared" si="181"/>
        <v>0.78947908121410992</v>
      </c>
      <c r="K1266">
        <v>212</v>
      </c>
      <c r="L1266" s="2">
        <f t="shared" si="182"/>
        <v>0.78947908121410992</v>
      </c>
      <c r="M1266" s="5">
        <f t="shared" si="185"/>
        <v>167.36956521739131</v>
      </c>
      <c r="N1266" s="1">
        <v>184089554</v>
      </c>
      <c r="O1266" s="1">
        <v>29641</v>
      </c>
      <c r="P1266" s="2">
        <f t="shared" si="186"/>
        <v>6210.6391147397189</v>
      </c>
      <c r="Q1266" s="1">
        <v>232953926</v>
      </c>
      <c r="R1266" s="1">
        <v>80631630</v>
      </c>
      <c r="S1266" s="2">
        <f t="shared" si="187"/>
        <v>35592070.172138937</v>
      </c>
      <c r="T1266" s="1">
        <v>78458272</v>
      </c>
      <c r="U1266" s="2">
        <f t="shared" si="188"/>
        <v>34632715.754459679</v>
      </c>
      <c r="V1266" s="2">
        <f t="shared" si="189"/>
        <v>1168.4057809945575</v>
      </c>
    </row>
    <row r="1267" spans="1:22" x14ac:dyDescent="0.25">
      <c r="A1267" t="s">
        <v>383</v>
      </c>
      <c r="B1267">
        <v>2018</v>
      </c>
      <c r="C1267">
        <v>307</v>
      </c>
      <c r="D1267" s="1">
        <v>3055</v>
      </c>
      <c r="E1267" s="1">
        <v>13955</v>
      </c>
      <c r="F1267" s="5">
        <f t="shared" si="183"/>
        <v>4.5679214402618662</v>
      </c>
      <c r="G1267" s="3">
        <v>43374</v>
      </c>
      <c r="H1267" s="3">
        <v>43465</v>
      </c>
      <c r="I1267" s="4">
        <f t="shared" si="184"/>
        <v>92</v>
      </c>
      <c r="J1267" s="2">
        <f t="shared" si="181"/>
        <v>0.49408723976773827</v>
      </c>
      <c r="K1267">
        <v>307</v>
      </c>
      <c r="L1267" s="2">
        <f t="shared" si="182"/>
        <v>0.49408723976773827</v>
      </c>
      <c r="M1267" s="5">
        <f t="shared" si="185"/>
        <v>151.68478260869566</v>
      </c>
      <c r="N1267" s="1">
        <v>85969288</v>
      </c>
      <c r="O1267" s="1">
        <v>29913</v>
      </c>
      <c r="P1267" s="2">
        <f t="shared" si="186"/>
        <v>2873.9774679905058</v>
      </c>
      <c r="Q1267" s="1">
        <v>182330832</v>
      </c>
      <c r="R1267" s="1">
        <v>76761179</v>
      </c>
      <c r="S1267" s="2">
        <f t="shared" si="187"/>
        <v>24595978.207801592</v>
      </c>
      <c r="T1267" s="1">
        <v>86713537</v>
      </c>
      <c r="U1267" s="2">
        <f t="shared" si="188"/>
        <v>27784933.662540503</v>
      </c>
      <c r="V1267" s="2">
        <f t="shared" si="189"/>
        <v>928.85814403572033</v>
      </c>
    </row>
    <row r="1268" spans="1:22" x14ac:dyDescent="0.25">
      <c r="A1268" t="s">
        <v>384</v>
      </c>
      <c r="B1268">
        <v>2018</v>
      </c>
      <c r="C1268">
        <v>232</v>
      </c>
      <c r="D1268" s="1">
        <v>1033</v>
      </c>
      <c r="E1268" s="1">
        <v>7139</v>
      </c>
      <c r="F1268" s="5">
        <f t="shared" si="183"/>
        <v>6.9109390125847048</v>
      </c>
      <c r="G1268" s="3">
        <v>43374</v>
      </c>
      <c r="H1268" s="3">
        <v>43465</v>
      </c>
      <c r="I1268" s="4">
        <f t="shared" si="184"/>
        <v>92</v>
      </c>
      <c r="J1268" s="2">
        <f t="shared" si="181"/>
        <v>0.33447338830584705</v>
      </c>
      <c r="K1268">
        <v>403</v>
      </c>
      <c r="L1268" s="2">
        <f t="shared" si="182"/>
        <v>0.19255043694033877</v>
      </c>
      <c r="M1268" s="5">
        <f t="shared" si="185"/>
        <v>77.59782608695653</v>
      </c>
      <c r="N1268" s="1">
        <v>78774627</v>
      </c>
      <c r="O1268" s="1">
        <v>23436</v>
      </c>
      <c r="P1268" s="2">
        <f t="shared" si="186"/>
        <v>3361.2658730158732</v>
      </c>
      <c r="Q1268" s="1">
        <v>141500400</v>
      </c>
      <c r="R1268" s="1">
        <v>52385163</v>
      </c>
      <c r="S1268" s="2">
        <f t="shared" si="187"/>
        <v>18733951.514436547</v>
      </c>
      <c r="T1268" s="1">
        <v>64642890</v>
      </c>
      <c r="U1268" s="2">
        <f t="shared" si="188"/>
        <v>23117552.712646041</v>
      </c>
      <c r="V1268" s="2">
        <f t="shared" si="189"/>
        <v>986.41204611051546</v>
      </c>
    </row>
    <row r="1269" spans="1:22" x14ac:dyDescent="0.25">
      <c r="A1269" t="s">
        <v>385</v>
      </c>
      <c r="B1269">
        <v>2018</v>
      </c>
      <c r="C1269">
        <v>195</v>
      </c>
      <c r="D1269" s="1">
        <v>1295</v>
      </c>
      <c r="E1269" s="1">
        <v>5281</v>
      </c>
      <c r="F1269" s="5">
        <f t="shared" si="183"/>
        <v>4.0779922779922781</v>
      </c>
      <c r="G1269" s="3">
        <v>43374</v>
      </c>
      <c r="H1269" s="3">
        <v>43465</v>
      </c>
      <c r="I1269" s="4">
        <f t="shared" si="184"/>
        <v>92</v>
      </c>
      <c r="J1269" s="2">
        <f t="shared" si="181"/>
        <v>0.29437012263099221</v>
      </c>
      <c r="K1269">
        <v>195</v>
      </c>
      <c r="L1269" s="2">
        <f t="shared" si="182"/>
        <v>0.29437012263099221</v>
      </c>
      <c r="M1269" s="5">
        <f t="shared" si="185"/>
        <v>57.402173913043484</v>
      </c>
      <c r="N1269" s="1">
        <v>40205652</v>
      </c>
      <c r="O1269" s="1">
        <v>9545</v>
      </c>
      <c r="P1269" s="2">
        <f t="shared" si="186"/>
        <v>4212.2212676794134</v>
      </c>
      <c r="Q1269" s="1">
        <v>111868836</v>
      </c>
      <c r="R1269" s="1">
        <v>27210897</v>
      </c>
      <c r="S1269" s="2">
        <f t="shared" si="187"/>
        <v>7194052.5316109834</v>
      </c>
      <c r="T1269" s="1">
        <v>33307918</v>
      </c>
      <c r="U1269" s="2">
        <f t="shared" si="188"/>
        <v>8805990.9164549429</v>
      </c>
      <c r="V1269" s="2">
        <f t="shared" si="189"/>
        <v>922.57631392927635</v>
      </c>
    </row>
    <row r="1270" spans="1:22" x14ac:dyDescent="0.25">
      <c r="A1270" t="s">
        <v>386</v>
      </c>
      <c r="B1270">
        <v>2018</v>
      </c>
      <c r="C1270">
        <v>333</v>
      </c>
      <c r="D1270" s="1">
        <v>2098</v>
      </c>
      <c r="E1270" s="1">
        <v>10120</v>
      </c>
      <c r="F1270" s="5">
        <f t="shared" si="183"/>
        <v>4.823641563393708</v>
      </c>
      <c r="G1270" s="3">
        <v>43374</v>
      </c>
      <c r="H1270" s="3">
        <v>43465</v>
      </c>
      <c r="I1270" s="4">
        <f t="shared" si="184"/>
        <v>92</v>
      </c>
      <c r="J1270" s="2">
        <f t="shared" si="181"/>
        <v>0.33033033033033032</v>
      </c>
      <c r="K1270">
        <v>366</v>
      </c>
      <c r="L1270" s="2">
        <f t="shared" si="182"/>
        <v>0.30054644808743169</v>
      </c>
      <c r="M1270" s="5">
        <f t="shared" si="185"/>
        <v>110</v>
      </c>
      <c r="N1270" s="1">
        <v>94321845</v>
      </c>
      <c r="O1270" s="1">
        <v>16760</v>
      </c>
      <c r="P1270" s="2">
        <f t="shared" si="186"/>
        <v>5627.7950477326967</v>
      </c>
      <c r="Q1270" s="1">
        <v>228836358</v>
      </c>
      <c r="R1270" s="1">
        <v>43286400</v>
      </c>
      <c r="S1270" s="2">
        <f t="shared" si="187"/>
        <v>12634223.960602975</v>
      </c>
      <c r="T1270" s="1">
        <v>63510532</v>
      </c>
      <c r="U1270" s="2">
        <f t="shared" si="188"/>
        <v>18537145.272996645</v>
      </c>
      <c r="V1270" s="2">
        <f t="shared" si="189"/>
        <v>1106.0349208231889</v>
      </c>
    </row>
    <row r="1271" spans="1:22" x14ac:dyDescent="0.25">
      <c r="A1271" t="s">
        <v>387</v>
      </c>
      <c r="B1271">
        <v>2018</v>
      </c>
      <c r="C1271">
        <v>474</v>
      </c>
      <c r="D1271" s="1">
        <v>6776</v>
      </c>
      <c r="E1271" s="1">
        <v>38733</v>
      </c>
      <c r="F1271" s="5">
        <f t="shared" si="183"/>
        <v>5.7162042502951591</v>
      </c>
      <c r="G1271" s="3">
        <v>43374</v>
      </c>
      <c r="H1271" s="3">
        <v>43465</v>
      </c>
      <c r="I1271" s="4">
        <f t="shared" si="184"/>
        <v>92</v>
      </c>
      <c r="J1271" s="2">
        <f t="shared" si="181"/>
        <v>0.88820858558062743</v>
      </c>
      <c r="K1271">
        <v>613</v>
      </c>
      <c r="L1271" s="2">
        <f t="shared" si="182"/>
        <v>0.68680402865451451</v>
      </c>
      <c r="M1271" s="5">
        <f t="shared" si="185"/>
        <v>421.01086956521738</v>
      </c>
      <c r="N1271" s="1">
        <v>2876133053</v>
      </c>
      <c r="O1271" s="1">
        <v>447990</v>
      </c>
      <c r="P1271" s="2">
        <f t="shared" si="186"/>
        <v>6420.0831558740147</v>
      </c>
      <c r="Q1271" s="1">
        <v>2175882127</v>
      </c>
      <c r="R1271" s="1">
        <v>1122251542</v>
      </c>
      <c r="S1271" s="2">
        <f t="shared" si="187"/>
        <v>638902425.80910408</v>
      </c>
      <c r="T1271" s="1">
        <v>1004692435</v>
      </c>
      <c r="U1271" s="2">
        <f t="shared" si="188"/>
        <v>571975541.92672753</v>
      </c>
      <c r="V1271" s="2">
        <f t="shared" si="189"/>
        <v>1276.7596194708085</v>
      </c>
    </row>
    <row r="1272" spans="1:22" x14ac:dyDescent="0.25">
      <c r="A1272" t="s">
        <v>388</v>
      </c>
      <c r="B1272">
        <v>2018</v>
      </c>
      <c r="C1272">
        <v>23</v>
      </c>
      <c r="D1272">
        <v>111</v>
      </c>
      <c r="E1272">
        <v>207</v>
      </c>
      <c r="F1272" s="5">
        <f t="shared" si="183"/>
        <v>1.8648648648648649</v>
      </c>
      <c r="G1272" s="3">
        <v>43374</v>
      </c>
      <c r="H1272" s="3">
        <v>43465</v>
      </c>
      <c r="I1272" s="4">
        <f t="shared" si="184"/>
        <v>92</v>
      </c>
      <c r="J1272" s="2">
        <f t="shared" si="181"/>
        <v>9.7826086956521743E-2</v>
      </c>
      <c r="K1272">
        <v>23</v>
      </c>
      <c r="L1272" s="2">
        <f t="shared" si="182"/>
        <v>9.7826086956521743E-2</v>
      </c>
      <c r="M1272" s="5">
        <f t="shared" si="185"/>
        <v>2.25</v>
      </c>
      <c r="N1272" s="1">
        <v>21110912</v>
      </c>
      <c r="O1272" s="1">
        <v>6618</v>
      </c>
      <c r="P1272" s="2">
        <f t="shared" si="186"/>
        <v>3189.9232396494408</v>
      </c>
      <c r="Q1272" s="1">
        <v>4821631</v>
      </c>
      <c r="R1272" s="1">
        <v>9234092</v>
      </c>
      <c r="S1272" s="2">
        <f t="shared" si="187"/>
        <v>7517199.6673023542</v>
      </c>
      <c r="T1272" s="1">
        <v>7472306</v>
      </c>
      <c r="U1272" s="2">
        <f t="shared" si="188"/>
        <v>6082982.0817446252</v>
      </c>
      <c r="V1272" s="2">
        <f t="shared" si="189"/>
        <v>919.15715952623532</v>
      </c>
    </row>
    <row r="1273" spans="1:22" x14ac:dyDescent="0.25">
      <c r="A1273" t="s">
        <v>389</v>
      </c>
      <c r="B1273">
        <v>2018</v>
      </c>
      <c r="C1273">
        <v>16</v>
      </c>
      <c r="D1273">
        <v>21</v>
      </c>
      <c r="E1273" s="1">
        <v>1341</v>
      </c>
      <c r="F1273" s="5">
        <f t="shared" si="183"/>
        <v>63.857142857142854</v>
      </c>
      <c r="G1273" s="3">
        <v>43374</v>
      </c>
      <c r="H1273" s="3">
        <v>43465</v>
      </c>
      <c r="I1273" s="4">
        <f t="shared" si="184"/>
        <v>92</v>
      </c>
      <c r="J1273" s="2">
        <f t="shared" si="181"/>
        <v>0.91100543478260865</v>
      </c>
      <c r="K1273">
        <v>16</v>
      </c>
      <c r="L1273" s="2">
        <f t="shared" si="182"/>
        <v>0.91100543478260865</v>
      </c>
      <c r="M1273" s="5">
        <f t="shared" si="185"/>
        <v>14.576086956521738</v>
      </c>
      <c r="N1273">
        <v>0</v>
      </c>
      <c r="O1273">
        <v>0</v>
      </c>
      <c r="P1273" s="2">
        <v>0</v>
      </c>
      <c r="Q1273" s="1">
        <v>819915</v>
      </c>
      <c r="R1273" s="1">
        <v>819915</v>
      </c>
      <c r="S1273" s="2">
        <f t="shared" si="187"/>
        <v>0</v>
      </c>
      <c r="T1273" s="1">
        <v>815772</v>
      </c>
      <c r="U1273" s="2">
        <f t="shared" si="188"/>
        <v>0</v>
      </c>
      <c r="V1273" s="2">
        <v>0</v>
      </c>
    </row>
    <row r="1274" spans="1:22" x14ac:dyDescent="0.25">
      <c r="A1274" t="s">
        <v>390</v>
      </c>
      <c r="B1274">
        <v>2018</v>
      </c>
      <c r="C1274">
        <v>26</v>
      </c>
      <c r="D1274">
        <v>24</v>
      </c>
      <c r="E1274" s="1">
        <v>1826</v>
      </c>
      <c r="F1274" s="5">
        <f t="shared" si="183"/>
        <v>76.083333333333329</v>
      </c>
      <c r="G1274" s="3">
        <v>43374</v>
      </c>
      <c r="H1274" s="3">
        <v>43465</v>
      </c>
      <c r="I1274" s="4">
        <f t="shared" si="184"/>
        <v>92</v>
      </c>
      <c r="J1274" s="2">
        <f t="shared" si="181"/>
        <v>0.76337792642140467</v>
      </c>
      <c r="K1274">
        <v>26</v>
      </c>
      <c r="L1274" s="2">
        <f t="shared" si="182"/>
        <v>0.76337792642140467</v>
      </c>
      <c r="M1274" s="5">
        <f t="shared" si="185"/>
        <v>19.847826086956523</v>
      </c>
      <c r="N1274" s="1">
        <v>298472</v>
      </c>
      <c r="O1274">
        <v>777</v>
      </c>
      <c r="P1274" s="2">
        <f t="shared" si="186"/>
        <v>384.13384813384812</v>
      </c>
      <c r="Q1274" s="1">
        <v>727924</v>
      </c>
      <c r="R1274" s="1">
        <v>964160</v>
      </c>
      <c r="S1274" s="2">
        <f t="shared" si="187"/>
        <v>280374.0111224128</v>
      </c>
      <c r="T1274" s="1">
        <v>1280871</v>
      </c>
      <c r="U1274" s="2">
        <f t="shared" si="188"/>
        <v>372472.34898810985</v>
      </c>
      <c r="V1274" s="2">
        <f t="shared" si="189"/>
        <v>479.37239252008987</v>
      </c>
    </row>
    <row r="1275" spans="1:22" x14ac:dyDescent="0.25">
      <c r="A1275" t="s">
        <v>391</v>
      </c>
      <c r="B1275">
        <v>2018</v>
      </c>
      <c r="C1275">
        <v>16</v>
      </c>
      <c r="D1275">
        <v>88</v>
      </c>
      <c r="E1275">
        <v>909</v>
      </c>
      <c r="F1275" s="5">
        <f t="shared" si="183"/>
        <v>10.329545454545455</v>
      </c>
      <c r="G1275" s="3">
        <v>43374</v>
      </c>
      <c r="H1275" s="3">
        <v>43465</v>
      </c>
      <c r="I1275" s="4">
        <f t="shared" si="184"/>
        <v>92</v>
      </c>
      <c r="J1275" s="2">
        <f t="shared" si="181"/>
        <v>0.61752717391304346</v>
      </c>
      <c r="K1275">
        <v>16</v>
      </c>
      <c r="L1275" s="2">
        <f t="shared" si="182"/>
        <v>0.61752717391304346</v>
      </c>
      <c r="M1275" s="5">
        <f t="shared" si="185"/>
        <v>9.8804347826086953</v>
      </c>
      <c r="N1275">
        <v>0</v>
      </c>
      <c r="O1275">
        <v>0</v>
      </c>
      <c r="P1275" s="2">
        <v>0</v>
      </c>
      <c r="Q1275" s="1">
        <v>1033124</v>
      </c>
      <c r="R1275" s="1">
        <v>1033124</v>
      </c>
      <c r="S1275" s="2">
        <f t="shared" si="187"/>
        <v>0</v>
      </c>
      <c r="T1275" s="1">
        <v>1235419</v>
      </c>
      <c r="U1275" s="2">
        <f t="shared" si="188"/>
        <v>0</v>
      </c>
      <c r="V1275" s="2">
        <v>0</v>
      </c>
    </row>
    <row r="1276" spans="1:22" x14ac:dyDescent="0.25">
      <c r="A1276" t="s">
        <v>392</v>
      </c>
      <c r="B1276">
        <v>2018</v>
      </c>
      <c r="C1276">
        <v>52</v>
      </c>
      <c r="D1276">
        <v>567</v>
      </c>
      <c r="E1276" s="1">
        <v>2147</v>
      </c>
      <c r="F1276" s="5">
        <f t="shared" si="183"/>
        <v>3.7865961199294533</v>
      </c>
      <c r="G1276" s="3">
        <v>43374</v>
      </c>
      <c r="H1276" s="3">
        <v>43465</v>
      </c>
      <c r="I1276" s="4">
        <f t="shared" si="184"/>
        <v>92</v>
      </c>
      <c r="J1276" s="2">
        <f t="shared" si="181"/>
        <v>0.44878762541806022</v>
      </c>
      <c r="K1276">
        <v>52</v>
      </c>
      <c r="L1276" s="2">
        <f t="shared" si="182"/>
        <v>0.44878762541806022</v>
      </c>
      <c r="M1276" s="5">
        <f t="shared" si="185"/>
        <v>23.336956521739133</v>
      </c>
      <c r="N1276" s="1">
        <v>38890129</v>
      </c>
      <c r="O1276" s="1">
        <v>5717</v>
      </c>
      <c r="P1276" s="2">
        <f t="shared" si="186"/>
        <v>6802.5413678502709</v>
      </c>
      <c r="Q1276" s="1">
        <v>30938445</v>
      </c>
      <c r="R1276" s="1">
        <v>20627343</v>
      </c>
      <c r="S1276" s="2">
        <f t="shared" si="187"/>
        <v>11488134.21561848</v>
      </c>
      <c r="T1276" s="1">
        <v>24076594</v>
      </c>
      <c r="U1276" s="2">
        <f t="shared" si="188"/>
        <v>13409150.336374132</v>
      </c>
      <c r="V1276" s="2">
        <f t="shared" si="189"/>
        <v>2345.4872024443121</v>
      </c>
    </row>
    <row r="1277" spans="1:22" x14ac:dyDescent="0.25">
      <c r="A1277" t="s">
        <v>393</v>
      </c>
      <c r="B1277">
        <v>2018</v>
      </c>
      <c r="C1277">
        <v>64</v>
      </c>
      <c r="D1277">
        <v>765</v>
      </c>
      <c r="E1277" s="1">
        <v>2590</v>
      </c>
      <c r="F1277" s="5">
        <f t="shared" si="183"/>
        <v>3.3856209150326797</v>
      </c>
      <c r="G1277" s="3">
        <v>43374</v>
      </c>
      <c r="H1277" s="3">
        <v>43465</v>
      </c>
      <c r="I1277" s="4">
        <f t="shared" si="184"/>
        <v>92</v>
      </c>
      <c r="J1277" s="2">
        <f t="shared" si="181"/>
        <v>0.43987771739130432</v>
      </c>
      <c r="K1277">
        <v>64</v>
      </c>
      <c r="L1277" s="2">
        <f t="shared" si="182"/>
        <v>0.43987771739130432</v>
      </c>
      <c r="M1277" s="5">
        <f t="shared" si="185"/>
        <v>28.152173913043477</v>
      </c>
      <c r="N1277" s="1">
        <v>82889829</v>
      </c>
      <c r="O1277" s="1">
        <v>23959</v>
      </c>
      <c r="P1277" s="2">
        <f t="shared" si="186"/>
        <v>3459.6531157393883</v>
      </c>
      <c r="Q1277" s="1">
        <v>46223561</v>
      </c>
      <c r="R1277" s="1">
        <v>38466176</v>
      </c>
      <c r="S1277" s="2">
        <f t="shared" si="187"/>
        <v>24694996.78479439</v>
      </c>
      <c r="T1277" s="1">
        <v>38913150</v>
      </c>
      <c r="U1277" s="2">
        <f t="shared" si="188"/>
        <v>24981950.743848875</v>
      </c>
      <c r="V1277" s="2">
        <f t="shared" si="189"/>
        <v>1042.6958864664166</v>
      </c>
    </row>
    <row r="1278" spans="1:22" x14ac:dyDescent="0.25">
      <c r="A1278" t="s">
        <v>394</v>
      </c>
      <c r="B1278">
        <v>2018</v>
      </c>
      <c r="C1278">
        <v>73</v>
      </c>
      <c r="D1278">
        <v>667</v>
      </c>
      <c r="E1278" s="1">
        <v>4608</v>
      </c>
      <c r="F1278" s="5">
        <f t="shared" si="183"/>
        <v>6.9085457271364321</v>
      </c>
      <c r="G1278" s="3">
        <v>43374</v>
      </c>
      <c r="H1278" s="3">
        <v>43465</v>
      </c>
      <c r="I1278" s="4">
        <f t="shared" si="184"/>
        <v>92</v>
      </c>
      <c r="J1278" s="2">
        <f t="shared" si="181"/>
        <v>0.6861226920786182</v>
      </c>
      <c r="K1278">
        <v>73</v>
      </c>
      <c r="L1278" s="2">
        <f t="shared" si="182"/>
        <v>0.6861226920786182</v>
      </c>
      <c r="M1278" s="5">
        <f t="shared" si="185"/>
        <v>50.086956521739125</v>
      </c>
      <c r="N1278" s="1">
        <v>6338635</v>
      </c>
      <c r="O1278" s="1">
        <v>3530</v>
      </c>
      <c r="P1278" s="2">
        <f t="shared" si="186"/>
        <v>1795.6473087818697</v>
      </c>
      <c r="Q1278" s="1">
        <v>10675347</v>
      </c>
      <c r="R1278" s="1">
        <v>8006947</v>
      </c>
      <c r="S1278" s="2">
        <f t="shared" si="187"/>
        <v>2983023.873972889</v>
      </c>
      <c r="T1278" s="1">
        <v>9357490</v>
      </c>
      <c r="U1278" s="2">
        <f t="shared" si="188"/>
        <v>3486174.7018511011</v>
      </c>
      <c r="V1278" s="2">
        <f t="shared" si="189"/>
        <v>987.58490137424963</v>
      </c>
    </row>
    <row r="1279" spans="1:22" x14ac:dyDescent="0.25">
      <c r="A1279" t="s">
        <v>395</v>
      </c>
      <c r="B1279">
        <v>2018</v>
      </c>
      <c r="C1279">
        <v>49</v>
      </c>
      <c r="D1279">
        <v>573</v>
      </c>
      <c r="E1279" s="1">
        <v>2328</v>
      </c>
      <c r="F1279" s="5">
        <f t="shared" si="183"/>
        <v>4.0628272251308903</v>
      </c>
      <c r="G1279" s="3">
        <v>43374</v>
      </c>
      <c r="H1279" s="3">
        <v>43465</v>
      </c>
      <c r="I1279" s="4">
        <f t="shared" si="184"/>
        <v>92</v>
      </c>
      <c r="J1279" s="2">
        <f t="shared" si="181"/>
        <v>0.51641526175687669</v>
      </c>
      <c r="K1279">
        <v>49</v>
      </c>
      <c r="L1279" s="2">
        <f t="shared" si="182"/>
        <v>0.51641526175687669</v>
      </c>
      <c r="M1279" s="5">
        <f t="shared" si="185"/>
        <v>25.304347826086957</v>
      </c>
      <c r="N1279" s="1">
        <v>39410743</v>
      </c>
      <c r="O1279" s="1">
        <v>6371</v>
      </c>
      <c r="P1279" s="2">
        <f t="shared" si="186"/>
        <v>6185.9587191963583</v>
      </c>
      <c r="Q1279" s="1">
        <v>26888657</v>
      </c>
      <c r="R1279" s="1">
        <v>21898720</v>
      </c>
      <c r="S1279" s="2">
        <f t="shared" si="187"/>
        <v>13017385.164103447</v>
      </c>
      <c r="T1279" s="1">
        <v>21650230</v>
      </c>
      <c r="U1279" s="2">
        <f t="shared" si="188"/>
        <v>12869673.789218154</v>
      </c>
      <c r="V1279" s="2">
        <f t="shared" si="189"/>
        <v>2020.0398350679884</v>
      </c>
    </row>
    <row r="1280" spans="1:22" x14ac:dyDescent="0.25">
      <c r="A1280" t="s">
        <v>396</v>
      </c>
      <c r="B1280">
        <v>2018</v>
      </c>
      <c r="C1280">
        <v>48</v>
      </c>
      <c r="D1280">
        <v>988</v>
      </c>
      <c r="E1280" s="1">
        <v>2671</v>
      </c>
      <c r="F1280" s="5">
        <f t="shared" si="183"/>
        <v>2.7034412955465585</v>
      </c>
      <c r="G1280" s="3">
        <v>43374</v>
      </c>
      <c r="H1280" s="3">
        <v>43465</v>
      </c>
      <c r="I1280" s="4">
        <f t="shared" si="184"/>
        <v>92</v>
      </c>
      <c r="J1280" s="2">
        <f t="shared" si="181"/>
        <v>0.60484601449275366</v>
      </c>
      <c r="K1280">
        <v>48</v>
      </c>
      <c r="L1280" s="2">
        <f t="shared" si="182"/>
        <v>0.60484601449275366</v>
      </c>
      <c r="M1280" s="5">
        <f t="shared" si="185"/>
        <v>29.032608695652176</v>
      </c>
      <c r="N1280" s="1">
        <v>63280999</v>
      </c>
      <c r="O1280" s="1">
        <v>8312</v>
      </c>
      <c r="P1280" s="2">
        <f t="shared" si="186"/>
        <v>7613.2096968238693</v>
      </c>
      <c r="Q1280" s="1">
        <v>47369179</v>
      </c>
      <c r="R1280" s="1">
        <v>34164358</v>
      </c>
      <c r="S1280" s="2">
        <f t="shared" si="187"/>
        <v>19538646.421641018</v>
      </c>
      <c r="T1280" s="1">
        <v>32938385</v>
      </c>
      <c r="U1280" s="2">
        <f t="shared" si="188"/>
        <v>18837510.665790476</v>
      </c>
      <c r="V1280" s="2">
        <f t="shared" si="189"/>
        <v>2266.3030156148311</v>
      </c>
    </row>
    <row r="1281" spans="1:22" x14ac:dyDescent="0.25">
      <c r="A1281" t="s">
        <v>397</v>
      </c>
      <c r="B1281">
        <v>2018</v>
      </c>
      <c r="C1281">
        <v>145</v>
      </c>
      <c r="D1281" s="1">
        <v>1849</v>
      </c>
      <c r="E1281" s="1">
        <v>6783</v>
      </c>
      <c r="F1281" s="5">
        <f t="shared" si="183"/>
        <v>3.668469442942131</v>
      </c>
      <c r="G1281" s="3">
        <v>43374</v>
      </c>
      <c r="H1281" s="3">
        <v>43465</v>
      </c>
      <c r="I1281" s="4">
        <f t="shared" si="184"/>
        <v>92</v>
      </c>
      <c r="J1281" s="2">
        <f t="shared" ref="J1281:J1330" si="190">E1281/(C1281*I1281)</f>
        <v>0.50847076461769114</v>
      </c>
      <c r="K1281">
        <v>145</v>
      </c>
      <c r="L1281" s="2">
        <f t="shared" ref="L1281:L1330" si="191">E1281/(K1281*I1281)</f>
        <v>0.50847076461769114</v>
      </c>
      <c r="M1281" s="5">
        <f t="shared" si="185"/>
        <v>73.728260869565219</v>
      </c>
      <c r="N1281" s="1">
        <v>75167758</v>
      </c>
      <c r="O1281" s="1">
        <v>11790</v>
      </c>
      <c r="P1281" s="2">
        <f t="shared" si="186"/>
        <v>6375.5519932145889</v>
      </c>
      <c r="Q1281" s="1">
        <v>115281899</v>
      </c>
      <c r="R1281" s="1">
        <v>44568211</v>
      </c>
      <c r="S1281" s="2">
        <f t="shared" si="187"/>
        <v>17590435.980364814</v>
      </c>
      <c r="T1281" s="1">
        <v>53524270</v>
      </c>
      <c r="U1281" s="2">
        <f t="shared" si="188"/>
        <v>21125264.481241148</v>
      </c>
      <c r="V1281" s="2">
        <f t="shared" si="189"/>
        <v>1791.7951213944993</v>
      </c>
    </row>
    <row r="1282" spans="1:22" x14ac:dyDescent="0.25">
      <c r="A1282" t="s">
        <v>398</v>
      </c>
      <c r="B1282">
        <v>2018</v>
      </c>
      <c r="C1282">
        <v>25</v>
      </c>
      <c r="D1282">
        <v>505</v>
      </c>
      <c r="E1282" s="1">
        <v>1579</v>
      </c>
      <c r="F1282" s="5">
        <f t="shared" si="183"/>
        <v>3.1267326732673268</v>
      </c>
      <c r="G1282" s="3">
        <v>43374</v>
      </c>
      <c r="H1282" s="3">
        <v>43465</v>
      </c>
      <c r="I1282" s="4">
        <f t="shared" si="184"/>
        <v>92</v>
      </c>
      <c r="J1282" s="2">
        <f t="shared" si="190"/>
        <v>0.68652173913043479</v>
      </c>
      <c r="K1282">
        <v>25</v>
      </c>
      <c r="L1282" s="2">
        <f t="shared" si="191"/>
        <v>0.68652173913043479</v>
      </c>
      <c r="M1282" s="5">
        <f t="shared" si="185"/>
        <v>17.163043478260871</v>
      </c>
      <c r="N1282" s="1">
        <v>41538965</v>
      </c>
      <c r="O1282" s="1">
        <v>5000</v>
      </c>
      <c r="P1282" s="2">
        <f t="shared" si="186"/>
        <v>8307.7929999999997</v>
      </c>
      <c r="Q1282" s="1">
        <v>16863088</v>
      </c>
      <c r="R1282" s="1">
        <v>19302775</v>
      </c>
      <c r="S1282" s="2">
        <f t="shared" si="187"/>
        <v>13729265.564138215</v>
      </c>
      <c r="T1282" s="1">
        <v>28641974</v>
      </c>
      <c r="U1282" s="2">
        <f t="shared" si="188"/>
        <v>20371851.577151064</v>
      </c>
      <c r="V1282" s="2">
        <f t="shared" si="189"/>
        <v>4074.3703154302129</v>
      </c>
    </row>
    <row r="1283" spans="1:22" x14ac:dyDescent="0.25">
      <c r="A1283" t="s">
        <v>399</v>
      </c>
      <c r="B1283">
        <v>2018</v>
      </c>
      <c r="C1283">
        <v>30</v>
      </c>
      <c r="D1283">
        <v>315</v>
      </c>
      <c r="E1283">
        <v>816</v>
      </c>
      <c r="F1283" s="5">
        <f t="shared" si="183"/>
        <v>2.5904761904761906</v>
      </c>
      <c r="G1283" s="3">
        <v>43374</v>
      </c>
      <c r="H1283" s="3">
        <v>43465</v>
      </c>
      <c r="I1283" s="4">
        <f t="shared" si="184"/>
        <v>92</v>
      </c>
      <c r="J1283" s="2">
        <f t="shared" si="190"/>
        <v>0.29565217391304349</v>
      </c>
      <c r="K1283">
        <v>30</v>
      </c>
      <c r="L1283" s="2">
        <f t="shared" si="191"/>
        <v>0.29565217391304349</v>
      </c>
      <c r="M1283" s="5">
        <f t="shared" si="185"/>
        <v>8.8695652173913047</v>
      </c>
      <c r="N1283" s="1">
        <v>40120669</v>
      </c>
      <c r="O1283" s="1">
        <v>1782</v>
      </c>
      <c r="P1283" s="2">
        <f t="shared" si="186"/>
        <v>22514.404601571267</v>
      </c>
      <c r="Q1283" s="1">
        <v>13227086</v>
      </c>
      <c r="R1283" s="1">
        <v>21715455</v>
      </c>
      <c r="S1283" s="2">
        <f t="shared" si="187"/>
        <v>16331307.329416111</v>
      </c>
      <c r="T1283" s="1">
        <v>18964784</v>
      </c>
      <c r="U1283" s="2">
        <f t="shared" si="188"/>
        <v>14262639.946526259</v>
      </c>
      <c r="V1283" s="2">
        <f t="shared" si="189"/>
        <v>8003.7261203851058</v>
      </c>
    </row>
    <row r="1284" spans="1:22" x14ac:dyDescent="0.25">
      <c r="A1284" t="s">
        <v>400</v>
      </c>
      <c r="B1284">
        <v>2018</v>
      </c>
      <c r="C1284">
        <v>328</v>
      </c>
      <c r="D1284" s="1">
        <v>5042</v>
      </c>
      <c r="E1284" s="1">
        <v>22529</v>
      </c>
      <c r="F1284" s="5">
        <f t="shared" ref="F1284:F1330" si="192">E1284/D1284</f>
        <v>4.4682665608885364</v>
      </c>
      <c r="G1284" s="3">
        <v>43374</v>
      </c>
      <c r="H1284" s="3">
        <v>43465</v>
      </c>
      <c r="I1284" s="4">
        <f t="shared" ref="I1284:I1330" si="193">H1284-G1284+1</f>
        <v>92</v>
      </c>
      <c r="J1284" s="2">
        <f t="shared" si="190"/>
        <v>0.74658669141039236</v>
      </c>
      <c r="K1284">
        <v>328</v>
      </c>
      <c r="L1284" s="2">
        <f t="shared" si="191"/>
        <v>0.74658669141039236</v>
      </c>
      <c r="M1284" s="5">
        <f t="shared" ref="M1284:M1330" si="194">K1284*L1284</f>
        <v>244.88043478260869</v>
      </c>
      <c r="N1284" s="1">
        <v>209149127</v>
      </c>
      <c r="O1284" s="1">
        <v>26643</v>
      </c>
      <c r="P1284" s="2">
        <f t="shared" ref="P1284:P1330" si="195">N1284/O1284</f>
        <v>7850.0591900311529</v>
      </c>
      <c r="Q1284" s="1">
        <v>369137667</v>
      </c>
      <c r="R1284" s="1">
        <v>190306143</v>
      </c>
      <c r="S1284" s="2">
        <f t="shared" ref="S1284:S1330" si="196">(N1284/(Q1284+N1284))*R1284</f>
        <v>68828069.539466545</v>
      </c>
      <c r="T1284" s="1">
        <v>160153552</v>
      </c>
      <c r="U1284" s="2">
        <f t="shared" ref="U1284:U1330" si="197">(N1284/(Q1284+N1284))*T1284</f>
        <v>57922774.537281074</v>
      </c>
      <c r="V1284" s="2">
        <f t="shared" ref="V1284:V1330" si="198">U1284/O1284</f>
        <v>2174.0334998791832</v>
      </c>
    </row>
    <row r="1285" spans="1:22" x14ac:dyDescent="0.25">
      <c r="A1285" t="s">
        <v>401</v>
      </c>
      <c r="B1285">
        <v>2018</v>
      </c>
      <c r="C1285">
        <v>523</v>
      </c>
      <c r="D1285" s="1">
        <v>7044</v>
      </c>
      <c r="E1285" s="1">
        <v>32436</v>
      </c>
      <c r="F1285" s="5">
        <f t="shared" si="192"/>
        <v>4.6047700170357748</v>
      </c>
      <c r="G1285" s="3">
        <v>43374</v>
      </c>
      <c r="H1285" s="3">
        <v>43465</v>
      </c>
      <c r="I1285" s="4">
        <f t="shared" si="193"/>
        <v>92</v>
      </c>
      <c r="J1285" s="2">
        <f t="shared" si="190"/>
        <v>0.67412087455316316</v>
      </c>
      <c r="K1285">
        <v>523</v>
      </c>
      <c r="L1285" s="2">
        <f t="shared" si="191"/>
        <v>0.67412087455316316</v>
      </c>
      <c r="M1285" s="5">
        <f t="shared" si="194"/>
        <v>352.56521739130432</v>
      </c>
      <c r="N1285" s="1">
        <v>309035837</v>
      </c>
      <c r="O1285" s="1">
        <v>40402</v>
      </c>
      <c r="P1285" s="2">
        <f t="shared" si="195"/>
        <v>7649.0232414236916</v>
      </c>
      <c r="Q1285" s="1">
        <v>641007203</v>
      </c>
      <c r="R1285" s="1">
        <v>302435878</v>
      </c>
      <c r="S1285" s="2">
        <f t="shared" si="196"/>
        <v>98378200.525062397</v>
      </c>
      <c r="T1285" s="1">
        <v>309348079</v>
      </c>
      <c r="U1285" s="2">
        <f t="shared" si="197"/>
        <v>100626643.734064</v>
      </c>
      <c r="V1285" s="2">
        <f t="shared" si="198"/>
        <v>2490.6352094961635</v>
      </c>
    </row>
    <row r="1286" spans="1:22" x14ac:dyDescent="0.25">
      <c r="A1286" t="s">
        <v>538</v>
      </c>
      <c r="B1286">
        <v>2018</v>
      </c>
      <c r="C1286">
        <v>108</v>
      </c>
      <c r="D1286">
        <v>985</v>
      </c>
      <c r="E1286" s="1">
        <v>4217</v>
      </c>
      <c r="F1286" s="5">
        <f t="shared" si="192"/>
        <v>4.2812182741116755</v>
      </c>
      <c r="G1286" s="3">
        <v>43374</v>
      </c>
      <c r="H1286" s="3">
        <v>43465</v>
      </c>
      <c r="I1286" s="4">
        <f t="shared" si="193"/>
        <v>92</v>
      </c>
      <c r="J1286" s="2">
        <f t="shared" si="190"/>
        <v>0.42441626409017713</v>
      </c>
      <c r="K1286">
        <v>108</v>
      </c>
      <c r="L1286" s="2">
        <f t="shared" si="191"/>
        <v>0.42441626409017713</v>
      </c>
      <c r="M1286" s="5">
        <f t="shared" si="194"/>
        <v>45.836956521739133</v>
      </c>
      <c r="N1286" s="1">
        <v>68344831</v>
      </c>
      <c r="O1286" s="1">
        <v>8609</v>
      </c>
      <c r="P1286" s="2">
        <f t="shared" si="195"/>
        <v>7938.7653618306422</v>
      </c>
      <c r="Q1286" s="1">
        <v>77182494</v>
      </c>
      <c r="R1286" s="1">
        <v>34119701</v>
      </c>
      <c r="S1286" s="2">
        <f t="shared" si="196"/>
        <v>16023830.56663435</v>
      </c>
      <c r="T1286" s="1">
        <v>41161518</v>
      </c>
      <c r="U1286" s="2">
        <f t="shared" si="197"/>
        <v>19330919.409213755</v>
      </c>
      <c r="V1286" s="2">
        <f t="shared" si="198"/>
        <v>2245.4314565238419</v>
      </c>
    </row>
    <row r="1287" spans="1:22" x14ac:dyDescent="0.25">
      <c r="A1287" t="s">
        <v>403</v>
      </c>
      <c r="B1287">
        <v>2018</v>
      </c>
      <c r="C1287">
        <v>84</v>
      </c>
      <c r="D1287" s="1">
        <v>1738</v>
      </c>
      <c r="E1287" s="1">
        <v>6621</v>
      </c>
      <c r="F1287" s="5">
        <f t="shared" si="192"/>
        <v>3.8095512082853853</v>
      </c>
      <c r="G1287" s="3">
        <v>43374</v>
      </c>
      <c r="H1287" s="3">
        <v>43465</v>
      </c>
      <c r="I1287" s="4">
        <f t="shared" si="193"/>
        <v>92</v>
      </c>
      <c r="J1287" s="2">
        <f t="shared" si="190"/>
        <v>0.85675465838509313</v>
      </c>
      <c r="K1287">
        <v>84</v>
      </c>
      <c r="L1287" s="2">
        <f t="shared" si="191"/>
        <v>0.85675465838509313</v>
      </c>
      <c r="M1287" s="5">
        <f t="shared" si="194"/>
        <v>71.967391304347828</v>
      </c>
      <c r="N1287" s="1">
        <v>100987863</v>
      </c>
      <c r="O1287" s="1">
        <v>10076</v>
      </c>
      <c r="P1287" s="2">
        <f t="shared" si="195"/>
        <v>10022.614430329495</v>
      </c>
      <c r="Q1287" s="1">
        <v>125568048</v>
      </c>
      <c r="R1287" s="1">
        <v>71447365</v>
      </c>
      <c r="S1287" s="2">
        <f t="shared" si="196"/>
        <v>31847841.340723153</v>
      </c>
      <c r="T1287" s="1">
        <v>83834391</v>
      </c>
      <c r="U1287" s="2">
        <f t="shared" si="197"/>
        <v>37369389.108529739</v>
      </c>
      <c r="V1287" s="2">
        <f t="shared" si="198"/>
        <v>3708.7523926686918</v>
      </c>
    </row>
    <row r="1288" spans="1:22" x14ac:dyDescent="0.25">
      <c r="A1288" t="s">
        <v>404</v>
      </c>
      <c r="B1288">
        <v>2018</v>
      </c>
      <c r="C1288">
        <v>14</v>
      </c>
      <c r="D1288">
        <v>128</v>
      </c>
      <c r="E1288">
        <v>309</v>
      </c>
      <c r="F1288" s="5">
        <f t="shared" si="192"/>
        <v>2.4140625</v>
      </c>
      <c r="G1288" s="3">
        <v>43374</v>
      </c>
      <c r="H1288" s="3">
        <v>43465</v>
      </c>
      <c r="I1288" s="4">
        <f t="shared" si="193"/>
        <v>92</v>
      </c>
      <c r="J1288" s="2">
        <f t="shared" si="190"/>
        <v>0.23990683229813664</v>
      </c>
      <c r="K1288">
        <v>14</v>
      </c>
      <c r="L1288" s="2">
        <f t="shared" si="191"/>
        <v>0.23990683229813664</v>
      </c>
      <c r="M1288" s="5">
        <f t="shared" si="194"/>
        <v>3.3586956521739131</v>
      </c>
      <c r="N1288" s="1">
        <v>12513186</v>
      </c>
      <c r="O1288">
        <v>994</v>
      </c>
      <c r="P1288" s="2">
        <f t="shared" si="195"/>
        <v>12588.718309859154</v>
      </c>
      <c r="Q1288" s="1">
        <v>8876378</v>
      </c>
      <c r="R1288" s="1">
        <v>7140489</v>
      </c>
      <c r="S1288" s="2">
        <f t="shared" si="196"/>
        <v>4177283.2297074404</v>
      </c>
      <c r="T1288" s="1">
        <v>6831305</v>
      </c>
      <c r="U1288" s="2">
        <f t="shared" si="197"/>
        <v>3996406.3824643642</v>
      </c>
      <c r="V1288" s="2">
        <f t="shared" si="198"/>
        <v>4020.5295598233038</v>
      </c>
    </row>
    <row r="1289" spans="1:22" x14ac:dyDescent="0.25">
      <c r="A1289" t="s">
        <v>405</v>
      </c>
      <c r="B1289">
        <v>2018</v>
      </c>
      <c r="C1289">
        <v>70</v>
      </c>
      <c r="D1289">
        <v>895</v>
      </c>
      <c r="E1289" s="1">
        <v>2682</v>
      </c>
      <c r="F1289" s="5">
        <f t="shared" si="192"/>
        <v>2.9966480446927375</v>
      </c>
      <c r="G1289" s="3">
        <v>43374</v>
      </c>
      <c r="H1289" s="3">
        <v>43465</v>
      </c>
      <c r="I1289" s="4">
        <f t="shared" si="193"/>
        <v>92</v>
      </c>
      <c r="J1289" s="2">
        <f t="shared" si="190"/>
        <v>0.41645962732919256</v>
      </c>
      <c r="K1289">
        <v>70</v>
      </c>
      <c r="L1289" s="2">
        <f t="shared" si="191"/>
        <v>0.41645962732919256</v>
      </c>
      <c r="M1289" s="5">
        <f t="shared" si="194"/>
        <v>29.15217391304348</v>
      </c>
      <c r="N1289" s="1">
        <v>67998420</v>
      </c>
      <c r="O1289" s="1">
        <v>10089</v>
      </c>
      <c r="P1289" s="2">
        <f t="shared" si="195"/>
        <v>6739.8572702943802</v>
      </c>
      <c r="Q1289" s="1">
        <v>44788832</v>
      </c>
      <c r="R1289" s="1">
        <v>31814049</v>
      </c>
      <c r="S1289" s="2">
        <f t="shared" si="196"/>
        <v>19180404.056679916</v>
      </c>
      <c r="T1289" s="1">
        <v>30999344</v>
      </c>
      <c r="U1289" s="2">
        <f t="shared" si="197"/>
        <v>18689225.738352768</v>
      </c>
      <c r="V1289" s="2">
        <f t="shared" si="198"/>
        <v>1852.4358943753364</v>
      </c>
    </row>
    <row r="1290" spans="1:22" x14ac:dyDescent="0.25">
      <c r="A1290" t="s">
        <v>406</v>
      </c>
      <c r="B1290">
        <v>2018</v>
      </c>
      <c r="C1290">
        <v>62</v>
      </c>
      <c r="D1290">
        <v>503</v>
      </c>
      <c r="E1290" s="1">
        <v>1649</v>
      </c>
      <c r="F1290" s="5">
        <f t="shared" si="192"/>
        <v>3.2783300198807157</v>
      </c>
      <c r="G1290" s="3">
        <v>43374</v>
      </c>
      <c r="H1290" s="3">
        <v>43465</v>
      </c>
      <c r="I1290" s="4">
        <f t="shared" si="193"/>
        <v>92</v>
      </c>
      <c r="J1290" s="2">
        <f t="shared" si="190"/>
        <v>0.28909537166900423</v>
      </c>
      <c r="K1290">
        <v>62</v>
      </c>
      <c r="L1290" s="2">
        <f t="shared" si="191"/>
        <v>0.28909537166900423</v>
      </c>
      <c r="M1290" s="5">
        <f t="shared" si="194"/>
        <v>17.923913043478262</v>
      </c>
      <c r="N1290" s="1">
        <v>56259245</v>
      </c>
      <c r="O1290" s="1">
        <v>10820</v>
      </c>
      <c r="P1290" s="2">
        <f t="shared" si="195"/>
        <v>5199.5605360443624</v>
      </c>
      <c r="Q1290" s="1">
        <v>22137438</v>
      </c>
      <c r="R1290" s="1">
        <v>42687696</v>
      </c>
      <c r="S1290" s="2">
        <f t="shared" si="196"/>
        <v>30633662.750113036</v>
      </c>
      <c r="T1290" s="1">
        <v>42222614</v>
      </c>
      <c r="U1290" s="2">
        <f t="shared" si="197"/>
        <v>30299909.315888148</v>
      </c>
      <c r="V1290" s="2">
        <f t="shared" si="198"/>
        <v>2800.3613046107344</v>
      </c>
    </row>
    <row r="1291" spans="1:22" x14ac:dyDescent="0.25">
      <c r="A1291" t="s">
        <v>407</v>
      </c>
      <c r="B1291">
        <v>2018</v>
      </c>
      <c r="C1291">
        <v>60</v>
      </c>
      <c r="D1291">
        <v>895</v>
      </c>
      <c r="E1291" s="1">
        <v>4996</v>
      </c>
      <c r="F1291" s="5">
        <f t="shared" si="192"/>
        <v>5.5821229050279326</v>
      </c>
      <c r="G1291" s="3">
        <v>43374</v>
      </c>
      <c r="H1291" s="3">
        <v>43465</v>
      </c>
      <c r="I1291" s="4">
        <f t="shared" si="193"/>
        <v>92</v>
      </c>
      <c r="J1291" s="2">
        <f t="shared" si="190"/>
        <v>0.9050724637681159</v>
      </c>
      <c r="K1291">
        <v>60</v>
      </c>
      <c r="L1291" s="2">
        <f t="shared" si="191"/>
        <v>0.9050724637681159</v>
      </c>
      <c r="M1291" s="5">
        <f t="shared" si="194"/>
        <v>54.304347826086953</v>
      </c>
      <c r="N1291">
        <v>0</v>
      </c>
      <c r="O1291">
        <v>0</v>
      </c>
      <c r="P1291" s="2">
        <v>0</v>
      </c>
      <c r="Q1291" s="1">
        <v>3769125</v>
      </c>
      <c r="R1291" s="1">
        <v>2479569</v>
      </c>
      <c r="S1291" s="2">
        <f t="shared" si="196"/>
        <v>0</v>
      </c>
      <c r="T1291" s="1">
        <v>1858998</v>
      </c>
      <c r="U1291" s="2">
        <f t="shared" si="197"/>
        <v>0</v>
      </c>
      <c r="V1291" s="2">
        <v>0</v>
      </c>
    </row>
    <row r="1292" spans="1:22" x14ac:dyDescent="0.25">
      <c r="A1292" t="s">
        <v>408</v>
      </c>
      <c r="B1292">
        <v>2018</v>
      </c>
      <c r="C1292">
        <v>26</v>
      </c>
      <c r="D1292">
        <v>344</v>
      </c>
      <c r="E1292" s="1">
        <v>1798</v>
      </c>
      <c r="F1292" s="5">
        <f t="shared" si="192"/>
        <v>5.2267441860465116</v>
      </c>
      <c r="G1292" s="3">
        <v>43374</v>
      </c>
      <c r="H1292" s="3">
        <v>43465</v>
      </c>
      <c r="I1292" s="4">
        <f t="shared" si="193"/>
        <v>92</v>
      </c>
      <c r="J1292" s="2">
        <f t="shared" si="190"/>
        <v>0.75167224080267558</v>
      </c>
      <c r="K1292">
        <v>26</v>
      </c>
      <c r="L1292" s="2">
        <f t="shared" si="191"/>
        <v>0.75167224080267558</v>
      </c>
      <c r="M1292" s="5">
        <f t="shared" si="194"/>
        <v>19.543478260869566</v>
      </c>
      <c r="N1292">
        <v>0</v>
      </c>
      <c r="O1292">
        <v>0</v>
      </c>
      <c r="P1292" s="2">
        <v>0</v>
      </c>
      <c r="Q1292" s="1">
        <v>3596000</v>
      </c>
      <c r="R1292" s="1">
        <v>2843542</v>
      </c>
      <c r="S1292" s="2">
        <f t="shared" si="196"/>
        <v>0</v>
      </c>
      <c r="T1292" s="1">
        <v>2471905</v>
      </c>
      <c r="U1292" s="2">
        <f t="shared" si="197"/>
        <v>0</v>
      </c>
      <c r="V1292" s="2">
        <v>0</v>
      </c>
    </row>
    <row r="1293" spans="1:22" x14ac:dyDescent="0.25">
      <c r="A1293" t="s">
        <v>409</v>
      </c>
      <c r="B1293">
        <v>2018</v>
      </c>
      <c r="C1293">
        <v>16</v>
      </c>
      <c r="D1293">
        <v>58</v>
      </c>
      <c r="E1293" s="1">
        <v>1424</v>
      </c>
      <c r="F1293" s="5">
        <f t="shared" si="192"/>
        <v>24.551724137931036</v>
      </c>
      <c r="G1293" s="3">
        <v>43374</v>
      </c>
      <c r="H1293" s="3">
        <v>43465</v>
      </c>
      <c r="I1293" s="4">
        <f t="shared" si="193"/>
        <v>92</v>
      </c>
      <c r="J1293" s="2">
        <f t="shared" si="190"/>
        <v>0.96739130434782605</v>
      </c>
      <c r="K1293">
        <v>16</v>
      </c>
      <c r="L1293" s="2">
        <f t="shared" si="191"/>
        <v>0.96739130434782605</v>
      </c>
      <c r="M1293" s="5">
        <f t="shared" si="194"/>
        <v>15.478260869565217</v>
      </c>
      <c r="N1293">
        <v>0</v>
      </c>
      <c r="O1293">
        <v>0</v>
      </c>
      <c r="P1293" s="2">
        <v>0</v>
      </c>
      <c r="Q1293" s="1">
        <v>1161972</v>
      </c>
      <c r="R1293" s="1">
        <v>1161972</v>
      </c>
      <c r="S1293" s="2">
        <f t="shared" si="196"/>
        <v>0</v>
      </c>
      <c r="T1293" s="1">
        <v>937455</v>
      </c>
      <c r="U1293" s="2">
        <f t="shared" si="197"/>
        <v>0</v>
      </c>
      <c r="V1293" s="2">
        <v>0</v>
      </c>
    </row>
    <row r="1294" spans="1:22" x14ac:dyDescent="0.25">
      <c r="A1294" t="s">
        <v>410</v>
      </c>
      <c r="B1294">
        <v>2018</v>
      </c>
      <c r="C1294">
        <v>16</v>
      </c>
      <c r="D1294">
        <v>81</v>
      </c>
      <c r="E1294" s="1">
        <v>1420</v>
      </c>
      <c r="F1294" s="5">
        <f t="shared" si="192"/>
        <v>17.530864197530864</v>
      </c>
      <c r="G1294" s="3">
        <v>43374</v>
      </c>
      <c r="H1294" s="3">
        <v>43465</v>
      </c>
      <c r="I1294" s="4">
        <f t="shared" si="193"/>
        <v>92</v>
      </c>
      <c r="J1294" s="2">
        <f t="shared" si="190"/>
        <v>0.96467391304347827</v>
      </c>
      <c r="K1294">
        <v>16</v>
      </c>
      <c r="L1294" s="2">
        <f t="shared" si="191"/>
        <v>0.96467391304347827</v>
      </c>
      <c r="M1294" s="5">
        <f t="shared" si="194"/>
        <v>15.434782608695652</v>
      </c>
      <c r="N1294">
        <v>0</v>
      </c>
      <c r="O1294">
        <v>0</v>
      </c>
      <c r="P1294" s="2">
        <v>0</v>
      </c>
      <c r="Q1294" s="1">
        <v>1828250</v>
      </c>
      <c r="R1294" s="1">
        <v>1221463</v>
      </c>
      <c r="S1294" s="2">
        <f t="shared" si="196"/>
        <v>0</v>
      </c>
      <c r="T1294" s="1">
        <v>1168356</v>
      </c>
      <c r="U1294" s="2">
        <f t="shared" si="197"/>
        <v>0</v>
      </c>
      <c r="V1294" s="2">
        <v>0</v>
      </c>
    </row>
    <row r="1295" spans="1:22" x14ac:dyDescent="0.25">
      <c r="A1295" t="s">
        <v>411</v>
      </c>
      <c r="B1295">
        <v>2018</v>
      </c>
      <c r="C1295">
        <v>16</v>
      </c>
      <c r="D1295">
        <v>124</v>
      </c>
      <c r="E1295" s="1">
        <v>1369</v>
      </c>
      <c r="F1295" s="5">
        <f t="shared" si="192"/>
        <v>11.040322580645162</v>
      </c>
      <c r="G1295" s="3">
        <v>43374</v>
      </c>
      <c r="H1295" s="3">
        <v>43465</v>
      </c>
      <c r="I1295" s="4">
        <f t="shared" si="193"/>
        <v>92</v>
      </c>
      <c r="J1295" s="2">
        <f t="shared" si="190"/>
        <v>0.93002717391304346</v>
      </c>
      <c r="K1295">
        <v>16</v>
      </c>
      <c r="L1295" s="2">
        <f t="shared" si="191"/>
        <v>0.93002717391304346</v>
      </c>
      <c r="M1295" s="5">
        <f t="shared" si="194"/>
        <v>14.880434782608695</v>
      </c>
      <c r="N1295">
        <v>0</v>
      </c>
      <c r="O1295">
        <v>0</v>
      </c>
      <c r="P1295" s="2">
        <v>0</v>
      </c>
      <c r="Q1295" s="1">
        <v>3422500</v>
      </c>
      <c r="R1295" s="1">
        <v>2929182</v>
      </c>
      <c r="S1295" s="2">
        <f t="shared" si="196"/>
        <v>0</v>
      </c>
      <c r="T1295" s="1">
        <v>1869610</v>
      </c>
      <c r="U1295" s="2">
        <f t="shared" si="197"/>
        <v>0</v>
      </c>
      <c r="V1295" s="2">
        <v>0</v>
      </c>
    </row>
    <row r="1296" spans="1:22" x14ac:dyDescent="0.25">
      <c r="A1296" t="s">
        <v>412</v>
      </c>
      <c r="B1296">
        <v>2018</v>
      </c>
      <c r="C1296">
        <v>16</v>
      </c>
      <c r="D1296">
        <v>235</v>
      </c>
      <c r="E1296" s="1">
        <v>1148</v>
      </c>
      <c r="F1296" s="5">
        <f t="shared" si="192"/>
        <v>4.8851063829787238</v>
      </c>
      <c r="G1296" s="3">
        <v>43374</v>
      </c>
      <c r="H1296" s="3">
        <v>43465</v>
      </c>
      <c r="I1296" s="4">
        <f t="shared" si="193"/>
        <v>92</v>
      </c>
      <c r="J1296" s="2">
        <f t="shared" si="190"/>
        <v>0.77989130434782605</v>
      </c>
      <c r="K1296">
        <v>16</v>
      </c>
      <c r="L1296" s="2">
        <f t="shared" si="191"/>
        <v>0.77989130434782605</v>
      </c>
      <c r="M1296" s="5">
        <f t="shared" si="194"/>
        <v>12.478260869565217</v>
      </c>
      <c r="N1296">
        <v>0</v>
      </c>
      <c r="O1296">
        <v>0</v>
      </c>
      <c r="P1296" s="2">
        <v>0</v>
      </c>
      <c r="Q1296" s="1">
        <v>1513715</v>
      </c>
      <c r="R1296" s="1">
        <v>1302574</v>
      </c>
      <c r="S1296" s="2">
        <f t="shared" si="196"/>
        <v>0</v>
      </c>
      <c r="T1296" s="1">
        <v>1234824</v>
      </c>
      <c r="U1296" s="2">
        <f t="shared" si="197"/>
        <v>0</v>
      </c>
      <c r="V1296" s="2">
        <v>0</v>
      </c>
    </row>
    <row r="1297" spans="1:22" x14ac:dyDescent="0.25">
      <c r="A1297" t="s">
        <v>413</v>
      </c>
      <c r="B1297">
        <v>2018</v>
      </c>
      <c r="C1297">
        <v>16</v>
      </c>
      <c r="D1297">
        <v>131</v>
      </c>
      <c r="E1297">
        <v>980</v>
      </c>
      <c r="F1297" s="5">
        <f t="shared" si="192"/>
        <v>7.4809160305343507</v>
      </c>
      <c r="G1297" s="3">
        <v>43374</v>
      </c>
      <c r="H1297" s="3">
        <v>43465</v>
      </c>
      <c r="I1297" s="4">
        <f t="shared" si="193"/>
        <v>92</v>
      </c>
      <c r="J1297" s="2">
        <f t="shared" si="190"/>
        <v>0.66576086956521741</v>
      </c>
      <c r="K1297">
        <v>16</v>
      </c>
      <c r="L1297" s="2">
        <f t="shared" si="191"/>
        <v>0.66576086956521741</v>
      </c>
      <c r="M1297" s="5">
        <f t="shared" si="194"/>
        <v>10.652173913043478</v>
      </c>
      <c r="N1297">
        <v>0</v>
      </c>
      <c r="O1297">
        <v>0</v>
      </c>
      <c r="P1297" s="2">
        <v>0</v>
      </c>
      <c r="Q1297" s="1">
        <v>2205000</v>
      </c>
      <c r="R1297" s="1">
        <v>1658376</v>
      </c>
      <c r="S1297" s="2">
        <f t="shared" si="196"/>
        <v>0</v>
      </c>
      <c r="T1297" s="1">
        <v>1714671</v>
      </c>
      <c r="U1297" s="2">
        <f t="shared" si="197"/>
        <v>0</v>
      </c>
      <c r="V1297" s="2">
        <v>0</v>
      </c>
    </row>
    <row r="1298" spans="1:22" x14ac:dyDescent="0.25">
      <c r="A1298" t="s">
        <v>414</v>
      </c>
      <c r="B1298">
        <v>2018</v>
      </c>
      <c r="C1298">
        <v>140</v>
      </c>
      <c r="D1298" s="1">
        <v>2285</v>
      </c>
      <c r="E1298" s="1">
        <v>9184</v>
      </c>
      <c r="F1298" s="5">
        <f t="shared" si="192"/>
        <v>4.0192560175054703</v>
      </c>
      <c r="G1298" s="3">
        <v>43374</v>
      </c>
      <c r="H1298" s="3">
        <v>43465</v>
      </c>
      <c r="I1298" s="4">
        <f t="shared" si="193"/>
        <v>92</v>
      </c>
      <c r="J1298" s="2">
        <f t="shared" si="190"/>
        <v>0.71304347826086956</v>
      </c>
      <c r="K1298">
        <v>140</v>
      </c>
      <c r="L1298" s="2">
        <f t="shared" si="191"/>
        <v>0.71304347826086956</v>
      </c>
      <c r="M1298" s="5">
        <f t="shared" si="194"/>
        <v>99.826086956521735</v>
      </c>
      <c r="N1298" s="1">
        <v>73239632</v>
      </c>
      <c r="O1298" s="1">
        <v>10262</v>
      </c>
      <c r="P1298" s="2">
        <f t="shared" si="195"/>
        <v>7136.9744689144418</v>
      </c>
      <c r="Q1298" s="1">
        <v>153529931</v>
      </c>
      <c r="R1298" s="1">
        <v>43289884</v>
      </c>
      <c r="S1298" s="2">
        <f t="shared" si="196"/>
        <v>13981308.300544232</v>
      </c>
      <c r="T1298" s="1">
        <v>43032513</v>
      </c>
      <c r="U1298" s="2">
        <f t="shared" si="197"/>
        <v>13898185.34048688</v>
      </c>
      <c r="V1298" s="2">
        <f t="shared" si="198"/>
        <v>1354.3349581452817</v>
      </c>
    </row>
    <row r="1299" spans="1:22" x14ac:dyDescent="0.25">
      <c r="A1299" t="s">
        <v>415</v>
      </c>
      <c r="B1299">
        <v>2018</v>
      </c>
      <c r="C1299">
        <v>100</v>
      </c>
      <c r="D1299">
        <v>393</v>
      </c>
      <c r="E1299" s="1">
        <v>5684</v>
      </c>
      <c r="F1299" s="5">
        <f t="shared" si="192"/>
        <v>14.463104325699746</v>
      </c>
      <c r="G1299" s="3">
        <v>43374</v>
      </c>
      <c r="H1299" s="3">
        <v>43465</v>
      </c>
      <c r="I1299" s="4">
        <f t="shared" si="193"/>
        <v>92</v>
      </c>
      <c r="J1299" s="2">
        <f t="shared" si="190"/>
        <v>0.61782608695652175</v>
      </c>
      <c r="K1299">
        <v>100</v>
      </c>
      <c r="L1299" s="2">
        <f t="shared" si="191"/>
        <v>0.61782608695652175</v>
      </c>
      <c r="M1299" s="5">
        <f t="shared" si="194"/>
        <v>61.782608695652172</v>
      </c>
      <c r="N1299" s="1">
        <v>2231968</v>
      </c>
      <c r="O1299" s="1">
        <v>4382</v>
      </c>
      <c r="P1299" s="2">
        <f t="shared" si="195"/>
        <v>509.34915563669557</v>
      </c>
      <c r="Q1299" s="1">
        <v>8317579</v>
      </c>
      <c r="R1299" s="1">
        <v>5580703</v>
      </c>
      <c r="S1299" s="2">
        <f t="shared" si="196"/>
        <v>1180709.5142098519</v>
      </c>
      <c r="T1299" s="1">
        <v>4729226</v>
      </c>
      <c r="U1299" s="2">
        <f t="shared" si="197"/>
        <v>1000562.4977800469</v>
      </c>
      <c r="V1299" s="2">
        <f t="shared" si="198"/>
        <v>228.33466403013392</v>
      </c>
    </row>
    <row r="1300" spans="1:22" x14ac:dyDescent="0.25">
      <c r="A1300" t="s">
        <v>418</v>
      </c>
      <c r="B1300">
        <v>2018</v>
      </c>
      <c r="C1300">
        <v>63</v>
      </c>
      <c r="D1300">
        <v>196</v>
      </c>
      <c r="E1300" s="1">
        <v>4946</v>
      </c>
      <c r="F1300" s="5">
        <f t="shared" si="192"/>
        <v>25.23469387755102</v>
      </c>
      <c r="G1300" s="3">
        <v>43374</v>
      </c>
      <c r="H1300" s="3">
        <v>43465</v>
      </c>
      <c r="I1300" s="4">
        <f t="shared" si="193"/>
        <v>92</v>
      </c>
      <c r="J1300" s="2">
        <f t="shared" si="190"/>
        <v>0.85334713595583156</v>
      </c>
      <c r="K1300">
        <v>63</v>
      </c>
      <c r="L1300" s="2">
        <f t="shared" si="191"/>
        <v>0.85334713595583156</v>
      </c>
      <c r="M1300" s="5">
        <f t="shared" si="194"/>
        <v>53.760869565217391</v>
      </c>
      <c r="N1300">
        <v>0</v>
      </c>
      <c r="O1300">
        <v>0</v>
      </c>
      <c r="P1300" s="2">
        <v>0</v>
      </c>
      <c r="Q1300" s="1">
        <v>849282</v>
      </c>
      <c r="R1300" s="1">
        <v>849282</v>
      </c>
      <c r="S1300" s="2">
        <f t="shared" si="196"/>
        <v>0</v>
      </c>
      <c r="T1300" s="1">
        <v>812903</v>
      </c>
      <c r="U1300" s="2">
        <f t="shared" si="197"/>
        <v>0</v>
      </c>
      <c r="V1300" s="2">
        <v>0</v>
      </c>
    </row>
    <row r="1301" spans="1:22" x14ac:dyDescent="0.25">
      <c r="A1301" t="s">
        <v>419</v>
      </c>
      <c r="B1301">
        <v>2018</v>
      </c>
      <c r="C1301">
        <v>444</v>
      </c>
      <c r="D1301" s="1">
        <v>6519</v>
      </c>
      <c r="E1301" s="1">
        <v>27460</v>
      </c>
      <c r="F1301" s="5">
        <f t="shared" si="192"/>
        <v>4.212302500383494</v>
      </c>
      <c r="G1301" s="3">
        <v>43374</v>
      </c>
      <c r="H1301" s="3">
        <v>43465</v>
      </c>
      <c r="I1301" s="4">
        <f t="shared" si="193"/>
        <v>92</v>
      </c>
      <c r="J1301" s="2">
        <f t="shared" si="190"/>
        <v>0.6722483352918136</v>
      </c>
      <c r="K1301">
        <v>621</v>
      </c>
      <c r="L1301" s="2">
        <f t="shared" si="191"/>
        <v>0.48064132185115171</v>
      </c>
      <c r="M1301" s="5">
        <f t="shared" si="194"/>
        <v>298.47826086956519</v>
      </c>
      <c r="N1301" s="1">
        <v>415372808</v>
      </c>
      <c r="O1301" s="1">
        <v>112722</v>
      </c>
      <c r="P1301" s="2">
        <f t="shared" si="195"/>
        <v>3684.9311403275315</v>
      </c>
      <c r="Q1301" s="1">
        <v>545184898</v>
      </c>
      <c r="R1301" s="1">
        <v>162879573</v>
      </c>
      <c r="S1301" s="2">
        <f t="shared" si="196"/>
        <v>70433816.917243063</v>
      </c>
      <c r="T1301" s="1">
        <v>159096865</v>
      </c>
      <c r="U1301" s="2">
        <f t="shared" si="197"/>
        <v>68798065.068093807</v>
      </c>
      <c r="V1301" s="2">
        <f t="shared" si="198"/>
        <v>610.33396380559077</v>
      </c>
    </row>
    <row r="1302" spans="1:22" x14ac:dyDescent="0.25">
      <c r="A1302" t="s">
        <v>420</v>
      </c>
      <c r="B1302">
        <v>2018</v>
      </c>
      <c r="C1302">
        <v>81</v>
      </c>
      <c r="D1302">
        <v>30</v>
      </c>
      <c r="E1302" s="1">
        <v>5554</v>
      </c>
      <c r="F1302" s="5">
        <f t="shared" si="192"/>
        <v>185.13333333333333</v>
      </c>
      <c r="G1302" s="3">
        <v>43374</v>
      </c>
      <c r="H1302" s="3">
        <v>43465</v>
      </c>
      <c r="I1302" s="4">
        <f t="shared" si="193"/>
        <v>92</v>
      </c>
      <c r="J1302" s="2">
        <f t="shared" si="190"/>
        <v>0.74530327428878151</v>
      </c>
      <c r="K1302">
        <v>81</v>
      </c>
      <c r="L1302" s="2">
        <f t="shared" si="191"/>
        <v>0.74530327428878151</v>
      </c>
      <c r="M1302" s="5">
        <f t="shared" si="194"/>
        <v>60.369565217391305</v>
      </c>
      <c r="N1302" s="1">
        <v>82320</v>
      </c>
      <c r="O1302">
        <v>343</v>
      </c>
      <c r="P1302" s="2">
        <f t="shared" si="195"/>
        <v>240</v>
      </c>
      <c r="Q1302" s="1">
        <v>9529462</v>
      </c>
      <c r="R1302" s="1">
        <v>7160800</v>
      </c>
      <c r="S1302" s="2">
        <f t="shared" si="196"/>
        <v>61328.591930195667</v>
      </c>
      <c r="T1302" s="1">
        <v>6608389</v>
      </c>
      <c r="U1302" s="2">
        <f t="shared" si="197"/>
        <v>56597.474066723524</v>
      </c>
      <c r="V1302" s="2">
        <f t="shared" si="198"/>
        <v>165.00721302251756</v>
      </c>
    </row>
    <row r="1303" spans="1:22" x14ac:dyDescent="0.25">
      <c r="A1303" t="s">
        <v>421</v>
      </c>
      <c r="B1303">
        <v>2018</v>
      </c>
      <c r="C1303">
        <v>386</v>
      </c>
      <c r="D1303" s="1">
        <v>2938</v>
      </c>
      <c r="E1303" s="1">
        <v>13698</v>
      </c>
      <c r="F1303" s="5">
        <f t="shared" si="192"/>
        <v>4.6623553437712726</v>
      </c>
      <c r="G1303" s="3">
        <v>43374</v>
      </c>
      <c r="H1303" s="3">
        <v>43465</v>
      </c>
      <c r="I1303" s="4">
        <f t="shared" si="193"/>
        <v>92</v>
      </c>
      <c r="J1303" s="2">
        <f t="shared" si="190"/>
        <v>0.38572876774048209</v>
      </c>
      <c r="K1303">
        <v>386</v>
      </c>
      <c r="L1303" s="2">
        <f t="shared" si="191"/>
        <v>0.38572876774048209</v>
      </c>
      <c r="M1303" s="5">
        <f t="shared" si="194"/>
        <v>148.89130434782609</v>
      </c>
      <c r="N1303" s="1">
        <v>159761589</v>
      </c>
      <c r="O1303" s="1">
        <v>63296</v>
      </c>
      <c r="P1303" s="2">
        <f t="shared" si="195"/>
        <v>2524.0392599848333</v>
      </c>
      <c r="Q1303" s="1">
        <v>212456072</v>
      </c>
      <c r="R1303" s="1">
        <v>82891401</v>
      </c>
      <c r="S1303" s="2">
        <f t="shared" si="196"/>
        <v>35578274.020147018</v>
      </c>
      <c r="T1303" s="1">
        <v>87781638</v>
      </c>
      <c r="U1303" s="2">
        <f t="shared" si="197"/>
        <v>37677239.532980628</v>
      </c>
      <c r="V1303" s="2">
        <f t="shared" si="198"/>
        <v>595.25466906250995</v>
      </c>
    </row>
    <row r="1304" spans="1:22" x14ac:dyDescent="0.25">
      <c r="A1304" t="s">
        <v>422</v>
      </c>
      <c r="B1304">
        <v>2018</v>
      </c>
      <c r="C1304">
        <v>50</v>
      </c>
      <c r="D1304">
        <v>78</v>
      </c>
      <c r="E1304" s="1">
        <v>1480</v>
      </c>
      <c r="F1304" s="5">
        <f t="shared" si="192"/>
        <v>18.974358974358974</v>
      </c>
      <c r="G1304" s="3">
        <v>43374</v>
      </c>
      <c r="H1304" s="3">
        <v>43465</v>
      </c>
      <c r="I1304" s="4">
        <f t="shared" si="193"/>
        <v>92</v>
      </c>
      <c r="J1304" s="2">
        <f t="shared" si="190"/>
        <v>0.32173913043478258</v>
      </c>
      <c r="K1304">
        <v>50</v>
      </c>
      <c r="L1304" s="2">
        <f t="shared" si="191"/>
        <v>0.32173913043478258</v>
      </c>
      <c r="M1304" s="5">
        <f t="shared" si="194"/>
        <v>16.086956521739129</v>
      </c>
      <c r="N1304" s="1">
        <v>4170666</v>
      </c>
      <c r="O1304" s="1">
        <v>7545</v>
      </c>
      <c r="P1304" s="2">
        <f t="shared" si="195"/>
        <v>552.77216699801193</v>
      </c>
      <c r="Q1304" s="1">
        <v>2948328</v>
      </c>
      <c r="R1304" s="1">
        <v>4467240</v>
      </c>
      <c r="S1304" s="2">
        <f t="shared" si="196"/>
        <v>2617134.6656339364</v>
      </c>
      <c r="T1304" s="1">
        <v>4308534</v>
      </c>
      <c r="U1304" s="2">
        <f t="shared" si="197"/>
        <v>2524156.6805146909</v>
      </c>
      <c r="V1304" s="2">
        <f t="shared" si="198"/>
        <v>334.54694241414063</v>
      </c>
    </row>
    <row r="1305" spans="1:22" x14ac:dyDescent="0.25">
      <c r="A1305" t="s">
        <v>423</v>
      </c>
      <c r="B1305">
        <v>2018</v>
      </c>
      <c r="C1305">
        <v>103</v>
      </c>
      <c r="D1305">
        <v>158</v>
      </c>
      <c r="E1305">
        <v>641</v>
      </c>
      <c r="F1305" s="5">
        <f t="shared" si="192"/>
        <v>4.056962025316456</v>
      </c>
      <c r="G1305" s="3">
        <v>43374</v>
      </c>
      <c r="H1305" s="3">
        <v>43465</v>
      </c>
      <c r="I1305" s="4">
        <f t="shared" si="193"/>
        <v>92</v>
      </c>
      <c r="J1305" s="2">
        <f t="shared" si="190"/>
        <v>6.7644575770367241E-2</v>
      </c>
      <c r="K1305">
        <v>112</v>
      </c>
      <c r="L1305" s="2">
        <f t="shared" si="191"/>
        <v>6.2208850931677016E-2</v>
      </c>
      <c r="M1305" s="5">
        <f t="shared" si="194"/>
        <v>6.9673913043478262</v>
      </c>
      <c r="N1305" s="1">
        <v>1715216</v>
      </c>
      <c r="O1305" s="1">
        <v>4298</v>
      </c>
      <c r="P1305" s="2">
        <f t="shared" si="195"/>
        <v>399.07305723592367</v>
      </c>
      <c r="Q1305" s="1">
        <v>16273677</v>
      </c>
      <c r="R1305" s="1">
        <v>1614531</v>
      </c>
      <c r="S1305" s="2">
        <f t="shared" si="196"/>
        <v>153943.29176875975</v>
      </c>
      <c r="T1305" s="1">
        <v>48407954</v>
      </c>
      <c r="U1305" s="2">
        <f t="shared" si="197"/>
        <v>4615631.2802607697</v>
      </c>
      <c r="V1305" s="2">
        <f t="shared" si="198"/>
        <v>1073.9021126711889</v>
      </c>
    </row>
    <row r="1306" spans="1:22" x14ac:dyDescent="0.25">
      <c r="A1306" t="s">
        <v>424</v>
      </c>
      <c r="B1306">
        <v>2018</v>
      </c>
      <c r="C1306">
        <v>122</v>
      </c>
      <c r="D1306" s="1">
        <v>1080</v>
      </c>
      <c r="E1306" s="1">
        <v>4098</v>
      </c>
      <c r="F1306" s="5">
        <f t="shared" si="192"/>
        <v>3.7944444444444443</v>
      </c>
      <c r="G1306" s="3">
        <v>43374</v>
      </c>
      <c r="H1306" s="3">
        <v>43465</v>
      </c>
      <c r="I1306" s="4">
        <f t="shared" si="193"/>
        <v>92</v>
      </c>
      <c r="J1306" s="2">
        <f t="shared" si="190"/>
        <v>0.36511047754811121</v>
      </c>
      <c r="K1306">
        <v>122</v>
      </c>
      <c r="L1306" s="2">
        <f t="shared" si="191"/>
        <v>0.36511047754811121</v>
      </c>
      <c r="M1306" s="5">
        <f t="shared" si="194"/>
        <v>44.54347826086957</v>
      </c>
      <c r="N1306" s="1">
        <v>95774707</v>
      </c>
      <c r="O1306" s="1">
        <v>10634</v>
      </c>
      <c r="P1306" s="2">
        <f t="shared" si="195"/>
        <v>9006.4610682715811</v>
      </c>
      <c r="Q1306" s="1">
        <v>103528086</v>
      </c>
      <c r="R1306" s="1">
        <v>26609486</v>
      </c>
      <c r="S1306" s="2">
        <f t="shared" si="196"/>
        <v>12787155.095566584</v>
      </c>
      <c r="T1306" s="1">
        <v>25673869</v>
      </c>
      <c r="U1306" s="2">
        <f t="shared" si="197"/>
        <v>12337545.520656016</v>
      </c>
      <c r="V1306" s="2">
        <f t="shared" si="198"/>
        <v>1160.1979989332344</v>
      </c>
    </row>
    <row r="1307" spans="1:22" x14ac:dyDescent="0.25">
      <c r="A1307" t="s">
        <v>539</v>
      </c>
      <c r="B1307">
        <v>2018</v>
      </c>
      <c r="C1307">
        <v>190</v>
      </c>
      <c r="D1307" s="1">
        <v>2268</v>
      </c>
      <c r="E1307" s="1">
        <v>11363</v>
      </c>
      <c r="F1307" s="5">
        <f t="shared" si="192"/>
        <v>5.0101410934744264</v>
      </c>
      <c r="G1307" s="3">
        <v>43374</v>
      </c>
      <c r="H1307" s="3">
        <v>43465</v>
      </c>
      <c r="I1307" s="4">
        <f t="shared" si="193"/>
        <v>92</v>
      </c>
      <c r="J1307" s="2">
        <f t="shared" si="190"/>
        <v>0.65005720823798629</v>
      </c>
      <c r="K1307">
        <v>190</v>
      </c>
      <c r="L1307" s="2">
        <f t="shared" si="191"/>
        <v>0.65005720823798629</v>
      </c>
      <c r="M1307" s="5">
        <f t="shared" si="194"/>
        <v>123.51086956521739</v>
      </c>
      <c r="N1307" s="1">
        <v>166648604</v>
      </c>
      <c r="O1307" s="1">
        <v>74243</v>
      </c>
      <c r="P1307" s="2">
        <f t="shared" si="195"/>
        <v>2244.6372587314627</v>
      </c>
      <c r="Q1307" s="1">
        <v>210834932</v>
      </c>
      <c r="R1307" s="1">
        <v>160110179</v>
      </c>
      <c r="S1307" s="2">
        <f t="shared" si="196"/>
        <v>70684242.54810445</v>
      </c>
      <c r="T1307" s="1">
        <v>155047000</v>
      </c>
      <c r="U1307" s="2">
        <f t="shared" si="197"/>
        <v>68448988.208026111</v>
      </c>
      <c r="V1307" s="2">
        <f t="shared" si="198"/>
        <v>921.95881373363295</v>
      </c>
    </row>
    <row r="1308" spans="1:22" x14ac:dyDescent="0.25">
      <c r="A1308" t="s">
        <v>425</v>
      </c>
      <c r="B1308">
        <v>2018</v>
      </c>
      <c r="C1308">
        <v>782</v>
      </c>
      <c r="D1308" s="1">
        <v>8785</v>
      </c>
      <c r="E1308" s="1">
        <v>58401</v>
      </c>
      <c r="F1308" s="5">
        <f t="shared" si="192"/>
        <v>6.6478087649402386</v>
      </c>
      <c r="G1308" s="3">
        <v>43374</v>
      </c>
      <c r="H1308" s="3">
        <v>43465</v>
      </c>
      <c r="I1308" s="4">
        <f t="shared" si="193"/>
        <v>92</v>
      </c>
      <c r="J1308" s="2">
        <f t="shared" si="190"/>
        <v>0.81175636606249302</v>
      </c>
      <c r="K1308" s="1">
        <v>1019</v>
      </c>
      <c r="L1308" s="2">
        <f t="shared" si="191"/>
        <v>0.62295728975551479</v>
      </c>
      <c r="M1308" s="5">
        <f t="shared" si="194"/>
        <v>634.79347826086962</v>
      </c>
      <c r="N1308" s="1">
        <v>1526299260</v>
      </c>
      <c r="O1308" s="1">
        <v>386940</v>
      </c>
      <c r="P1308" s="2">
        <f t="shared" si="195"/>
        <v>3944.5372926035043</v>
      </c>
      <c r="Q1308" s="1">
        <v>2191772300</v>
      </c>
      <c r="R1308" s="1">
        <v>948897973</v>
      </c>
      <c r="S1308" s="2">
        <f t="shared" si="196"/>
        <v>389530500.05454975</v>
      </c>
      <c r="T1308" s="1">
        <v>1022022386</v>
      </c>
      <c r="U1308" s="2">
        <f t="shared" si="197"/>
        <v>419548679.00800556</v>
      </c>
      <c r="V1308" s="2">
        <f t="shared" si="198"/>
        <v>1084.2732180906744</v>
      </c>
    </row>
    <row r="1309" spans="1:22" x14ac:dyDescent="0.25">
      <c r="A1309" t="s">
        <v>517</v>
      </c>
      <c r="B1309">
        <v>2018</v>
      </c>
      <c r="C1309">
        <v>605</v>
      </c>
      <c r="D1309" s="1">
        <v>7701</v>
      </c>
      <c r="E1309" s="1">
        <v>48367</v>
      </c>
      <c r="F1309" s="5">
        <f t="shared" si="192"/>
        <v>6.2806129074146213</v>
      </c>
      <c r="G1309" s="3">
        <v>43374</v>
      </c>
      <c r="H1309" s="3">
        <v>43465</v>
      </c>
      <c r="I1309" s="4">
        <f t="shared" si="193"/>
        <v>92</v>
      </c>
      <c r="J1309" s="2">
        <f t="shared" si="190"/>
        <v>0.86897233201581026</v>
      </c>
      <c r="K1309">
        <v>625</v>
      </c>
      <c r="L1309" s="2">
        <f t="shared" si="191"/>
        <v>0.84116521739130434</v>
      </c>
      <c r="M1309" s="5">
        <f t="shared" si="194"/>
        <v>525.72826086956525</v>
      </c>
      <c r="N1309" s="1">
        <v>868544983</v>
      </c>
      <c r="O1309" s="1">
        <v>244396</v>
      </c>
      <c r="P1309" s="2">
        <f t="shared" si="195"/>
        <v>3553.8428738604562</v>
      </c>
      <c r="Q1309" s="1">
        <v>1362088661</v>
      </c>
      <c r="R1309" s="1">
        <v>564039307</v>
      </c>
      <c r="S1309" s="2">
        <f t="shared" si="196"/>
        <v>219620784.26790142</v>
      </c>
      <c r="T1309" s="1">
        <v>556246312</v>
      </c>
      <c r="U1309" s="2">
        <f t="shared" si="197"/>
        <v>216586414.76128149</v>
      </c>
      <c r="V1309" s="2">
        <f t="shared" si="198"/>
        <v>886.21096401447437</v>
      </c>
    </row>
    <row r="1310" spans="1:22" x14ac:dyDescent="0.25">
      <c r="A1310" t="s">
        <v>518</v>
      </c>
      <c r="B1310">
        <v>2018</v>
      </c>
      <c r="C1310">
        <v>417</v>
      </c>
      <c r="D1310" s="1">
        <v>5439</v>
      </c>
      <c r="E1310" s="1">
        <v>31397</v>
      </c>
      <c r="F1310" s="5">
        <f t="shared" si="192"/>
        <v>5.7725684868542011</v>
      </c>
      <c r="G1310" s="3">
        <v>43374</v>
      </c>
      <c r="H1310" s="3">
        <v>43465</v>
      </c>
      <c r="I1310" s="4">
        <f t="shared" si="193"/>
        <v>92</v>
      </c>
      <c r="J1310" s="2">
        <f t="shared" si="190"/>
        <v>0.81839745594828484</v>
      </c>
      <c r="K1310">
        <v>417</v>
      </c>
      <c r="L1310" s="2">
        <f t="shared" si="191"/>
        <v>0.81839745594828484</v>
      </c>
      <c r="M1310" s="5">
        <f t="shared" si="194"/>
        <v>341.27173913043475</v>
      </c>
      <c r="N1310" s="1">
        <v>425318012</v>
      </c>
      <c r="O1310" s="1">
        <v>146207</v>
      </c>
      <c r="P1310" s="2">
        <f t="shared" si="195"/>
        <v>2909.0126464533164</v>
      </c>
      <c r="Q1310" s="1">
        <v>641336907</v>
      </c>
      <c r="R1310" s="1">
        <v>285033451</v>
      </c>
      <c r="S1310" s="2">
        <f t="shared" si="196"/>
        <v>113654246.16095491</v>
      </c>
      <c r="T1310" s="1">
        <v>294927644</v>
      </c>
      <c r="U1310" s="2">
        <f t="shared" si="197"/>
        <v>117599456.95232268</v>
      </c>
      <c r="V1310" s="2">
        <f t="shared" si="198"/>
        <v>804.33533929512726</v>
      </c>
    </row>
    <row r="1311" spans="1:22" x14ac:dyDescent="0.25">
      <c r="A1311" t="s">
        <v>519</v>
      </c>
      <c r="B1311">
        <v>2018</v>
      </c>
      <c r="C1311">
        <v>693</v>
      </c>
      <c r="D1311" s="1">
        <v>8243</v>
      </c>
      <c r="E1311" s="1">
        <v>51130</v>
      </c>
      <c r="F1311" s="5">
        <f t="shared" si="192"/>
        <v>6.2028387722916412</v>
      </c>
      <c r="G1311" s="3">
        <v>43374</v>
      </c>
      <c r="H1311" s="3">
        <v>43465</v>
      </c>
      <c r="I1311" s="4">
        <f t="shared" si="193"/>
        <v>92</v>
      </c>
      <c r="J1311" s="2">
        <f t="shared" si="190"/>
        <v>0.80196373674634547</v>
      </c>
      <c r="K1311">
        <v>808</v>
      </c>
      <c r="L1311" s="2">
        <f t="shared" si="191"/>
        <v>0.68782285837279378</v>
      </c>
      <c r="M1311" s="5">
        <f t="shared" si="194"/>
        <v>555.76086956521738</v>
      </c>
      <c r="N1311" s="1">
        <v>970490769</v>
      </c>
      <c r="O1311" s="1">
        <v>240783</v>
      </c>
      <c r="P1311" s="2">
        <f t="shared" si="195"/>
        <v>4030.5618295311547</v>
      </c>
      <c r="Q1311" s="1">
        <v>798653927</v>
      </c>
      <c r="R1311" s="1">
        <v>668302420</v>
      </c>
      <c r="S1311" s="2">
        <f t="shared" si="196"/>
        <v>366607282.59072882</v>
      </c>
      <c r="T1311" s="1">
        <v>572408728</v>
      </c>
      <c r="U1311" s="2">
        <f t="shared" si="197"/>
        <v>314003364.3799997</v>
      </c>
      <c r="V1311" s="2">
        <f t="shared" si="198"/>
        <v>1304.0927489897531</v>
      </c>
    </row>
    <row r="1312" spans="1:22" x14ac:dyDescent="0.25">
      <c r="A1312" t="s">
        <v>430</v>
      </c>
      <c r="B1312">
        <v>2018</v>
      </c>
      <c r="C1312">
        <v>60</v>
      </c>
      <c r="D1312">
        <v>411</v>
      </c>
      <c r="E1312" s="1">
        <v>3720</v>
      </c>
      <c r="F1312" s="5">
        <f t="shared" si="192"/>
        <v>9.0510948905109494</v>
      </c>
      <c r="G1312" s="3">
        <v>43374</v>
      </c>
      <c r="H1312" s="3">
        <v>43465</v>
      </c>
      <c r="I1312" s="4">
        <f t="shared" si="193"/>
        <v>92</v>
      </c>
      <c r="J1312" s="2">
        <f t="shared" si="190"/>
        <v>0.67391304347826086</v>
      </c>
      <c r="K1312">
        <v>60</v>
      </c>
      <c r="L1312" s="2">
        <f t="shared" si="191"/>
        <v>0.67391304347826086</v>
      </c>
      <c r="M1312" s="5">
        <f t="shared" si="194"/>
        <v>40.434782608695649</v>
      </c>
      <c r="N1312" s="1">
        <v>168674259</v>
      </c>
      <c r="O1312" s="1">
        <v>37411</v>
      </c>
      <c r="P1312" s="2">
        <f t="shared" si="195"/>
        <v>4508.6808425329446</v>
      </c>
      <c r="Q1312" s="1">
        <v>45810220</v>
      </c>
      <c r="R1312" s="1">
        <v>66152410</v>
      </c>
      <c r="S1312" s="2">
        <f t="shared" si="196"/>
        <v>52023385.514129393</v>
      </c>
      <c r="T1312" s="1">
        <v>52756388</v>
      </c>
      <c r="U1312" s="2">
        <f t="shared" si="197"/>
        <v>41488524.926861919</v>
      </c>
      <c r="V1312" s="2">
        <f t="shared" si="198"/>
        <v>1108.9926739959349</v>
      </c>
    </row>
    <row r="1313" spans="1:22" x14ac:dyDescent="0.25">
      <c r="A1313" t="s">
        <v>431</v>
      </c>
      <c r="B1313">
        <v>2018</v>
      </c>
      <c r="C1313">
        <v>158</v>
      </c>
      <c r="D1313" s="1">
        <v>1757</v>
      </c>
      <c r="E1313" s="1">
        <v>8283</v>
      </c>
      <c r="F1313" s="5">
        <f t="shared" si="192"/>
        <v>4.7142857142857144</v>
      </c>
      <c r="G1313" s="3">
        <v>43374</v>
      </c>
      <c r="H1313" s="3">
        <v>43465</v>
      </c>
      <c r="I1313" s="4">
        <f t="shared" si="193"/>
        <v>92</v>
      </c>
      <c r="J1313" s="2">
        <f t="shared" si="190"/>
        <v>0.56982663731425431</v>
      </c>
      <c r="K1313">
        <v>158</v>
      </c>
      <c r="L1313" s="2">
        <f t="shared" si="191"/>
        <v>0.56982663731425431</v>
      </c>
      <c r="M1313" s="5">
        <f t="shared" si="194"/>
        <v>90.032608695652186</v>
      </c>
      <c r="N1313" s="1">
        <v>62846271</v>
      </c>
      <c r="O1313" s="1">
        <v>17412</v>
      </c>
      <c r="P1313" s="2">
        <f t="shared" si="195"/>
        <v>3609.3654376292211</v>
      </c>
      <c r="Q1313" s="1">
        <v>94294414</v>
      </c>
      <c r="R1313" s="1">
        <v>34874657</v>
      </c>
      <c r="S1313" s="2">
        <f t="shared" si="196"/>
        <v>13947642.807170194</v>
      </c>
      <c r="T1313" s="1">
        <v>34851456</v>
      </c>
      <c r="U1313" s="2">
        <f t="shared" si="197"/>
        <v>13938363.884060809</v>
      </c>
      <c r="V1313" s="2">
        <f t="shared" si="198"/>
        <v>800.50332437748727</v>
      </c>
    </row>
    <row r="1314" spans="1:22" x14ac:dyDescent="0.25">
      <c r="A1314" t="s">
        <v>432</v>
      </c>
      <c r="B1314">
        <v>2018</v>
      </c>
      <c r="C1314">
        <v>358</v>
      </c>
      <c r="D1314" s="1">
        <v>2878</v>
      </c>
      <c r="E1314" s="1">
        <v>17751</v>
      </c>
      <c r="F1314" s="5">
        <f t="shared" si="192"/>
        <v>6.1678248783877692</v>
      </c>
      <c r="G1314" s="3">
        <v>43374</v>
      </c>
      <c r="H1314" s="3">
        <v>43465</v>
      </c>
      <c r="I1314" s="4">
        <f t="shared" si="193"/>
        <v>92</v>
      </c>
      <c r="J1314" s="2">
        <f t="shared" si="190"/>
        <v>0.53895433568132134</v>
      </c>
      <c r="K1314">
        <v>358</v>
      </c>
      <c r="L1314" s="2">
        <f t="shared" si="191"/>
        <v>0.53895433568132134</v>
      </c>
      <c r="M1314" s="5">
        <f t="shared" si="194"/>
        <v>192.94565217391303</v>
      </c>
      <c r="N1314" s="1">
        <v>163936844</v>
      </c>
      <c r="O1314" s="1">
        <v>90621</v>
      </c>
      <c r="P1314" s="2">
        <f t="shared" si="195"/>
        <v>1809.0381258207258</v>
      </c>
      <c r="Q1314" s="1">
        <v>282949908</v>
      </c>
      <c r="R1314" s="1">
        <v>154070038</v>
      </c>
      <c r="S1314" s="2">
        <f t="shared" si="196"/>
        <v>56519365.749021068</v>
      </c>
      <c r="T1314" s="1">
        <v>147267432</v>
      </c>
      <c r="U1314" s="2">
        <f t="shared" si="197"/>
        <v>54023883.943788536</v>
      </c>
      <c r="V1314" s="2">
        <f t="shared" si="198"/>
        <v>596.15192884418116</v>
      </c>
    </row>
    <row r="1315" spans="1:22" x14ac:dyDescent="0.25">
      <c r="A1315" t="s">
        <v>433</v>
      </c>
      <c r="B1315">
        <v>2018</v>
      </c>
      <c r="C1315">
        <v>348</v>
      </c>
      <c r="D1315" s="1">
        <v>3283</v>
      </c>
      <c r="E1315" s="1">
        <v>16241</v>
      </c>
      <c r="F1315" s="5">
        <f t="shared" si="192"/>
        <v>4.9469996954005486</v>
      </c>
      <c r="G1315" s="3">
        <v>43374</v>
      </c>
      <c r="H1315" s="3">
        <v>43465</v>
      </c>
      <c r="I1315" s="4">
        <f t="shared" si="193"/>
        <v>92</v>
      </c>
      <c r="J1315" s="2">
        <f t="shared" si="190"/>
        <v>0.50727761119440284</v>
      </c>
      <c r="K1315">
        <v>350</v>
      </c>
      <c r="L1315" s="2">
        <f t="shared" si="191"/>
        <v>0.50437888198757763</v>
      </c>
      <c r="M1315" s="5">
        <f t="shared" si="194"/>
        <v>176.53260869565216</v>
      </c>
      <c r="N1315" s="1">
        <v>70064212</v>
      </c>
      <c r="O1315" s="1">
        <v>26823</v>
      </c>
      <c r="P1315" s="2">
        <f t="shared" si="195"/>
        <v>2612.094545725683</v>
      </c>
      <c r="Q1315" s="1">
        <v>151330821</v>
      </c>
      <c r="R1315" s="1">
        <v>80372458</v>
      </c>
      <c r="S1315" s="2">
        <f t="shared" si="196"/>
        <v>25435227.068861548</v>
      </c>
      <c r="T1315" s="1">
        <v>89114649</v>
      </c>
      <c r="U1315" s="2">
        <f t="shared" si="197"/>
        <v>28201841.636806674</v>
      </c>
      <c r="V1315" s="2">
        <f t="shared" si="198"/>
        <v>1051.4051984046032</v>
      </c>
    </row>
    <row r="1316" spans="1:22" x14ac:dyDescent="0.25">
      <c r="A1316" t="s">
        <v>434</v>
      </c>
      <c r="B1316">
        <v>2018</v>
      </c>
      <c r="C1316">
        <v>110</v>
      </c>
      <c r="D1316" s="1">
        <v>1788</v>
      </c>
      <c r="E1316" s="1">
        <v>8294</v>
      </c>
      <c r="F1316" s="5">
        <f t="shared" si="192"/>
        <v>4.6387024608501122</v>
      </c>
      <c r="G1316" s="3">
        <v>43374</v>
      </c>
      <c r="H1316" s="3">
        <v>43465</v>
      </c>
      <c r="I1316" s="4">
        <f t="shared" si="193"/>
        <v>92</v>
      </c>
      <c r="J1316" s="2">
        <f t="shared" si="190"/>
        <v>0.81956521739130439</v>
      </c>
      <c r="K1316">
        <v>242</v>
      </c>
      <c r="L1316" s="2">
        <f t="shared" si="191"/>
        <v>0.37252964426877472</v>
      </c>
      <c r="M1316" s="5">
        <f t="shared" si="194"/>
        <v>90.152173913043484</v>
      </c>
      <c r="N1316" s="1">
        <v>180106469</v>
      </c>
      <c r="O1316" s="1">
        <v>54520</v>
      </c>
      <c r="P1316" s="2">
        <f t="shared" si="195"/>
        <v>3303.4935619955982</v>
      </c>
      <c r="Q1316" s="1">
        <v>175735981</v>
      </c>
      <c r="R1316" s="1">
        <v>72473477</v>
      </c>
      <c r="S1316" s="2">
        <f t="shared" si="196"/>
        <v>36681801.282063767</v>
      </c>
      <c r="T1316" s="1">
        <v>74750182</v>
      </c>
      <c r="U1316" s="2">
        <f t="shared" si="197"/>
        <v>37834135.126731955</v>
      </c>
      <c r="V1316" s="2">
        <f t="shared" si="198"/>
        <v>693.94965382853911</v>
      </c>
    </row>
    <row r="1317" spans="1:22" x14ac:dyDescent="0.25">
      <c r="A1317" t="s">
        <v>435</v>
      </c>
      <c r="B1317">
        <v>2018</v>
      </c>
      <c r="C1317">
        <v>259</v>
      </c>
      <c r="D1317" s="1">
        <v>2254</v>
      </c>
      <c r="E1317" s="1">
        <v>10507</v>
      </c>
      <c r="F1317" s="5">
        <f t="shared" si="192"/>
        <v>4.6614906832298137</v>
      </c>
      <c r="G1317" s="3">
        <v>43374</v>
      </c>
      <c r="H1317" s="3">
        <v>43465</v>
      </c>
      <c r="I1317" s="4">
        <f t="shared" si="193"/>
        <v>92</v>
      </c>
      <c r="J1317" s="2">
        <f t="shared" si="190"/>
        <v>0.44095182138660399</v>
      </c>
      <c r="K1317">
        <v>272</v>
      </c>
      <c r="L1317" s="2">
        <f t="shared" si="191"/>
        <v>0.41987691815856776</v>
      </c>
      <c r="M1317" s="5">
        <f t="shared" si="194"/>
        <v>114.20652173913044</v>
      </c>
      <c r="N1317" s="1">
        <v>259256750</v>
      </c>
      <c r="O1317" s="1">
        <v>41565</v>
      </c>
      <c r="P1317" s="2">
        <f t="shared" si="195"/>
        <v>6237.3812101527728</v>
      </c>
      <c r="Q1317" s="1">
        <v>209028513</v>
      </c>
      <c r="R1317" s="1">
        <v>207284811</v>
      </c>
      <c r="S1317" s="2">
        <f t="shared" si="196"/>
        <v>114759080.99252793</v>
      </c>
      <c r="T1317" s="1">
        <v>112813512</v>
      </c>
      <c r="U1317" s="2">
        <f t="shared" si="197"/>
        <v>62456939.793140575</v>
      </c>
      <c r="V1317" s="2">
        <f t="shared" si="198"/>
        <v>1502.6329795053668</v>
      </c>
    </row>
    <row r="1318" spans="1:22" x14ac:dyDescent="0.25">
      <c r="A1318" t="s">
        <v>520</v>
      </c>
      <c r="B1318">
        <v>2018</v>
      </c>
      <c r="C1318">
        <v>88</v>
      </c>
      <c r="D1318">
        <v>240</v>
      </c>
      <c r="E1318" s="1">
        <v>6558</v>
      </c>
      <c r="F1318" s="5">
        <f t="shared" si="192"/>
        <v>27.324999999999999</v>
      </c>
      <c r="G1318" s="3">
        <v>43374</v>
      </c>
      <c r="H1318" s="3">
        <v>43465</v>
      </c>
      <c r="I1318" s="4">
        <f t="shared" si="193"/>
        <v>92</v>
      </c>
      <c r="J1318" s="2">
        <f t="shared" si="190"/>
        <v>0.81002964426877466</v>
      </c>
      <c r="K1318">
        <v>88</v>
      </c>
      <c r="L1318" s="2">
        <f t="shared" si="191"/>
        <v>0.81002964426877466</v>
      </c>
      <c r="M1318" s="5">
        <f t="shared" si="194"/>
        <v>71.282608695652172</v>
      </c>
      <c r="N1318" s="1">
        <v>1872115</v>
      </c>
      <c r="O1318" s="1">
        <v>1305</v>
      </c>
      <c r="P1318" s="2">
        <f t="shared" si="195"/>
        <v>1434.5708812260536</v>
      </c>
      <c r="Q1318" s="1">
        <v>61788143</v>
      </c>
      <c r="R1318" s="1">
        <v>9316706</v>
      </c>
      <c r="S1318" s="2">
        <f t="shared" si="196"/>
        <v>273984.83137140283</v>
      </c>
      <c r="T1318" s="1">
        <v>7411736</v>
      </c>
      <c r="U1318" s="2">
        <f t="shared" si="197"/>
        <v>217963.64918345131</v>
      </c>
      <c r="V1318" s="2">
        <f t="shared" si="198"/>
        <v>167.0219533972807</v>
      </c>
    </row>
    <row r="1319" spans="1:22" x14ac:dyDescent="0.25">
      <c r="A1319" t="s">
        <v>436</v>
      </c>
      <c r="B1319">
        <v>2018</v>
      </c>
      <c r="C1319">
        <v>58</v>
      </c>
      <c r="D1319">
        <v>90</v>
      </c>
      <c r="E1319" s="1">
        <v>4149</v>
      </c>
      <c r="F1319" s="5">
        <f t="shared" si="192"/>
        <v>46.1</v>
      </c>
      <c r="G1319" s="3">
        <v>43374</v>
      </c>
      <c r="H1319" s="3">
        <v>43465</v>
      </c>
      <c r="I1319" s="4">
        <f t="shared" si="193"/>
        <v>92</v>
      </c>
      <c r="J1319" s="2">
        <f t="shared" si="190"/>
        <v>0.77754872563718136</v>
      </c>
      <c r="K1319">
        <v>58</v>
      </c>
      <c r="L1319" s="2">
        <f t="shared" si="191"/>
        <v>0.77754872563718136</v>
      </c>
      <c r="M1319" s="5">
        <f t="shared" si="194"/>
        <v>45.097826086956516</v>
      </c>
      <c r="N1319">
        <v>0</v>
      </c>
      <c r="O1319">
        <v>0</v>
      </c>
      <c r="P1319" s="2">
        <v>0</v>
      </c>
      <c r="Q1319" s="1">
        <v>45100929</v>
      </c>
      <c r="R1319" s="1">
        <v>9803092</v>
      </c>
      <c r="S1319" s="2">
        <f t="shared" si="196"/>
        <v>0</v>
      </c>
      <c r="T1319" s="1">
        <v>7227992</v>
      </c>
      <c r="U1319" s="2">
        <f t="shared" si="197"/>
        <v>0</v>
      </c>
      <c r="V1319" s="2">
        <v>0</v>
      </c>
    </row>
    <row r="1320" spans="1:22" x14ac:dyDescent="0.25">
      <c r="A1320" t="s">
        <v>437</v>
      </c>
      <c r="B1320">
        <v>2018</v>
      </c>
      <c r="C1320">
        <v>110</v>
      </c>
      <c r="D1320">
        <v>123</v>
      </c>
      <c r="E1320" s="1">
        <v>4927</v>
      </c>
      <c r="F1320" s="5">
        <f t="shared" si="192"/>
        <v>40.056910569105689</v>
      </c>
      <c r="G1320" s="3">
        <v>43374</v>
      </c>
      <c r="H1320" s="3">
        <v>43465</v>
      </c>
      <c r="I1320" s="4">
        <f t="shared" si="193"/>
        <v>92</v>
      </c>
      <c r="J1320" s="2">
        <f t="shared" si="190"/>
        <v>0.48685770750988144</v>
      </c>
      <c r="K1320">
        <v>110</v>
      </c>
      <c r="L1320" s="2">
        <f t="shared" si="191"/>
        <v>0.48685770750988144</v>
      </c>
      <c r="M1320" s="5">
        <f t="shared" si="194"/>
        <v>53.554347826086961</v>
      </c>
      <c r="N1320" s="1">
        <v>1068896</v>
      </c>
      <c r="O1320">
        <v>939</v>
      </c>
      <c r="P1320" s="2">
        <f t="shared" si="195"/>
        <v>1138.3343982960596</v>
      </c>
      <c r="Q1320" s="1">
        <v>66478862</v>
      </c>
      <c r="R1320" s="1">
        <v>11373779</v>
      </c>
      <c r="S1320" s="2">
        <f t="shared" si="196"/>
        <v>179982.09323222839</v>
      </c>
      <c r="T1320" s="1">
        <v>9661359</v>
      </c>
      <c r="U1320" s="2">
        <f t="shared" si="197"/>
        <v>152884.24509461885</v>
      </c>
      <c r="V1320" s="2">
        <f t="shared" si="198"/>
        <v>162.81602246498281</v>
      </c>
    </row>
    <row r="1321" spans="1:22" x14ac:dyDescent="0.25">
      <c r="A1321" t="s">
        <v>540</v>
      </c>
      <c r="B1321">
        <v>2018</v>
      </c>
      <c r="C1321">
        <v>50</v>
      </c>
      <c r="D1321">
        <v>94</v>
      </c>
      <c r="E1321" s="1">
        <v>1057</v>
      </c>
      <c r="F1321" s="5">
        <f t="shared" si="192"/>
        <v>11.24468085106383</v>
      </c>
      <c r="G1321" s="3">
        <v>43374</v>
      </c>
      <c r="H1321" s="3">
        <v>43465</v>
      </c>
      <c r="I1321" s="4">
        <f t="shared" si="193"/>
        <v>92</v>
      </c>
      <c r="J1321" s="2">
        <f t="shared" si="190"/>
        <v>0.22978260869565217</v>
      </c>
      <c r="K1321">
        <v>50</v>
      </c>
      <c r="L1321" s="2">
        <f t="shared" si="191"/>
        <v>0.22978260869565217</v>
      </c>
      <c r="M1321" s="5">
        <f t="shared" si="194"/>
        <v>11.489130434782609</v>
      </c>
      <c r="N1321">
        <v>0</v>
      </c>
      <c r="O1321">
        <v>0</v>
      </c>
      <c r="P1321" s="2">
        <v>0</v>
      </c>
      <c r="Q1321" s="1">
        <v>3205909</v>
      </c>
      <c r="R1321" s="1">
        <v>3144649</v>
      </c>
      <c r="S1321" s="2">
        <f t="shared" si="196"/>
        <v>0</v>
      </c>
      <c r="T1321" s="1">
        <v>2911248</v>
      </c>
      <c r="U1321" s="2">
        <f t="shared" si="197"/>
        <v>0</v>
      </c>
      <c r="V1321" s="2">
        <v>0</v>
      </c>
    </row>
    <row r="1322" spans="1:22" x14ac:dyDescent="0.25">
      <c r="A1322" t="s">
        <v>438</v>
      </c>
      <c r="B1322">
        <v>2018</v>
      </c>
      <c r="C1322">
        <v>101</v>
      </c>
      <c r="D1322" s="1">
        <v>1342</v>
      </c>
      <c r="E1322" s="1">
        <v>5090</v>
      </c>
      <c r="F1322" s="5">
        <f t="shared" si="192"/>
        <v>3.7928464977645304</v>
      </c>
      <c r="G1322" s="3">
        <v>43374</v>
      </c>
      <c r="H1322" s="3">
        <v>43465</v>
      </c>
      <c r="I1322" s="4">
        <f t="shared" si="193"/>
        <v>92</v>
      </c>
      <c r="J1322" s="2">
        <f t="shared" si="190"/>
        <v>0.54778303917348259</v>
      </c>
      <c r="K1322">
        <v>101</v>
      </c>
      <c r="L1322" s="2">
        <f t="shared" si="191"/>
        <v>0.54778303917348259</v>
      </c>
      <c r="M1322" s="5">
        <f t="shared" si="194"/>
        <v>55.326086956521742</v>
      </c>
      <c r="N1322" s="1">
        <v>32868421</v>
      </c>
      <c r="O1322" s="1">
        <v>11222</v>
      </c>
      <c r="P1322" s="2">
        <f t="shared" si="195"/>
        <v>2928.92719657815</v>
      </c>
      <c r="Q1322" s="1">
        <v>50240163</v>
      </c>
      <c r="R1322" s="1">
        <v>23782349</v>
      </c>
      <c r="S1322" s="2">
        <f t="shared" si="196"/>
        <v>9405626.0097143408</v>
      </c>
      <c r="T1322" s="1">
        <v>23231722</v>
      </c>
      <c r="U1322" s="2">
        <f t="shared" si="197"/>
        <v>9187859.8154308833</v>
      </c>
      <c r="V1322" s="2">
        <f t="shared" si="198"/>
        <v>818.73639417491381</v>
      </c>
    </row>
    <row r="1323" spans="1:22" x14ac:dyDescent="0.25">
      <c r="A1323" t="s">
        <v>439</v>
      </c>
      <c r="B1323">
        <v>2018</v>
      </c>
      <c r="C1323">
        <v>319</v>
      </c>
      <c r="D1323" s="1">
        <v>2933</v>
      </c>
      <c r="E1323" s="1">
        <v>13754</v>
      </c>
      <c r="F1323" s="5">
        <f t="shared" si="192"/>
        <v>4.6893965223320828</v>
      </c>
      <c r="G1323" s="3">
        <v>43374</v>
      </c>
      <c r="H1323" s="3">
        <v>43465</v>
      </c>
      <c r="I1323" s="4">
        <f t="shared" si="193"/>
        <v>92</v>
      </c>
      <c r="J1323" s="2">
        <f t="shared" si="190"/>
        <v>0.46865203761755486</v>
      </c>
      <c r="K1323">
        <v>341</v>
      </c>
      <c r="L1323" s="2">
        <f t="shared" si="191"/>
        <v>0.43841642228739003</v>
      </c>
      <c r="M1323" s="5">
        <f t="shared" si="194"/>
        <v>149.5</v>
      </c>
      <c r="N1323" s="1">
        <v>151770620</v>
      </c>
      <c r="O1323" s="1">
        <v>34111</v>
      </c>
      <c r="P1323" s="2">
        <f t="shared" si="195"/>
        <v>4449.3160564040927</v>
      </c>
      <c r="Q1323" s="1">
        <v>359387011</v>
      </c>
      <c r="R1323" s="1">
        <v>114082934</v>
      </c>
      <c r="S1323" s="2">
        <f t="shared" si="196"/>
        <v>33872990.589470595</v>
      </c>
      <c r="T1323" s="1">
        <v>118628702</v>
      </c>
      <c r="U1323" s="2">
        <f t="shared" si="197"/>
        <v>35222699.536173493</v>
      </c>
      <c r="V1323" s="2">
        <f t="shared" si="198"/>
        <v>1032.5906463068657</v>
      </c>
    </row>
    <row r="1324" spans="1:22" x14ac:dyDescent="0.25">
      <c r="A1324" t="s">
        <v>440</v>
      </c>
      <c r="B1324">
        <v>2018</v>
      </c>
      <c r="C1324">
        <v>106</v>
      </c>
      <c r="D1324">
        <v>899</v>
      </c>
      <c r="E1324" s="1">
        <v>3274</v>
      </c>
      <c r="F1324" s="5">
        <f t="shared" si="192"/>
        <v>3.6418242491657398</v>
      </c>
      <c r="G1324" s="3">
        <v>43374</v>
      </c>
      <c r="H1324" s="3">
        <v>43465</v>
      </c>
      <c r="I1324" s="4">
        <f t="shared" si="193"/>
        <v>92</v>
      </c>
      <c r="J1324" s="2">
        <f t="shared" si="190"/>
        <v>0.33572600492206728</v>
      </c>
      <c r="K1324">
        <v>106</v>
      </c>
      <c r="L1324" s="2">
        <f t="shared" si="191"/>
        <v>0.33572600492206728</v>
      </c>
      <c r="M1324" s="5">
        <f t="shared" si="194"/>
        <v>35.586956521739133</v>
      </c>
      <c r="N1324" s="1">
        <v>131385154</v>
      </c>
      <c r="O1324" s="1">
        <v>16768</v>
      </c>
      <c r="P1324" s="2">
        <f t="shared" si="195"/>
        <v>7835.4695849236641</v>
      </c>
      <c r="Q1324" s="1">
        <v>102501809</v>
      </c>
      <c r="R1324" s="1">
        <v>27954510</v>
      </c>
      <c r="S1324" s="2">
        <f t="shared" si="196"/>
        <v>15703344.702220706</v>
      </c>
      <c r="T1324" s="1">
        <v>26065720</v>
      </c>
      <c r="U1324" s="2">
        <f t="shared" si="197"/>
        <v>14642323.763556158</v>
      </c>
      <c r="V1324" s="2">
        <f t="shared" si="198"/>
        <v>873.23018628078228</v>
      </c>
    </row>
    <row r="1325" spans="1:22" x14ac:dyDescent="0.25">
      <c r="A1325" t="s">
        <v>441</v>
      </c>
      <c r="B1325">
        <v>2018</v>
      </c>
      <c r="C1325">
        <v>219</v>
      </c>
      <c r="D1325" s="1">
        <v>1642</v>
      </c>
      <c r="E1325" s="1">
        <v>9702</v>
      </c>
      <c r="F1325" s="5">
        <f t="shared" si="192"/>
        <v>5.908647990255786</v>
      </c>
      <c r="G1325" s="3">
        <v>43374</v>
      </c>
      <c r="H1325" s="3">
        <v>43465</v>
      </c>
      <c r="I1325" s="4">
        <f t="shared" si="193"/>
        <v>92</v>
      </c>
      <c r="J1325" s="2">
        <f t="shared" si="190"/>
        <v>0.48153662894580107</v>
      </c>
      <c r="K1325">
        <v>219</v>
      </c>
      <c r="L1325" s="2">
        <f t="shared" si="191"/>
        <v>0.48153662894580107</v>
      </c>
      <c r="M1325" s="5">
        <f t="shared" si="194"/>
        <v>105.45652173913044</v>
      </c>
      <c r="N1325" s="1">
        <v>24552821</v>
      </c>
      <c r="O1325" s="1">
        <v>8448</v>
      </c>
      <c r="P1325" s="2">
        <f t="shared" si="195"/>
        <v>2906.3471827651515</v>
      </c>
      <c r="Q1325" s="1">
        <v>105627891</v>
      </c>
      <c r="R1325" s="1">
        <v>32342676</v>
      </c>
      <c r="S1325" s="2">
        <f t="shared" si="196"/>
        <v>6100012.2236925233</v>
      </c>
      <c r="T1325" s="1">
        <v>26879615</v>
      </c>
      <c r="U1325" s="2">
        <f t="shared" si="197"/>
        <v>5069647.9186864104</v>
      </c>
      <c r="V1325" s="2">
        <f t="shared" si="198"/>
        <v>600.10036916269064</v>
      </c>
    </row>
    <row r="1326" spans="1:22" x14ac:dyDescent="0.25">
      <c r="A1326" t="s">
        <v>442</v>
      </c>
      <c r="B1326">
        <v>2018</v>
      </c>
      <c r="C1326">
        <v>46</v>
      </c>
      <c r="D1326">
        <v>163</v>
      </c>
      <c r="E1326" s="1">
        <v>2709</v>
      </c>
      <c r="F1326" s="5">
        <f t="shared" si="192"/>
        <v>16.619631901840492</v>
      </c>
      <c r="G1326" s="3">
        <v>43374</v>
      </c>
      <c r="H1326" s="3">
        <v>43465</v>
      </c>
      <c r="I1326" s="4">
        <f t="shared" si="193"/>
        <v>92</v>
      </c>
      <c r="J1326" s="2">
        <f t="shared" si="190"/>
        <v>0.64012287334593576</v>
      </c>
      <c r="K1326">
        <v>46</v>
      </c>
      <c r="L1326" s="2">
        <f t="shared" si="191"/>
        <v>0.64012287334593576</v>
      </c>
      <c r="M1326" s="5">
        <f t="shared" si="194"/>
        <v>29.445652173913047</v>
      </c>
      <c r="N1326" s="1">
        <v>4411976</v>
      </c>
      <c r="O1326">
        <v>253</v>
      </c>
      <c r="P1326" s="2">
        <f t="shared" si="195"/>
        <v>17438.640316205532</v>
      </c>
      <c r="Q1326" s="1">
        <v>9517289</v>
      </c>
      <c r="R1326" s="1">
        <v>6266496</v>
      </c>
      <c r="S1326" s="2">
        <f t="shared" si="196"/>
        <v>1984859.2123199608</v>
      </c>
      <c r="T1326" s="1">
        <v>4718328</v>
      </c>
      <c r="U1326" s="2">
        <f t="shared" si="197"/>
        <v>1494490.1899797297</v>
      </c>
      <c r="V1326" s="2">
        <f t="shared" si="198"/>
        <v>5907.0758497222514</v>
      </c>
    </row>
    <row r="1327" spans="1:22" x14ac:dyDescent="0.25">
      <c r="A1327" t="s">
        <v>443</v>
      </c>
      <c r="B1327">
        <v>2018</v>
      </c>
      <c r="C1327">
        <v>228</v>
      </c>
      <c r="D1327" s="1">
        <v>2157</v>
      </c>
      <c r="E1327" s="1">
        <v>10078</v>
      </c>
      <c r="F1327" s="5">
        <f t="shared" si="192"/>
        <v>4.6722299490032455</v>
      </c>
      <c r="G1327" s="3">
        <v>43374</v>
      </c>
      <c r="H1327" s="3">
        <v>43465</v>
      </c>
      <c r="I1327" s="4">
        <f t="shared" si="193"/>
        <v>92</v>
      </c>
      <c r="J1327" s="2">
        <f t="shared" si="190"/>
        <v>0.48045385202135776</v>
      </c>
      <c r="K1327">
        <v>260</v>
      </c>
      <c r="L1327" s="2">
        <f t="shared" si="191"/>
        <v>0.42132107023411369</v>
      </c>
      <c r="M1327" s="5">
        <f t="shared" si="194"/>
        <v>109.54347826086956</v>
      </c>
      <c r="N1327" s="1">
        <v>180564645</v>
      </c>
      <c r="O1327" s="1">
        <v>23439</v>
      </c>
      <c r="P1327" s="2">
        <f t="shared" si="195"/>
        <v>7703.5984896966593</v>
      </c>
      <c r="Q1327" s="1">
        <v>348195796</v>
      </c>
      <c r="R1327" s="1">
        <v>58086533</v>
      </c>
      <c r="S1327" s="2">
        <f t="shared" si="196"/>
        <v>19835777.030880008</v>
      </c>
      <c r="T1327" s="1">
        <v>54087736</v>
      </c>
      <c r="U1327" s="2">
        <f t="shared" si="197"/>
        <v>18470241.138356488</v>
      </c>
      <c r="V1327" s="2">
        <f t="shared" si="198"/>
        <v>788.01318905911035</v>
      </c>
    </row>
    <row r="1328" spans="1:22" x14ac:dyDescent="0.25">
      <c r="A1328" t="s">
        <v>445</v>
      </c>
      <c r="B1328">
        <v>2018</v>
      </c>
      <c r="C1328">
        <v>178</v>
      </c>
      <c r="D1328" s="1">
        <v>1642</v>
      </c>
      <c r="E1328" s="1">
        <v>7490</v>
      </c>
      <c r="F1328" s="5">
        <f t="shared" si="192"/>
        <v>4.5615103532277708</v>
      </c>
      <c r="G1328" s="3">
        <v>43374</v>
      </c>
      <c r="H1328" s="3">
        <v>43465</v>
      </c>
      <c r="I1328" s="4">
        <f t="shared" si="193"/>
        <v>92</v>
      </c>
      <c r="J1328" s="2">
        <f t="shared" si="190"/>
        <v>0.45737664875427453</v>
      </c>
      <c r="K1328">
        <v>178</v>
      </c>
      <c r="L1328" s="2">
        <f t="shared" si="191"/>
        <v>0.45737664875427453</v>
      </c>
      <c r="M1328" s="5">
        <f t="shared" si="194"/>
        <v>81.41304347826086</v>
      </c>
      <c r="N1328" s="1">
        <v>61136102</v>
      </c>
      <c r="O1328" s="1">
        <v>10219</v>
      </c>
      <c r="P1328" s="2">
        <f t="shared" si="195"/>
        <v>5982.5914473040411</v>
      </c>
      <c r="Q1328" s="1">
        <v>113103889</v>
      </c>
      <c r="R1328" s="1">
        <v>28786596</v>
      </c>
      <c r="S1328" s="2">
        <f t="shared" si="196"/>
        <v>10100438.247203492</v>
      </c>
      <c r="T1328" s="1">
        <v>28168602</v>
      </c>
      <c r="U1328" s="2">
        <f t="shared" si="197"/>
        <v>9883600.8610067256</v>
      </c>
      <c r="V1328" s="2">
        <f t="shared" si="198"/>
        <v>967.17886887236773</v>
      </c>
    </row>
    <row r="1329" spans="1:22" x14ac:dyDescent="0.25">
      <c r="A1329" t="s">
        <v>446</v>
      </c>
      <c r="B1329">
        <v>2018</v>
      </c>
      <c r="C1329">
        <v>108</v>
      </c>
      <c r="D1329" s="1">
        <v>1203</v>
      </c>
      <c r="E1329" s="1">
        <v>5294</v>
      </c>
      <c r="F1329" s="5">
        <f t="shared" si="192"/>
        <v>4.4006650041562763</v>
      </c>
      <c r="G1329" s="3">
        <v>43374</v>
      </c>
      <c r="H1329" s="3">
        <v>43465</v>
      </c>
      <c r="I1329" s="4">
        <f t="shared" si="193"/>
        <v>92</v>
      </c>
      <c r="J1329" s="2">
        <f t="shared" si="190"/>
        <v>0.53280998389694045</v>
      </c>
      <c r="K1329">
        <v>108</v>
      </c>
      <c r="L1329" s="2">
        <f t="shared" si="191"/>
        <v>0.53280998389694045</v>
      </c>
      <c r="M1329" s="5">
        <f t="shared" si="194"/>
        <v>57.54347826086957</v>
      </c>
      <c r="N1329" s="1">
        <v>113765202</v>
      </c>
      <c r="O1329" s="1">
        <v>20500</v>
      </c>
      <c r="P1329" s="2">
        <f t="shared" si="195"/>
        <v>5549.5220487804881</v>
      </c>
      <c r="Q1329" s="1">
        <v>85831099</v>
      </c>
      <c r="R1329" s="1">
        <v>49006616</v>
      </c>
      <c r="S1329" s="2">
        <f t="shared" si="196"/>
        <v>27932619.696075588</v>
      </c>
      <c r="T1329" s="1">
        <v>48916428</v>
      </c>
      <c r="U1329" s="2">
        <f t="shared" si="197"/>
        <v>27881214.655067459</v>
      </c>
      <c r="V1329" s="2">
        <f t="shared" si="198"/>
        <v>1360.0592514667053</v>
      </c>
    </row>
    <row r="1330" spans="1:22" x14ac:dyDescent="0.25">
      <c r="A1330" t="s">
        <v>521</v>
      </c>
      <c r="B1330">
        <v>2018</v>
      </c>
      <c r="C1330">
        <v>324</v>
      </c>
      <c r="D1330" s="1">
        <v>4204</v>
      </c>
      <c r="E1330" s="1">
        <v>27937</v>
      </c>
      <c r="F1330" s="5">
        <f t="shared" si="192"/>
        <v>6.6453377735490013</v>
      </c>
      <c r="G1330" s="3">
        <v>43374</v>
      </c>
      <c r="H1330" s="3">
        <v>43465</v>
      </c>
      <c r="I1330" s="4">
        <f t="shared" si="193"/>
        <v>92</v>
      </c>
      <c r="J1330" s="2">
        <f t="shared" si="190"/>
        <v>0.93723161567364466</v>
      </c>
      <c r="K1330">
        <v>397</v>
      </c>
      <c r="L1330" s="2">
        <f t="shared" si="191"/>
        <v>0.76489431606614833</v>
      </c>
      <c r="M1330" s="5">
        <f t="shared" si="194"/>
        <v>303.66304347826087</v>
      </c>
      <c r="N1330" s="1">
        <v>356184143</v>
      </c>
      <c r="O1330" s="1">
        <v>150961</v>
      </c>
      <c r="P1330" s="2">
        <f t="shared" si="195"/>
        <v>2359.4447771278674</v>
      </c>
      <c r="Q1330" s="1">
        <v>540275730</v>
      </c>
      <c r="R1330" s="1">
        <v>163039917</v>
      </c>
      <c r="S1330" s="2">
        <f t="shared" si="196"/>
        <v>64779512.012174733</v>
      </c>
      <c r="T1330" s="1">
        <v>242094900</v>
      </c>
      <c r="U1330" s="2">
        <f t="shared" si="197"/>
        <v>96189876.511260986</v>
      </c>
      <c r="V1330" s="2">
        <f t="shared" si="198"/>
        <v>637.18362034738107</v>
      </c>
    </row>
  </sheetData>
  <autoFilter ref="A2:V1330"/>
  <mergeCells count="1">
    <mergeCell ref="A1:V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Nishant Khurana</dc:creator>
  <cp:lastModifiedBy>Nishant Khurana</cp:lastModifiedBy>
  <dcterms:created xsi:type="dcterms:W3CDTF">2022-03-10T09:35:15Z</dcterms:created>
  <dcterms:modified xsi:type="dcterms:W3CDTF">2022-04-03T16:57:06Z</dcterms:modified>
</cp:coreProperties>
</file>