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kh\Desktop\알파카\Trable_money\"/>
    </mc:Choice>
  </mc:AlternateContent>
  <xr:revisionPtr revIDLastSave="0" documentId="13_ncr:1_{E35777F4-A6A6-4D82-85FB-A43A91AE28DD}" xr6:coauthVersionLast="47" xr6:coauthVersionMax="47" xr10:uidLastSave="{00000000-0000-0000-0000-000000000000}"/>
  <bookViews>
    <workbookView xWindow="25800" yWindow="0" windowWidth="25800" windowHeight="21000" xr2:uid="{698876F9-46BE-4F53-9E76-1F69EAA5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P6" i="1" a="1"/>
  <c r="P6" i="1" s="1"/>
  <c r="O6" i="1" a="1"/>
  <c r="O6" i="1" s="1"/>
  <c r="N6" i="1" a="1"/>
  <c r="N6" i="1" s="1"/>
  <c r="M6" i="1" a="1"/>
  <c r="M6" i="1" s="1"/>
  <c r="Q7" i="1"/>
  <c r="P7" i="1"/>
  <c r="O7" i="1"/>
  <c r="N7" i="1"/>
  <c r="M7" i="1"/>
  <c r="N9" i="1"/>
  <c r="D26" i="1"/>
  <c r="J26" i="1" s="1"/>
  <c r="D25" i="1"/>
  <c r="J25" i="1" s="1"/>
  <c r="P10" i="1" s="1"/>
  <c r="D22" i="1"/>
  <c r="J22" i="1" s="1"/>
  <c r="Q9" i="1" s="1"/>
  <c r="D19" i="1"/>
  <c r="J19" i="1" s="1"/>
  <c r="Q8" i="1" s="1"/>
  <c r="D18" i="1"/>
  <c r="J18" i="1" s="1"/>
  <c r="M8" i="1" s="1"/>
  <c r="J5" i="1"/>
  <c r="J2" i="1"/>
  <c r="N2" i="1" l="1"/>
  <c r="P8" i="1"/>
  <c r="Q10" i="1"/>
  <c r="M10" i="1"/>
  <c r="O10" i="1"/>
  <c r="N10" i="1"/>
  <c r="N8" i="1"/>
  <c r="O8" i="1"/>
  <c r="O9" i="1"/>
  <c r="P9" i="1"/>
  <c r="M9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<sst xmlns="http://schemas.openxmlformats.org/spreadsheetml/2006/main" count="57" uniqueCount="28">
  <si>
    <t>비행기</t>
    <phoneticPr fontId="1" type="noConversion"/>
  </si>
  <si>
    <t>여행자보험</t>
    <phoneticPr fontId="1" type="noConversion"/>
  </si>
  <si>
    <t>발권수수료</t>
    <phoneticPr fontId="1" type="noConversion"/>
  </si>
  <si>
    <t>하나투어</t>
    <phoneticPr fontId="1" type="noConversion"/>
  </si>
  <si>
    <t>교통비</t>
    <phoneticPr fontId="1" type="noConversion"/>
  </si>
  <si>
    <t>연비</t>
    <phoneticPr fontId="1" type="noConversion"/>
  </si>
  <si>
    <t>고속도로(왕복)</t>
    <phoneticPr fontId="1" type="noConversion"/>
  </si>
  <si>
    <t>거리(왕복)</t>
    <phoneticPr fontId="1" type="noConversion"/>
  </si>
  <si>
    <t>Total</t>
    <phoneticPr fontId="1" type="noConversion"/>
  </si>
  <si>
    <t>단위</t>
    <phoneticPr fontId="1" type="noConversion"/>
  </si>
  <si>
    <t>원</t>
    <phoneticPr fontId="1" type="noConversion"/>
  </si>
  <si>
    <t>휘발유</t>
    <phoneticPr fontId="1" type="noConversion"/>
  </si>
  <si>
    <t>주차장</t>
    <phoneticPr fontId="1" type="noConversion"/>
  </si>
  <si>
    <t>1인당 지출</t>
    <phoneticPr fontId="1" type="noConversion"/>
  </si>
  <si>
    <t>곽호원</t>
    <phoneticPr fontId="1" type="noConversion"/>
  </si>
  <si>
    <t>이태희</t>
    <phoneticPr fontId="1" type="noConversion"/>
  </si>
  <si>
    <t>김동운</t>
    <phoneticPr fontId="1" type="noConversion"/>
  </si>
  <si>
    <t>임종민</t>
    <phoneticPr fontId="1" type="noConversion"/>
  </si>
  <si>
    <t>문승현</t>
    <phoneticPr fontId="1" type="noConversion"/>
  </si>
  <si>
    <t>오타루</t>
    <phoneticPr fontId="1" type="noConversion"/>
  </si>
  <si>
    <t>/n</t>
    <phoneticPr fontId="1" type="noConversion"/>
  </si>
  <si>
    <t>삿포로</t>
    <phoneticPr fontId="1" type="noConversion"/>
  </si>
  <si>
    <t>곽호원,김동운,임종민</t>
    <phoneticPr fontId="1" type="noConversion"/>
  </si>
  <si>
    <t>이태희,문승현</t>
    <phoneticPr fontId="1" type="noConversion"/>
  </si>
  <si>
    <t>유심</t>
    <phoneticPr fontId="1" type="noConversion"/>
  </si>
  <si>
    <t>곽호원,이태희,김동운,문승현</t>
    <phoneticPr fontId="1" type="noConversion"/>
  </si>
  <si>
    <t>숙소비1</t>
    <phoneticPr fontId="1" type="noConversion"/>
  </si>
  <si>
    <t>숙소비2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</si>
</sst>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4678-755E-4353-A3D6-DEEE606B8F51}">
  <dimension ref="A1:R49"/>
  <sheetViews>
    <sheetView tabSelected="1" workbookViewId="0">
      <selection activeCell="I9" sqref="I9"/>
    </sheetView>
  </sheetViews>
  <sheetFormatPr defaultRowHeight="16.5" x14ac:dyDescent="0.3"/>
  <cols>
    <col min="1" max="1" width="9" style="3"/>
    <col min="2" max="2" width="11.25" style="3" bestFit="1" customWidth="1"/>
    <col min="3" max="3" width="13.75" style="3" bestFit="1" customWidth="1"/>
    <col min="4" max="4" width="14.375" style="3" bestFit="1" customWidth="1"/>
    <col min="5" max="5" width="26.75" style="3" bestFit="1" customWidth="1"/>
    <col min="6" max="9" width="9" style="3"/>
    <col min="10" max="11" width="9.25" style="3" bestFit="1" customWidth="1"/>
    <col min="12" max="12" width="10.625" style="14" bestFit="1" customWidth="1"/>
    <col min="13" max="13" width="10.625" style="3" bestFit="1" customWidth="1"/>
    <col min="14" max="14" width="9.25" style="3" bestFit="1" customWidth="1"/>
  </cols>
  <sheetData>
    <row r="1" spans="1:18" x14ac:dyDescent="0.3">
      <c r="A1" s="1"/>
      <c r="B1" s="5" t="s">
        <v>0</v>
      </c>
      <c r="C1" s="5" t="s">
        <v>1</v>
      </c>
      <c r="D1" s="1" t="s">
        <v>2</v>
      </c>
      <c r="E1" s="1"/>
      <c r="F1" s="1"/>
      <c r="G1" s="1"/>
      <c r="H1" s="1"/>
      <c r="I1" s="1"/>
      <c r="J1" s="1" t="s">
        <v>8</v>
      </c>
      <c r="K1" s="1" t="s">
        <v>9</v>
      </c>
    </row>
    <row r="2" spans="1:18" x14ac:dyDescent="0.3">
      <c r="A2" s="2" t="s">
        <v>3</v>
      </c>
      <c r="B2" s="6">
        <v>1790500</v>
      </c>
      <c r="C2" s="6">
        <v>92360</v>
      </c>
      <c r="D2" s="7">
        <v>50000</v>
      </c>
      <c r="E2" s="2"/>
      <c r="F2" s="2"/>
      <c r="G2" s="2"/>
      <c r="H2" s="2"/>
      <c r="I2" s="2"/>
      <c r="J2" s="7">
        <f>SUM(B2:D2)</f>
        <v>1932860</v>
      </c>
      <c r="K2" s="8" t="s">
        <v>10</v>
      </c>
      <c r="M2" s="1" t="s">
        <v>8</v>
      </c>
      <c r="N2" s="9">
        <f>SUM(J2,J5)</f>
        <v>2001972.5</v>
      </c>
      <c r="O2" t="s">
        <v>10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4"/>
      <c r="M3" s="10" t="s">
        <v>13</v>
      </c>
      <c r="N3" s="10">
        <f>N2/5</f>
        <v>400394.5</v>
      </c>
      <c r="O3" t="s">
        <v>10</v>
      </c>
    </row>
    <row r="4" spans="1:18" x14ac:dyDescent="0.3">
      <c r="A4" s="1"/>
      <c r="B4" s="1" t="s">
        <v>7</v>
      </c>
      <c r="C4" s="1" t="s">
        <v>5</v>
      </c>
      <c r="D4" s="1" t="s">
        <v>11</v>
      </c>
      <c r="E4" s="1" t="s">
        <v>6</v>
      </c>
      <c r="F4" s="1" t="s">
        <v>12</v>
      </c>
      <c r="G4" s="1"/>
      <c r="H4" s="1"/>
      <c r="I4" s="1"/>
      <c r="J4" s="1" t="s">
        <v>8</v>
      </c>
      <c r="K4" s="1" t="s">
        <v>9</v>
      </c>
    </row>
    <row r="5" spans="1:18" x14ac:dyDescent="0.3">
      <c r="A5" s="2" t="s">
        <v>4</v>
      </c>
      <c r="B5" s="2">
        <v>146</v>
      </c>
      <c r="C5" s="2">
        <v>16</v>
      </c>
      <c r="D5" s="7">
        <v>1700</v>
      </c>
      <c r="E5" s="7">
        <v>18600</v>
      </c>
      <c r="F5" s="7">
        <v>35000</v>
      </c>
      <c r="G5" s="7"/>
      <c r="H5" s="2"/>
      <c r="I5" s="2"/>
      <c r="J5" s="2">
        <f>(B5/C5)*D5+SUM(E5:I5)</f>
        <v>69112.5</v>
      </c>
      <c r="K5" s="8" t="s">
        <v>10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4"/>
      <c r="M6" s="15" cm="1">
        <f t="array" ref="M6">SUM(ROUND(M7:M10, -1))</f>
        <v>692410</v>
      </c>
      <c r="N6" s="15" cm="1">
        <f t="array" ref="N6">SUM(ROUND(N7:N10, -1))</f>
        <v>685090</v>
      </c>
      <c r="O6" s="15" cm="1">
        <f t="array" ref="O6">SUM(ROUND(O7:O10, -1))</f>
        <v>692410</v>
      </c>
      <c r="P6" s="15" cm="1">
        <f t="array" ref="P6">SUM(ROUND(P7:P10, -1))</f>
        <v>680430</v>
      </c>
      <c r="Q6" s="15" cm="1">
        <f t="array" ref="Q6">SUM(ROUND(Q7:Q10, -1))</f>
        <v>685090</v>
      </c>
      <c r="R6" t="s">
        <v>10</v>
      </c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10" t="s">
        <v>13</v>
      </c>
      <c r="M7" s="17">
        <f>N3</f>
        <v>400394.5</v>
      </c>
      <c r="N7" s="17">
        <f>N3</f>
        <v>400394.5</v>
      </c>
      <c r="O7" s="17">
        <f>N3</f>
        <v>400394.5</v>
      </c>
      <c r="P7" s="17">
        <f>N3</f>
        <v>400394.5</v>
      </c>
      <c r="Q7" s="17">
        <f>N3</f>
        <v>400394.5</v>
      </c>
      <c r="R7" t="s">
        <v>10</v>
      </c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14" t="s">
        <v>26</v>
      </c>
      <c r="M8" s="16">
        <f>J18</f>
        <v>36727.666666666664</v>
      </c>
      <c r="N8" s="16">
        <f>J19</f>
        <v>29405</v>
      </c>
      <c r="O8" s="16">
        <f>J18</f>
        <v>36727.666666666664</v>
      </c>
      <c r="P8" s="16">
        <f>J18</f>
        <v>36727.666666666664</v>
      </c>
      <c r="Q8" s="16">
        <f>J19</f>
        <v>29405</v>
      </c>
      <c r="R8" t="s">
        <v>10</v>
      </c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14" t="s">
        <v>27</v>
      </c>
      <c r="M9" s="16">
        <f>J22</f>
        <v>234922.4</v>
      </c>
      <c r="N9" s="16">
        <f>J22</f>
        <v>234922.4</v>
      </c>
      <c r="O9" s="16">
        <f>J22</f>
        <v>234922.4</v>
      </c>
      <c r="P9" s="16">
        <f>J22</f>
        <v>234922.4</v>
      </c>
      <c r="Q9" s="16">
        <f>J22</f>
        <v>234922.4</v>
      </c>
      <c r="R9" t="s">
        <v>10</v>
      </c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14" t="s">
        <v>24</v>
      </c>
      <c r="M10" s="16">
        <f>J26</f>
        <v>20370</v>
      </c>
      <c r="N10" s="16">
        <f>J26</f>
        <v>20370</v>
      </c>
      <c r="O10" s="16">
        <f>J26</f>
        <v>20370</v>
      </c>
      <c r="P10" s="16">
        <f>J25</f>
        <v>8390</v>
      </c>
      <c r="Q10" s="16">
        <f>J26</f>
        <v>20370</v>
      </c>
      <c r="R10" t="s">
        <v>10</v>
      </c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M11" s="11"/>
      <c r="N11" s="11"/>
      <c r="O11" s="11"/>
      <c r="P11" s="11"/>
      <c r="Q11" s="11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M12" s="11"/>
      <c r="N12" s="11"/>
      <c r="O12" s="11"/>
      <c r="P12" s="11"/>
      <c r="Q12" s="11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M13" s="11"/>
      <c r="N13" s="11"/>
      <c r="O13" s="11"/>
      <c r="P13" s="11"/>
      <c r="Q13" s="11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M14" s="11"/>
      <c r="N14" s="11"/>
      <c r="O14" s="11"/>
      <c r="P14" s="11"/>
      <c r="Q14" s="11"/>
    </row>
    <row r="15" spans="1:18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3"/>
      <c r="M15" s="11"/>
      <c r="N15" s="11"/>
      <c r="O15" s="11"/>
      <c r="P15" s="11"/>
      <c r="Q15" s="11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M16" s="11"/>
      <c r="N16" s="11"/>
      <c r="O16" s="11"/>
      <c r="P16" s="11"/>
      <c r="Q16" s="11"/>
    </row>
    <row r="17" spans="1:17" x14ac:dyDescent="0.3">
      <c r="A17" s="1"/>
      <c r="B17" s="1" t="s">
        <v>19</v>
      </c>
      <c r="C17" s="1" t="s">
        <v>20</v>
      </c>
      <c r="D17" s="1"/>
      <c r="E17" s="1"/>
      <c r="F17" s="1"/>
      <c r="G17" s="1"/>
      <c r="H17" s="1"/>
      <c r="I17" s="1"/>
      <c r="J17" s="1" t="s">
        <v>8</v>
      </c>
      <c r="K17" s="1" t="s">
        <v>9</v>
      </c>
      <c r="O17" s="3"/>
      <c r="P17" s="3"/>
      <c r="Q17" s="3"/>
    </row>
    <row r="18" spans="1:17" x14ac:dyDescent="0.3">
      <c r="A18" s="2" t="s">
        <v>26</v>
      </c>
      <c r="B18" s="7">
        <v>110183</v>
      </c>
      <c r="C18" s="2">
        <v>3</v>
      </c>
      <c r="D18" s="7">
        <f>B18/C18</f>
        <v>36727.666666666664</v>
      </c>
      <c r="E18" s="7" t="s">
        <v>22</v>
      </c>
      <c r="F18" s="7"/>
      <c r="G18" s="7"/>
      <c r="H18" s="2"/>
      <c r="I18" s="2"/>
      <c r="J18" s="7">
        <f>D18</f>
        <v>36727.666666666664</v>
      </c>
      <c r="K18" s="8" t="s">
        <v>10</v>
      </c>
      <c r="O18" s="3"/>
      <c r="P18" s="3"/>
      <c r="Q18" s="3"/>
    </row>
    <row r="19" spans="1:17" x14ac:dyDescent="0.3">
      <c r="A19" s="2"/>
      <c r="B19" s="7">
        <v>58810</v>
      </c>
      <c r="C19" s="2">
        <v>2</v>
      </c>
      <c r="D19" s="7">
        <f>B19/C19</f>
        <v>29405</v>
      </c>
      <c r="E19" s="2" t="s">
        <v>23</v>
      </c>
      <c r="F19" s="2"/>
      <c r="G19" s="2"/>
      <c r="H19" s="2"/>
      <c r="I19" s="2"/>
      <c r="J19" s="7">
        <f>D19</f>
        <v>29405</v>
      </c>
      <c r="K19" s="4"/>
      <c r="O19" s="3"/>
      <c r="P19" s="3"/>
      <c r="Q19" s="3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O20" s="3"/>
      <c r="P20" s="3"/>
      <c r="Q20" s="3"/>
    </row>
    <row r="21" spans="1:17" x14ac:dyDescent="0.3">
      <c r="A21" s="1"/>
      <c r="B21" s="1" t="s">
        <v>21</v>
      </c>
      <c r="C21" s="1" t="s">
        <v>20</v>
      </c>
      <c r="D21" s="1"/>
      <c r="E21" s="1"/>
      <c r="F21" s="1"/>
      <c r="G21" s="1"/>
      <c r="H21" s="1"/>
      <c r="I21" s="1"/>
      <c r="J21" s="1" t="s">
        <v>8</v>
      </c>
      <c r="K21" s="1" t="s">
        <v>9</v>
      </c>
      <c r="O21" s="3"/>
      <c r="P21" s="3"/>
      <c r="Q21" s="3"/>
    </row>
    <row r="22" spans="1:17" x14ac:dyDescent="0.3">
      <c r="A22" s="2" t="s">
        <v>27</v>
      </c>
      <c r="B22" s="7">
        <v>1174612</v>
      </c>
      <c r="C22" s="2">
        <v>5</v>
      </c>
      <c r="D22" s="7">
        <f>B22/C22</f>
        <v>234922.4</v>
      </c>
      <c r="E22" s="7"/>
      <c r="F22" s="7"/>
      <c r="G22" s="7"/>
      <c r="H22" s="2"/>
      <c r="I22" s="2"/>
      <c r="J22" s="7">
        <f>D22</f>
        <v>234922.4</v>
      </c>
      <c r="K22" s="8" t="s">
        <v>10</v>
      </c>
      <c r="O22" s="3"/>
      <c r="P22" s="3"/>
      <c r="Q22" s="3"/>
    </row>
    <row r="23" spans="1:17" x14ac:dyDescent="0.3">
      <c r="A23" s="2"/>
      <c r="B23" s="7"/>
      <c r="C23" s="2"/>
      <c r="D23" s="7"/>
      <c r="E23" s="2"/>
      <c r="F23" s="2"/>
      <c r="G23" s="2"/>
      <c r="H23" s="2"/>
      <c r="I23" s="2"/>
      <c r="J23" s="2"/>
      <c r="K23" s="4"/>
      <c r="O23" s="3"/>
      <c r="P23" s="3"/>
      <c r="Q23" s="3"/>
    </row>
    <row r="24" spans="1:17" x14ac:dyDescent="0.3">
      <c r="A24" s="1"/>
      <c r="B24" s="1" t="s">
        <v>24</v>
      </c>
      <c r="C24" s="1" t="s">
        <v>20</v>
      </c>
      <c r="D24" s="1"/>
      <c r="E24" s="1"/>
      <c r="F24" s="1"/>
      <c r="G24" s="1"/>
      <c r="H24" s="1"/>
      <c r="I24" s="1"/>
      <c r="J24" s="1" t="s">
        <v>8</v>
      </c>
      <c r="K24" s="1" t="s">
        <v>9</v>
      </c>
      <c r="O24" s="3"/>
      <c r="P24" s="3"/>
      <c r="Q24" s="3"/>
    </row>
    <row r="25" spans="1:17" x14ac:dyDescent="0.3">
      <c r="A25" s="2" t="s">
        <v>24</v>
      </c>
      <c r="B25" s="7">
        <v>8390</v>
      </c>
      <c r="C25" s="2">
        <v>1</v>
      </c>
      <c r="D25" s="7">
        <f>B25/C25</f>
        <v>8390</v>
      </c>
      <c r="E25" s="7" t="s">
        <v>17</v>
      </c>
      <c r="F25" s="7"/>
      <c r="G25" s="7"/>
      <c r="H25" s="2"/>
      <c r="I25" s="2"/>
      <c r="J25" s="7">
        <f>D25</f>
        <v>8390</v>
      </c>
      <c r="K25" s="8" t="s">
        <v>10</v>
      </c>
      <c r="O25" s="3"/>
      <c r="P25" s="3"/>
      <c r="Q25" s="3"/>
    </row>
    <row r="26" spans="1:17" x14ac:dyDescent="0.3">
      <c r="A26" s="2"/>
      <c r="B26" s="7">
        <v>81480</v>
      </c>
      <c r="C26" s="2">
        <v>4</v>
      </c>
      <c r="D26" s="7">
        <f>B26/C26</f>
        <v>20370</v>
      </c>
      <c r="E26" s="2" t="s">
        <v>25</v>
      </c>
      <c r="F26" s="2"/>
      <c r="G26" s="2"/>
      <c r="H26" s="2"/>
      <c r="I26" s="2"/>
      <c r="J26" s="7">
        <f>D26</f>
        <v>20370</v>
      </c>
      <c r="K26" s="8" t="s">
        <v>10</v>
      </c>
      <c r="O26" s="3"/>
      <c r="P26" s="3"/>
      <c r="Q26" s="3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  <c r="O27" s="3"/>
      <c r="P27" s="3"/>
      <c r="Q27" s="3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  <c r="O28" s="3"/>
      <c r="P28" s="3"/>
      <c r="Q28" s="3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  <c r="O29" s="3"/>
      <c r="P29" s="3"/>
      <c r="Q29" s="3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  <c r="O30" s="3"/>
      <c r="P30" s="3"/>
      <c r="Q30" s="3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  <c r="O31" s="3"/>
      <c r="P31" s="3"/>
      <c r="Q31" s="3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4"/>
      <c r="O32" s="3"/>
      <c r="P32" s="3"/>
      <c r="Q32" s="3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4"/>
      <c r="O33" s="3"/>
      <c r="P33" s="3"/>
      <c r="Q33" s="3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O34" s="3"/>
      <c r="P34" s="3"/>
      <c r="Q34" s="3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O35" s="3"/>
      <c r="P35" s="3"/>
      <c r="Q35" s="3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O36" s="3"/>
      <c r="P36" s="3"/>
      <c r="Q36" s="3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4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howon kwak</dc:creator>
  <cp:lastModifiedBy>howon kwak</cp:lastModifiedBy>
  <dcterms:created xsi:type="dcterms:W3CDTF">2025-01-21T16:09:57Z</dcterms:created>
  <dcterms:modified xsi:type="dcterms:W3CDTF">2025-02-02T14:51:18Z</dcterms:modified>
</cp:coreProperties>
</file>