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78AEEDB8-E4E0-4FC3-904C-798DBE301190}" xr6:coauthVersionLast="47" xr6:coauthVersionMax="47" xr10:uidLastSave="{00000000-0000-0000-0000-000000000000}"/>
  <bookViews>
    <workbookView xWindow="-120" yWindow="-120" windowWidth="29040" windowHeight="15720" activeTab="3" xr2:uid="{469D2931-EEAD-864F-B0C4-AD4A8DB82008}"/>
  </bookViews>
  <sheets>
    <sheet name="Sheet1" sheetId="6" r:id="rId1"/>
    <sheet name="Data Tables" sheetId="1" r:id="rId2"/>
    <sheet name="income " sheetId="2" r:id="rId3"/>
    <sheet name="Geographical" sheetId="3" r:id="rId4"/>
    <sheet name="Sales process" sheetId="4" r:id="rId5"/>
    <sheet name="Project Status" sheetId="5" r:id="rId6"/>
  </sheets>
  <definedNames>
    <definedName name="Slicer_Year">#N/A</definedName>
    <definedName name="Slicer_Year1">#N/A</definedName>
  </definedNames>
  <calcPr calcId="191029"/>
  <pivotCaches>
    <pivotCache cacheId="0" r:id="rId7"/>
    <pivotCache cacheId="1" r:id="rId8"/>
  </pivotCaches>
  <webPublishing vml="1" allowPng="1" targetScreenSize="1024x768" codePage="1252"/>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4" i="6" l="1"/>
  <c r="AF30" i="6"/>
  <c r="AG30" i="6"/>
  <c r="AF31" i="6"/>
  <c r="AG31" i="6"/>
  <c r="AF32" i="6"/>
  <c r="AG32" i="6"/>
  <c r="AF33" i="6"/>
  <c r="AG33" i="6"/>
  <c r="AF34" i="6"/>
  <c r="AG34" i="6"/>
  <c r="AG29" i="6"/>
  <c r="AF29" i="6"/>
  <c r="AD34" i="6"/>
  <c r="AE30" i="6"/>
  <c r="AE31" i="6"/>
  <c r="AE32" i="6"/>
  <c r="AE33" i="6"/>
  <c r="AE34" i="6"/>
  <c r="AE29" i="6"/>
  <c r="AD30" i="6"/>
  <c r="AD31" i="6"/>
  <c r="AD32" i="6"/>
  <c r="AD33" i="6"/>
  <c r="AD29" i="6"/>
  <c r="AD18" i="6"/>
  <c r="AD19" i="6"/>
  <c r="AD20" i="6"/>
  <c r="AD21" i="6"/>
  <c r="AD22" i="6"/>
  <c r="AD17" i="6"/>
  <c r="Z21" i="6"/>
  <c r="W4" i="6"/>
  <c r="M4" i="6"/>
  <c r="M5" i="6"/>
  <c r="M6" i="6"/>
  <c r="M7" i="6"/>
  <c r="M8" i="6"/>
  <c r="M9" i="6"/>
  <c r="L4" i="6"/>
  <c r="L5" i="6"/>
  <c r="L6" i="6"/>
  <c r="L7" i="6"/>
  <c r="L8" i="6"/>
  <c r="L9" i="6"/>
  <c r="I5" i="6"/>
  <c r="I6" i="6"/>
  <c r="I7" i="6"/>
  <c r="I8" i="6"/>
  <c r="I9" i="6"/>
  <c r="I4" i="6"/>
  <c r="AL6" i="6"/>
  <c r="P4" i="6"/>
  <c r="B25" i="2"/>
  <c r="J8" i="6" l="1"/>
  <c r="AK6" i="6"/>
  <c r="Q4" i="6"/>
  <c r="K4" i="6"/>
  <c r="K7" i="6"/>
  <c r="K5" i="6"/>
  <c r="K6" i="6"/>
  <c r="K9" i="6"/>
  <c r="K8" i="6"/>
  <c r="J4" i="6"/>
  <c r="J5" i="6"/>
  <c r="J9" i="6"/>
  <c r="J7" i="6"/>
  <c r="J6" i="6"/>
</calcChain>
</file>

<file path=xl/sharedStrings.xml><?xml version="1.0" encoding="utf-8"?>
<sst xmlns="http://schemas.openxmlformats.org/spreadsheetml/2006/main" count="3739" uniqueCount="84">
  <si>
    <t>Year</t>
  </si>
  <si>
    <t>Amount</t>
  </si>
  <si>
    <t>Target</t>
  </si>
  <si>
    <t>Country</t>
  </si>
  <si>
    <t>Egypt</t>
  </si>
  <si>
    <t>USA</t>
  </si>
  <si>
    <t>Russia</t>
  </si>
  <si>
    <t>United Kingdom</t>
  </si>
  <si>
    <t>Brazil</t>
  </si>
  <si>
    <t>Canada</t>
  </si>
  <si>
    <t>Jan</t>
  </si>
  <si>
    <t>Licensing</t>
  </si>
  <si>
    <t>Software Metered License</t>
  </si>
  <si>
    <t>B2B</t>
  </si>
  <si>
    <t>Floating License</t>
  </si>
  <si>
    <t>Renting</t>
  </si>
  <si>
    <t>Equipments</t>
  </si>
  <si>
    <t>Subscription</t>
  </si>
  <si>
    <t>Prime</t>
  </si>
  <si>
    <t>Usage fees</t>
  </si>
  <si>
    <t>Renewal</t>
  </si>
  <si>
    <t>Premium</t>
  </si>
  <si>
    <t>New</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</si>
  <si>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</si>
  <si>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</si>
  <si>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</si>
  <si>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</si>
  <si>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</si>
  <si>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</si>
  <si>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</si>
  <si>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</si>
  <si>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</si>
  <si>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</si>
  <si>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</si>
  <si>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</si>
  <si>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</si>
  <si>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</si>
  <si>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</si>
  <si>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</si>
  <si>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</si>
  <si>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</si>
  <si>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</si>
  <si>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</si>
  <si>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</si>
  <si>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Month</t>
  </si>
  <si>
    <t>Income Sources</t>
  </si>
  <si>
    <t>Income Breakdowns</t>
  </si>
  <si>
    <t>Counts</t>
  </si>
  <si>
    <t>Income</t>
  </si>
  <si>
    <t>Target Income</t>
  </si>
  <si>
    <t>Operating Profit</t>
  </si>
  <si>
    <t>Marketing Strategies</t>
  </si>
  <si>
    <t>Row Labels</t>
  </si>
  <si>
    <t>Grand Total</t>
  </si>
  <si>
    <t>Sum of Income</t>
  </si>
  <si>
    <t>Sum of Income2</t>
  </si>
  <si>
    <t>x</t>
  </si>
  <si>
    <t>y</t>
  </si>
  <si>
    <t>amount</t>
  </si>
  <si>
    <t>max</t>
  </si>
  <si>
    <t>Column1</t>
  </si>
  <si>
    <t>no max2</t>
  </si>
  <si>
    <t>Sum of Target Income</t>
  </si>
  <si>
    <t>income</t>
  </si>
  <si>
    <t>target</t>
  </si>
  <si>
    <t>Sum of Counts</t>
  </si>
  <si>
    <t>Sum of Counts2</t>
  </si>
  <si>
    <t>counts</t>
  </si>
  <si>
    <t>counts percentage</t>
  </si>
  <si>
    <t>aversage</t>
  </si>
  <si>
    <t>€</t>
  </si>
  <si>
    <t>₹</t>
  </si>
  <si>
    <t>Sum of Operating Profit</t>
  </si>
  <si>
    <t>Total</t>
  </si>
  <si>
    <t>Sum of Amount</t>
  </si>
  <si>
    <t>Sum of Amount2</t>
  </si>
  <si>
    <t>geographical</t>
  </si>
  <si>
    <t>Sum of Target</t>
  </si>
  <si>
    <t xml:space="preserve">remaining </t>
  </si>
  <si>
    <t>actual</t>
  </si>
  <si>
    <t>highest</t>
  </si>
  <si>
    <t>non highest</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</si>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</sst>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_ [$₹-4009]\ * #,##0.00_ ;_ [$₹-4009]\ * \-#,##0.00_ ;_ [$₹-4009]\ * &quot;-&quot;??_ ;_ @_ "/>
    <numFmt numFmtId="166" formatCode="[$₹-445]\ #,##0"/>
  </numFmts>
  <fonts count="14" x14ac:knownFonts="1">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1"/>
      <name val="Calibri"/>
      <family val="2"/>
      <scheme val="minor"/>
    </font>
    <font>
      <sz val="11"/>
      <color theme="0"/>
      <name val="Calibri"/>
      <family val="2"/>
      <scheme val="minor"/>
    </font>
    <font>
      <sz val="11"/>
      <color theme="1"/>
      <name val="Bahnschrift"/>
      <family val="2"/>
    </font>
    <font>
      <sz val="11"/>
      <color theme="0"/>
      <name val="Bahnschrift"/>
      <family val="2"/>
    </font>
    <font>
      <sz val="72"/>
      <color theme="1"/>
      <name val="Buxton Sketch"/>
      <family val="4"/>
    </font>
    <font>
      <sz val="48"/>
      <color rgb="FFCE0299"/>
      <name val="Calibri"/>
      <family val="2"/>
      <scheme val="minor"/>
    </font>
    <font>
      <sz val="48"/>
      <color rgb="FF7417BD"/>
      <name val="Calibri"/>
      <family val="2"/>
      <scheme val="minor"/>
    </font>
    <font>
      <sz val="48"/>
      <color rgb="FF00B0F0"/>
      <name val="Calibri"/>
      <family val="2"/>
      <scheme val="minor"/>
    </font>
    <font>
      <sz val="48"/>
      <color rgb="FF0070C0"/>
      <name val="Calibri"/>
      <family val="2"/>
      <scheme val="minor"/>
    </font>
  </fonts>
  <fills count="7">
    <fill>
      <patternFill patternType="none"/>
    </fill>
    <fill>
      <patternFill patternType="gray125"/>
    </fill>
    <fill>
      <patternFill patternType="solid">
        <fgColor rgb="FFCC0E62"/>
        <bgColor indexed="64"/>
      </patternFill>
    </fill>
    <fill>
      <patternFill patternType="solid">
        <fgColor theme="1"/>
        <bgColor indexed="64"/>
      </patternFill>
    </fill>
    <fill>
      <patternFill patternType="solid">
        <fgColor rgb="FFECECEC"/>
        <bgColor indexed="64"/>
      </patternFill>
    </fill>
    <fill>
      <patternFill patternType="solid">
        <fgColor rgb="FFDEEAF6"/>
        <bgColor indexed="64"/>
      </patternFill>
    </fill>
    <fill>
      <patternFill patternType="solid">
        <fgColor rgb="FF002060"/>
        <bgColor indexed="64"/>
      </patternFill>
    </fill>
  </fills>
  <borders count="1">
    <border>
      <left/>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5">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1" fontId="4" fillId="0" borderId="0" xfId="0" applyNumberFormat="1" applyFont="1" applyAlignment="1">
      <alignment horizontal="center" vertical="center"/>
    </xf>
    <xf numFmtId="1" fontId="3" fillId="0" borderId="0" xfId="0" applyNumberFormat="1" applyFont="1" applyAlignment="1">
      <alignment horizontal="center" vertical="center"/>
    </xf>
    <xf numFmtId="0" fontId="0" fillId="3" borderId="0" xfId="0" applyFill="1"/>
    <xf numFmtId="0" fontId="0" fillId="4" borderId="0" xfId="0" applyFill="1" applyAlignment="1">
      <alignment horizontal="center" vertical="center" wrapText="1"/>
    </xf>
    <xf numFmtId="0" fontId="0" fillId="4" borderId="0" xfId="0" applyFill="1" applyAlignment="1">
      <alignment wrapText="1"/>
    </xf>
    <xf numFmtId="3" fontId="0" fillId="4" borderId="0" xfId="0" applyNumberFormat="1" applyFill="1" applyAlignment="1">
      <alignment horizontal="right" wrapText="1"/>
    </xf>
    <xf numFmtId="0" fontId="0" fillId="5" borderId="0" xfId="0" applyFill="1" applyAlignment="1">
      <alignment horizontal="center" vertical="center" wrapText="1"/>
    </xf>
    <xf numFmtId="0" fontId="0" fillId="5" borderId="0" xfId="0" applyFill="1" applyAlignment="1">
      <alignment wrapText="1"/>
    </xf>
    <xf numFmtId="3" fontId="0" fillId="5" borderId="0" xfId="0" applyNumberFormat="1" applyFill="1" applyAlignment="1">
      <alignment horizontal="right" wrapText="1"/>
    </xf>
    <xf numFmtId="0" fontId="0" fillId="5" borderId="0" xfId="0" applyFill="1" applyAlignment="1">
      <alignment vertical="center" wrapText="1"/>
    </xf>
    <xf numFmtId="3" fontId="0" fillId="5" borderId="0" xfId="0" applyNumberFormat="1" applyFill="1" applyAlignment="1">
      <alignment horizontal="center" vertical="center" wrapText="1"/>
    </xf>
    <xf numFmtId="0" fontId="0" fillId="4" borderId="0" xfId="0" applyFill="1" applyAlignment="1">
      <alignment vertical="center" wrapText="1"/>
    </xf>
    <xf numFmtId="3" fontId="0" fillId="4" borderId="0" xfId="0" applyNumberFormat="1" applyFill="1" applyAlignment="1">
      <alignment horizontal="center" vertical="center" wrapText="1"/>
    </xf>
    <xf numFmtId="0" fontId="0" fillId="4" borderId="0" xfId="0" applyFill="1" applyAlignment="1">
      <alignment horizontal="right" wrapText="1"/>
    </xf>
    <xf numFmtId="0" fontId="0" fillId="5" borderId="0" xfId="0" applyFill="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0" fontId="6" fillId="6" borderId="0" xfId="0" applyFont="1" applyFill="1"/>
    <xf numFmtId="43" fontId="0" fillId="0" borderId="0" xfId="1" applyFont="1"/>
    <xf numFmtId="9" fontId="0" fillId="0" borderId="0" xfId="3" applyFont="1"/>
    <xf numFmtId="43" fontId="0" fillId="0" borderId="0" xfId="0" applyNumberFormat="1"/>
    <xf numFmtId="0" fontId="6" fillId="3" borderId="0" xfId="0" applyFont="1" applyFill="1"/>
    <xf numFmtId="164" fontId="0" fillId="0" borderId="0" xfId="0" applyNumberFormat="1"/>
    <xf numFmtId="10" fontId="0" fillId="0" borderId="0" xfId="3" applyNumberFormat="1" applyFont="1"/>
    <xf numFmtId="0" fontId="7" fillId="3" borderId="0" xfId="0" applyFont="1" applyFill="1"/>
    <xf numFmtId="0" fontId="8" fillId="3" borderId="0" xfId="0" applyFont="1" applyFill="1"/>
    <xf numFmtId="164" fontId="0" fillId="0" borderId="0" xfId="1" applyNumberFormat="1" applyFont="1"/>
    <xf numFmtId="0" fontId="6" fillId="3" borderId="0" xfId="0" applyFont="1" applyFill="1" applyAlignment="1">
      <alignment horizontal="left"/>
    </xf>
    <xf numFmtId="10" fontId="6" fillId="3" borderId="0" xfId="0" applyNumberFormat="1" applyFont="1" applyFill="1"/>
    <xf numFmtId="9" fontId="0" fillId="0" borderId="0" xfId="0" applyNumberFormat="1"/>
    <xf numFmtId="0" fontId="9"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165" fontId="0" fillId="0" borderId="0" xfId="2" applyNumberFormat="1" applyFont="1"/>
    <xf numFmtId="166" fontId="0" fillId="0" borderId="0" xfId="0" applyNumberFormat="1"/>
    <xf numFmtId="164" fontId="0" fillId="0" borderId="0" xfId="0" applyNumberFormat="1" applyAlignment="1">
      <alignment horizontal="left" indent="2"/>
    </xf>
    <xf numFmtId="0" fontId="0" fillId="0" borderId="0" xfId="0" applyAlignment="1">
      <alignment horizontal="center"/>
    </xf>
  </cellXfs>
  <cellStyles count="4">
    <cellStyle name="Comma" xfId="1" builtinId="3"/>
    <cellStyle name="Currency" xfId="2" builtinId="4"/>
    <cellStyle name="Normal" xfId="0" builtinId="0"/>
    <cellStyle name="Percent" xfId="3" builtinId="5"/>
  </cellStyles>
  <dxfs count="57">
    <dxf>
      <fill>
        <patternFill patternType="solid">
          <fgColor indexed="64"/>
          <bgColor rgb="FFDEEAF6"/>
        </patternFill>
      </fill>
      <alignment horizontal="center" vertical="center" textRotation="0" wrapText="1" indent="0" justifyLastLine="0" shrinkToFit="0" readingOrder="0"/>
    </dxf>
    <dxf>
      <fill>
        <patternFill patternType="solid">
          <fgColor indexed="64"/>
          <bgColor rgb="FFDEEAF6"/>
        </patternFill>
      </fill>
      <alignment horizontal="center" vertical="center" textRotation="0" wrapText="1" indent="0" justifyLastLine="0" shrinkToFit="0" readingOrder="0"/>
    </dxf>
    <dxf>
      <fill>
        <patternFill patternType="solid">
          <fgColor indexed="64"/>
          <bgColor rgb="FFDEEAF6"/>
        </patternFill>
      </fill>
      <alignment horizontal="center" vertical="center" textRotation="0" wrapText="1" indent="0" justifyLastLine="0" shrinkToFit="0" readingOrder="0"/>
    </dxf>
    <dxf>
      <fill>
        <patternFill patternType="solid">
          <fgColor indexed="64"/>
          <bgColor rgb="FFDEEAF6"/>
        </patternFill>
      </fill>
      <alignment horizontal="center" vertical="center"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numFmt numFmtId="14" formatCode="0.00%"/>
    </dxf>
    <dxf>
      <numFmt numFmtId="0" formatCode="General"/>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dxf>
    <dxf>
      <font>
        <sz val="11"/>
      </font>
    </dxf>
    <dxf>
      <font>
        <sz val="11"/>
      </font>
    </dxf>
    <dxf>
      <font>
        <sz val="11"/>
      </font>
    </dxf>
    <dxf>
      <font>
        <sz val="11"/>
      </font>
    </dxf>
    <dxf>
      <font>
        <sz val="1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ont>
        <sz val="11"/>
      </font>
    </dxf>
    <dxf>
      <font>
        <sz val="11"/>
      </font>
    </dxf>
    <dxf>
      <font>
        <sz val="11"/>
      </font>
    </dxf>
    <dxf>
      <font>
        <sz val="11"/>
      </font>
    </dxf>
    <dxf>
      <font>
        <sz val="11"/>
      </font>
    </dxf>
    <dxf>
      <font>
        <sz val="1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ont>
        <color theme="0"/>
      </font>
    </dxf>
    <dxf>
      <numFmt numFmtId="35" formatCode="_(* #,##0.00_);_(* \(#,##0.00\);_(* &quot;-&quot;??_);_(@_)"/>
    </dxf>
    <dxf>
      <numFmt numFmtId="164" formatCode="_(* #,##0_);_(* \(#,##0\);_(* &quot;-&quot;??_);_(@_)"/>
    </dxf>
    <dxf>
      <alignment relativeIndent="1"/>
    </dxf>
    <dxf>
      <alignment horizontal="left" relativeIndent="1"/>
    </dxf>
    <dxf>
      <numFmt numFmtId="166" formatCode="[$₹-445]\ #,##0"/>
    </dxf>
    <dxf>
      <numFmt numFmtId="35" formatCode="_(* #,##0.00_);_(* \(#,##0.00\);_(* &quot;-&quot;??_);_(@_)"/>
    </dxf>
    <dxf>
      <fill>
        <patternFill>
          <bgColor theme="1"/>
        </patternFill>
      </fill>
    </dxf>
  </dxfs>
  <tableStyles count="1" defaultTableStyle="TableStyleMedium2" defaultPivotStyle="PivotStyleLight16">
    <tableStyle name="Slicer Style 1" pivot="0" table="0" count="5" xr9:uid="{805AB198-E56A-4711-801D-2425C4A1640A}">
      <tableStyleElement type="wholeTable" dxfId="56"/>
    </tableStyle>
  </tableStyles>
  <colors>
    <mruColors>
      <color rgb="FF190454"/>
      <color rgb="FFCE0299"/>
      <color rgb="FF7417BD"/>
      <color rgb="FF1F10E0"/>
      <color rgb="FF303030"/>
      <color rgb="FF140343"/>
      <color rgb="FF100D85"/>
      <color rgb="FFD0006D"/>
      <color rgb="FF121F3A"/>
      <color rgb="FF0D0B73"/>
    </mruColors>
  </colors>
  <extLst>
    <ext xmlns:x14="http://schemas.microsoft.com/office/spreadsheetml/2009/9/main" uri="{46F421CA-312F-682f-3DD2-61675219B42D}">
      <x14:dxfs count="4">
        <dxf>
          <fill>
            <patternFill>
              <bgColor theme="0"/>
            </patternFill>
          </fill>
        </dxf>
        <dxf>
          <fill>
            <patternFill>
              <bgColor theme="2"/>
            </patternFill>
          </fill>
        </dxf>
        <dxf>
          <font>
            <color theme="1"/>
          </font>
          <fill>
            <patternFill>
              <bgColor theme="0"/>
            </patternFill>
          </fill>
        </dxf>
        <dxf>
          <font>
            <color theme="0"/>
          </font>
          <fill>
            <patternFill patternType="solid">
              <bgColor rgb="FF121F3A"/>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87-4ABA-919E-E455E080AA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87-4ABA-919E-E455E080AA4F}"/>
              </c:ext>
            </c:extLst>
          </c:dPt>
          <c:cat>
            <c:strRef>
              <c:f>Sheet1!$P$3:$Q$3</c:f>
              <c:strCache>
                <c:ptCount val="2"/>
                <c:pt idx="0">
                  <c:v>income</c:v>
                </c:pt>
                <c:pt idx="1">
                  <c:v>target</c:v>
                </c:pt>
              </c:strCache>
            </c:strRef>
          </c:cat>
          <c:val>
            <c:numRef>
              <c:f>Sheet1!$P$4:$Q$4</c:f>
              <c:numCache>
                <c:formatCode>0%</c:formatCode>
                <c:ptCount val="2"/>
                <c:pt idx="0">
                  <c:v>0.80192828823537265</c:v>
                </c:pt>
                <c:pt idx="1">
                  <c:v>0.19807171176462735</c:v>
                </c:pt>
              </c:numCache>
            </c:numRef>
          </c:val>
          <c:extLst>
            <c:ext xmlns:c16="http://schemas.microsoft.com/office/drawing/2014/chart" uri="{C3380CC4-5D6E-409C-BE32-E72D297353CC}">
              <c16:uniqueId val="{00000000-2F4E-44F9-BFC4-884E9FE13C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248466567306686E-4"/>
          <c:y val="4.6355125149586196E-3"/>
          <c:w val="0.99946751533432698"/>
          <c:h val="0.97405630809558752"/>
        </c:manualLayout>
      </c:layout>
      <c:bubbleChart>
        <c:varyColors val="0"/>
        <c:ser>
          <c:idx val="0"/>
          <c:order val="0"/>
          <c:tx>
            <c:v>Income Sources</c:v>
          </c:tx>
          <c:spPr>
            <a:gradFill flip="none" rotWithShape="1">
              <a:gsLst>
                <a:gs pos="47000">
                  <a:srgbClr val="100D83"/>
                </a:gs>
                <a:gs pos="79000">
                  <a:srgbClr val="7417BD"/>
                </a:gs>
              </a:gsLst>
              <a:path path="circle">
                <a:fillToRect l="100000" t="100000"/>
              </a:path>
              <a:tileRect r="-100000" b="-100000"/>
            </a:gradFill>
            <a:ln>
              <a:noFill/>
            </a:ln>
            <a:effectLst>
              <a:glow rad="127000">
                <a:srgbClr val="7417BD">
                  <a:alpha val="5000"/>
                </a:srgbClr>
              </a:glow>
              <a:outerShdw blurRad="127000" sx="111000" sy="111000" algn="ctr" rotWithShape="0">
                <a:srgbClr val="7417BD">
                  <a:alpha val="68000"/>
                </a:srgbClr>
              </a:outerShdw>
            </a:effectLst>
          </c:spPr>
          <c:invertIfNegative val="0"/>
          <c:dLbls>
            <c:dLbl>
              <c:idx val="0"/>
              <c:tx>
                <c:rich>
                  <a:bodyPr/>
                  <a:lstStyle/>
                  <a:p>
                    <a:fld id="{2DF6856A-BCBE-4421-9EE4-70CE4F6E40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F16-4A84-91FB-478C52AC52A8}"/>
                </c:ext>
              </c:extLst>
            </c:dLbl>
            <c:dLbl>
              <c:idx val="1"/>
              <c:tx>
                <c:rich>
                  <a:bodyPr/>
                  <a:lstStyle/>
                  <a:p>
                    <a:fld id="{E6C4855E-7E1C-4D07-9F44-ADA628DF9A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F16-4A84-91FB-478C52AC52A8}"/>
                </c:ext>
              </c:extLst>
            </c:dLbl>
            <c:dLbl>
              <c:idx val="2"/>
              <c:tx>
                <c:rich>
                  <a:bodyPr/>
                  <a:lstStyle/>
                  <a:p>
                    <a:fld id="{F3B858E8-B2FA-44F9-9916-7EEC6711DA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F16-4A84-91FB-478C52AC52A8}"/>
                </c:ext>
              </c:extLst>
            </c:dLbl>
            <c:dLbl>
              <c:idx val="3"/>
              <c:tx>
                <c:rich>
                  <a:bodyPr/>
                  <a:lstStyle/>
                  <a:p>
                    <a:fld id="{C74622E2-F6B5-4AB1-A339-F479EA243E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F16-4A84-91FB-478C52AC52A8}"/>
                </c:ext>
              </c:extLst>
            </c:dLbl>
            <c:dLbl>
              <c:idx val="4"/>
              <c:tx>
                <c:rich>
                  <a:bodyPr/>
                  <a:lstStyle/>
                  <a:p>
                    <a:fld id="{2CAB30E6-8329-4926-A609-6DB88D54BD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F16-4A84-91FB-478C52AC52A8}"/>
                </c:ext>
              </c:extLst>
            </c:dLbl>
            <c:dLbl>
              <c:idx val="5"/>
              <c:tx>
                <c:rich>
                  <a:bodyPr/>
                  <a:lstStyle/>
                  <a:p>
                    <a:fld id="{C1F36AE1-3659-47E4-9D2B-52880308A2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F16-4A84-91FB-478C52AC52A8}"/>
                </c:ext>
              </c:extLst>
            </c:dLbl>
            <c:spPr>
              <a:noFill/>
              <a:ln>
                <a:noFill/>
              </a:ln>
              <a:effectLst/>
            </c:spPr>
            <c:txPr>
              <a:bodyPr rot="0" spcFirstLastPara="1" vertOverflow="ellipsis" vert="horz" wrap="square" lIns="3810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Sheet1!$G$4:$G$9</c:f>
              <c:numCache>
                <c:formatCode>General</c:formatCode>
                <c:ptCount val="6"/>
                <c:pt idx="0">
                  <c:v>1</c:v>
                </c:pt>
                <c:pt idx="1">
                  <c:v>7</c:v>
                </c:pt>
                <c:pt idx="2">
                  <c:v>4</c:v>
                </c:pt>
                <c:pt idx="3">
                  <c:v>2</c:v>
                </c:pt>
                <c:pt idx="4">
                  <c:v>6</c:v>
                </c:pt>
                <c:pt idx="5">
                  <c:v>5</c:v>
                </c:pt>
              </c:numCache>
            </c:numRef>
          </c:xVal>
          <c:yVal>
            <c:numRef>
              <c:f>Sheet1!$H$4:$H$9</c:f>
              <c:numCache>
                <c:formatCode>General</c:formatCode>
                <c:ptCount val="6"/>
                <c:pt idx="0">
                  <c:v>3</c:v>
                </c:pt>
                <c:pt idx="1">
                  <c:v>2</c:v>
                </c:pt>
                <c:pt idx="2">
                  <c:v>1</c:v>
                </c:pt>
                <c:pt idx="3">
                  <c:v>8</c:v>
                </c:pt>
                <c:pt idx="4">
                  <c:v>6</c:v>
                </c:pt>
                <c:pt idx="5">
                  <c:v>9</c:v>
                </c:pt>
              </c:numCache>
            </c:numRef>
          </c:yVal>
          <c:bubbleSize>
            <c:numRef>
              <c:f>Sheet1!$I$4:$I$9</c:f>
              <c:numCache>
                <c:formatCode>_(* #,##0.00_);_(* \(#,##0.00\);_(* "-"??_);_(@_)</c:formatCode>
                <c:ptCount val="6"/>
                <c:pt idx="0">
                  <c:v>117536</c:v>
                </c:pt>
                <c:pt idx="1">
                  <c:v>77421</c:v>
                </c:pt>
                <c:pt idx="2">
                  <c:v>157385</c:v>
                </c:pt>
                <c:pt idx="3">
                  <c:v>61203</c:v>
                </c:pt>
                <c:pt idx="4">
                  <c:v>130234</c:v>
                </c:pt>
                <c:pt idx="5">
                  <c:v>177100</c:v>
                </c:pt>
              </c:numCache>
            </c:numRef>
          </c:bubbleSize>
          <c:bubble3D val="0"/>
          <c:extLst>
            <c:ext xmlns:c15="http://schemas.microsoft.com/office/drawing/2012/chart" uri="{02D57815-91ED-43cb-92C2-25804820EDAC}">
              <c15:datalabelsRange>
                <c15:f>Sheet1!$K$4:$K$9</c15:f>
                <c15:dlblRangeCache>
                  <c:ptCount val="6"/>
                  <c:pt idx="0">
                    <c:v>117536</c:v>
                  </c:pt>
                  <c:pt idx="1">
                    <c:v>77421</c:v>
                  </c:pt>
                  <c:pt idx="2">
                    <c:v>157385</c:v>
                  </c:pt>
                  <c:pt idx="3">
                    <c:v>61203</c:v>
                  </c:pt>
                  <c:pt idx="4">
                    <c:v>130234</c:v>
                  </c:pt>
                </c15:dlblRangeCache>
              </c15:datalabelsRange>
            </c:ext>
            <c:ext xmlns:c16="http://schemas.microsoft.com/office/drawing/2014/chart" uri="{C3380CC4-5D6E-409C-BE32-E72D297353CC}">
              <c16:uniqueId val="{00000006-BF16-4A84-91FB-478C52AC52A8}"/>
            </c:ext>
          </c:extLst>
        </c:ser>
        <c:ser>
          <c:idx val="1"/>
          <c:order val="1"/>
          <c:tx>
            <c:v>max</c:v>
          </c:tx>
          <c:spPr>
            <a:gradFill flip="none" rotWithShape="1">
              <a:gsLst>
                <a:gs pos="51000">
                  <a:srgbClr val="D0006D"/>
                </a:gs>
                <a:gs pos="86000">
                  <a:srgbClr val="7417BD"/>
                </a:gs>
              </a:gsLst>
              <a:path path="circle">
                <a:fillToRect r="100000" b="100000"/>
              </a:path>
              <a:tileRect l="-100000" t="-100000"/>
            </a:gradFill>
            <a:ln w="25400">
              <a:noFill/>
            </a:ln>
            <a:effectLst>
              <a:outerShdw blurRad="406400" sx="115000" sy="115000" algn="ctr" rotWithShape="0">
                <a:srgbClr val="D0006D">
                  <a:alpha val="73000"/>
                </a:srgbClr>
              </a:outerShdw>
            </a:effectLst>
          </c:spPr>
          <c:invertIfNegative val="0"/>
          <c:dLbls>
            <c:dLbl>
              <c:idx val="0"/>
              <c:tx>
                <c:rich>
                  <a:bodyPr/>
                  <a:lstStyle/>
                  <a:p>
                    <a:fld id="{A1897E61-2A66-4841-AE19-2BBE17D620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F16-4A84-91FB-478C52AC52A8}"/>
                </c:ext>
              </c:extLst>
            </c:dLbl>
            <c:dLbl>
              <c:idx val="1"/>
              <c:tx>
                <c:rich>
                  <a:bodyPr/>
                  <a:lstStyle/>
                  <a:p>
                    <a:fld id="{93204CE4-2B36-4582-8C22-CEF155270E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F16-4A84-91FB-478C52AC52A8}"/>
                </c:ext>
              </c:extLst>
            </c:dLbl>
            <c:dLbl>
              <c:idx val="2"/>
              <c:tx>
                <c:rich>
                  <a:bodyPr/>
                  <a:lstStyle/>
                  <a:p>
                    <a:fld id="{1A59C870-2E65-4717-9706-3820BF9606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F16-4A84-91FB-478C52AC52A8}"/>
                </c:ext>
              </c:extLst>
            </c:dLbl>
            <c:dLbl>
              <c:idx val="3"/>
              <c:tx>
                <c:rich>
                  <a:bodyPr/>
                  <a:lstStyle/>
                  <a:p>
                    <a:fld id="{0FD590F1-9F6C-496E-A5A2-878B88FE99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F16-4A84-91FB-478C52AC52A8}"/>
                </c:ext>
              </c:extLst>
            </c:dLbl>
            <c:dLbl>
              <c:idx val="4"/>
              <c:tx>
                <c:rich>
                  <a:bodyPr/>
                  <a:lstStyle/>
                  <a:p>
                    <a:fld id="{50A1D1D3-DA4B-439E-BBFE-4D25C5CE87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F16-4A84-91FB-478C52AC52A8}"/>
                </c:ext>
              </c:extLst>
            </c:dLbl>
            <c:dLbl>
              <c:idx val="5"/>
              <c:tx>
                <c:rich>
                  <a:bodyPr/>
                  <a:lstStyle/>
                  <a:p>
                    <a:fld id="{965E5F95-5A8B-4116-A7FB-DA756C8575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F16-4A84-91FB-478C52AC52A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Sheet1!$G$4:$G$9</c:f>
              <c:numCache>
                <c:formatCode>General</c:formatCode>
                <c:ptCount val="6"/>
                <c:pt idx="0">
                  <c:v>1</c:v>
                </c:pt>
                <c:pt idx="1">
                  <c:v>7</c:v>
                </c:pt>
                <c:pt idx="2">
                  <c:v>4</c:v>
                </c:pt>
                <c:pt idx="3">
                  <c:v>2</c:v>
                </c:pt>
                <c:pt idx="4">
                  <c:v>6</c:v>
                </c:pt>
                <c:pt idx="5">
                  <c:v>5</c:v>
                </c:pt>
              </c:numCache>
            </c:numRef>
          </c:xVal>
          <c:yVal>
            <c:numRef>
              <c:f>Sheet1!$H$4:$H$9</c:f>
              <c:numCache>
                <c:formatCode>General</c:formatCode>
                <c:ptCount val="6"/>
                <c:pt idx="0">
                  <c:v>3</c:v>
                </c:pt>
                <c:pt idx="1">
                  <c:v>2</c:v>
                </c:pt>
                <c:pt idx="2">
                  <c:v>1</c:v>
                </c:pt>
                <c:pt idx="3">
                  <c:v>8</c:v>
                </c:pt>
                <c:pt idx="4">
                  <c:v>6</c:v>
                </c:pt>
                <c:pt idx="5">
                  <c:v>9</c:v>
                </c:pt>
              </c:numCache>
            </c:numRef>
          </c:yVal>
          <c:bubbleSize>
            <c:numRef>
              <c:f>Sheet1!$J$4:$J$9</c:f>
              <c:numCache>
                <c:formatCode>General</c:formatCode>
                <c:ptCount val="6"/>
                <c:pt idx="0">
                  <c:v>0</c:v>
                </c:pt>
                <c:pt idx="1">
                  <c:v>0</c:v>
                </c:pt>
                <c:pt idx="2">
                  <c:v>0</c:v>
                </c:pt>
                <c:pt idx="3">
                  <c:v>0</c:v>
                </c:pt>
                <c:pt idx="4">
                  <c:v>0</c:v>
                </c:pt>
                <c:pt idx="5">
                  <c:v>177100</c:v>
                </c:pt>
              </c:numCache>
            </c:numRef>
          </c:bubbleSize>
          <c:bubble3D val="0"/>
          <c:extLst>
            <c:ext xmlns:c15="http://schemas.microsoft.com/office/drawing/2012/chart" uri="{02D57815-91ED-43cb-92C2-25804820EDAC}">
              <c15:datalabelsRange>
                <c15:f>Sheet1!$J$4:$J$9</c15:f>
                <c15:dlblRangeCache>
                  <c:ptCount val="6"/>
                  <c:pt idx="5">
                    <c:v>177100</c:v>
                  </c:pt>
                </c15:dlblRangeCache>
              </c15:datalabelsRange>
            </c:ext>
            <c:ext xmlns:c16="http://schemas.microsoft.com/office/drawing/2014/chart" uri="{C3380CC4-5D6E-409C-BE32-E72D297353CC}">
              <c16:uniqueId val="{0000000D-BF16-4A84-91FB-478C52AC52A8}"/>
            </c:ext>
          </c:extLst>
        </c:ser>
        <c:dLbls>
          <c:showLegendKey val="0"/>
          <c:showVal val="0"/>
          <c:showCatName val="0"/>
          <c:showSerName val="0"/>
          <c:showPercent val="0"/>
          <c:showBubbleSize val="0"/>
        </c:dLbls>
        <c:bubbleScale val="70"/>
        <c:showNegBubbles val="0"/>
        <c:axId val="669294336"/>
        <c:axId val="754041936"/>
      </c:bubbleChart>
      <c:valAx>
        <c:axId val="669294336"/>
        <c:scaling>
          <c:orientation val="minMax"/>
        </c:scaling>
        <c:delete val="1"/>
        <c:axPos val="b"/>
        <c:numFmt formatCode="General" sourceLinked="1"/>
        <c:majorTickMark val="out"/>
        <c:minorTickMark val="none"/>
        <c:tickLblPos val="nextTo"/>
        <c:crossAx val="754041936"/>
        <c:crosses val="autoZero"/>
        <c:crossBetween val="midCat"/>
      </c:valAx>
      <c:valAx>
        <c:axId val="754041936"/>
        <c:scaling>
          <c:orientation val="minMax"/>
          <c:max val="10"/>
          <c:min val="0"/>
        </c:scaling>
        <c:delete val="1"/>
        <c:axPos val="l"/>
        <c:numFmt formatCode="General" sourceLinked="1"/>
        <c:majorTickMark val="out"/>
        <c:minorTickMark val="none"/>
        <c:tickLblPos val="nextTo"/>
        <c:crossAx val="6692943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01201942031924"/>
          <c:y val="3.8102167695643722E-2"/>
          <c:w val="0.7579759611593615"/>
          <c:h val="0.80790667406281447"/>
        </c:manualLayout>
      </c:layout>
      <c:doughnutChart>
        <c:varyColors val="1"/>
        <c:ser>
          <c:idx val="0"/>
          <c:order val="0"/>
          <c:tx>
            <c:v>Doughnut</c:v>
          </c:tx>
          <c:spPr>
            <a:gradFill flip="none" rotWithShape="1">
              <a:gsLst>
                <a:gs pos="92000">
                  <a:srgbClr val="CE0299"/>
                </a:gs>
                <a:gs pos="0">
                  <a:srgbClr val="7417BD"/>
                </a:gs>
              </a:gsLst>
              <a:path path="circle">
                <a:fillToRect l="100000" t="100000"/>
              </a:path>
              <a:tileRect r="-100000" b="-100000"/>
            </a:gradFill>
            <a:ln w="146050">
              <a:solidFill>
                <a:schemeClr val="tx1"/>
              </a:solidFill>
            </a:ln>
          </c:spPr>
          <c:dPt>
            <c:idx val="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1-D84F-4B4E-A4B9-899CF30EB68A}"/>
              </c:ext>
            </c:extLst>
          </c:dPt>
          <c:dPt>
            <c:idx val="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3-D84F-4B4E-A4B9-899CF30EB68A}"/>
              </c:ext>
            </c:extLst>
          </c:dPt>
          <c:dPt>
            <c:idx val="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5-D84F-4B4E-A4B9-899CF30EB68A}"/>
              </c:ext>
            </c:extLst>
          </c:dPt>
          <c:dPt>
            <c:idx val="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7-D84F-4B4E-A4B9-899CF30EB68A}"/>
              </c:ext>
            </c:extLst>
          </c:dPt>
          <c:dPt>
            <c:idx val="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9-D84F-4B4E-A4B9-899CF30EB68A}"/>
              </c:ext>
            </c:extLst>
          </c:dPt>
          <c:dPt>
            <c:idx val="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B-D84F-4B4E-A4B9-899CF30EB68A}"/>
              </c:ext>
            </c:extLst>
          </c:dPt>
          <c:dPt>
            <c:idx val="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D-D84F-4B4E-A4B9-899CF30EB68A}"/>
              </c:ext>
            </c:extLst>
          </c:dPt>
          <c:dPt>
            <c:idx val="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0F-D84F-4B4E-A4B9-899CF30EB68A}"/>
              </c:ext>
            </c:extLst>
          </c:dPt>
          <c:dPt>
            <c:idx val="8"/>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1-D84F-4B4E-A4B9-899CF30EB68A}"/>
              </c:ext>
            </c:extLst>
          </c:dPt>
          <c:dPt>
            <c:idx val="9"/>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3-D84F-4B4E-A4B9-899CF30EB68A}"/>
              </c:ext>
            </c:extLst>
          </c:dPt>
          <c:dPt>
            <c:idx val="1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5-D84F-4B4E-A4B9-899CF30EB68A}"/>
              </c:ext>
            </c:extLst>
          </c:dPt>
          <c:dPt>
            <c:idx val="1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7-D84F-4B4E-A4B9-899CF30EB68A}"/>
              </c:ext>
            </c:extLst>
          </c:dPt>
          <c:dPt>
            <c:idx val="1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9-D84F-4B4E-A4B9-899CF30EB68A}"/>
              </c:ext>
            </c:extLst>
          </c:dPt>
          <c:dPt>
            <c:idx val="1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B-D84F-4B4E-A4B9-899CF30EB68A}"/>
              </c:ext>
            </c:extLst>
          </c:dPt>
          <c:dPt>
            <c:idx val="1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D-D84F-4B4E-A4B9-899CF30EB68A}"/>
              </c:ext>
            </c:extLst>
          </c:dPt>
          <c:dPt>
            <c:idx val="1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1F-D84F-4B4E-A4B9-899CF30EB68A}"/>
              </c:ext>
            </c:extLst>
          </c:dPt>
          <c:dPt>
            <c:idx val="1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1-D84F-4B4E-A4B9-899CF30EB68A}"/>
              </c:ext>
            </c:extLst>
          </c:dPt>
          <c:dPt>
            <c:idx val="1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3-D84F-4B4E-A4B9-899CF30EB68A}"/>
              </c:ext>
            </c:extLst>
          </c:dPt>
          <c:dPt>
            <c:idx val="18"/>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5-D84F-4B4E-A4B9-899CF30EB68A}"/>
              </c:ext>
            </c:extLst>
          </c:dPt>
          <c:dPt>
            <c:idx val="19"/>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7-D84F-4B4E-A4B9-899CF30EB68A}"/>
              </c:ext>
            </c:extLst>
          </c:dPt>
          <c:dPt>
            <c:idx val="2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9-D84F-4B4E-A4B9-899CF30EB68A}"/>
              </c:ext>
            </c:extLst>
          </c:dPt>
          <c:dPt>
            <c:idx val="2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B-D84F-4B4E-A4B9-899CF30EB68A}"/>
              </c:ext>
            </c:extLst>
          </c:dPt>
          <c:dPt>
            <c:idx val="2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D-D84F-4B4E-A4B9-899CF30EB68A}"/>
              </c:ext>
            </c:extLst>
          </c:dPt>
          <c:dPt>
            <c:idx val="2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2F-D84F-4B4E-A4B9-899CF30EB68A}"/>
              </c:ext>
            </c:extLst>
          </c:dPt>
          <c:dPt>
            <c:idx val="2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1-D84F-4B4E-A4B9-899CF30EB68A}"/>
              </c:ext>
            </c:extLst>
          </c:dPt>
          <c:dPt>
            <c:idx val="2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3-D84F-4B4E-A4B9-899CF30EB68A}"/>
              </c:ext>
            </c:extLst>
          </c:dPt>
          <c:dPt>
            <c:idx val="2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5-D84F-4B4E-A4B9-899CF30EB68A}"/>
              </c:ext>
            </c:extLst>
          </c:dPt>
          <c:dPt>
            <c:idx val="2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7-D84F-4B4E-A4B9-899CF30EB68A}"/>
              </c:ext>
            </c:extLst>
          </c:dPt>
          <c:dPt>
            <c:idx val="28"/>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9-D84F-4B4E-A4B9-899CF30EB68A}"/>
              </c:ext>
            </c:extLst>
          </c:dPt>
          <c:dPt>
            <c:idx val="29"/>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B-D84F-4B4E-A4B9-899CF30EB68A}"/>
              </c:ext>
            </c:extLst>
          </c:dPt>
          <c:dPt>
            <c:idx val="3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D-D84F-4B4E-A4B9-899CF30EB68A}"/>
              </c:ext>
            </c:extLst>
          </c:dPt>
          <c:dPt>
            <c:idx val="3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3F-D84F-4B4E-A4B9-899CF30EB68A}"/>
              </c:ext>
            </c:extLst>
          </c:dPt>
          <c:dPt>
            <c:idx val="3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1-D84F-4B4E-A4B9-899CF30EB68A}"/>
              </c:ext>
            </c:extLst>
          </c:dPt>
          <c:dPt>
            <c:idx val="3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3-D84F-4B4E-A4B9-899CF30EB68A}"/>
              </c:ext>
            </c:extLst>
          </c:dPt>
          <c:dPt>
            <c:idx val="3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5-D84F-4B4E-A4B9-899CF30EB68A}"/>
              </c:ext>
            </c:extLst>
          </c:dPt>
          <c:dPt>
            <c:idx val="3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7-D84F-4B4E-A4B9-899CF30EB68A}"/>
              </c:ext>
            </c:extLst>
          </c:dPt>
          <c:dPt>
            <c:idx val="3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9-D84F-4B4E-A4B9-899CF30EB68A}"/>
              </c:ext>
            </c:extLst>
          </c:dPt>
          <c:dPt>
            <c:idx val="3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B-D84F-4B4E-A4B9-899CF30EB68A}"/>
              </c:ext>
            </c:extLst>
          </c:dPt>
          <c:dPt>
            <c:idx val="38"/>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D-D84F-4B4E-A4B9-899CF30EB68A}"/>
              </c:ext>
            </c:extLst>
          </c:dPt>
          <c:dPt>
            <c:idx val="39"/>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4F-D84F-4B4E-A4B9-899CF30EB68A}"/>
              </c:ext>
            </c:extLst>
          </c:dPt>
          <c:dPt>
            <c:idx val="4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1-D84F-4B4E-A4B9-899CF30EB68A}"/>
              </c:ext>
            </c:extLst>
          </c:dPt>
          <c:dPt>
            <c:idx val="4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3-D84F-4B4E-A4B9-899CF30EB68A}"/>
              </c:ext>
            </c:extLst>
          </c:dPt>
          <c:dPt>
            <c:idx val="4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5-D84F-4B4E-A4B9-899CF30EB68A}"/>
              </c:ext>
            </c:extLst>
          </c:dPt>
          <c:dPt>
            <c:idx val="4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7-D84F-4B4E-A4B9-899CF30EB68A}"/>
              </c:ext>
            </c:extLst>
          </c:dPt>
          <c:dPt>
            <c:idx val="4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9-D84F-4B4E-A4B9-899CF30EB68A}"/>
              </c:ext>
            </c:extLst>
          </c:dPt>
          <c:dPt>
            <c:idx val="4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B-D84F-4B4E-A4B9-899CF30EB68A}"/>
              </c:ext>
            </c:extLst>
          </c:dPt>
          <c:dPt>
            <c:idx val="4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D-D84F-4B4E-A4B9-899CF30EB68A}"/>
              </c:ext>
            </c:extLst>
          </c:dPt>
          <c:dPt>
            <c:idx val="4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5F-D84F-4B4E-A4B9-899CF30EB68A}"/>
              </c:ext>
            </c:extLst>
          </c:dPt>
          <c:dPt>
            <c:idx val="48"/>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1-D84F-4B4E-A4B9-899CF30EB68A}"/>
              </c:ext>
            </c:extLst>
          </c:dPt>
          <c:dPt>
            <c:idx val="49"/>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3-D84F-4B4E-A4B9-899CF30EB68A}"/>
              </c:ext>
            </c:extLst>
          </c:dPt>
          <c:dPt>
            <c:idx val="50"/>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5-D84F-4B4E-A4B9-899CF30EB68A}"/>
              </c:ext>
            </c:extLst>
          </c:dPt>
          <c:dPt>
            <c:idx val="51"/>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7-D84F-4B4E-A4B9-899CF30EB68A}"/>
              </c:ext>
            </c:extLst>
          </c:dPt>
          <c:dPt>
            <c:idx val="52"/>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9-D84F-4B4E-A4B9-899CF30EB68A}"/>
              </c:ext>
            </c:extLst>
          </c:dPt>
          <c:dPt>
            <c:idx val="53"/>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B-D84F-4B4E-A4B9-899CF30EB68A}"/>
              </c:ext>
            </c:extLst>
          </c:dPt>
          <c:dPt>
            <c:idx val="54"/>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D-D84F-4B4E-A4B9-899CF30EB68A}"/>
              </c:ext>
            </c:extLst>
          </c:dPt>
          <c:dPt>
            <c:idx val="55"/>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6F-D84F-4B4E-A4B9-899CF30EB68A}"/>
              </c:ext>
            </c:extLst>
          </c:dPt>
          <c:dPt>
            <c:idx val="56"/>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71-D84F-4B4E-A4B9-899CF30EB68A}"/>
              </c:ext>
            </c:extLst>
          </c:dPt>
          <c:dPt>
            <c:idx val="57"/>
            <c:bubble3D val="0"/>
            <c:spPr>
              <a:gradFill flip="none" rotWithShape="1">
                <a:gsLst>
                  <a:gs pos="92000">
                    <a:srgbClr val="CE0299"/>
                  </a:gs>
                  <a:gs pos="0">
                    <a:srgbClr val="7417BD"/>
                  </a:gs>
                </a:gsLst>
                <a:path path="circle">
                  <a:fillToRect l="100000" t="100000"/>
                </a:path>
                <a:tileRect r="-100000" b="-100000"/>
              </a:gradFill>
              <a:ln w="146050">
                <a:solidFill>
                  <a:schemeClr val="tx1"/>
                </a:solidFill>
              </a:ln>
              <a:effectLst/>
            </c:spPr>
            <c:extLst>
              <c:ext xmlns:c16="http://schemas.microsoft.com/office/drawing/2014/chart" uri="{C3380CC4-5D6E-409C-BE32-E72D297353CC}">
                <c16:uniqueId val="{00000073-D84F-4B4E-A4B9-899CF30EB68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D84F-4B4E-A4B9-899CF30EB68A}"/>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solidFill>
                <a:schemeClr val="tx1"/>
              </a:solidFill>
            </a:ln>
          </c:spPr>
          <c:explosion val="9"/>
          <c:dPt>
            <c:idx val="0"/>
            <c:bubble3D val="0"/>
            <c:spPr>
              <a:solidFill>
                <a:schemeClr val="tx1">
                  <a:alpha val="0"/>
                </a:schemeClr>
              </a:solidFill>
              <a:ln w="19050">
                <a:noFill/>
              </a:ln>
              <a:effectLst/>
            </c:spPr>
            <c:extLst>
              <c:ext xmlns:c16="http://schemas.microsoft.com/office/drawing/2014/chart" uri="{C3380CC4-5D6E-409C-BE32-E72D297353CC}">
                <c16:uniqueId val="{00000076-D84F-4B4E-A4B9-899CF30EB68A}"/>
              </c:ext>
            </c:extLst>
          </c:dPt>
          <c:dPt>
            <c:idx val="1"/>
            <c:bubble3D val="0"/>
            <c:spPr>
              <a:solidFill>
                <a:schemeClr val="tx1">
                  <a:alpha val="65000"/>
                </a:schemeClr>
              </a:solidFill>
              <a:ln w="19050">
                <a:solidFill>
                  <a:schemeClr val="tx1"/>
                </a:solidFill>
              </a:ln>
              <a:effectLst/>
            </c:spPr>
            <c:extLst>
              <c:ext xmlns:c16="http://schemas.microsoft.com/office/drawing/2014/chart" uri="{C3380CC4-5D6E-409C-BE32-E72D297353CC}">
                <c16:uniqueId val="{00000078-D84F-4B4E-A4B9-899CF30EB68A}"/>
              </c:ext>
            </c:extLst>
          </c:dPt>
          <c:val>
            <c:numRef>
              <c:f>Sheet1!$P$4:$Q$4</c:f>
              <c:numCache>
                <c:formatCode>0%</c:formatCode>
                <c:ptCount val="2"/>
                <c:pt idx="0">
                  <c:v>0.80192828823537265</c:v>
                </c:pt>
                <c:pt idx="1">
                  <c:v>0.19807171176462735</c:v>
                </c:pt>
              </c:numCache>
            </c:numRef>
          </c:val>
          <c:extLst>
            <c:ext xmlns:c16="http://schemas.microsoft.com/office/drawing/2014/chart" uri="{C3380CC4-5D6E-409C-BE32-E72D297353CC}">
              <c16:uniqueId val="{00000079-D84F-4B4E-A4B9-899CF30EB68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 board.xlsx]Sheet1!PivotTable8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92000">
                <a:schemeClr val="tx1"/>
              </a:gs>
              <a:gs pos="0">
                <a:srgbClr val="1F10E0">
                  <a:alpha val="71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92000">
                <a:schemeClr val="tx1"/>
              </a:gs>
              <a:gs pos="0">
                <a:srgbClr val="1F10E0">
                  <a:alpha val="71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tx1"/>
              </a:gs>
              <a:gs pos="0">
                <a:srgbClr val="1F10E0">
                  <a:alpha val="71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Sheet1!$T$3</c:f>
              <c:strCache>
                <c:ptCount val="1"/>
                <c:pt idx="0">
                  <c:v>Sum of Income</c:v>
                </c:pt>
              </c:strCache>
            </c:strRef>
          </c:tx>
          <c:spPr>
            <a:solidFill>
              <a:schemeClr val="accent1"/>
            </a:solidFill>
            <a:ln>
              <a:noFill/>
            </a:ln>
            <a:effectLst/>
          </c:spPr>
          <c:cat>
            <c:strRef>
              <c:f>Sheet1!$S$4:$S$16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Sheet1!$T$4:$T$16</c:f>
              <c:numCache>
                <c:formatCode>_(* #,##0.00_);_(* \(#,##0.00\);_(* "-"??_);_(@_)</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extLst>
            <c:ext xmlns:c16="http://schemas.microsoft.com/office/drawing/2014/chart" uri="{C3380CC4-5D6E-409C-BE32-E72D297353CC}">
              <c16:uniqueId val="{00000000-AF48-4474-BC69-24D74B21FCB8}"/>
            </c:ext>
          </c:extLst>
        </c:ser>
        <c:ser>
          <c:idx val="1"/>
          <c:order val="1"/>
          <c:tx>
            <c:strRef>
              <c:f>Sheet1!$U$3</c:f>
              <c:strCache>
                <c:ptCount val="1"/>
                <c:pt idx="0">
                  <c:v>Sum of Income2</c:v>
                </c:pt>
              </c:strCache>
            </c:strRef>
          </c:tx>
          <c:spPr>
            <a:gradFill flip="none" rotWithShape="1">
              <a:gsLst>
                <a:gs pos="92000">
                  <a:schemeClr val="tx1"/>
                </a:gs>
                <a:gs pos="0">
                  <a:srgbClr val="1F10E0">
                    <a:alpha val="71000"/>
                  </a:srgbClr>
                </a:gs>
              </a:gsLst>
              <a:lin ang="5400000" scaled="1"/>
              <a:tileRect/>
            </a:gradFill>
            <a:ln>
              <a:noFill/>
            </a:ln>
            <a:effectLst/>
          </c:spPr>
          <c:cat>
            <c:strRef>
              <c:f>Sheet1!$S$4:$S$16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Sheet1!$U$4:$U$16</c:f>
              <c:numCache>
                <c:formatCode>General</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extLst>
            <c:ext xmlns:c16="http://schemas.microsoft.com/office/drawing/2014/chart" uri="{C3380CC4-5D6E-409C-BE32-E72D297353CC}">
              <c16:uniqueId val="{00000001-AF48-4474-BC69-24D74B21FCB8}"/>
            </c:ext>
          </c:extLst>
        </c:ser>
        <c:dLbls>
          <c:showLegendKey val="0"/>
          <c:showVal val="0"/>
          <c:showCatName val="0"/>
          <c:showSerName val="0"/>
          <c:showPercent val="0"/>
          <c:showBubbleSize val="0"/>
        </c:dLbls>
        <c:axId val="875554432"/>
        <c:axId val="875556512"/>
      </c:areaChart>
      <c:catAx>
        <c:axId val="87555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5556512"/>
        <c:crosses val="autoZero"/>
        <c:auto val="1"/>
        <c:lblAlgn val="ctr"/>
        <c:lblOffset val="100"/>
        <c:noMultiLvlLbl val="0"/>
      </c:catAx>
      <c:valAx>
        <c:axId val="875556512"/>
        <c:scaling>
          <c:orientation val="minMax"/>
        </c:scaling>
        <c:delete val="1"/>
        <c:axPos val="l"/>
        <c:numFmt formatCode="_(* #,##0.00_);_(* \(#,##0.00\);_(* &quot;-&quot;??_);_(@_)" sourceLinked="1"/>
        <c:majorTickMark val="out"/>
        <c:minorTickMark val="none"/>
        <c:tickLblPos val="nextTo"/>
        <c:crossAx val="87555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 board.xlsx]Sheet1!PivotTable9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8000">
                <a:srgbClr val="CE0299"/>
              </a:gs>
              <a:gs pos="0">
                <a:srgbClr val="190454"/>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Sheet1!$Z$5</c:f>
              <c:strCache>
                <c:ptCount val="1"/>
                <c:pt idx="0">
                  <c:v>Total</c:v>
                </c:pt>
              </c:strCache>
            </c:strRef>
          </c:tx>
          <c:spPr>
            <a:gradFill flip="none" rotWithShape="1">
              <a:gsLst>
                <a:gs pos="78000">
                  <a:srgbClr val="CE0299"/>
                </a:gs>
                <a:gs pos="0">
                  <a:srgbClr val="190454"/>
                </a:gs>
              </a:gsLst>
              <a:lin ang="0" scaled="1"/>
              <a:tileRect/>
            </a:gradFill>
            <a:ln>
              <a:noFill/>
            </a:ln>
            <a:effectLst/>
          </c:spPr>
          <c:invertIfNegative val="0"/>
          <c:cat>
            <c:strRef>
              <c:f>Sheet1!$Y$6:$Y$18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Sheet1!$Z$6:$Z$18</c:f>
              <c:numCache>
                <c:formatCode>General</c:formatCode>
                <c:ptCount val="12"/>
                <c:pt idx="0">
                  <c:v>12988</c:v>
                </c:pt>
                <c:pt idx="1">
                  <c:v>11729</c:v>
                </c:pt>
                <c:pt idx="2">
                  <c:v>11527</c:v>
                </c:pt>
                <c:pt idx="3">
                  <c:v>11791</c:v>
                </c:pt>
                <c:pt idx="4">
                  <c:v>12109</c:v>
                </c:pt>
                <c:pt idx="5">
                  <c:v>11122</c:v>
                </c:pt>
                <c:pt idx="6">
                  <c:v>11527</c:v>
                </c:pt>
                <c:pt idx="7">
                  <c:v>12193</c:v>
                </c:pt>
                <c:pt idx="8">
                  <c:v>11981</c:v>
                </c:pt>
                <c:pt idx="9">
                  <c:v>13235</c:v>
                </c:pt>
                <c:pt idx="10">
                  <c:v>12450</c:v>
                </c:pt>
                <c:pt idx="11">
                  <c:v>11527</c:v>
                </c:pt>
              </c:numCache>
            </c:numRef>
          </c:val>
          <c:extLst>
            <c:ext xmlns:c16="http://schemas.microsoft.com/office/drawing/2014/chart" uri="{C3380CC4-5D6E-409C-BE32-E72D297353CC}">
              <c16:uniqueId val="{00000000-E3AC-46D8-ADE0-28E31CF27B35}"/>
            </c:ext>
          </c:extLst>
        </c:ser>
        <c:dLbls>
          <c:showLegendKey val="0"/>
          <c:showVal val="0"/>
          <c:showCatName val="0"/>
          <c:showSerName val="0"/>
          <c:showPercent val="0"/>
          <c:showBubbleSize val="0"/>
        </c:dLbls>
        <c:gapWidth val="150"/>
        <c:overlap val="100"/>
        <c:axId val="1155346320"/>
        <c:axId val="1155352976"/>
      </c:barChart>
      <c:catAx>
        <c:axId val="115534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5352976"/>
        <c:crosses val="autoZero"/>
        <c:auto val="1"/>
        <c:lblAlgn val="ctr"/>
        <c:lblOffset val="100"/>
        <c:noMultiLvlLbl val="0"/>
      </c:catAx>
      <c:valAx>
        <c:axId val="1155352976"/>
        <c:scaling>
          <c:orientation val="minMax"/>
        </c:scaling>
        <c:delete val="1"/>
        <c:axPos val="b"/>
        <c:numFmt formatCode="General" sourceLinked="1"/>
        <c:majorTickMark val="none"/>
        <c:minorTickMark val="none"/>
        <c:tickLblPos val="nextTo"/>
        <c:crossAx val="1155346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Sheet1!$AC$17</c:f>
              <c:strCache>
                <c:ptCount val="1"/>
                <c:pt idx="0">
                  <c:v>Brazil</c:v>
                </c:pt>
              </c:strCache>
            </c:strRef>
          </c:tx>
          <c:spPr>
            <a:solidFill>
              <a:schemeClr val="accent1"/>
            </a:solidFill>
            <a:ln>
              <a:noFill/>
            </a:ln>
            <a:effectLst/>
          </c:spPr>
          <c:invertIfNegative val="0"/>
          <c:cat>
            <c:numRef>
              <c:f>Sheet1!$AD$16</c:f>
              <c:numCache>
                <c:formatCode>General</c:formatCode>
                <c:ptCount val="1"/>
              </c:numCache>
            </c:numRef>
          </c:cat>
          <c:val>
            <c:numRef>
              <c:f>Sheet1!$AD$17</c:f>
              <c:numCache>
                <c:formatCode>0%</c:formatCode>
                <c:ptCount val="1"/>
                <c:pt idx="0">
                  <c:v>8.7047363864558594E-2</c:v>
                </c:pt>
              </c:numCache>
            </c:numRef>
          </c:val>
          <c:extLst>
            <c:ext xmlns:c16="http://schemas.microsoft.com/office/drawing/2014/chart" uri="{C3380CC4-5D6E-409C-BE32-E72D297353CC}">
              <c16:uniqueId val="{00000000-B9F5-4E90-BEC4-2A8E524D6E78}"/>
            </c:ext>
          </c:extLst>
        </c:ser>
        <c:ser>
          <c:idx val="1"/>
          <c:order val="1"/>
          <c:tx>
            <c:strRef>
              <c:f>Sheet1!$AC$18</c:f>
              <c:strCache>
                <c:ptCount val="1"/>
                <c:pt idx="0">
                  <c:v>Canada</c:v>
                </c:pt>
              </c:strCache>
            </c:strRef>
          </c:tx>
          <c:spPr>
            <a:solidFill>
              <a:schemeClr val="accent2"/>
            </a:solidFill>
            <a:ln>
              <a:noFill/>
            </a:ln>
            <a:effectLst/>
          </c:spPr>
          <c:invertIfNegative val="0"/>
          <c:dPt>
            <c:idx val="0"/>
            <c:invertIfNegative val="0"/>
            <c:bubble3D val="0"/>
            <c:spPr>
              <a:gradFill flip="none" rotWithShape="1">
                <a:gsLst>
                  <a:gs pos="50000">
                    <a:srgbClr val="FF0000"/>
                  </a:gs>
                  <a:gs pos="17000">
                    <a:srgbClr val="FFC000"/>
                  </a:gs>
                </a:gsLst>
                <a:lin ang="2700000" scaled="1"/>
                <a:tileRect/>
              </a:gradFill>
              <a:ln>
                <a:noFill/>
              </a:ln>
              <a:effectLst/>
            </c:spPr>
            <c:extLst>
              <c:ext xmlns:c16="http://schemas.microsoft.com/office/drawing/2014/chart" uri="{C3380CC4-5D6E-409C-BE32-E72D297353CC}">
                <c16:uniqueId val="{00000006-B9F5-4E90-BEC4-2A8E524D6E78}"/>
              </c:ext>
            </c:extLst>
          </c:dPt>
          <c:cat>
            <c:numRef>
              <c:f>Sheet1!$AD$16</c:f>
              <c:numCache>
                <c:formatCode>General</c:formatCode>
                <c:ptCount val="1"/>
              </c:numCache>
            </c:numRef>
          </c:cat>
          <c:val>
            <c:numRef>
              <c:f>Sheet1!$AD$18</c:f>
              <c:numCache>
                <c:formatCode>0%</c:formatCode>
                <c:ptCount val="1"/>
                <c:pt idx="0">
                  <c:v>8.9368884847722735E-2</c:v>
                </c:pt>
              </c:numCache>
            </c:numRef>
          </c:val>
          <c:extLst>
            <c:ext xmlns:c16="http://schemas.microsoft.com/office/drawing/2014/chart" uri="{C3380CC4-5D6E-409C-BE32-E72D297353CC}">
              <c16:uniqueId val="{00000001-B9F5-4E90-BEC4-2A8E524D6E78}"/>
            </c:ext>
          </c:extLst>
        </c:ser>
        <c:ser>
          <c:idx val="2"/>
          <c:order val="2"/>
          <c:tx>
            <c:strRef>
              <c:f>Sheet1!$AC$19</c:f>
              <c:strCache>
                <c:ptCount val="1"/>
                <c:pt idx="0">
                  <c:v>Egypt</c:v>
                </c:pt>
              </c:strCache>
            </c:strRef>
          </c:tx>
          <c:spPr>
            <a:solidFill>
              <a:schemeClr val="accent3"/>
            </a:solidFill>
            <a:ln>
              <a:noFill/>
            </a:ln>
            <a:effectLst/>
          </c:spPr>
          <c:invertIfNegative val="0"/>
          <c:dPt>
            <c:idx val="0"/>
            <c:invertIfNegative val="0"/>
            <c:bubble3D val="0"/>
            <c:spPr>
              <a:gradFill>
                <a:gsLst>
                  <a:gs pos="33000">
                    <a:srgbClr val="CE0299"/>
                  </a:gs>
                  <a:gs pos="100000">
                    <a:srgbClr val="D0006D"/>
                  </a:gs>
                </a:gsLst>
                <a:lin ang="5400000" scaled="1"/>
              </a:gradFill>
              <a:ln>
                <a:noFill/>
              </a:ln>
              <a:effectLst/>
            </c:spPr>
            <c:extLst>
              <c:ext xmlns:c16="http://schemas.microsoft.com/office/drawing/2014/chart" uri="{C3380CC4-5D6E-409C-BE32-E72D297353CC}">
                <c16:uniqueId val="{00000003-53FC-46A3-9D25-2CE2151FBA80}"/>
              </c:ext>
            </c:extLst>
          </c:dPt>
          <c:cat>
            <c:numRef>
              <c:f>Sheet1!$AD$16</c:f>
              <c:numCache>
                <c:formatCode>General</c:formatCode>
                <c:ptCount val="1"/>
              </c:numCache>
            </c:numRef>
          </c:cat>
          <c:val>
            <c:numRef>
              <c:f>Sheet1!$AD$19</c:f>
              <c:numCache>
                <c:formatCode>0%</c:formatCode>
                <c:ptCount val="1"/>
                <c:pt idx="0">
                  <c:v>0.24730002273155963</c:v>
                </c:pt>
              </c:numCache>
            </c:numRef>
          </c:val>
          <c:extLst>
            <c:ext xmlns:c16="http://schemas.microsoft.com/office/drawing/2014/chart" uri="{C3380CC4-5D6E-409C-BE32-E72D297353CC}">
              <c16:uniqueId val="{00000002-B9F5-4E90-BEC4-2A8E524D6E78}"/>
            </c:ext>
          </c:extLst>
        </c:ser>
        <c:ser>
          <c:idx val="3"/>
          <c:order val="3"/>
          <c:tx>
            <c:strRef>
              <c:f>Sheet1!$AC$20</c:f>
              <c:strCache>
                <c:ptCount val="1"/>
                <c:pt idx="0">
                  <c:v>Russia</c:v>
                </c:pt>
              </c:strCache>
            </c:strRef>
          </c:tx>
          <c:spPr>
            <a:solidFill>
              <a:schemeClr val="accent4"/>
            </a:solidFill>
            <a:ln>
              <a:noFill/>
            </a:ln>
            <a:effectLst/>
          </c:spPr>
          <c:invertIfNegative val="0"/>
          <c:cat>
            <c:numRef>
              <c:f>Sheet1!$AD$16</c:f>
              <c:numCache>
                <c:formatCode>General</c:formatCode>
                <c:ptCount val="1"/>
              </c:numCache>
            </c:numRef>
          </c:cat>
          <c:val>
            <c:numRef>
              <c:f>Sheet1!$AD$20</c:f>
              <c:numCache>
                <c:formatCode>0%</c:formatCode>
                <c:ptCount val="1"/>
                <c:pt idx="0">
                  <c:v>0.26528697384903344</c:v>
                </c:pt>
              </c:numCache>
            </c:numRef>
          </c:val>
          <c:extLst>
            <c:ext xmlns:c16="http://schemas.microsoft.com/office/drawing/2014/chart" uri="{C3380CC4-5D6E-409C-BE32-E72D297353CC}">
              <c16:uniqueId val="{00000003-B9F5-4E90-BEC4-2A8E524D6E78}"/>
            </c:ext>
          </c:extLst>
        </c:ser>
        <c:ser>
          <c:idx val="4"/>
          <c:order val="4"/>
          <c:tx>
            <c:strRef>
              <c:f>Sheet1!$AC$21</c:f>
              <c:strCache>
                <c:ptCount val="1"/>
                <c:pt idx="0">
                  <c:v>United Kingdom</c:v>
                </c:pt>
              </c:strCache>
            </c:strRef>
          </c:tx>
          <c:spPr>
            <a:solidFill>
              <a:schemeClr val="accent5"/>
            </a:solidFill>
            <a:ln>
              <a:noFill/>
            </a:ln>
            <a:effectLst/>
          </c:spPr>
          <c:invertIfNegative val="0"/>
          <c:cat>
            <c:numRef>
              <c:f>Sheet1!$AD$16</c:f>
              <c:numCache>
                <c:formatCode>General</c:formatCode>
                <c:ptCount val="1"/>
              </c:numCache>
            </c:numRef>
          </c:cat>
          <c:val>
            <c:numRef>
              <c:f>Sheet1!$AD$21</c:f>
              <c:numCache>
                <c:formatCode>0%</c:formatCode>
                <c:ptCount val="1"/>
                <c:pt idx="0">
                  <c:v>0.15634476521200807</c:v>
                </c:pt>
              </c:numCache>
            </c:numRef>
          </c:val>
          <c:extLst>
            <c:ext xmlns:c16="http://schemas.microsoft.com/office/drawing/2014/chart" uri="{C3380CC4-5D6E-409C-BE32-E72D297353CC}">
              <c16:uniqueId val="{00000004-B9F5-4E90-BEC4-2A8E524D6E78}"/>
            </c:ext>
          </c:extLst>
        </c:ser>
        <c:ser>
          <c:idx val="5"/>
          <c:order val="5"/>
          <c:tx>
            <c:strRef>
              <c:f>Sheet1!$AC$22</c:f>
              <c:strCache>
                <c:ptCount val="1"/>
                <c:pt idx="0">
                  <c:v>USA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Sheet1!$AD$16</c:f>
              <c:numCache>
                <c:formatCode>General</c:formatCode>
                <c:ptCount val="1"/>
              </c:numCache>
            </c:numRef>
          </c:cat>
          <c:val>
            <c:numRef>
              <c:f>Sheet1!$AD$22</c:f>
              <c:numCache>
                <c:formatCode>0%</c:formatCode>
                <c:ptCount val="1"/>
                <c:pt idx="0">
                  <c:v>0.15465198949511755</c:v>
                </c:pt>
              </c:numCache>
            </c:numRef>
          </c:val>
          <c:extLst>
            <c:ext xmlns:c16="http://schemas.microsoft.com/office/drawing/2014/chart" uri="{C3380CC4-5D6E-409C-BE32-E72D297353CC}">
              <c16:uniqueId val="{00000004-5FA6-4889-830F-DDBDBD51D4F5}"/>
            </c:ext>
          </c:extLst>
        </c:ser>
        <c:dLbls>
          <c:showLegendKey val="0"/>
          <c:showVal val="0"/>
          <c:showCatName val="0"/>
          <c:showSerName val="0"/>
          <c:showPercent val="0"/>
          <c:showBubbleSize val="0"/>
        </c:dLbls>
        <c:gapWidth val="219"/>
        <c:overlap val="100"/>
        <c:axId val="875547776"/>
        <c:axId val="875548192"/>
      </c:barChart>
      <c:catAx>
        <c:axId val="875547776"/>
        <c:scaling>
          <c:orientation val="minMax"/>
        </c:scaling>
        <c:delete val="1"/>
        <c:axPos val="l"/>
        <c:numFmt formatCode="General" sourceLinked="1"/>
        <c:majorTickMark val="none"/>
        <c:minorTickMark val="none"/>
        <c:tickLblPos val="nextTo"/>
        <c:crossAx val="875548192"/>
        <c:crosses val="autoZero"/>
        <c:auto val="1"/>
        <c:lblAlgn val="ctr"/>
        <c:lblOffset val="100"/>
        <c:noMultiLvlLbl val="0"/>
      </c:catAx>
      <c:valAx>
        <c:axId val="875548192"/>
        <c:scaling>
          <c:orientation val="minMax"/>
        </c:scaling>
        <c:delete val="1"/>
        <c:axPos val="b"/>
        <c:numFmt formatCode="0%" sourceLinked="1"/>
        <c:majorTickMark val="none"/>
        <c:minorTickMark val="none"/>
        <c:tickLblPos val="nextTo"/>
        <c:crossAx val="875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alpha val="16000"/>
                </a:schemeClr>
              </a:solidFill>
              <a:ln w="19050">
                <a:noFill/>
              </a:ln>
              <a:effectLst/>
            </c:spPr>
            <c:extLst>
              <c:ext xmlns:c16="http://schemas.microsoft.com/office/drawing/2014/chart" uri="{C3380CC4-5D6E-409C-BE32-E72D297353CC}">
                <c16:uniqueId val="{00000001-79B1-4F0E-AC09-EAD2FD00F15E}"/>
              </c:ext>
            </c:extLst>
          </c:dPt>
          <c:dPt>
            <c:idx val="1"/>
            <c:bubble3D val="0"/>
            <c:spPr>
              <a:gradFill flip="none" rotWithShape="1">
                <a:gsLst>
                  <a:gs pos="11000">
                    <a:srgbClr val="100D85"/>
                  </a:gs>
                  <a:gs pos="70000">
                    <a:srgbClr val="7417BD"/>
                  </a:gs>
                </a:gsLst>
                <a:path path="circle">
                  <a:fillToRect r="100000" b="100000"/>
                </a:path>
                <a:tileRect l="-100000" t="-100000"/>
              </a:gradFill>
              <a:ln w="19050">
                <a:noFill/>
              </a:ln>
              <a:effectLst/>
            </c:spPr>
            <c:extLst>
              <c:ext xmlns:c16="http://schemas.microsoft.com/office/drawing/2014/chart" uri="{C3380CC4-5D6E-409C-BE32-E72D297353CC}">
                <c16:uniqueId val="{00000003-79B1-4F0E-AC09-EAD2FD00F15E}"/>
              </c:ext>
            </c:extLst>
          </c:dPt>
          <c:cat>
            <c:strRef>
              <c:f>Sheet1!$AK$5:$AL$5</c:f>
              <c:strCache>
                <c:ptCount val="2"/>
                <c:pt idx="0">
                  <c:v>remaining </c:v>
                </c:pt>
                <c:pt idx="1">
                  <c:v>actual</c:v>
                </c:pt>
              </c:strCache>
            </c:strRef>
          </c:cat>
          <c:val>
            <c:numRef>
              <c:f>Sheet1!$AK$6:$AL$6</c:f>
              <c:numCache>
                <c:formatCode>0%</c:formatCode>
                <c:ptCount val="2"/>
                <c:pt idx="0">
                  <c:v>0.25304472396566757</c:v>
                </c:pt>
                <c:pt idx="1">
                  <c:v>0.74695527603433243</c:v>
                </c:pt>
              </c:numCache>
            </c:numRef>
          </c:val>
          <c:extLst>
            <c:ext xmlns:c16="http://schemas.microsoft.com/office/drawing/2014/chart" uri="{C3380CC4-5D6E-409C-BE32-E72D297353CC}">
              <c16:uniqueId val="{00000004-79B1-4F0E-AC09-EAD2FD00F1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https://www.linkedin.com/in/abhishek-kumar-singh-1652161bb/" TargetMode="External"/><Relationship Id="rId7" Type="http://schemas.openxmlformats.org/officeDocument/2006/relationships/hyperlink" Target="#'Project Status'!A1"/><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Sales process'!A1"/><Relationship Id="rId11" Type="http://schemas.openxmlformats.org/officeDocument/2006/relationships/chart" Target="../charts/chart5.xml"/><Relationship Id="rId5" Type="http://schemas.openxmlformats.org/officeDocument/2006/relationships/hyperlink" Target="#Geographical!A1"/><Relationship Id="rId10" Type="http://schemas.openxmlformats.org/officeDocument/2006/relationships/chart" Target="../charts/chart4.xml"/><Relationship Id="rId4" Type="http://schemas.openxmlformats.org/officeDocument/2006/relationships/hyperlink" Target="#'income '!A1"/><Relationship Id="rId9"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hyperlink" Target="#'income '!A1"/><Relationship Id="rId7" Type="http://schemas.openxmlformats.org/officeDocument/2006/relationships/image" Target="../media/image1.png"/><Relationship Id="rId12" Type="http://schemas.openxmlformats.org/officeDocument/2006/relationships/image" Target="../media/image5.svg"/><Relationship Id="rId2" Type="http://schemas.openxmlformats.org/officeDocument/2006/relationships/hyperlink" Target="https://www.linkedin.com/in/abhishek-kumar-singh-1652161bb/" TargetMode="External"/><Relationship Id="rId1" Type="http://schemas.openxmlformats.org/officeDocument/2006/relationships/image" Target="../media/image3.png"/><Relationship Id="rId6" Type="http://schemas.openxmlformats.org/officeDocument/2006/relationships/hyperlink" Target="#'Project Status'!A1"/><Relationship Id="rId11" Type="http://schemas.openxmlformats.org/officeDocument/2006/relationships/image" Target="../media/image4.png"/><Relationship Id="rId5" Type="http://schemas.openxmlformats.org/officeDocument/2006/relationships/hyperlink" Target="#'Sales process'!A1"/><Relationship Id="rId10" Type="http://schemas.openxmlformats.org/officeDocument/2006/relationships/chart" Target="../charts/chart7.xml"/><Relationship Id="rId4" Type="http://schemas.openxmlformats.org/officeDocument/2006/relationships/hyperlink" Target="#Geographical!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A1"/><Relationship Id="rId7" Type="http://schemas.openxmlformats.org/officeDocument/2006/relationships/image" Target="../media/image2.svg"/><Relationship Id="rId2" Type="http://schemas.openxmlformats.org/officeDocument/2006/relationships/hyperlink" Target="#'income '!A1"/><Relationship Id="rId1" Type="http://schemas.openxmlformats.org/officeDocument/2006/relationships/hyperlink" Target="https://www.linkedin.com/in/abhishek-kumar-singh-1652161bb/"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A1"/><Relationship Id="rId7" Type="http://schemas.openxmlformats.org/officeDocument/2006/relationships/image" Target="../media/image2.svg"/><Relationship Id="rId2" Type="http://schemas.openxmlformats.org/officeDocument/2006/relationships/hyperlink" Target="#'income '!A1"/><Relationship Id="rId1" Type="http://schemas.openxmlformats.org/officeDocument/2006/relationships/hyperlink" Target="https://www.linkedin.com/in/abhishek-kumar-singh-1652161bb/"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10</xdr:col>
      <xdr:colOff>385330</xdr:colOff>
      <xdr:row>11</xdr:row>
      <xdr:rowOff>182706</xdr:rowOff>
    </xdr:from>
    <xdr:to>
      <xdr:col>15</xdr:col>
      <xdr:colOff>385330</xdr:colOff>
      <xdr:row>26</xdr:row>
      <xdr:rowOff>68406</xdr:rowOff>
    </xdr:to>
    <xdr:graphicFrame macro="">
      <xdr:nvGraphicFramePr>
        <xdr:cNvPr id="7" name="Chart 6">
          <a:extLst>
            <a:ext uri="{FF2B5EF4-FFF2-40B4-BE49-F238E27FC236}">
              <a16:creationId xmlns:a16="http://schemas.microsoft.com/office/drawing/2014/main" id="{ADE810A2-35A8-40E8-2004-BF3497487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114297</xdr:colOff>
      <xdr:row>3</xdr:row>
      <xdr:rowOff>76200</xdr:rowOff>
    </xdr:from>
    <xdr:to>
      <xdr:col>25</xdr:col>
      <xdr:colOff>266700</xdr:colOff>
      <xdr:row>42</xdr:row>
      <xdr:rowOff>104775</xdr:rowOff>
    </xdr:to>
    <xdr:graphicFrame macro="">
      <xdr:nvGraphicFramePr>
        <xdr:cNvPr id="9" name="Chart 8">
          <a:extLst>
            <a:ext uri="{FF2B5EF4-FFF2-40B4-BE49-F238E27FC236}">
              <a16:creationId xmlns:a16="http://schemas.microsoft.com/office/drawing/2014/main" id="{EF50DAC1-2E2C-414D-A745-BB9B3F796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342398</xdr:colOff>
      <xdr:row>12</xdr:row>
      <xdr:rowOff>165935</xdr:rowOff>
    </xdr:from>
    <xdr:to>
      <xdr:col>18</xdr:col>
      <xdr:colOff>513848</xdr:colOff>
      <xdr:row>34</xdr:row>
      <xdr:rowOff>139265</xdr:rowOff>
    </xdr:to>
    <xdr:graphicFrame macro="">
      <xdr:nvGraphicFramePr>
        <xdr:cNvPr id="33" name="Chart 32">
          <a:extLst>
            <a:ext uri="{FF2B5EF4-FFF2-40B4-BE49-F238E27FC236}">
              <a16:creationId xmlns:a16="http://schemas.microsoft.com/office/drawing/2014/main" id="{D9AA778C-156D-4A9A-B4AB-FF77EEAE7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30</xdr:col>
      <xdr:colOff>590549</xdr:colOff>
      <xdr:row>2</xdr:row>
      <xdr:rowOff>38100</xdr:rowOff>
    </xdr:to>
    <xdr:grpSp>
      <xdr:nvGrpSpPr>
        <xdr:cNvPr id="12" name="Group 11">
          <a:extLst>
            <a:ext uri="{FF2B5EF4-FFF2-40B4-BE49-F238E27FC236}">
              <a16:creationId xmlns:a16="http://schemas.microsoft.com/office/drawing/2014/main" id="{DC5EE013-17C6-6447-4511-54418EB309AF}"/>
            </a:ext>
          </a:extLst>
        </xdr:cNvPr>
        <xdr:cNvGrpSpPr/>
      </xdr:nvGrpSpPr>
      <xdr:grpSpPr>
        <a:xfrm>
          <a:off x="0" y="0"/>
          <a:ext cx="18811874" cy="419100"/>
          <a:chOff x="0" y="0"/>
          <a:chExt cx="18783300" cy="428625"/>
        </a:xfrm>
      </xdr:grpSpPr>
      <xdr:sp macro="" textlink="">
        <xdr:nvSpPr>
          <xdr:cNvPr id="2" name="Rectangle 1">
            <a:extLst>
              <a:ext uri="{FF2B5EF4-FFF2-40B4-BE49-F238E27FC236}">
                <a16:creationId xmlns:a16="http://schemas.microsoft.com/office/drawing/2014/main" id="{C7E09A41-C8E3-C8BC-F474-90719D4BD02A}"/>
              </a:ext>
            </a:extLst>
          </xdr:cNvPr>
          <xdr:cNvSpPr/>
        </xdr:nvSpPr>
        <xdr:spPr>
          <a:xfrm>
            <a:off x="0" y="9525"/>
            <a:ext cx="18783300"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40D7A29B-E5C0-832E-3C8F-0CCC928F174C}"/>
              </a:ext>
            </a:extLst>
          </xdr:cNvPr>
          <xdr:cNvSpPr txBox="1"/>
        </xdr:nvSpPr>
        <xdr:spPr>
          <a:xfrm>
            <a:off x="723901"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Other Levels</a:t>
            </a:r>
          </a:p>
        </xdr:txBody>
      </xdr:sp>
      <xdr:sp macro="" textlink="">
        <xdr:nvSpPr>
          <xdr:cNvPr id="4" name="TextBox 3">
            <a:hlinkClick xmlns:r="http://schemas.openxmlformats.org/officeDocument/2006/relationships" r:id="rId3"/>
            <a:extLst>
              <a:ext uri="{FF2B5EF4-FFF2-40B4-BE49-F238E27FC236}">
                <a16:creationId xmlns:a16="http://schemas.microsoft.com/office/drawing/2014/main" id="{82D9A856-DE61-4224-8D67-282B3054CDEF}"/>
              </a:ext>
            </a:extLst>
          </xdr:cNvPr>
          <xdr:cNvSpPr txBox="1"/>
        </xdr:nvSpPr>
        <xdr:spPr>
          <a:xfrm>
            <a:off x="4476751" y="1905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My Linkedin</a:t>
            </a:r>
          </a:p>
        </xdr:txBody>
      </xdr:sp>
      <xdr:sp macro="" textlink="">
        <xdr:nvSpPr>
          <xdr:cNvPr id="5" name="TextBox 4">
            <a:hlinkClick xmlns:r="http://schemas.openxmlformats.org/officeDocument/2006/relationships" r:id="rId4"/>
            <a:extLst>
              <a:ext uri="{FF2B5EF4-FFF2-40B4-BE49-F238E27FC236}">
                <a16:creationId xmlns:a16="http://schemas.microsoft.com/office/drawing/2014/main" id="{865168B3-C3EA-4258-B607-B54C116A6736}"/>
              </a:ext>
            </a:extLst>
          </xdr:cNvPr>
          <xdr:cNvSpPr txBox="1"/>
        </xdr:nvSpPr>
        <xdr:spPr>
          <a:xfrm>
            <a:off x="11439526"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Income Sources</a:t>
            </a:r>
          </a:p>
        </xdr:txBody>
      </xdr:sp>
      <xdr:sp macro="" textlink="">
        <xdr:nvSpPr>
          <xdr:cNvPr id="6" name="TextBox 5">
            <a:hlinkClick xmlns:r="http://schemas.openxmlformats.org/officeDocument/2006/relationships" r:id="rId5"/>
            <a:extLst>
              <a:ext uri="{FF2B5EF4-FFF2-40B4-BE49-F238E27FC236}">
                <a16:creationId xmlns:a16="http://schemas.microsoft.com/office/drawing/2014/main" id="{94271436-418F-4E4B-9402-27AD53BA564B}"/>
              </a:ext>
            </a:extLst>
          </xdr:cNvPr>
          <xdr:cNvSpPr txBox="1"/>
        </xdr:nvSpPr>
        <xdr:spPr>
          <a:xfrm>
            <a:off x="12849226"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Geographical</a:t>
            </a:r>
          </a:p>
        </xdr:txBody>
      </xdr:sp>
      <xdr:sp macro="" textlink="">
        <xdr:nvSpPr>
          <xdr:cNvPr id="7" name="TextBox 6">
            <a:hlinkClick xmlns:r="http://schemas.openxmlformats.org/officeDocument/2006/relationships" r:id="rId6"/>
            <a:extLst>
              <a:ext uri="{FF2B5EF4-FFF2-40B4-BE49-F238E27FC236}">
                <a16:creationId xmlns:a16="http://schemas.microsoft.com/office/drawing/2014/main" id="{7964528A-9E2B-408F-9125-52B39E1DBD14}"/>
              </a:ext>
            </a:extLst>
          </xdr:cNvPr>
          <xdr:cNvSpPr txBox="1"/>
        </xdr:nvSpPr>
        <xdr:spPr>
          <a:xfrm>
            <a:off x="1417320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Process</a:t>
            </a:r>
            <a:endParaRPr lang="en-US" sz="1100">
              <a:solidFill>
                <a:schemeClr val="bg1"/>
              </a:solidFill>
            </a:endParaRPr>
          </a:p>
        </xdr:txBody>
      </xdr:sp>
      <xdr:sp macro="" textlink="">
        <xdr:nvSpPr>
          <xdr:cNvPr id="8" name="TextBox 7">
            <a:hlinkClick xmlns:r="http://schemas.openxmlformats.org/officeDocument/2006/relationships" r:id="rId7"/>
            <a:extLst>
              <a:ext uri="{FF2B5EF4-FFF2-40B4-BE49-F238E27FC236}">
                <a16:creationId xmlns:a16="http://schemas.microsoft.com/office/drawing/2014/main" id="{EA096302-8C44-4263-9C3A-286BC85C92A3}"/>
              </a:ext>
            </a:extLst>
          </xdr:cNvPr>
          <xdr:cNvSpPr txBox="1"/>
        </xdr:nvSpPr>
        <xdr:spPr>
          <a:xfrm>
            <a:off x="1548765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 Status</a:t>
            </a:r>
          </a:p>
        </xdr:txBody>
      </xdr:sp>
      <xdr:pic>
        <xdr:nvPicPr>
          <xdr:cNvPr id="10" name="Graphic 9" descr="Internet">
            <a:extLst>
              <a:ext uri="{FF2B5EF4-FFF2-40B4-BE49-F238E27FC236}">
                <a16:creationId xmlns:a16="http://schemas.microsoft.com/office/drawing/2014/main" id="{614023F9-6A52-C6AD-5937-D4E26B6507D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219575" y="0"/>
            <a:ext cx="428625" cy="428625"/>
          </a:xfrm>
          <a:prstGeom prst="rect">
            <a:avLst/>
          </a:prstGeom>
        </xdr:spPr>
      </xdr:pic>
      <xdr:sp macro="" textlink="">
        <xdr:nvSpPr>
          <xdr:cNvPr id="11" name="Rectangle: Rounded Corners 10">
            <a:extLst>
              <a:ext uri="{FF2B5EF4-FFF2-40B4-BE49-F238E27FC236}">
                <a16:creationId xmlns:a16="http://schemas.microsoft.com/office/drawing/2014/main" id="{D281C57F-2EA7-4DA9-6ADA-32E84DA7E9D3}"/>
              </a:ext>
            </a:extLst>
          </xdr:cNvPr>
          <xdr:cNvSpPr/>
        </xdr:nvSpPr>
        <xdr:spPr>
          <a:xfrm>
            <a:off x="11563349" y="304801"/>
            <a:ext cx="200025" cy="476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333375</xdr:colOff>
      <xdr:row>15</xdr:row>
      <xdr:rowOff>112394</xdr:rowOff>
    </xdr:from>
    <xdr:to>
      <xdr:col>7</xdr:col>
      <xdr:colOff>152400</xdr:colOff>
      <xdr:row>18</xdr:row>
      <xdr:rowOff>76199</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8F838808-9069-44BF-AC50-0696797797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3375" y="2969894"/>
              <a:ext cx="4019550" cy="535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4</xdr:row>
      <xdr:rowOff>133349</xdr:rowOff>
    </xdr:from>
    <xdr:to>
      <xdr:col>3</xdr:col>
      <xdr:colOff>457200</xdr:colOff>
      <xdr:row>7</xdr:row>
      <xdr:rowOff>66674</xdr:rowOff>
    </xdr:to>
    <xdr:sp macro="" textlink="">
      <xdr:nvSpPr>
        <xdr:cNvPr id="16" name="Rectangle: Rounded Corners 15">
          <a:extLst>
            <a:ext uri="{FF2B5EF4-FFF2-40B4-BE49-F238E27FC236}">
              <a16:creationId xmlns:a16="http://schemas.microsoft.com/office/drawing/2014/main" id="{F374792F-2DEC-40D7-E626-EF92359AB5EF}"/>
            </a:ext>
          </a:extLst>
        </xdr:cNvPr>
        <xdr:cNvSpPr/>
      </xdr:nvSpPr>
      <xdr:spPr>
        <a:xfrm>
          <a:off x="647700" y="1466849"/>
          <a:ext cx="1638300" cy="504825"/>
        </a:xfrm>
        <a:prstGeom prst="roundRect">
          <a:avLst>
            <a:gd name="adj" fmla="val 50000"/>
          </a:avLst>
        </a:prstGeom>
        <a:gradFill flip="none" rotWithShape="1">
          <a:gsLst>
            <a:gs pos="67000">
              <a:srgbClr val="100D85"/>
            </a:gs>
            <a:gs pos="0">
              <a:srgbClr val="1F10E0">
                <a:alpha val="71000"/>
              </a:srgbClr>
            </a:gs>
          </a:gsLst>
          <a:path path="circle">
            <a:fillToRect l="50000" t="50000" r="50000" b="50000"/>
          </a:path>
          <a:tileRect/>
        </a:gradFill>
        <a:ln>
          <a:noFill/>
        </a:ln>
        <a:effectLst>
          <a:outerShdw blurRad="152400" sx="113000" sy="113000" algn="ctr" rotWithShape="0">
            <a:srgbClr val="0D0B73">
              <a:alpha val="6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114300</xdr:colOff>
      <xdr:row>5</xdr:row>
      <xdr:rowOff>9525</xdr:rowOff>
    </xdr:from>
    <xdr:to>
      <xdr:col>3</xdr:col>
      <xdr:colOff>466725</xdr:colOff>
      <xdr:row>6</xdr:row>
      <xdr:rowOff>171450</xdr:rowOff>
    </xdr:to>
    <xdr:sp macro="" textlink="">
      <xdr:nvSpPr>
        <xdr:cNvPr id="17" name="TextBox 16">
          <a:extLst>
            <a:ext uri="{FF2B5EF4-FFF2-40B4-BE49-F238E27FC236}">
              <a16:creationId xmlns:a16="http://schemas.microsoft.com/office/drawing/2014/main" id="{D8D92A9F-85C3-FC88-694B-B04F40A4C25F}"/>
            </a:ext>
          </a:extLst>
        </xdr:cNvPr>
        <xdr:cNvSpPr txBox="1"/>
      </xdr:nvSpPr>
      <xdr:spPr>
        <a:xfrm>
          <a:off x="723900" y="1533525"/>
          <a:ext cx="15716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Income Sources</a:t>
          </a:r>
        </a:p>
      </xdr:txBody>
    </xdr:sp>
    <xdr:clientData/>
  </xdr:twoCellAnchor>
  <xdr:twoCellAnchor>
    <xdr:from>
      <xdr:col>0</xdr:col>
      <xdr:colOff>352425</xdr:colOff>
      <xdr:row>8</xdr:row>
      <xdr:rowOff>0</xdr:rowOff>
    </xdr:from>
    <xdr:to>
      <xdr:col>7</xdr:col>
      <xdr:colOff>219075</xdr:colOff>
      <xdr:row>15</xdr:row>
      <xdr:rowOff>28575</xdr:rowOff>
    </xdr:to>
    <xdr:sp macro="" textlink="">
      <xdr:nvSpPr>
        <xdr:cNvPr id="18" name="TextBox 17">
          <a:extLst>
            <a:ext uri="{FF2B5EF4-FFF2-40B4-BE49-F238E27FC236}">
              <a16:creationId xmlns:a16="http://schemas.microsoft.com/office/drawing/2014/main" id="{771060CB-34FE-1E30-26D8-FACCCE0CC1C8}"/>
            </a:ext>
          </a:extLst>
        </xdr:cNvPr>
        <xdr:cNvSpPr txBox="1"/>
      </xdr:nvSpPr>
      <xdr:spPr>
        <a:xfrm>
          <a:off x="352425" y="2095500"/>
          <a:ext cx="4133850"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Grand Total</a:t>
          </a:r>
          <a:r>
            <a:rPr lang="en-US" sz="1600" baseline="0">
              <a:solidFill>
                <a:schemeClr val="bg1"/>
              </a:solidFill>
            </a:rPr>
            <a:t> of the income, and their breakdowns showing the achievements percentageand highlight for most valuable sources, Marketing strategies and operating Profit.</a:t>
          </a:r>
          <a:endParaRPr lang="en-US" sz="1600">
            <a:solidFill>
              <a:schemeClr val="bg1"/>
            </a:solidFill>
          </a:endParaRPr>
        </a:p>
      </xdr:txBody>
    </xdr:sp>
    <xdr:clientData/>
  </xdr:twoCellAnchor>
  <xdr:twoCellAnchor>
    <xdr:from>
      <xdr:col>0</xdr:col>
      <xdr:colOff>190499</xdr:colOff>
      <xdr:row>20</xdr:row>
      <xdr:rowOff>171450</xdr:rowOff>
    </xdr:from>
    <xdr:to>
      <xdr:col>9</xdr:col>
      <xdr:colOff>171449</xdr:colOff>
      <xdr:row>32</xdr:row>
      <xdr:rowOff>9525</xdr:rowOff>
    </xdr:to>
    <xdr:grpSp>
      <xdr:nvGrpSpPr>
        <xdr:cNvPr id="66" name="Group 65">
          <a:extLst>
            <a:ext uri="{FF2B5EF4-FFF2-40B4-BE49-F238E27FC236}">
              <a16:creationId xmlns:a16="http://schemas.microsoft.com/office/drawing/2014/main" id="{62EB944B-F29D-6B5F-691C-F919CB791A0C}"/>
            </a:ext>
          </a:extLst>
        </xdr:cNvPr>
        <xdr:cNvGrpSpPr/>
      </xdr:nvGrpSpPr>
      <xdr:grpSpPr>
        <a:xfrm>
          <a:off x="190499" y="3981450"/>
          <a:ext cx="5400675" cy="2124075"/>
          <a:chOff x="180974" y="3581400"/>
          <a:chExt cx="5400675" cy="2124075"/>
        </a:xfrm>
      </xdr:grpSpPr>
      <xdr:sp macro="" textlink="">
        <xdr:nvSpPr>
          <xdr:cNvPr id="19" name="TextBox 18">
            <a:extLst>
              <a:ext uri="{FF2B5EF4-FFF2-40B4-BE49-F238E27FC236}">
                <a16:creationId xmlns:a16="http://schemas.microsoft.com/office/drawing/2014/main" id="{889B7865-6F54-7F49-F720-BC1169A7B53F}"/>
              </a:ext>
            </a:extLst>
          </xdr:cNvPr>
          <xdr:cNvSpPr txBox="1"/>
        </xdr:nvSpPr>
        <xdr:spPr>
          <a:xfrm>
            <a:off x="323849" y="3581400"/>
            <a:ext cx="49720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Financial Statistics</a:t>
            </a:r>
          </a:p>
        </xdr:txBody>
      </xdr:sp>
      <xdr:sp macro="" textlink="Sheet1!N15">
        <xdr:nvSpPr>
          <xdr:cNvPr id="20" name="TextBox 19">
            <a:extLst>
              <a:ext uri="{FF2B5EF4-FFF2-40B4-BE49-F238E27FC236}">
                <a16:creationId xmlns:a16="http://schemas.microsoft.com/office/drawing/2014/main" id="{AAF1DBB3-7DC3-FBF4-8B4C-992CCDB96BDD}"/>
              </a:ext>
            </a:extLst>
          </xdr:cNvPr>
          <xdr:cNvSpPr txBox="1"/>
        </xdr:nvSpPr>
        <xdr:spPr>
          <a:xfrm>
            <a:off x="180974" y="4114800"/>
            <a:ext cx="540067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2F65DD-9427-4172-A342-82257CBB6AF3}" type="TxLink">
              <a:rPr lang="en-US" sz="6600" b="0" i="0" u="none" strike="noStrike">
                <a:solidFill>
                  <a:schemeClr val="bg1"/>
                </a:solidFill>
                <a:latin typeface="Impact" panose="020B0806030902050204" pitchFamily="34" charset="0"/>
                <a:ea typeface="Calibri"/>
                <a:cs typeface="Calibri"/>
              </a:rPr>
              <a:pPr/>
              <a:t>₹ 898,932</a:t>
            </a:fld>
            <a:endParaRPr lang="en-US" sz="6600">
              <a:solidFill>
                <a:schemeClr val="bg1"/>
              </a:solidFill>
              <a:latin typeface="Impact" panose="020B0806030902050204" pitchFamily="34" charset="0"/>
            </a:endParaRPr>
          </a:p>
        </xdr:txBody>
      </xdr:sp>
      <xdr:sp macro="" textlink="">
        <xdr:nvSpPr>
          <xdr:cNvPr id="21" name="TextBox 20">
            <a:extLst>
              <a:ext uri="{FF2B5EF4-FFF2-40B4-BE49-F238E27FC236}">
                <a16:creationId xmlns:a16="http://schemas.microsoft.com/office/drawing/2014/main" id="{E932BF23-C594-458F-982F-A587E51E8E3A}"/>
              </a:ext>
            </a:extLst>
          </xdr:cNvPr>
          <xdr:cNvSpPr txBox="1"/>
        </xdr:nvSpPr>
        <xdr:spPr>
          <a:xfrm>
            <a:off x="380999" y="5181600"/>
            <a:ext cx="1981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Income Target</a:t>
            </a:r>
          </a:p>
        </xdr:txBody>
      </xdr:sp>
      <xdr:sp macro="" textlink="Sheet1!M15">
        <xdr:nvSpPr>
          <xdr:cNvPr id="22" name="TextBox 21">
            <a:extLst>
              <a:ext uri="{FF2B5EF4-FFF2-40B4-BE49-F238E27FC236}">
                <a16:creationId xmlns:a16="http://schemas.microsoft.com/office/drawing/2014/main" id="{3BAB0F51-BE05-43FD-BC75-756D33D27AC0}"/>
              </a:ext>
            </a:extLst>
          </xdr:cNvPr>
          <xdr:cNvSpPr txBox="1"/>
        </xdr:nvSpPr>
        <xdr:spPr>
          <a:xfrm>
            <a:off x="2266949" y="5191125"/>
            <a:ext cx="1981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654FB5-7C1E-430C-BBCE-2217EA3C58F3}" type="TxLink">
              <a:rPr lang="en-US" sz="2400" b="0" i="0" u="none" strike="noStrike">
                <a:solidFill>
                  <a:schemeClr val="bg1"/>
                </a:solidFill>
                <a:latin typeface="Calibri"/>
                <a:ea typeface="Calibri"/>
                <a:cs typeface="Calibri"/>
              </a:rPr>
              <a:pPr/>
              <a:t> 720,879 </a:t>
            </a:fld>
            <a:endParaRPr lang="en-US" sz="4800">
              <a:solidFill>
                <a:schemeClr val="bg1"/>
              </a:solidFill>
            </a:endParaRPr>
          </a:p>
        </xdr:txBody>
      </xdr:sp>
    </xdr:grpSp>
    <xdr:clientData/>
  </xdr:twoCellAnchor>
  <xdr:twoCellAnchor>
    <xdr:from>
      <xdr:col>0</xdr:col>
      <xdr:colOff>275223</xdr:colOff>
      <xdr:row>33</xdr:row>
      <xdr:rowOff>126833</xdr:rowOff>
    </xdr:from>
    <xdr:to>
      <xdr:col>7</xdr:col>
      <xdr:colOff>27573</xdr:colOff>
      <xdr:row>41</xdr:row>
      <xdr:rowOff>112546</xdr:rowOff>
    </xdr:to>
    <xdr:graphicFrame macro="">
      <xdr:nvGraphicFramePr>
        <xdr:cNvPr id="27" name="Chart 26">
          <a:extLst>
            <a:ext uri="{FF2B5EF4-FFF2-40B4-BE49-F238E27FC236}">
              <a16:creationId xmlns:a16="http://schemas.microsoft.com/office/drawing/2014/main" id="{3F3A840E-97DA-43D0-A477-567580502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571498</xdr:colOff>
      <xdr:row>15</xdr:row>
      <xdr:rowOff>72189</xdr:rowOff>
    </xdr:from>
    <xdr:to>
      <xdr:col>17</xdr:col>
      <xdr:colOff>256672</xdr:colOff>
      <xdr:row>29</xdr:row>
      <xdr:rowOff>148389</xdr:rowOff>
    </xdr:to>
    <xdr:sp macro="" textlink="">
      <xdr:nvSpPr>
        <xdr:cNvPr id="36" name="Oval 35">
          <a:extLst>
            <a:ext uri="{FF2B5EF4-FFF2-40B4-BE49-F238E27FC236}">
              <a16:creationId xmlns:a16="http://schemas.microsoft.com/office/drawing/2014/main" id="{F8080F45-9E07-42AD-AC10-D0F562232FC5}"/>
            </a:ext>
          </a:extLst>
        </xdr:cNvPr>
        <xdr:cNvSpPr/>
      </xdr:nvSpPr>
      <xdr:spPr>
        <a:xfrm>
          <a:off x="7840577" y="2929689"/>
          <a:ext cx="2743200" cy="2743200"/>
        </a:xfrm>
        <a:prstGeom prst="ellipse">
          <a:avLst/>
        </a:prstGeom>
        <a:solidFill>
          <a:srgbClr val="7030A0">
            <a:alpha val="2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417093</xdr:colOff>
      <xdr:row>17</xdr:row>
      <xdr:rowOff>148389</xdr:rowOff>
    </xdr:from>
    <xdr:to>
      <xdr:col>16</xdr:col>
      <xdr:colOff>411077</xdr:colOff>
      <xdr:row>27</xdr:row>
      <xdr:rowOff>72189</xdr:rowOff>
    </xdr:to>
    <xdr:sp macro="" textlink="">
      <xdr:nvSpPr>
        <xdr:cNvPr id="34" name="Oval 33">
          <a:extLst>
            <a:ext uri="{FF2B5EF4-FFF2-40B4-BE49-F238E27FC236}">
              <a16:creationId xmlns:a16="http://schemas.microsoft.com/office/drawing/2014/main" id="{E0A7E6AC-3459-3073-8D39-7241470B0B2E}"/>
            </a:ext>
          </a:extLst>
        </xdr:cNvPr>
        <xdr:cNvSpPr/>
      </xdr:nvSpPr>
      <xdr:spPr>
        <a:xfrm>
          <a:off x="8297777" y="3386889"/>
          <a:ext cx="1828800" cy="1828800"/>
        </a:xfrm>
        <a:prstGeom prst="ellipse">
          <a:avLst/>
        </a:prstGeom>
        <a:gradFill>
          <a:gsLst>
            <a:gs pos="100000">
              <a:srgbClr val="CE0299"/>
            </a:gs>
            <a:gs pos="76000">
              <a:srgbClr val="7417BD">
                <a:alpha val="70000"/>
              </a:srgbClr>
            </a:gs>
          </a:gsLst>
          <a:path path="circle">
            <a:fillToRect l="100000" t="100000"/>
          </a:path>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34088</xdr:colOff>
      <xdr:row>19</xdr:row>
      <xdr:rowOff>15039</xdr:rowOff>
    </xdr:from>
    <xdr:to>
      <xdr:col>16</xdr:col>
      <xdr:colOff>182477</xdr:colOff>
      <xdr:row>26</xdr:row>
      <xdr:rowOff>53139</xdr:rowOff>
    </xdr:to>
    <xdr:sp macro="" textlink="">
      <xdr:nvSpPr>
        <xdr:cNvPr id="35" name="Oval 34">
          <a:extLst>
            <a:ext uri="{FF2B5EF4-FFF2-40B4-BE49-F238E27FC236}">
              <a16:creationId xmlns:a16="http://schemas.microsoft.com/office/drawing/2014/main" id="{32531F23-8C15-4789-BE76-FA198590B4A4}"/>
            </a:ext>
          </a:extLst>
        </xdr:cNvPr>
        <xdr:cNvSpPr/>
      </xdr:nvSpPr>
      <xdr:spPr>
        <a:xfrm>
          <a:off x="8501813" y="3634539"/>
          <a:ext cx="1367589" cy="137160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188495</xdr:colOff>
      <xdr:row>20</xdr:row>
      <xdr:rowOff>107782</xdr:rowOff>
    </xdr:from>
    <xdr:to>
      <xdr:col>16</xdr:col>
      <xdr:colOff>474245</xdr:colOff>
      <xdr:row>24</xdr:row>
      <xdr:rowOff>117307</xdr:rowOff>
    </xdr:to>
    <xdr:sp macro="" textlink="Sheet1!P4">
      <xdr:nvSpPr>
        <xdr:cNvPr id="24" name="TextBox 23">
          <a:extLst>
            <a:ext uri="{FF2B5EF4-FFF2-40B4-BE49-F238E27FC236}">
              <a16:creationId xmlns:a16="http://schemas.microsoft.com/office/drawing/2014/main" id="{9CBC44B2-6EE8-45F8-BC10-5FAAFB183973}"/>
            </a:ext>
          </a:extLst>
        </xdr:cNvPr>
        <xdr:cNvSpPr txBox="1"/>
      </xdr:nvSpPr>
      <xdr:spPr>
        <a:xfrm>
          <a:off x="8680784" y="3917782"/>
          <a:ext cx="1508961"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E00D09-FD0B-4AE2-9795-4E66A92161D4}" type="TxLink">
            <a:rPr lang="en-US" sz="3600" b="0" i="0" u="none" strike="noStrike">
              <a:solidFill>
                <a:schemeClr val="bg1"/>
              </a:solidFill>
              <a:latin typeface="Archivo" panose="020B0803020202020B04" pitchFamily="34" charset="0"/>
              <a:ea typeface="Calibri"/>
              <a:cs typeface="Calibri"/>
            </a:rPr>
            <a:pPr/>
            <a:t>80%</a:t>
          </a:fld>
          <a:endParaRPr lang="en-US" sz="28700">
            <a:solidFill>
              <a:schemeClr val="bg1"/>
            </a:solidFill>
            <a:latin typeface="Archivo" panose="020B0803020202020B04" pitchFamily="34" charset="0"/>
          </a:endParaRPr>
        </a:p>
      </xdr:txBody>
    </xdr:sp>
    <xdr:clientData/>
  </xdr:twoCellAnchor>
  <xdr:twoCellAnchor>
    <xdr:from>
      <xdr:col>14</xdr:col>
      <xdr:colOff>119814</xdr:colOff>
      <xdr:row>23</xdr:row>
      <xdr:rowOff>43616</xdr:rowOff>
    </xdr:from>
    <xdr:to>
      <xdr:col>16</xdr:col>
      <xdr:colOff>100265</xdr:colOff>
      <xdr:row>25</xdr:row>
      <xdr:rowOff>40108</xdr:rowOff>
    </xdr:to>
    <xdr:sp macro="" textlink="">
      <xdr:nvSpPr>
        <xdr:cNvPr id="25" name="TextBox 24">
          <a:extLst>
            <a:ext uri="{FF2B5EF4-FFF2-40B4-BE49-F238E27FC236}">
              <a16:creationId xmlns:a16="http://schemas.microsoft.com/office/drawing/2014/main" id="{436D1660-8F7C-4880-B01B-08496C28B90E}"/>
            </a:ext>
          </a:extLst>
        </xdr:cNvPr>
        <xdr:cNvSpPr txBox="1"/>
      </xdr:nvSpPr>
      <xdr:spPr>
        <a:xfrm>
          <a:off x="8612103" y="4425116"/>
          <a:ext cx="1203662" cy="377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 Achieved</a:t>
          </a:r>
        </a:p>
      </xdr:txBody>
    </xdr:sp>
    <xdr:clientData/>
  </xdr:twoCellAnchor>
  <xdr:twoCellAnchor>
    <xdr:from>
      <xdr:col>9</xdr:col>
      <xdr:colOff>289635</xdr:colOff>
      <xdr:row>7</xdr:row>
      <xdr:rowOff>161174</xdr:rowOff>
    </xdr:from>
    <xdr:to>
      <xdr:col>23</xdr:col>
      <xdr:colOff>334313</xdr:colOff>
      <xdr:row>36</xdr:row>
      <xdr:rowOff>150705</xdr:rowOff>
    </xdr:to>
    <xdr:grpSp>
      <xdr:nvGrpSpPr>
        <xdr:cNvPr id="53" name="Group 52">
          <a:extLst>
            <a:ext uri="{FF2B5EF4-FFF2-40B4-BE49-F238E27FC236}">
              <a16:creationId xmlns:a16="http://schemas.microsoft.com/office/drawing/2014/main" id="{A404FD95-98BC-8DD8-9AE8-3BE460537785}"/>
            </a:ext>
          </a:extLst>
        </xdr:cNvPr>
        <xdr:cNvGrpSpPr/>
      </xdr:nvGrpSpPr>
      <xdr:grpSpPr>
        <a:xfrm>
          <a:off x="5709360" y="1494674"/>
          <a:ext cx="8579078" cy="5514031"/>
          <a:chOff x="5744751" y="1504700"/>
          <a:chExt cx="8606704" cy="5514031"/>
        </a:xfrm>
      </xdr:grpSpPr>
      <xdr:sp macro="" textlink="">
        <xdr:nvSpPr>
          <xdr:cNvPr id="52" name="Flowchart: Extract 51">
            <a:extLst>
              <a:ext uri="{FF2B5EF4-FFF2-40B4-BE49-F238E27FC236}">
                <a16:creationId xmlns:a16="http://schemas.microsoft.com/office/drawing/2014/main" id="{35AEEEE7-E20B-4A12-95D4-16506084428B}"/>
              </a:ext>
            </a:extLst>
          </xdr:cNvPr>
          <xdr:cNvSpPr/>
        </xdr:nvSpPr>
        <xdr:spPr>
          <a:xfrm rot="2141298">
            <a:off x="10366673" y="1504700"/>
            <a:ext cx="150486" cy="2299871"/>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Flowchart: Extract 50">
            <a:extLst>
              <a:ext uri="{FF2B5EF4-FFF2-40B4-BE49-F238E27FC236}">
                <a16:creationId xmlns:a16="http://schemas.microsoft.com/office/drawing/2014/main" id="{548B6F86-3C05-4B4A-9B9A-6CD87DD4761D}"/>
              </a:ext>
            </a:extLst>
          </xdr:cNvPr>
          <xdr:cNvSpPr/>
        </xdr:nvSpPr>
        <xdr:spPr>
          <a:xfrm rot="4677744">
            <a:off x="11241216" y="2664013"/>
            <a:ext cx="136278" cy="2437722"/>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Flowchart: Extract 46">
            <a:extLst>
              <a:ext uri="{FF2B5EF4-FFF2-40B4-BE49-F238E27FC236}">
                <a16:creationId xmlns:a16="http://schemas.microsoft.com/office/drawing/2014/main" id="{8284F853-23B9-D7C0-9DB0-F78C407D9186}"/>
              </a:ext>
            </a:extLst>
          </xdr:cNvPr>
          <xdr:cNvSpPr/>
        </xdr:nvSpPr>
        <xdr:spPr>
          <a:xfrm rot="18720140">
            <a:off x="7753876" y="1766091"/>
            <a:ext cx="109705" cy="2251575"/>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Flowchart: Extract 47">
            <a:extLst>
              <a:ext uri="{FF2B5EF4-FFF2-40B4-BE49-F238E27FC236}">
                <a16:creationId xmlns:a16="http://schemas.microsoft.com/office/drawing/2014/main" id="{034D08BE-AA6C-4F4D-B786-075BB378D82C}"/>
              </a:ext>
            </a:extLst>
          </xdr:cNvPr>
          <xdr:cNvSpPr/>
        </xdr:nvSpPr>
        <xdr:spPr>
          <a:xfrm rot="14856130">
            <a:off x="7066275" y="3835318"/>
            <a:ext cx="131903" cy="2774951"/>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Flowchart: Extract 48">
            <a:extLst>
              <a:ext uri="{FF2B5EF4-FFF2-40B4-BE49-F238E27FC236}">
                <a16:creationId xmlns:a16="http://schemas.microsoft.com/office/drawing/2014/main" id="{009BDDE0-3958-4301-944D-3E02C0E40E93}"/>
              </a:ext>
            </a:extLst>
          </xdr:cNvPr>
          <xdr:cNvSpPr/>
        </xdr:nvSpPr>
        <xdr:spPr>
          <a:xfrm rot="10009933">
            <a:off x="9609608" y="5184189"/>
            <a:ext cx="143457" cy="1834542"/>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Flowchart: Extract 49">
            <a:extLst>
              <a:ext uri="{FF2B5EF4-FFF2-40B4-BE49-F238E27FC236}">
                <a16:creationId xmlns:a16="http://schemas.microsoft.com/office/drawing/2014/main" id="{B3A65F26-D645-43BD-8AE4-1FBA221D566C}"/>
              </a:ext>
            </a:extLst>
          </xdr:cNvPr>
          <xdr:cNvSpPr/>
        </xdr:nvSpPr>
        <xdr:spPr>
          <a:xfrm rot="6892648">
            <a:off x="12019425" y="3398179"/>
            <a:ext cx="155737" cy="4508323"/>
          </a:xfrm>
          <a:prstGeom prst="flowChartExtract">
            <a:avLst/>
          </a:prstGeom>
          <a:gradFill>
            <a:gsLst>
              <a:gs pos="78000">
                <a:srgbClr val="7417BD"/>
              </a:gs>
              <a:gs pos="0">
                <a:schemeClr val="tx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26</xdr:col>
      <xdr:colOff>400552</xdr:colOff>
      <xdr:row>4</xdr:row>
      <xdr:rowOff>133349</xdr:rowOff>
    </xdr:from>
    <xdr:to>
      <xdr:col>29</xdr:col>
      <xdr:colOff>422611</xdr:colOff>
      <xdr:row>16</xdr:row>
      <xdr:rowOff>23060</xdr:rowOff>
    </xdr:to>
    <xdr:grpSp>
      <xdr:nvGrpSpPr>
        <xdr:cNvPr id="62" name="Group 61">
          <a:extLst>
            <a:ext uri="{FF2B5EF4-FFF2-40B4-BE49-F238E27FC236}">
              <a16:creationId xmlns:a16="http://schemas.microsoft.com/office/drawing/2014/main" id="{269D93A4-6B15-7F78-7B21-853312B58702}"/>
            </a:ext>
          </a:extLst>
        </xdr:cNvPr>
        <xdr:cNvGrpSpPr/>
      </xdr:nvGrpSpPr>
      <xdr:grpSpPr>
        <a:xfrm>
          <a:off x="16183477" y="895349"/>
          <a:ext cx="1850859" cy="2175711"/>
          <a:chOff x="17202652" y="761999"/>
          <a:chExt cx="1850859" cy="2175711"/>
        </a:xfrm>
      </xdr:grpSpPr>
      <xdr:sp macro="" textlink="">
        <xdr:nvSpPr>
          <xdr:cNvPr id="54" name="Rectangle: Rounded Corners 53">
            <a:extLst>
              <a:ext uri="{FF2B5EF4-FFF2-40B4-BE49-F238E27FC236}">
                <a16:creationId xmlns:a16="http://schemas.microsoft.com/office/drawing/2014/main" id="{F568D0B8-0F3A-C6AF-5904-935E5CC5E942}"/>
              </a:ext>
            </a:extLst>
          </xdr:cNvPr>
          <xdr:cNvSpPr/>
        </xdr:nvSpPr>
        <xdr:spPr>
          <a:xfrm>
            <a:off x="17202652" y="761999"/>
            <a:ext cx="1698458" cy="2175711"/>
          </a:xfrm>
          <a:prstGeom prst="roundRect">
            <a:avLst/>
          </a:prstGeom>
          <a:solidFill>
            <a:srgbClr val="1403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E41906B9-35D6-4A4F-6F12-5FFA4BD6C559}"/>
              </a:ext>
            </a:extLst>
          </xdr:cNvPr>
          <xdr:cNvSpPr txBox="1"/>
        </xdr:nvSpPr>
        <xdr:spPr>
          <a:xfrm>
            <a:off x="17383127" y="2005264"/>
            <a:ext cx="1487906"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Cascadia Mono ExtraLight" panose="020B0609020000020004" pitchFamily="49" charset="0"/>
                <a:ea typeface="Cascadia Mono ExtraLight" panose="020B0609020000020004" pitchFamily="49" charset="0"/>
                <a:cs typeface="Cascadia Mono ExtraLight" panose="020B0609020000020004" pitchFamily="49" charset="0"/>
              </a:rPr>
              <a:t>Average</a:t>
            </a:r>
          </a:p>
        </xdr:txBody>
      </xdr:sp>
      <xdr:sp macro="" textlink="">
        <xdr:nvSpPr>
          <xdr:cNvPr id="55" name="TextBox 54">
            <a:extLst>
              <a:ext uri="{FF2B5EF4-FFF2-40B4-BE49-F238E27FC236}">
                <a16:creationId xmlns:a16="http://schemas.microsoft.com/office/drawing/2014/main" id="{AEEDDB88-A9D9-478F-B506-47819A3CC0AC}"/>
              </a:ext>
            </a:extLst>
          </xdr:cNvPr>
          <xdr:cNvSpPr txBox="1"/>
        </xdr:nvSpPr>
        <xdr:spPr>
          <a:xfrm>
            <a:off x="17385131" y="2388268"/>
            <a:ext cx="1487906"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Cascadia Mono ExtraLight" panose="020B0609020000020004" pitchFamily="49" charset="0"/>
                <a:ea typeface="Cascadia Mono ExtraLight" panose="020B0609020000020004" pitchFamily="49" charset="0"/>
                <a:cs typeface="Cascadia Mono ExtraLight" panose="020B0609020000020004" pitchFamily="49" charset="0"/>
              </a:rPr>
              <a:t>Monthly Income</a:t>
            </a:r>
          </a:p>
        </xdr:txBody>
      </xdr:sp>
      <xdr:sp macro="" textlink="Sheet1!W4">
        <xdr:nvSpPr>
          <xdr:cNvPr id="56" name="TextBox 55">
            <a:extLst>
              <a:ext uri="{FF2B5EF4-FFF2-40B4-BE49-F238E27FC236}">
                <a16:creationId xmlns:a16="http://schemas.microsoft.com/office/drawing/2014/main" id="{5671D175-44D5-4547-A26A-1E0520227BA4}"/>
              </a:ext>
            </a:extLst>
          </xdr:cNvPr>
          <xdr:cNvSpPr txBox="1"/>
        </xdr:nvSpPr>
        <xdr:spPr>
          <a:xfrm>
            <a:off x="17242757" y="1325478"/>
            <a:ext cx="1810754" cy="84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27FFD5-8B19-4E8C-8533-A3BDD2F70375}" type="TxLink">
              <a:rPr lang="en-US" sz="4800" b="0" i="0" u="none" strike="noStrike">
                <a:solidFill>
                  <a:schemeClr val="bg1"/>
                </a:solidFill>
                <a:latin typeface="Bebas Neue" panose="020B0606020202050201" pitchFamily="34" charset="0"/>
                <a:ea typeface="Calibri"/>
                <a:cs typeface="Calibri"/>
              </a:rPr>
              <a:pPr/>
              <a:t> 60,073 </a:t>
            </a:fld>
            <a:endParaRPr lang="en-US" sz="8800">
              <a:solidFill>
                <a:schemeClr val="bg1"/>
              </a:solidFill>
              <a:latin typeface="Bebas Neue" panose="020B0606020202050201" pitchFamily="34" charset="0"/>
              <a:ea typeface="Cascadia Mono ExtraLight" panose="020B0609020000020004" pitchFamily="49" charset="0"/>
              <a:cs typeface="Cascadia Mono ExtraLight" panose="020B0609020000020004" pitchFamily="49" charset="0"/>
            </a:endParaRPr>
          </a:p>
        </xdr:txBody>
      </xdr:sp>
      <xdr:sp macro="" textlink="">
        <xdr:nvSpPr>
          <xdr:cNvPr id="57" name="TextBox 56">
            <a:extLst>
              <a:ext uri="{FF2B5EF4-FFF2-40B4-BE49-F238E27FC236}">
                <a16:creationId xmlns:a16="http://schemas.microsoft.com/office/drawing/2014/main" id="{927B5539-7EE5-D8CE-60A6-A77AD5C42C46}"/>
              </a:ext>
            </a:extLst>
          </xdr:cNvPr>
          <xdr:cNvSpPr txBox="1"/>
        </xdr:nvSpPr>
        <xdr:spPr>
          <a:xfrm>
            <a:off x="17343021" y="812132"/>
            <a:ext cx="1028699" cy="75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latin typeface="Bahnschrift" panose="020B0502040204020203" pitchFamily="34" charset="0"/>
              </a:rPr>
              <a:t>₹</a:t>
            </a:r>
            <a:endParaRPr lang="en-US" sz="4000">
              <a:solidFill>
                <a:schemeClr val="bg1"/>
              </a:solidFill>
            </a:endParaRPr>
          </a:p>
        </xdr:txBody>
      </xdr:sp>
    </xdr:grpSp>
    <xdr:clientData/>
  </xdr:twoCellAnchor>
  <xdr:twoCellAnchor>
    <xdr:from>
      <xdr:col>26</xdr:col>
      <xdr:colOff>412583</xdr:colOff>
      <xdr:row>17</xdr:row>
      <xdr:rowOff>29076</xdr:rowOff>
    </xdr:from>
    <xdr:to>
      <xdr:col>29</xdr:col>
      <xdr:colOff>282241</xdr:colOff>
      <xdr:row>37</xdr:row>
      <xdr:rowOff>127335</xdr:rowOff>
    </xdr:to>
    <xdr:grpSp>
      <xdr:nvGrpSpPr>
        <xdr:cNvPr id="61" name="Group 60">
          <a:extLst>
            <a:ext uri="{FF2B5EF4-FFF2-40B4-BE49-F238E27FC236}">
              <a16:creationId xmlns:a16="http://schemas.microsoft.com/office/drawing/2014/main" id="{3C69EC0B-E12D-D055-DA60-81C1B4DE761C}"/>
            </a:ext>
          </a:extLst>
        </xdr:cNvPr>
        <xdr:cNvGrpSpPr/>
      </xdr:nvGrpSpPr>
      <xdr:grpSpPr>
        <a:xfrm>
          <a:off x="16195508" y="3267576"/>
          <a:ext cx="1698458" cy="3908259"/>
          <a:chOff x="17214683" y="3019926"/>
          <a:chExt cx="1698458" cy="3908259"/>
        </a:xfrm>
      </xdr:grpSpPr>
      <xdr:sp macro="" textlink="">
        <xdr:nvSpPr>
          <xdr:cNvPr id="58" name="Rectangle: Rounded Corners 57">
            <a:extLst>
              <a:ext uri="{FF2B5EF4-FFF2-40B4-BE49-F238E27FC236}">
                <a16:creationId xmlns:a16="http://schemas.microsoft.com/office/drawing/2014/main" id="{05394D45-1999-4D87-98F9-4F358CAA5856}"/>
              </a:ext>
            </a:extLst>
          </xdr:cNvPr>
          <xdr:cNvSpPr/>
        </xdr:nvSpPr>
        <xdr:spPr>
          <a:xfrm>
            <a:off x="17214683" y="3019926"/>
            <a:ext cx="1698458" cy="3908259"/>
          </a:xfrm>
          <a:prstGeom prst="roundRect">
            <a:avLst/>
          </a:prstGeom>
          <a:solidFill>
            <a:srgbClr val="1403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9" name="Chart 58">
            <a:extLst>
              <a:ext uri="{FF2B5EF4-FFF2-40B4-BE49-F238E27FC236}">
                <a16:creationId xmlns:a16="http://schemas.microsoft.com/office/drawing/2014/main" id="{39876F33-5A6C-42EA-97D2-0BB9ECCF8C0E}"/>
              </a:ext>
            </a:extLst>
          </xdr:cNvPr>
          <xdr:cNvGraphicFramePr>
            <a:graphicFrameLocks/>
          </xdr:cNvGraphicFramePr>
        </xdr:nvGraphicFramePr>
        <xdr:xfrm>
          <a:off x="17332994" y="3619500"/>
          <a:ext cx="1505954" cy="3218446"/>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60" name="TextBox 59">
            <a:extLst>
              <a:ext uri="{FF2B5EF4-FFF2-40B4-BE49-F238E27FC236}">
                <a16:creationId xmlns:a16="http://schemas.microsoft.com/office/drawing/2014/main" id="{6C9CA9C5-0392-42D4-A2DC-51B227860E4D}"/>
              </a:ext>
            </a:extLst>
          </xdr:cNvPr>
          <xdr:cNvSpPr txBox="1"/>
        </xdr:nvSpPr>
        <xdr:spPr>
          <a:xfrm>
            <a:off x="17375106" y="3140243"/>
            <a:ext cx="1487906" cy="709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Cascadia Mono ExtraLight" panose="020B0609020000020004" pitchFamily="49" charset="0"/>
                <a:ea typeface="Cascadia Mono ExtraLight" panose="020B0609020000020004" pitchFamily="49" charset="0"/>
                <a:cs typeface="Cascadia Mono ExtraLight" panose="020B0609020000020004" pitchFamily="49" charset="0"/>
              </a:rPr>
              <a:t>Operating</a:t>
            </a:r>
          </a:p>
          <a:p>
            <a:r>
              <a:rPr lang="en-US" sz="1800">
                <a:solidFill>
                  <a:schemeClr val="bg1"/>
                </a:solidFill>
                <a:latin typeface="Cascadia Mono ExtraLight" panose="020B0609020000020004" pitchFamily="49" charset="0"/>
                <a:ea typeface="Cascadia Mono ExtraLight" panose="020B0609020000020004" pitchFamily="49" charset="0"/>
                <a:cs typeface="Cascadia Mono ExtraLight" panose="020B0609020000020004" pitchFamily="49" charset="0"/>
              </a:rPr>
              <a:t>Profit</a:t>
            </a:r>
          </a:p>
        </xdr:txBody>
      </xdr:sp>
    </xdr:grpSp>
    <xdr:clientData/>
  </xdr:twoCellAnchor>
  <xdr:twoCellAnchor>
    <xdr:from>
      <xdr:col>26</xdr:col>
      <xdr:colOff>571500</xdr:colOff>
      <xdr:row>37</xdr:row>
      <xdr:rowOff>66675</xdr:rowOff>
    </xdr:from>
    <xdr:to>
      <xdr:col>29</xdr:col>
      <xdr:colOff>553454</xdr:colOff>
      <xdr:row>41</xdr:row>
      <xdr:rowOff>144882</xdr:rowOff>
    </xdr:to>
    <xdr:sp macro="" textlink="Sheet1!Z21">
      <xdr:nvSpPr>
        <xdr:cNvPr id="63" name="TextBox 62">
          <a:extLst>
            <a:ext uri="{FF2B5EF4-FFF2-40B4-BE49-F238E27FC236}">
              <a16:creationId xmlns:a16="http://schemas.microsoft.com/office/drawing/2014/main" id="{2AFAA365-0923-4D13-9B3C-540D7B1C9329}"/>
            </a:ext>
          </a:extLst>
        </xdr:cNvPr>
        <xdr:cNvSpPr txBox="1"/>
      </xdr:nvSpPr>
      <xdr:spPr>
        <a:xfrm>
          <a:off x="16354425" y="7115175"/>
          <a:ext cx="1810754" cy="84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4B37BF-3B75-49A0-A86C-9C157E38B12E}" type="TxLink">
            <a:rPr lang="en-US" sz="4000" b="0" i="0" u="none" strike="noStrike">
              <a:solidFill>
                <a:schemeClr val="bg1"/>
              </a:solidFill>
              <a:latin typeface="Bebas Neue" panose="020B0606020202050201" pitchFamily="34" charset="0"/>
              <a:ea typeface="Calibri"/>
              <a:cs typeface="Calibri"/>
            </a:rPr>
            <a:pPr/>
            <a:t> 144,179 </a:t>
          </a:fld>
          <a:endParaRPr lang="en-US" sz="49600">
            <a:solidFill>
              <a:schemeClr val="bg1"/>
            </a:solidFill>
            <a:latin typeface="Bebas Neue" panose="020B0606020202050201" pitchFamily="34" charset="0"/>
            <a:ea typeface="Cascadia Mono ExtraLight" panose="020B0609020000020004" pitchFamily="49" charset="0"/>
            <a:cs typeface="Cascadia Mono ExtraLight" panose="020B0609020000020004" pitchFamily="49" charset="0"/>
          </a:endParaRPr>
        </a:p>
      </xdr:txBody>
    </xdr:sp>
    <xdr:clientData/>
  </xdr:twoCellAnchor>
  <xdr:twoCellAnchor>
    <xdr:from>
      <xdr:col>26</xdr:col>
      <xdr:colOff>485775</xdr:colOff>
      <xdr:row>40</xdr:row>
      <xdr:rowOff>47625</xdr:rowOff>
    </xdr:from>
    <xdr:to>
      <xdr:col>29</xdr:col>
      <xdr:colOff>352425</xdr:colOff>
      <xdr:row>42</xdr:row>
      <xdr:rowOff>161925</xdr:rowOff>
    </xdr:to>
    <xdr:sp macro="" textlink="">
      <xdr:nvSpPr>
        <xdr:cNvPr id="64" name="TextBox 63">
          <a:extLst>
            <a:ext uri="{FF2B5EF4-FFF2-40B4-BE49-F238E27FC236}">
              <a16:creationId xmlns:a16="http://schemas.microsoft.com/office/drawing/2014/main" id="{C1D47C52-D7C5-46BD-8E15-54F295D8F510}"/>
            </a:ext>
          </a:extLst>
        </xdr:cNvPr>
        <xdr:cNvSpPr txBox="1"/>
      </xdr:nvSpPr>
      <xdr:spPr>
        <a:xfrm>
          <a:off x="16268700" y="7667625"/>
          <a:ext cx="1695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Cascadia Mono ExtraLight" panose="020B0609020000020004" pitchFamily="49" charset="0"/>
              <a:ea typeface="Cascadia Mono ExtraLight" panose="020B0609020000020004" pitchFamily="49" charset="0"/>
              <a:cs typeface="Cascadia Mono ExtraLight" panose="020B0609020000020004" pitchFamily="49" charset="0"/>
            </a:rPr>
            <a:t>Yearly Income</a:t>
          </a:r>
        </a:p>
      </xdr:txBody>
    </xdr:sp>
    <xdr:clientData/>
  </xdr:twoCellAnchor>
  <xdr:twoCellAnchor>
    <xdr:from>
      <xdr:col>26</xdr:col>
      <xdr:colOff>342900</xdr:colOff>
      <xdr:row>37</xdr:row>
      <xdr:rowOff>47625</xdr:rowOff>
    </xdr:from>
    <xdr:to>
      <xdr:col>28</xdr:col>
      <xdr:colOff>152399</xdr:colOff>
      <xdr:row>41</xdr:row>
      <xdr:rowOff>37599</xdr:rowOff>
    </xdr:to>
    <xdr:sp macro="" textlink="">
      <xdr:nvSpPr>
        <xdr:cNvPr id="65" name="TextBox 64">
          <a:extLst>
            <a:ext uri="{FF2B5EF4-FFF2-40B4-BE49-F238E27FC236}">
              <a16:creationId xmlns:a16="http://schemas.microsoft.com/office/drawing/2014/main" id="{5AC06177-B476-4807-9B45-B2BED737CF36}"/>
            </a:ext>
          </a:extLst>
        </xdr:cNvPr>
        <xdr:cNvSpPr txBox="1"/>
      </xdr:nvSpPr>
      <xdr:spPr>
        <a:xfrm>
          <a:off x="16125825" y="7096125"/>
          <a:ext cx="1028699" cy="75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latin typeface="Bahnschrift" panose="020B0502040204020203" pitchFamily="34" charset="0"/>
            </a:rPr>
            <a:t>₹</a:t>
          </a:r>
          <a:endParaRPr lang="en-US" sz="4000">
            <a:solidFill>
              <a:schemeClr val="bg1"/>
            </a:solidFill>
          </a:endParaRPr>
        </a:p>
      </xdr:txBody>
    </xdr:sp>
    <xdr:clientData/>
  </xdr:twoCellAnchor>
  <xdr:twoCellAnchor>
    <xdr:from>
      <xdr:col>17</xdr:col>
      <xdr:colOff>514349</xdr:colOff>
      <xdr:row>11</xdr:row>
      <xdr:rowOff>123825</xdr:rowOff>
    </xdr:from>
    <xdr:to>
      <xdr:col>19</xdr:col>
      <xdr:colOff>476250</xdr:colOff>
      <xdr:row>13</xdr:row>
      <xdr:rowOff>85725</xdr:rowOff>
    </xdr:to>
    <xdr:sp macro="" textlink="">
      <xdr:nvSpPr>
        <xdr:cNvPr id="14" name="TextBox 13">
          <a:extLst>
            <a:ext uri="{FF2B5EF4-FFF2-40B4-BE49-F238E27FC236}">
              <a16:creationId xmlns:a16="http://schemas.microsoft.com/office/drawing/2014/main" id="{09C11954-FEF5-4415-988F-072378A0EB64}"/>
            </a:ext>
          </a:extLst>
        </xdr:cNvPr>
        <xdr:cNvSpPr txBox="1"/>
      </xdr:nvSpPr>
      <xdr:spPr>
        <a:xfrm>
          <a:off x="10810874" y="2219325"/>
          <a:ext cx="1181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Usage Fees</a:t>
          </a:r>
        </a:p>
      </xdr:txBody>
    </xdr:sp>
    <xdr:clientData/>
  </xdr:twoCellAnchor>
  <xdr:twoCellAnchor>
    <xdr:from>
      <xdr:col>20</xdr:col>
      <xdr:colOff>28574</xdr:colOff>
      <xdr:row>22</xdr:row>
      <xdr:rowOff>152400</xdr:rowOff>
    </xdr:from>
    <xdr:to>
      <xdr:col>21</xdr:col>
      <xdr:colOff>600075</xdr:colOff>
      <xdr:row>24</xdr:row>
      <xdr:rowOff>114300</xdr:rowOff>
    </xdr:to>
    <xdr:sp macro="" textlink="">
      <xdr:nvSpPr>
        <xdr:cNvPr id="15" name="TextBox 14">
          <a:extLst>
            <a:ext uri="{FF2B5EF4-FFF2-40B4-BE49-F238E27FC236}">
              <a16:creationId xmlns:a16="http://schemas.microsoft.com/office/drawing/2014/main" id="{3ED02BE5-F9A0-48C4-B7F7-4FDE6BA00487}"/>
            </a:ext>
          </a:extLst>
        </xdr:cNvPr>
        <xdr:cNvSpPr txBox="1"/>
      </xdr:nvSpPr>
      <xdr:spPr>
        <a:xfrm>
          <a:off x="12153899" y="4343400"/>
          <a:ext cx="1181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Subscription</a:t>
          </a:r>
        </a:p>
      </xdr:txBody>
    </xdr:sp>
    <xdr:clientData/>
  </xdr:twoCellAnchor>
  <xdr:twoCellAnchor>
    <xdr:from>
      <xdr:col>22</xdr:col>
      <xdr:colOff>276224</xdr:colOff>
      <xdr:row>36</xdr:row>
      <xdr:rowOff>95250</xdr:rowOff>
    </xdr:from>
    <xdr:to>
      <xdr:col>24</xdr:col>
      <xdr:colOff>238125</xdr:colOff>
      <xdr:row>38</xdr:row>
      <xdr:rowOff>57150</xdr:rowOff>
    </xdr:to>
    <xdr:sp macro="" textlink="">
      <xdr:nvSpPr>
        <xdr:cNvPr id="23" name="TextBox 22">
          <a:extLst>
            <a:ext uri="{FF2B5EF4-FFF2-40B4-BE49-F238E27FC236}">
              <a16:creationId xmlns:a16="http://schemas.microsoft.com/office/drawing/2014/main" id="{A840F29C-9816-42F6-A74E-5A1001FDB425}"/>
            </a:ext>
          </a:extLst>
        </xdr:cNvPr>
        <xdr:cNvSpPr txBox="1"/>
      </xdr:nvSpPr>
      <xdr:spPr>
        <a:xfrm>
          <a:off x="13620749" y="6953250"/>
          <a:ext cx="1181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Asset Sales</a:t>
          </a:r>
        </a:p>
      </xdr:txBody>
    </xdr:sp>
    <xdr:clientData/>
  </xdr:twoCellAnchor>
  <xdr:twoCellAnchor>
    <xdr:from>
      <xdr:col>14</xdr:col>
      <xdr:colOff>114299</xdr:colOff>
      <xdr:row>33</xdr:row>
      <xdr:rowOff>28575</xdr:rowOff>
    </xdr:from>
    <xdr:to>
      <xdr:col>16</xdr:col>
      <xdr:colOff>76200</xdr:colOff>
      <xdr:row>34</xdr:row>
      <xdr:rowOff>180975</xdr:rowOff>
    </xdr:to>
    <xdr:sp macro="" textlink="">
      <xdr:nvSpPr>
        <xdr:cNvPr id="26" name="TextBox 25">
          <a:extLst>
            <a:ext uri="{FF2B5EF4-FFF2-40B4-BE49-F238E27FC236}">
              <a16:creationId xmlns:a16="http://schemas.microsoft.com/office/drawing/2014/main" id="{8882600C-71C1-441D-B9EB-6134BC2C5B09}"/>
            </a:ext>
          </a:extLst>
        </xdr:cNvPr>
        <xdr:cNvSpPr txBox="1"/>
      </xdr:nvSpPr>
      <xdr:spPr>
        <a:xfrm>
          <a:off x="8582024" y="6315075"/>
          <a:ext cx="1181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Licencing</a:t>
          </a:r>
        </a:p>
      </xdr:txBody>
    </xdr:sp>
    <xdr:clientData/>
  </xdr:twoCellAnchor>
  <xdr:twoCellAnchor>
    <xdr:from>
      <xdr:col>8</xdr:col>
      <xdr:colOff>285749</xdr:colOff>
      <xdr:row>33</xdr:row>
      <xdr:rowOff>66675</xdr:rowOff>
    </xdr:from>
    <xdr:to>
      <xdr:col>10</xdr:col>
      <xdr:colOff>523875</xdr:colOff>
      <xdr:row>35</xdr:row>
      <xdr:rowOff>28575</xdr:rowOff>
    </xdr:to>
    <xdr:sp macro="" textlink="">
      <xdr:nvSpPr>
        <xdr:cNvPr id="28" name="TextBox 27">
          <a:extLst>
            <a:ext uri="{FF2B5EF4-FFF2-40B4-BE49-F238E27FC236}">
              <a16:creationId xmlns:a16="http://schemas.microsoft.com/office/drawing/2014/main" id="{B5F771E4-48EE-4AB1-B0C9-71C7A9F43610}"/>
            </a:ext>
          </a:extLst>
        </xdr:cNvPr>
        <xdr:cNvSpPr txBox="1"/>
      </xdr:nvSpPr>
      <xdr:spPr>
        <a:xfrm>
          <a:off x="5095874" y="6353175"/>
          <a:ext cx="145732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Advertisement</a:t>
          </a:r>
        </a:p>
      </xdr:txBody>
    </xdr:sp>
    <xdr:clientData/>
  </xdr:twoCellAnchor>
  <xdr:twoCellAnchor>
    <xdr:from>
      <xdr:col>11</xdr:col>
      <xdr:colOff>85724</xdr:colOff>
      <xdr:row>7</xdr:row>
      <xdr:rowOff>76200</xdr:rowOff>
    </xdr:from>
    <xdr:to>
      <xdr:col>13</xdr:col>
      <xdr:colOff>47625</xdr:colOff>
      <xdr:row>9</xdr:row>
      <xdr:rowOff>38100</xdr:rowOff>
    </xdr:to>
    <xdr:sp macro="" textlink="">
      <xdr:nvSpPr>
        <xdr:cNvPr id="29" name="TextBox 28">
          <a:extLst>
            <a:ext uri="{FF2B5EF4-FFF2-40B4-BE49-F238E27FC236}">
              <a16:creationId xmlns:a16="http://schemas.microsoft.com/office/drawing/2014/main" id="{0CC2D465-5DDD-4539-8B71-739F16C8C72B}"/>
            </a:ext>
          </a:extLst>
        </xdr:cNvPr>
        <xdr:cNvSpPr txBox="1"/>
      </xdr:nvSpPr>
      <xdr:spPr>
        <a:xfrm>
          <a:off x="6724649" y="1409700"/>
          <a:ext cx="1181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417BD"/>
              </a:solidFill>
            </a:rPr>
            <a:t>Renting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32043</xdr:colOff>
      <xdr:row>19</xdr:row>
      <xdr:rowOff>77364</xdr:rowOff>
    </xdr:from>
    <xdr:to>
      <xdr:col>11</xdr:col>
      <xdr:colOff>211027</xdr:colOff>
      <xdr:row>20</xdr:row>
      <xdr:rowOff>92842</xdr:rowOff>
    </xdr:to>
    <xdr:sp macro="" textlink="Sheet1!AF34">
      <xdr:nvSpPr>
        <xdr:cNvPr id="255" name="TextBox 254">
          <a:extLst>
            <a:ext uri="{FF2B5EF4-FFF2-40B4-BE49-F238E27FC236}">
              <a16:creationId xmlns:a16="http://schemas.microsoft.com/office/drawing/2014/main" id="{267BFF22-482F-4C7B-93B5-BE3A5D121CD8}"/>
            </a:ext>
          </a:extLst>
        </xdr:cNvPr>
        <xdr:cNvSpPr txBox="1"/>
      </xdr:nvSpPr>
      <xdr:spPr>
        <a:xfrm>
          <a:off x="6737643" y="3696864"/>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10</xdr:col>
      <xdr:colOff>527343</xdr:colOff>
      <xdr:row>19</xdr:row>
      <xdr:rowOff>172615</xdr:rowOff>
    </xdr:from>
    <xdr:to>
      <xdr:col>11</xdr:col>
      <xdr:colOff>96727</xdr:colOff>
      <xdr:row>20</xdr:row>
      <xdr:rowOff>188093</xdr:rowOff>
    </xdr:to>
    <xdr:sp macro="" textlink="Sheet1!AF34">
      <xdr:nvSpPr>
        <xdr:cNvPr id="256" name="TextBox 255">
          <a:extLst>
            <a:ext uri="{FF2B5EF4-FFF2-40B4-BE49-F238E27FC236}">
              <a16:creationId xmlns:a16="http://schemas.microsoft.com/office/drawing/2014/main" id="{024DBDE8-C9D4-48E7-AC20-F06F703C692A}"/>
            </a:ext>
          </a:extLst>
        </xdr:cNvPr>
        <xdr:cNvSpPr txBox="1"/>
      </xdr:nvSpPr>
      <xdr:spPr>
        <a:xfrm>
          <a:off x="6650557" y="379211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22519</xdr:colOff>
      <xdr:row>19</xdr:row>
      <xdr:rowOff>186902</xdr:rowOff>
    </xdr:from>
    <xdr:to>
      <xdr:col>11</xdr:col>
      <xdr:colOff>201503</xdr:colOff>
      <xdr:row>21</xdr:row>
      <xdr:rowOff>11880</xdr:rowOff>
    </xdr:to>
    <xdr:sp macro="" textlink="Sheet1!AF34">
      <xdr:nvSpPr>
        <xdr:cNvPr id="260" name="TextBox 259">
          <a:extLst>
            <a:ext uri="{FF2B5EF4-FFF2-40B4-BE49-F238E27FC236}">
              <a16:creationId xmlns:a16="http://schemas.microsoft.com/office/drawing/2014/main" id="{3D2EFBFB-C4B1-404A-8717-509E55A58C0D}"/>
            </a:ext>
          </a:extLst>
        </xdr:cNvPr>
        <xdr:cNvSpPr txBox="1"/>
      </xdr:nvSpPr>
      <xdr:spPr>
        <a:xfrm>
          <a:off x="6728119" y="380640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10</xdr:col>
      <xdr:colOff>521311</xdr:colOff>
      <xdr:row>18</xdr:row>
      <xdr:rowOff>172570</xdr:rowOff>
    </xdr:from>
    <xdr:to>
      <xdr:col>11</xdr:col>
      <xdr:colOff>90695</xdr:colOff>
      <xdr:row>19</xdr:row>
      <xdr:rowOff>188048</xdr:rowOff>
    </xdr:to>
    <xdr:sp macro="" textlink="Sheet1!AG34">
      <xdr:nvSpPr>
        <xdr:cNvPr id="263" name="TextBox 262">
          <a:extLst>
            <a:ext uri="{FF2B5EF4-FFF2-40B4-BE49-F238E27FC236}">
              <a16:creationId xmlns:a16="http://schemas.microsoft.com/office/drawing/2014/main" id="{CB807219-A4EC-4BE4-A94F-5DC1201BC1DF}"/>
            </a:ext>
          </a:extLst>
        </xdr:cNvPr>
        <xdr:cNvSpPr txBox="1"/>
      </xdr:nvSpPr>
      <xdr:spPr>
        <a:xfrm>
          <a:off x="6617311" y="360157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7</xdr:col>
      <xdr:colOff>581025</xdr:colOff>
      <xdr:row>3</xdr:row>
      <xdr:rowOff>180975</xdr:rowOff>
    </xdr:from>
    <xdr:to>
      <xdr:col>28</xdr:col>
      <xdr:colOff>314325</xdr:colOff>
      <xdr:row>42</xdr:row>
      <xdr:rowOff>142875</xdr:rowOff>
    </xdr:to>
    <xdr:sp macro="" textlink="">
      <xdr:nvSpPr>
        <xdr:cNvPr id="48" name="Rectangle 47">
          <a:extLst>
            <a:ext uri="{FF2B5EF4-FFF2-40B4-BE49-F238E27FC236}">
              <a16:creationId xmlns:a16="http://schemas.microsoft.com/office/drawing/2014/main" id="{0B82648F-1AAD-64F1-7A70-27DB88B104B8}"/>
            </a:ext>
          </a:extLst>
        </xdr:cNvPr>
        <xdr:cNvSpPr/>
      </xdr:nvSpPr>
      <xdr:spPr>
        <a:xfrm>
          <a:off x="4848225" y="752475"/>
          <a:ext cx="12534900" cy="7391400"/>
        </a:xfrm>
        <a:prstGeom prst="rect">
          <a:avLst/>
        </a:prstGeom>
        <a:solidFill>
          <a:srgbClr val="1403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504824</xdr:colOff>
      <xdr:row>1</xdr:row>
      <xdr:rowOff>104775</xdr:rowOff>
    </xdr:from>
    <xdr:to>
      <xdr:col>28</xdr:col>
      <xdr:colOff>323849</xdr:colOff>
      <xdr:row>46</xdr:row>
      <xdr:rowOff>85726</xdr:rowOff>
    </xdr:to>
    <xdr:pic>
      <xdr:nvPicPr>
        <xdr:cNvPr id="47" name="Picture 46">
          <a:extLst>
            <a:ext uri="{FF2B5EF4-FFF2-40B4-BE49-F238E27FC236}">
              <a16:creationId xmlns:a16="http://schemas.microsoft.com/office/drawing/2014/main" id="{D7590B8A-D8C8-ADC8-377D-052E2FDFA3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4" y="295275"/>
          <a:ext cx="12620625" cy="8553451"/>
        </a:xfrm>
        <a:prstGeom prst="rect">
          <a:avLst/>
        </a:prstGeom>
        <a:noFill/>
        <a:ln>
          <a:noFill/>
        </a:ln>
      </xdr:spPr>
    </xdr:pic>
    <xdr:clientData/>
  </xdr:twoCellAnchor>
  <xdr:twoCellAnchor>
    <xdr:from>
      <xdr:col>11</xdr:col>
      <xdr:colOff>402041</xdr:colOff>
      <xdr:row>11</xdr:row>
      <xdr:rowOff>155971</xdr:rowOff>
    </xdr:from>
    <xdr:to>
      <xdr:col>13</xdr:col>
      <xdr:colOff>152399</xdr:colOff>
      <xdr:row>16</xdr:row>
      <xdr:rowOff>32146</xdr:rowOff>
    </xdr:to>
    <xdr:grpSp>
      <xdr:nvGrpSpPr>
        <xdr:cNvPr id="192" name="Group 191">
          <a:extLst>
            <a:ext uri="{FF2B5EF4-FFF2-40B4-BE49-F238E27FC236}">
              <a16:creationId xmlns:a16="http://schemas.microsoft.com/office/drawing/2014/main" id="{C3A2E06D-5450-EF02-8DF5-FF537E49489B}"/>
            </a:ext>
          </a:extLst>
        </xdr:cNvPr>
        <xdr:cNvGrpSpPr/>
      </xdr:nvGrpSpPr>
      <xdr:grpSpPr>
        <a:xfrm>
          <a:off x="7107641" y="2251471"/>
          <a:ext cx="969558" cy="828675"/>
          <a:chOff x="7115402" y="2251471"/>
          <a:chExt cx="970969" cy="828675"/>
        </a:xfrm>
      </xdr:grpSpPr>
      <xdr:sp macro="" textlink="Sheet1!AF29">
        <xdr:nvSpPr>
          <xdr:cNvPr id="174" name="TextBox 173">
            <a:extLst>
              <a:ext uri="{FF2B5EF4-FFF2-40B4-BE49-F238E27FC236}">
                <a16:creationId xmlns:a16="http://schemas.microsoft.com/office/drawing/2014/main" id="{DBCC8D16-A8E8-452A-B3A4-C36FA8F66392}"/>
              </a:ext>
            </a:extLst>
          </xdr:cNvPr>
          <xdr:cNvSpPr txBox="1"/>
        </xdr:nvSpPr>
        <xdr:spPr>
          <a:xfrm>
            <a:off x="7488779" y="22610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177" name="TextBox 176">
            <a:extLst>
              <a:ext uri="{FF2B5EF4-FFF2-40B4-BE49-F238E27FC236}">
                <a16:creationId xmlns:a16="http://schemas.microsoft.com/office/drawing/2014/main" id="{3471B2A2-AF73-499A-B439-88452666486F}"/>
              </a:ext>
            </a:extLst>
          </xdr:cNvPr>
          <xdr:cNvSpPr txBox="1"/>
        </xdr:nvSpPr>
        <xdr:spPr>
          <a:xfrm>
            <a:off x="7388767" y="25658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178" name="TextBox 177">
            <a:extLst>
              <a:ext uri="{FF2B5EF4-FFF2-40B4-BE49-F238E27FC236}">
                <a16:creationId xmlns:a16="http://schemas.microsoft.com/office/drawing/2014/main" id="{6A6136D7-5389-4BF9-87A2-E25A66280E17}"/>
              </a:ext>
            </a:extLst>
          </xdr:cNvPr>
          <xdr:cNvSpPr txBox="1"/>
        </xdr:nvSpPr>
        <xdr:spPr>
          <a:xfrm>
            <a:off x="7568546" y="2656284"/>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2" name="TextBox 181">
            <a:extLst>
              <a:ext uri="{FF2B5EF4-FFF2-40B4-BE49-F238E27FC236}">
                <a16:creationId xmlns:a16="http://schemas.microsoft.com/office/drawing/2014/main" id="{B5BB5E98-E7C5-4D78-8F8C-275AE0A5B004}"/>
              </a:ext>
            </a:extLst>
          </xdr:cNvPr>
          <xdr:cNvSpPr txBox="1"/>
        </xdr:nvSpPr>
        <xdr:spPr>
          <a:xfrm>
            <a:off x="7423289" y="278487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5" name="TextBox 184">
            <a:extLst>
              <a:ext uri="{FF2B5EF4-FFF2-40B4-BE49-F238E27FC236}">
                <a16:creationId xmlns:a16="http://schemas.microsoft.com/office/drawing/2014/main" id="{153FE806-DE85-44E3-9D76-2219E254ACF9}"/>
              </a:ext>
            </a:extLst>
          </xdr:cNvPr>
          <xdr:cNvSpPr txBox="1"/>
        </xdr:nvSpPr>
        <xdr:spPr>
          <a:xfrm>
            <a:off x="7115402" y="266461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6" name="TextBox 185">
            <a:extLst>
              <a:ext uri="{FF2B5EF4-FFF2-40B4-BE49-F238E27FC236}">
                <a16:creationId xmlns:a16="http://schemas.microsoft.com/office/drawing/2014/main" id="{6B117F2C-2AF6-430C-AE43-4F88E42085D9}"/>
              </a:ext>
            </a:extLst>
          </xdr:cNvPr>
          <xdr:cNvSpPr txBox="1"/>
        </xdr:nvSpPr>
        <xdr:spPr>
          <a:xfrm>
            <a:off x="7860249" y="225147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7" name="TextBox 186">
            <a:extLst>
              <a:ext uri="{FF2B5EF4-FFF2-40B4-BE49-F238E27FC236}">
                <a16:creationId xmlns:a16="http://schemas.microsoft.com/office/drawing/2014/main" id="{57DC51B7-017E-4AF5-A0F2-1D84F0EA4B9A}"/>
              </a:ext>
            </a:extLst>
          </xdr:cNvPr>
          <xdr:cNvSpPr txBox="1"/>
        </xdr:nvSpPr>
        <xdr:spPr>
          <a:xfrm>
            <a:off x="7675701" y="254317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8" name="TextBox 187">
            <a:extLst>
              <a:ext uri="{FF2B5EF4-FFF2-40B4-BE49-F238E27FC236}">
                <a16:creationId xmlns:a16="http://schemas.microsoft.com/office/drawing/2014/main" id="{F698CC76-FBA9-4E7D-B410-405EB104798B}"/>
              </a:ext>
            </a:extLst>
          </xdr:cNvPr>
          <xdr:cNvSpPr txBox="1"/>
        </xdr:nvSpPr>
        <xdr:spPr>
          <a:xfrm>
            <a:off x="7714992" y="287416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9" name="TextBox 188">
            <a:extLst>
              <a:ext uri="{FF2B5EF4-FFF2-40B4-BE49-F238E27FC236}">
                <a16:creationId xmlns:a16="http://schemas.microsoft.com/office/drawing/2014/main" id="{B59D3860-F968-4FCB-B402-69E51859C107}"/>
              </a:ext>
            </a:extLst>
          </xdr:cNvPr>
          <xdr:cNvSpPr txBox="1"/>
        </xdr:nvSpPr>
        <xdr:spPr>
          <a:xfrm>
            <a:off x="7257086" y="2657474"/>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90" name="TextBox 189">
            <a:extLst>
              <a:ext uri="{FF2B5EF4-FFF2-40B4-BE49-F238E27FC236}">
                <a16:creationId xmlns:a16="http://schemas.microsoft.com/office/drawing/2014/main" id="{ECD8918D-095F-484B-BCEB-A3CF9732955D}"/>
              </a:ext>
            </a:extLst>
          </xdr:cNvPr>
          <xdr:cNvSpPr txBox="1"/>
        </xdr:nvSpPr>
        <xdr:spPr>
          <a:xfrm>
            <a:off x="7763807" y="2738436"/>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91" name="TextBox 190">
            <a:extLst>
              <a:ext uri="{FF2B5EF4-FFF2-40B4-BE49-F238E27FC236}">
                <a16:creationId xmlns:a16="http://schemas.microsoft.com/office/drawing/2014/main" id="{430D3ADC-542E-4174-910C-4C8D19ECC356}"/>
              </a:ext>
            </a:extLst>
          </xdr:cNvPr>
          <xdr:cNvSpPr txBox="1"/>
        </xdr:nvSpPr>
        <xdr:spPr>
          <a:xfrm>
            <a:off x="7904301" y="265271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10</xdr:col>
      <xdr:colOff>537951</xdr:colOff>
      <xdr:row>20</xdr:row>
      <xdr:rowOff>85222</xdr:rowOff>
    </xdr:from>
    <xdr:to>
      <xdr:col>11</xdr:col>
      <xdr:colOff>204169</xdr:colOff>
      <xdr:row>23</xdr:row>
      <xdr:rowOff>94747</xdr:rowOff>
    </xdr:to>
    <xdr:sp macro="" textlink="Sheet1!AL70">
      <xdr:nvSpPr>
        <xdr:cNvPr id="156" name="TextBox 155">
          <a:extLst>
            <a:ext uri="{FF2B5EF4-FFF2-40B4-BE49-F238E27FC236}">
              <a16:creationId xmlns:a16="http://schemas.microsoft.com/office/drawing/2014/main" id="{1BBEFBBD-F6C6-4F98-9EAC-F5BCE38B0C71}"/>
            </a:ext>
          </a:extLst>
        </xdr:cNvPr>
        <xdr:cNvSpPr txBox="1"/>
      </xdr:nvSpPr>
      <xdr:spPr>
        <a:xfrm>
          <a:off x="6623368" y="38952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99488E-FC96-4144-8E51-607B4723C89C}"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417301</xdr:colOff>
      <xdr:row>19</xdr:row>
      <xdr:rowOff>170947</xdr:rowOff>
    </xdr:from>
    <xdr:to>
      <xdr:col>11</xdr:col>
      <xdr:colOff>83519</xdr:colOff>
      <xdr:row>22</xdr:row>
      <xdr:rowOff>180472</xdr:rowOff>
    </xdr:to>
    <xdr:sp macro="" textlink="Sheet1!AE34">
      <xdr:nvSpPr>
        <xdr:cNvPr id="155" name="TextBox 154">
          <a:extLst>
            <a:ext uri="{FF2B5EF4-FFF2-40B4-BE49-F238E27FC236}">
              <a16:creationId xmlns:a16="http://schemas.microsoft.com/office/drawing/2014/main" id="{639A9C4B-6576-4F6A-B53F-0124830CBAAB}"/>
            </a:ext>
          </a:extLst>
        </xdr:cNvPr>
        <xdr:cNvSpPr txBox="1"/>
      </xdr:nvSpPr>
      <xdr:spPr>
        <a:xfrm>
          <a:off x="6502718" y="3790447"/>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11</xdr:col>
      <xdr:colOff>145310</xdr:colOff>
      <xdr:row>20</xdr:row>
      <xdr:rowOff>100038</xdr:rowOff>
    </xdr:from>
    <xdr:to>
      <xdr:col>11</xdr:col>
      <xdr:colOff>420069</xdr:colOff>
      <xdr:row>23</xdr:row>
      <xdr:rowOff>109563</xdr:rowOff>
    </xdr:to>
    <xdr:sp macro="" textlink="Sheet1!AE34">
      <xdr:nvSpPr>
        <xdr:cNvPr id="158" name="TextBox 157">
          <a:extLst>
            <a:ext uri="{FF2B5EF4-FFF2-40B4-BE49-F238E27FC236}">
              <a16:creationId xmlns:a16="http://schemas.microsoft.com/office/drawing/2014/main" id="{1209F99C-FDB8-441A-A967-32D2345B9307}"/>
            </a:ext>
          </a:extLst>
        </xdr:cNvPr>
        <xdr:cNvSpPr txBox="1"/>
      </xdr:nvSpPr>
      <xdr:spPr>
        <a:xfrm>
          <a:off x="6839268" y="391003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11</xdr:col>
      <xdr:colOff>249026</xdr:colOff>
      <xdr:row>19</xdr:row>
      <xdr:rowOff>60879</xdr:rowOff>
    </xdr:from>
    <xdr:to>
      <xdr:col>11</xdr:col>
      <xdr:colOff>523785</xdr:colOff>
      <xdr:row>22</xdr:row>
      <xdr:rowOff>70404</xdr:rowOff>
    </xdr:to>
    <xdr:sp macro="" textlink="Sheet1!AE34">
      <xdr:nvSpPr>
        <xdr:cNvPr id="165" name="TextBox 164">
          <a:extLst>
            <a:ext uri="{FF2B5EF4-FFF2-40B4-BE49-F238E27FC236}">
              <a16:creationId xmlns:a16="http://schemas.microsoft.com/office/drawing/2014/main" id="{9821D19F-D815-4D8D-8252-CA3E2789C3CD}"/>
            </a:ext>
          </a:extLst>
        </xdr:cNvPr>
        <xdr:cNvSpPr txBox="1"/>
      </xdr:nvSpPr>
      <xdr:spPr>
        <a:xfrm>
          <a:off x="6942984" y="3680379"/>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0</xdr:col>
      <xdr:colOff>0</xdr:colOff>
      <xdr:row>0</xdr:row>
      <xdr:rowOff>0</xdr:rowOff>
    </xdr:from>
    <xdr:to>
      <xdr:col>30</xdr:col>
      <xdr:colOff>495300</xdr:colOff>
      <xdr:row>2</xdr:row>
      <xdr:rowOff>47625</xdr:rowOff>
    </xdr:to>
    <xdr:grpSp>
      <xdr:nvGrpSpPr>
        <xdr:cNvPr id="2" name="Group 1">
          <a:extLst>
            <a:ext uri="{FF2B5EF4-FFF2-40B4-BE49-F238E27FC236}">
              <a16:creationId xmlns:a16="http://schemas.microsoft.com/office/drawing/2014/main" id="{6E876BA3-D16C-4C2D-A072-F6F7F4EF7505}"/>
            </a:ext>
          </a:extLst>
        </xdr:cNvPr>
        <xdr:cNvGrpSpPr/>
      </xdr:nvGrpSpPr>
      <xdr:grpSpPr>
        <a:xfrm>
          <a:off x="0" y="0"/>
          <a:ext cx="18783300" cy="428625"/>
          <a:chOff x="0" y="0"/>
          <a:chExt cx="18783300" cy="428625"/>
        </a:xfrm>
      </xdr:grpSpPr>
      <xdr:sp macro="" textlink="">
        <xdr:nvSpPr>
          <xdr:cNvPr id="3" name="Rectangle 2">
            <a:extLst>
              <a:ext uri="{FF2B5EF4-FFF2-40B4-BE49-F238E27FC236}">
                <a16:creationId xmlns:a16="http://schemas.microsoft.com/office/drawing/2014/main" id="{BE0EE293-64B5-A871-A73D-D5F403120BD7}"/>
              </a:ext>
            </a:extLst>
          </xdr:cNvPr>
          <xdr:cNvSpPr/>
        </xdr:nvSpPr>
        <xdr:spPr>
          <a:xfrm>
            <a:off x="0" y="9525"/>
            <a:ext cx="18783300"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979FB9BE-DC3A-3C77-9754-6DE154244A5B}"/>
              </a:ext>
            </a:extLst>
          </xdr:cNvPr>
          <xdr:cNvSpPr txBox="1"/>
        </xdr:nvSpPr>
        <xdr:spPr>
          <a:xfrm>
            <a:off x="723901"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Other Levels</a:t>
            </a:r>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231C94C0-2800-0529-892A-2724A4976306}"/>
              </a:ext>
            </a:extLst>
          </xdr:cNvPr>
          <xdr:cNvSpPr txBox="1"/>
        </xdr:nvSpPr>
        <xdr:spPr>
          <a:xfrm>
            <a:off x="4476751" y="1905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My Linkedin</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373FFD45-40C9-8DEB-D990-361A9E47AF1B}"/>
              </a:ext>
            </a:extLst>
          </xdr:cNvPr>
          <xdr:cNvSpPr txBox="1"/>
        </xdr:nvSpPr>
        <xdr:spPr>
          <a:xfrm>
            <a:off x="11439526"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Income Sources</a:t>
            </a:r>
          </a:p>
        </xdr:txBody>
      </xdr:sp>
      <xdr:sp macro="" textlink="">
        <xdr:nvSpPr>
          <xdr:cNvPr id="7" name="TextBox 6">
            <a:hlinkClick xmlns:r="http://schemas.openxmlformats.org/officeDocument/2006/relationships" r:id="rId4"/>
            <a:extLst>
              <a:ext uri="{FF2B5EF4-FFF2-40B4-BE49-F238E27FC236}">
                <a16:creationId xmlns:a16="http://schemas.microsoft.com/office/drawing/2014/main" id="{F7A4B45A-0781-6E0E-D437-230677B20813}"/>
              </a:ext>
            </a:extLst>
          </xdr:cNvPr>
          <xdr:cNvSpPr txBox="1"/>
        </xdr:nvSpPr>
        <xdr:spPr>
          <a:xfrm>
            <a:off x="12849226"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Geographical</a:t>
            </a:r>
          </a:p>
        </xdr:txBody>
      </xdr:sp>
      <xdr:sp macro="" textlink="">
        <xdr:nvSpPr>
          <xdr:cNvPr id="8" name="TextBox 7">
            <a:hlinkClick xmlns:r="http://schemas.openxmlformats.org/officeDocument/2006/relationships" r:id="rId5"/>
            <a:extLst>
              <a:ext uri="{FF2B5EF4-FFF2-40B4-BE49-F238E27FC236}">
                <a16:creationId xmlns:a16="http://schemas.microsoft.com/office/drawing/2014/main" id="{5E4C71D0-83FE-C8AF-154F-E70FE4762F25}"/>
              </a:ext>
            </a:extLst>
          </xdr:cNvPr>
          <xdr:cNvSpPr txBox="1"/>
        </xdr:nvSpPr>
        <xdr:spPr>
          <a:xfrm>
            <a:off x="1417320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Process</a:t>
            </a:r>
            <a:endParaRPr lang="en-US" sz="1100">
              <a:solidFill>
                <a:schemeClr val="bg1"/>
              </a:solidFill>
            </a:endParaRPr>
          </a:p>
        </xdr:txBody>
      </xdr:sp>
      <xdr:sp macro="" textlink="">
        <xdr:nvSpPr>
          <xdr:cNvPr id="9" name="TextBox 8">
            <a:hlinkClick xmlns:r="http://schemas.openxmlformats.org/officeDocument/2006/relationships" r:id="rId6"/>
            <a:extLst>
              <a:ext uri="{FF2B5EF4-FFF2-40B4-BE49-F238E27FC236}">
                <a16:creationId xmlns:a16="http://schemas.microsoft.com/office/drawing/2014/main" id="{7D97DEEB-22B9-B319-27D4-4718C9B8DB3A}"/>
              </a:ext>
            </a:extLst>
          </xdr:cNvPr>
          <xdr:cNvSpPr txBox="1"/>
        </xdr:nvSpPr>
        <xdr:spPr>
          <a:xfrm>
            <a:off x="1548765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 Status</a:t>
            </a:r>
          </a:p>
        </xdr:txBody>
      </xdr:sp>
      <xdr:pic>
        <xdr:nvPicPr>
          <xdr:cNvPr id="10" name="Graphic 9" descr="Internet">
            <a:extLst>
              <a:ext uri="{FF2B5EF4-FFF2-40B4-BE49-F238E27FC236}">
                <a16:creationId xmlns:a16="http://schemas.microsoft.com/office/drawing/2014/main" id="{8B4AAD87-FACE-ED08-AED5-07F554AA11B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19575" y="0"/>
            <a:ext cx="428625" cy="428625"/>
          </a:xfrm>
          <a:prstGeom prst="rect">
            <a:avLst/>
          </a:prstGeom>
        </xdr:spPr>
      </xdr:pic>
      <xdr:sp macro="" textlink="">
        <xdr:nvSpPr>
          <xdr:cNvPr id="11" name="Rectangle: Rounded Corners 10">
            <a:extLst>
              <a:ext uri="{FF2B5EF4-FFF2-40B4-BE49-F238E27FC236}">
                <a16:creationId xmlns:a16="http://schemas.microsoft.com/office/drawing/2014/main" id="{AE8F585E-86AE-162E-F6EC-1037B227030C}"/>
              </a:ext>
            </a:extLst>
          </xdr:cNvPr>
          <xdr:cNvSpPr/>
        </xdr:nvSpPr>
        <xdr:spPr>
          <a:xfrm>
            <a:off x="13087349" y="304801"/>
            <a:ext cx="200025" cy="476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571500</xdr:colOff>
      <xdr:row>3</xdr:row>
      <xdr:rowOff>133350</xdr:rowOff>
    </xdr:from>
    <xdr:to>
      <xdr:col>9</xdr:col>
      <xdr:colOff>57150</xdr:colOff>
      <xdr:row>7</xdr:row>
      <xdr:rowOff>57150</xdr:rowOff>
    </xdr:to>
    <xdr:sp macro="" textlink="">
      <xdr:nvSpPr>
        <xdr:cNvPr id="12" name="TextBox 11">
          <a:extLst>
            <a:ext uri="{FF2B5EF4-FFF2-40B4-BE49-F238E27FC236}">
              <a16:creationId xmlns:a16="http://schemas.microsoft.com/office/drawing/2014/main" id="{7C78226D-0C1C-4AF7-AE66-DEA06724BFA8}"/>
            </a:ext>
          </a:extLst>
        </xdr:cNvPr>
        <xdr:cNvSpPr txBox="1"/>
      </xdr:nvSpPr>
      <xdr:spPr>
        <a:xfrm>
          <a:off x="571500" y="704850"/>
          <a:ext cx="49720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Financial Statistics</a:t>
          </a:r>
        </a:p>
      </xdr:txBody>
    </xdr:sp>
    <xdr:clientData/>
  </xdr:twoCellAnchor>
  <xdr:twoCellAnchor>
    <xdr:from>
      <xdr:col>1</xdr:col>
      <xdr:colOff>219075</xdr:colOff>
      <xdr:row>17</xdr:row>
      <xdr:rowOff>66675</xdr:rowOff>
    </xdr:from>
    <xdr:to>
      <xdr:col>7</xdr:col>
      <xdr:colOff>123825</xdr:colOff>
      <xdr:row>30</xdr:row>
      <xdr:rowOff>38100</xdr:rowOff>
    </xdr:to>
    <xdr:grpSp>
      <xdr:nvGrpSpPr>
        <xdr:cNvPr id="37" name="Group 36">
          <a:extLst>
            <a:ext uri="{FF2B5EF4-FFF2-40B4-BE49-F238E27FC236}">
              <a16:creationId xmlns:a16="http://schemas.microsoft.com/office/drawing/2014/main" id="{D671D28F-B5C3-D0C9-39A3-AD8EEDFED0AE}"/>
            </a:ext>
          </a:extLst>
        </xdr:cNvPr>
        <xdr:cNvGrpSpPr/>
      </xdr:nvGrpSpPr>
      <xdr:grpSpPr>
        <a:xfrm>
          <a:off x="828675" y="3305175"/>
          <a:ext cx="3562350" cy="2447925"/>
          <a:chOff x="685800" y="4600575"/>
          <a:chExt cx="3562350" cy="2447925"/>
        </a:xfrm>
      </xdr:grpSpPr>
      <xdr:grpSp>
        <xdr:nvGrpSpPr>
          <xdr:cNvPr id="16" name="Group 15">
            <a:extLst>
              <a:ext uri="{FF2B5EF4-FFF2-40B4-BE49-F238E27FC236}">
                <a16:creationId xmlns:a16="http://schemas.microsoft.com/office/drawing/2014/main" id="{3546C779-8861-AEE1-23F0-BC1AFF492970}"/>
              </a:ext>
            </a:extLst>
          </xdr:cNvPr>
          <xdr:cNvGrpSpPr/>
        </xdr:nvGrpSpPr>
        <xdr:grpSpPr>
          <a:xfrm>
            <a:off x="685800" y="4600575"/>
            <a:ext cx="3562350" cy="314325"/>
            <a:chOff x="666750" y="4600575"/>
            <a:chExt cx="3562350" cy="314325"/>
          </a:xfrm>
        </xdr:grpSpPr>
        <xdr:sp macro="" textlink="Sheet1!AC6">
          <xdr:nvSpPr>
            <xdr:cNvPr id="13" name="TextBox 12">
              <a:extLst>
                <a:ext uri="{FF2B5EF4-FFF2-40B4-BE49-F238E27FC236}">
                  <a16:creationId xmlns:a16="http://schemas.microsoft.com/office/drawing/2014/main" id="{FCC25C68-CAE6-4939-BDC0-6AAE9909B17B}"/>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2731B3-67FD-4FC7-87CA-1BDA4BD84C21}" type="TxLink">
                <a:rPr lang="en-US" sz="1100" b="0" i="0" u="none" strike="noStrike">
                  <a:solidFill>
                    <a:srgbClr val="FFFFFF"/>
                  </a:solidFill>
                  <a:latin typeface="Calibri"/>
                  <a:ea typeface="Calibri"/>
                  <a:cs typeface="Calibri"/>
                </a:rPr>
                <a:pPr/>
                <a:t>Brazil</a:t>
              </a:fld>
              <a:endParaRPr lang="en-US" sz="2400">
                <a:solidFill>
                  <a:schemeClr val="bg1"/>
                </a:solidFill>
              </a:endParaRPr>
            </a:p>
          </xdr:txBody>
        </xdr:sp>
        <xdr:sp macro="" textlink="Sheet1!AD6">
          <xdr:nvSpPr>
            <xdr:cNvPr id="14" name="TextBox 13">
              <a:extLst>
                <a:ext uri="{FF2B5EF4-FFF2-40B4-BE49-F238E27FC236}">
                  <a16:creationId xmlns:a16="http://schemas.microsoft.com/office/drawing/2014/main" id="{4F44AA24-EAC7-414B-BB5E-AB6DDB3E2AD8}"/>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80804C-5D2B-4C8F-B4C8-2AD970706939}" type="TxLink">
                <a:rPr lang="en-US" sz="1100" b="0" i="0" u="none" strike="noStrike">
                  <a:solidFill>
                    <a:srgbClr val="FFFFFF"/>
                  </a:solidFill>
                  <a:latin typeface="Calibri"/>
                  <a:ea typeface="Calibri"/>
                  <a:cs typeface="Calibri"/>
                </a:rPr>
                <a:pPr/>
                <a:t>71992</a:t>
              </a:fld>
              <a:endParaRPr lang="en-US" sz="2400" b="0" i="0" u="none" strike="noStrike">
                <a:solidFill>
                  <a:schemeClr val="bg1"/>
                </a:solidFill>
                <a:latin typeface="Calibri"/>
                <a:ea typeface="Calibri"/>
                <a:cs typeface="Calibri"/>
              </a:endParaRPr>
            </a:p>
          </xdr:txBody>
        </xdr:sp>
        <xdr:sp macro="" textlink="Sheet1!AE6">
          <xdr:nvSpPr>
            <xdr:cNvPr id="15" name="TextBox 14">
              <a:extLst>
                <a:ext uri="{FF2B5EF4-FFF2-40B4-BE49-F238E27FC236}">
                  <a16:creationId xmlns:a16="http://schemas.microsoft.com/office/drawing/2014/main" id="{F0D0D43F-9040-4D87-8D48-C9AB7037C33A}"/>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F0E6CE-47F3-4B4B-83F9-CE9DE93368A7}" type="TxLink">
                <a:rPr lang="en-US" sz="1100" b="0" i="0" u="none" strike="noStrike">
                  <a:solidFill>
                    <a:srgbClr val="FFFFFF"/>
                  </a:solidFill>
                  <a:latin typeface="Calibri"/>
                  <a:ea typeface="Calibri"/>
                  <a:cs typeface="Calibri"/>
                </a:rPr>
                <a:pPr/>
                <a:t>8.70%</a:t>
              </a:fld>
              <a:endParaRPr lang="en-US" sz="2400">
                <a:solidFill>
                  <a:schemeClr val="bg1"/>
                </a:solidFill>
              </a:endParaRPr>
            </a:p>
          </xdr:txBody>
        </xdr:sp>
      </xdr:grpSp>
      <xdr:grpSp>
        <xdr:nvGrpSpPr>
          <xdr:cNvPr id="17" name="Group 16">
            <a:extLst>
              <a:ext uri="{FF2B5EF4-FFF2-40B4-BE49-F238E27FC236}">
                <a16:creationId xmlns:a16="http://schemas.microsoft.com/office/drawing/2014/main" id="{CB4B828F-C14B-4A79-95FD-0E5742A0783E}"/>
              </a:ext>
            </a:extLst>
          </xdr:cNvPr>
          <xdr:cNvGrpSpPr/>
        </xdr:nvGrpSpPr>
        <xdr:grpSpPr>
          <a:xfrm>
            <a:off x="685800" y="5027295"/>
            <a:ext cx="3562350" cy="314325"/>
            <a:chOff x="666750" y="4600575"/>
            <a:chExt cx="3562350" cy="314325"/>
          </a:xfrm>
        </xdr:grpSpPr>
        <xdr:sp macro="" textlink="Sheet1!AC7">
          <xdr:nvSpPr>
            <xdr:cNvPr id="18" name="TextBox 17">
              <a:extLst>
                <a:ext uri="{FF2B5EF4-FFF2-40B4-BE49-F238E27FC236}">
                  <a16:creationId xmlns:a16="http://schemas.microsoft.com/office/drawing/2014/main" id="{C5C9ED99-F587-1CB4-A9E7-2B104DA1ED92}"/>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7410E7-F669-47C0-A48A-50FFBB730677}" type="TxLink">
                <a:rPr lang="en-US" sz="1100" b="0" i="0" u="none" strike="noStrike">
                  <a:solidFill>
                    <a:srgbClr val="FFFFFF"/>
                  </a:solidFill>
                  <a:latin typeface="Calibri"/>
                  <a:ea typeface="Calibri"/>
                  <a:cs typeface="Calibri"/>
                </a:rPr>
                <a:pPr/>
                <a:t>Canada</a:t>
              </a:fld>
              <a:endParaRPr lang="en-US" sz="2400">
                <a:solidFill>
                  <a:schemeClr val="bg1"/>
                </a:solidFill>
              </a:endParaRPr>
            </a:p>
          </xdr:txBody>
        </xdr:sp>
        <xdr:sp macro="" textlink="Sheet1!AD7">
          <xdr:nvSpPr>
            <xdr:cNvPr id="19" name="TextBox 18">
              <a:extLst>
                <a:ext uri="{FF2B5EF4-FFF2-40B4-BE49-F238E27FC236}">
                  <a16:creationId xmlns:a16="http://schemas.microsoft.com/office/drawing/2014/main" id="{C7CADC75-850B-3E25-C7A5-81FC792795CF}"/>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F50797-1A0F-4F4F-A7A1-AA5F18032050}" type="TxLink">
                <a:rPr lang="en-US" sz="1100" b="0" i="0" u="none" strike="noStrike">
                  <a:solidFill>
                    <a:srgbClr val="FFFFFF"/>
                  </a:solidFill>
                  <a:latin typeface="Calibri"/>
                  <a:ea typeface="Calibri"/>
                  <a:cs typeface="Calibri"/>
                </a:rPr>
                <a:pPr/>
                <a:t>73912</a:t>
              </a:fld>
              <a:endParaRPr lang="en-US" sz="2400" b="0" i="0" u="none" strike="noStrike">
                <a:solidFill>
                  <a:schemeClr val="bg1"/>
                </a:solidFill>
                <a:latin typeface="Calibri"/>
                <a:ea typeface="Calibri"/>
                <a:cs typeface="Calibri"/>
              </a:endParaRPr>
            </a:p>
          </xdr:txBody>
        </xdr:sp>
        <xdr:sp macro="" textlink="Sheet1!AE7">
          <xdr:nvSpPr>
            <xdr:cNvPr id="20" name="TextBox 19">
              <a:extLst>
                <a:ext uri="{FF2B5EF4-FFF2-40B4-BE49-F238E27FC236}">
                  <a16:creationId xmlns:a16="http://schemas.microsoft.com/office/drawing/2014/main" id="{87ADB102-FD3A-DF94-E19E-AB61BBC29274}"/>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D518AE-0EB2-46E1-B3E8-45B47D45650A}" type="TxLink">
                <a:rPr lang="en-US" sz="1100" b="0" i="0" u="none" strike="noStrike">
                  <a:solidFill>
                    <a:srgbClr val="FFFFFF"/>
                  </a:solidFill>
                  <a:latin typeface="Calibri"/>
                  <a:ea typeface="Calibri"/>
                  <a:cs typeface="Calibri"/>
                </a:rPr>
                <a:pPr/>
                <a:t>8.94%</a:t>
              </a:fld>
              <a:endParaRPr lang="en-US" sz="2400">
                <a:solidFill>
                  <a:schemeClr val="bg1"/>
                </a:solidFill>
              </a:endParaRPr>
            </a:p>
          </xdr:txBody>
        </xdr:sp>
      </xdr:grpSp>
      <xdr:grpSp>
        <xdr:nvGrpSpPr>
          <xdr:cNvPr id="21" name="Group 20">
            <a:extLst>
              <a:ext uri="{FF2B5EF4-FFF2-40B4-BE49-F238E27FC236}">
                <a16:creationId xmlns:a16="http://schemas.microsoft.com/office/drawing/2014/main" id="{B2A439CC-2862-495E-90F1-2C01684EEC05}"/>
              </a:ext>
            </a:extLst>
          </xdr:cNvPr>
          <xdr:cNvGrpSpPr/>
        </xdr:nvGrpSpPr>
        <xdr:grpSpPr>
          <a:xfrm>
            <a:off x="685800" y="5454015"/>
            <a:ext cx="3562350" cy="314325"/>
            <a:chOff x="666750" y="4600575"/>
            <a:chExt cx="3562350" cy="314325"/>
          </a:xfrm>
        </xdr:grpSpPr>
        <xdr:sp macro="" textlink="Sheet1!AC8">
          <xdr:nvSpPr>
            <xdr:cNvPr id="22" name="TextBox 21">
              <a:extLst>
                <a:ext uri="{FF2B5EF4-FFF2-40B4-BE49-F238E27FC236}">
                  <a16:creationId xmlns:a16="http://schemas.microsoft.com/office/drawing/2014/main" id="{3432D7B1-84DD-467C-31F8-34116C9E9C87}"/>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980BB2-815A-4C3D-A18C-834BCB1DA057}" type="TxLink">
                <a:rPr lang="en-US" sz="1100" b="0" i="0" u="none" strike="noStrike">
                  <a:solidFill>
                    <a:srgbClr val="FFFFFF"/>
                  </a:solidFill>
                  <a:latin typeface="Calibri"/>
                  <a:ea typeface="Calibri"/>
                  <a:cs typeface="Calibri"/>
                </a:rPr>
                <a:pPr/>
                <a:t>Egypt</a:t>
              </a:fld>
              <a:endParaRPr lang="en-US" sz="2400">
                <a:solidFill>
                  <a:schemeClr val="bg1"/>
                </a:solidFill>
              </a:endParaRPr>
            </a:p>
          </xdr:txBody>
        </xdr:sp>
        <xdr:sp macro="" textlink="Sheet1!AD8">
          <xdr:nvSpPr>
            <xdr:cNvPr id="23" name="TextBox 22">
              <a:extLst>
                <a:ext uri="{FF2B5EF4-FFF2-40B4-BE49-F238E27FC236}">
                  <a16:creationId xmlns:a16="http://schemas.microsoft.com/office/drawing/2014/main" id="{FC72FDAC-F283-18F2-A3F0-0C81A1828FEE}"/>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89DF2E-EEF0-42CB-8003-6E51519DA121}" type="TxLink">
                <a:rPr lang="en-US" sz="1100" b="0" i="0" u="none" strike="noStrike">
                  <a:solidFill>
                    <a:srgbClr val="FFFFFF"/>
                  </a:solidFill>
                  <a:latin typeface="Calibri"/>
                  <a:ea typeface="Calibri"/>
                  <a:cs typeface="Calibri"/>
                </a:rPr>
                <a:pPr/>
                <a:t>204528</a:t>
              </a:fld>
              <a:endParaRPr lang="en-US" sz="2400" b="0" i="0" u="none" strike="noStrike">
                <a:solidFill>
                  <a:schemeClr val="bg1"/>
                </a:solidFill>
                <a:latin typeface="Calibri"/>
                <a:ea typeface="Calibri"/>
                <a:cs typeface="Calibri"/>
              </a:endParaRPr>
            </a:p>
          </xdr:txBody>
        </xdr:sp>
        <xdr:sp macro="" textlink="Sheet1!AE8">
          <xdr:nvSpPr>
            <xdr:cNvPr id="24" name="TextBox 23">
              <a:extLst>
                <a:ext uri="{FF2B5EF4-FFF2-40B4-BE49-F238E27FC236}">
                  <a16:creationId xmlns:a16="http://schemas.microsoft.com/office/drawing/2014/main" id="{C2B5EB2E-883A-07C1-B8F4-76A798974D88}"/>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582EC4-BA0D-425A-A6A5-03982682CC3A}" type="TxLink">
                <a:rPr lang="en-US" sz="1100" b="0" i="0" u="none" strike="noStrike">
                  <a:solidFill>
                    <a:srgbClr val="FFFFFF"/>
                  </a:solidFill>
                  <a:latin typeface="Calibri"/>
                  <a:ea typeface="Calibri"/>
                  <a:cs typeface="Calibri"/>
                </a:rPr>
                <a:pPr/>
                <a:t>24.73%</a:t>
              </a:fld>
              <a:endParaRPr lang="en-US" sz="2400">
                <a:solidFill>
                  <a:schemeClr val="bg1"/>
                </a:solidFill>
              </a:endParaRPr>
            </a:p>
          </xdr:txBody>
        </xdr:sp>
      </xdr:grpSp>
      <xdr:grpSp>
        <xdr:nvGrpSpPr>
          <xdr:cNvPr id="25" name="Group 24">
            <a:extLst>
              <a:ext uri="{FF2B5EF4-FFF2-40B4-BE49-F238E27FC236}">
                <a16:creationId xmlns:a16="http://schemas.microsoft.com/office/drawing/2014/main" id="{0DA923F1-7F57-4433-9253-D99F99D3B821}"/>
              </a:ext>
            </a:extLst>
          </xdr:cNvPr>
          <xdr:cNvGrpSpPr/>
        </xdr:nvGrpSpPr>
        <xdr:grpSpPr>
          <a:xfrm>
            <a:off x="685800" y="5880735"/>
            <a:ext cx="3562350" cy="314325"/>
            <a:chOff x="666750" y="4600575"/>
            <a:chExt cx="3562350" cy="314325"/>
          </a:xfrm>
        </xdr:grpSpPr>
        <xdr:sp macro="" textlink="Sheet1!AC9">
          <xdr:nvSpPr>
            <xdr:cNvPr id="26" name="TextBox 25">
              <a:extLst>
                <a:ext uri="{FF2B5EF4-FFF2-40B4-BE49-F238E27FC236}">
                  <a16:creationId xmlns:a16="http://schemas.microsoft.com/office/drawing/2014/main" id="{C487B266-B55D-DDC4-BF11-B9AC0B21C051}"/>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F19375-1465-4B40-98EE-753A30920355}" type="TxLink">
                <a:rPr lang="en-US" sz="1100" b="0" i="0" u="none" strike="noStrike">
                  <a:solidFill>
                    <a:srgbClr val="FFFFFF"/>
                  </a:solidFill>
                  <a:latin typeface="Calibri"/>
                  <a:ea typeface="Calibri"/>
                  <a:cs typeface="Calibri"/>
                </a:rPr>
                <a:pPr/>
                <a:t>Russia</a:t>
              </a:fld>
              <a:endParaRPr lang="en-US" sz="2400">
                <a:solidFill>
                  <a:schemeClr val="bg1"/>
                </a:solidFill>
              </a:endParaRPr>
            </a:p>
          </xdr:txBody>
        </xdr:sp>
        <xdr:sp macro="" textlink="Sheet1!AD9">
          <xdr:nvSpPr>
            <xdr:cNvPr id="27" name="TextBox 26">
              <a:extLst>
                <a:ext uri="{FF2B5EF4-FFF2-40B4-BE49-F238E27FC236}">
                  <a16:creationId xmlns:a16="http://schemas.microsoft.com/office/drawing/2014/main" id="{4A4B6F9F-A68E-8B9A-70AE-C983DEB76958}"/>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54850-22DE-49D1-AA4F-98149F9AC4BB}" type="TxLink">
                <a:rPr lang="en-US" sz="1100" b="0" i="0" u="none" strike="noStrike">
                  <a:solidFill>
                    <a:srgbClr val="FFFFFF"/>
                  </a:solidFill>
                  <a:latin typeface="Calibri"/>
                  <a:ea typeface="Calibri"/>
                  <a:cs typeface="Calibri"/>
                </a:rPr>
                <a:pPr/>
                <a:t>219404</a:t>
              </a:fld>
              <a:endParaRPr lang="en-US" sz="2400" b="0" i="0" u="none" strike="noStrike">
                <a:solidFill>
                  <a:schemeClr val="bg1"/>
                </a:solidFill>
                <a:latin typeface="Calibri"/>
                <a:ea typeface="Calibri"/>
                <a:cs typeface="Calibri"/>
              </a:endParaRPr>
            </a:p>
          </xdr:txBody>
        </xdr:sp>
        <xdr:sp macro="" textlink="Sheet1!AE9">
          <xdr:nvSpPr>
            <xdr:cNvPr id="28" name="TextBox 27">
              <a:extLst>
                <a:ext uri="{FF2B5EF4-FFF2-40B4-BE49-F238E27FC236}">
                  <a16:creationId xmlns:a16="http://schemas.microsoft.com/office/drawing/2014/main" id="{A13BE2FB-CE69-3FD2-8ECE-076E2DAEDBED}"/>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44C2B-25E8-4FD1-A6B0-57581D6082B4}" type="TxLink">
                <a:rPr lang="en-US" sz="1100" b="0" i="0" u="none" strike="noStrike">
                  <a:solidFill>
                    <a:srgbClr val="FFFFFF"/>
                  </a:solidFill>
                  <a:latin typeface="Calibri"/>
                  <a:ea typeface="Calibri"/>
                  <a:cs typeface="Calibri"/>
                </a:rPr>
                <a:pPr/>
                <a:t>26.53%</a:t>
              </a:fld>
              <a:endParaRPr lang="en-US" sz="2400">
                <a:solidFill>
                  <a:schemeClr val="bg1"/>
                </a:solidFill>
              </a:endParaRPr>
            </a:p>
          </xdr:txBody>
        </xdr:sp>
      </xdr:grpSp>
      <xdr:grpSp>
        <xdr:nvGrpSpPr>
          <xdr:cNvPr id="29" name="Group 28">
            <a:extLst>
              <a:ext uri="{FF2B5EF4-FFF2-40B4-BE49-F238E27FC236}">
                <a16:creationId xmlns:a16="http://schemas.microsoft.com/office/drawing/2014/main" id="{A39A8D40-EAE8-4F3E-813E-C341D48754E6}"/>
              </a:ext>
            </a:extLst>
          </xdr:cNvPr>
          <xdr:cNvGrpSpPr/>
        </xdr:nvGrpSpPr>
        <xdr:grpSpPr>
          <a:xfrm>
            <a:off x="685800" y="6307455"/>
            <a:ext cx="3562350" cy="314325"/>
            <a:chOff x="666750" y="4600575"/>
            <a:chExt cx="3562350" cy="314325"/>
          </a:xfrm>
        </xdr:grpSpPr>
        <xdr:sp macro="" textlink="Sheet1!AC10">
          <xdr:nvSpPr>
            <xdr:cNvPr id="30" name="TextBox 29">
              <a:extLst>
                <a:ext uri="{FF2B5EF4-FFF2-40B4-BE49-F238E27FC236}">
                  <a16:creationId xmlns:a16="http://schemas.microsoft.com/office/drawing/2014/main" id="{68A20587-86EE-4749-B3F9-C12C3C4BD9BA}"/>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9DC899-E401-4E40-81DF-5BE2E2D7B524}" type="TxLink">
                <a:rPr lang="en-US" sz="1100" b="0" i="0" u="none" strike="noStrike">
                  <a:solidFill>
                    <a:srgbClr val="FFFFFF"/>
                  </a:solidFill>
                  <a:latin typeface="Calibri"/>
                  <a:ea typeface="Calibri"/>
                  <a:cs typeface="Calibri"/>
                </a:rPr>
                <a:pPr/>
                <a:t>United Kingdom</a:t>
              </a:fld>
              <a:endParaRPr lang="en-US" sz="2400">
                <a:solidFill>
                  <a:schemeClr val="bg1"/>
                </a:solidFill>
              </a:endParaRPr>
            </a:p>
          </xdr:txBody>
        </xdr:sp>
        <xdr:sp macro="" textlink="Sheet1!AD10">
          <xdr:nvSpPr>
            <xdr:cNvPr id="31" name="TextBox 30">
              <a:extLst>
                <a:ext uri="{FF2B5EF4-FFF2-40B4-BE49-F238E27FC236}">
                  <a16:creationId xmlns:a16="http://schemas.microsoft.com/office/drawing/2014/main" id="{23DD1391-F440-F29D-CFB3-EA707918110E}"/>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F05A47-B338-4FEC-8A57-4205DE724A97}" type="TxLink">
                <a:rPr lang="en-US" sz="1100" b="0" i="0" u="none" strike="noStrike">
                  <a:solidFill>
                    <a:srgbClr val="FFFFFF"/>
                  </a:solidFill>
                  <a:latin typeface="Calibri"/>
                  <a:ea typeface="Calibri"/>
                  <a:cs typeface="Calibri"/>
                </a:rPr>
                <a:pPr/>
                <a:t>129304</a:t>
              </a:fld>
              <a:endParaRPr lang="en-US" sz="2400" b="0" i="0" u="none" strike="noStrike">
                <a:solidFill>
                  <a:schemeClr val="bg1"/>
                </a:solidFill>
                <a:latin typeface="Calibri"/>
                <a:ea typeface="Calibri"/>
                <a:cs typeface="Calibri"/>
              </a:endParaRPr>
            </a:p>
          </xdr:txBody>
        </xdr:sp>
        <xdr:sp macro="" textlink="Sheet1!AE10">
          <xdr:nvSpPr>
            <xdr:cNvPr id="32" name="TextBox 31">
              <a:extLst>
                <a:ext uri="{FF2B5EF4-FFF2-40B4-BE49-F238E27FC236}">
                  <a16:creationId xmlns:a16="http://schemas.microsoft.com/office/drawing/2014/main" id="{70B8521D-33BA-2197-9A6A-22DAD6C78648}"/>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788D66-F44A-43B0-A0EC-7263424DD00A}" type="TxLink">
                <a:rPr lang="en-US" sz="1100" b="0" i="0" u="none" strike="noStrike">
                  <a:solidFill>
                    <a:srgbClr val="FFFFFF"/>
                  </a:solidFill>
                  <a:latin typeface="Calibri"/>
                  <a:ea typeface="Calibri"/>
                  <a:cs typeface="Calibri"/>
                </a:rPr>
                <a:pPr/>
                <a:t>15.63%</a:t>
              </a:fld>
              <a:endParaRPr lang="en-US" sz="2400">
                <a:solidFill>
                  <a:schemeClr val="bg1"/>
                </a:solidFill>
              </a:endParaRPr>
            </a:p>
          </xdr:txBody>
        </xdr:sp>
      </xdr:grpSp>
      <xdr:grpSp>
        <xdr:nvGrpSpPr>
          <xdr:cNvPr id="33" name="Group 32">
            <a:extLst>
              <a:ext uri="{FF2B5EF4-FFF2-40B4-BE49-F238E27FC236}">
                <a16:creationId xmlns:a16="http://schemas.microsoft.com/office/drawing/2014/main" id="{4150CFA4-F789-4EB9-B710-7778A1E9970B}"/>
              </a:ext>
            </a:extLst>
          </xdr:cNvPr>
          <xdr:cNvGrpSpPr/>
        </xdr:nvGrpSpPr>
        <xdr:grpSpPr>
          <a:xfrm>
            <a:off x="685800" y="6734175"/>
            <a:ext cx="3562350" cy="314325"/>
            <a:chOff x="666750" y="4600575"/>
            <a:chExt cx="3562350" cy="314325"/>
          </a:xfrm>
        </xdr:grpSpPr>
        <xdr:sp macro="" textlink="Sheet1!AC11">
          <xdr:nvSpPr>
            <xdr:cNvPr id="34" name="TextBox 33">
              <a:extLst>
                <a:ext uri="{FF2B5EF4-FFF2-40B4-BE49-F238E27FC236}">
                  <a16:creationId xmlns:a16="http://schemas.microsoft.com/office/drawing/2014/main" id="{0B155D90-7346-1FC7-E13B-F716AEF513FA}"/>
                </a:ext>
              </a:extLst>
            </xdr:cNvPr>
            <xdr:cNvSpPr txBox="1"/>
          </xdr:nvSpPr>
          <xdr:spPr>
            <a:xfrm>
              <a:off x="666750"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C74B2A-6EB1-4312-9FEE-44C999071D52}" type="TxLink">
                <a:rPr lang="en-US" sz="1100" b="0" i="0" u="none" strike="noStrike">
                  <a:solidFill>
                    <a:srgbClr val="FFFFFF"/>
                  </a:solidFill>
                  <a:latin typeface="Calibri"/>
                  <a:ea typeface="Calibri"/>
                  <a:cs typeface="Calibri"/>
                </a:rPr>
                <a:pPr/>
                <a:t>USA</a:t>
              </a:fld>
              <a:endParaRPr lang="en-US" sz="2400">
                <a:solidFill>
                  <a:schemeClr val="bg1"/>
                </a:solidFill>
              </a:endParaRPr>
            </a:p>
          </xdr:txBody>
        </xdr:sp>
        <xdr:sp macro="" textlink="Sheet1!AD11">
          <xdr:nvSpPr>
            <xdr:cNvPr id="35" name="TextBox 34">
              <a:extLst>
                <a:ext uri="{FF2B5EF4-FFF2-40B4-BE49-F238E27FC236}">
                  <a16:creationId xmlns:a16="http://schemas.microsoft.com/office/drawing/2014/main" id="{2378E4E3-28EB-AAD9-52A1-189C5EB038F0}"/>
                </a:ext>
              </a:extLst>
            </xdr:cNvPr>
            <xdr:cNvSpPr txBox="1"/>
          </xdr:nvSpPr>
          <xdr:spPr>
            <a:xfrm>
              <a:off x="2000250" y="4600575"/>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4A832F-3A3D-4993-B78E-4F06ED69A496}" type="TxLink">
                <a:rPr lang="en-US" sz="1100" b="0" i="0" u="none" strike="noStrike">
                  <a:solidFill>
                    <a:srgbClr val="FFFFFF"/>
                  </a:solidFill>
                  <a:latin typeface="Calibri"/>
                  <a:ea typeface="Calibri"/>
                  <a:cs typeface="Calibri"/>
                </a:rPr>
                <a:pPr/>
                <a:t>127904</a:t>
              </a:fld>
              <a:endParaRPr lang="en-US" sz="2400" b="0" i="0" u="none" strike="noStrike">
                <a:solidFill>
                  <a:schemeClr val="bg1"/>
                </a:solidFill>
                <a:latin typeface="Calibri"/>
                <a:ea typeface="Calibri"/>
                <a:cs typeface="Calibri"/>
              </a:endParaRPr>
            </a:p>
          </xdr:txBody>
        </xdr:sp>
        <xdr:sp macro="" textlink="Sheet1!AE11">
          <xdr:nvSpPr>
            <xdr:cNvPr id="36" name="TextBox 35">
              <a:extLst>
                <a:ext uri="{FF2B5EF4-FFF2-40B4-BE49-F238E27FC236}">
                  <a16:creationId xmlns:a16="http://schemas.microsoft.com/office/drawing/2014/main" id="{1FEF0EED-C454-CACB-11A5-2B45F24BC841}"/>
                </a:ext>
              </a:extLst>
            </xdr:cNvPr>
            <xdr:cNvSpPr txBox="1"/>
          </xdr:nvSpPr>
          <xdr:spPr>
            <a:xfrm>
              <a:off x="3076575" y="4610100"/>
              <a:ext cx="1152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B8A3F5-B407-4E6C-B4D0-0125C4253DDE}" type="TxLink">
                <a:rPr lang="en-US" sz="1100" b="0" i="0" u="none" strike="noStrike">
                  <a:solidFill>
                    <a:srgbClr val="FFFFFF"/>
                  </a:solidFill>
                  <a:latin typeface="Calibri"/>
                  <a:ea typeface="Calibri"/>
                  <a:cs typeface="Calibri"/>
                </a:rPr>
                <a:pPr/>
                <a:t>15.47%</a:t>
              </a:fld>
              <a:endParaRPr lang="en-US" sz="2400">
                <a:solidFill>
                  <a:schemeClr val="bg1"/>
                </a:solidFill>
              </a:endParaRPr>
            </a:p>
          </xdr:txBody>
        </xdr:sp>
      </xdr:grpSp>
    </xdr:grpSp>
    <xdr:clientData/>
  </xdr:twoCellAnchor>
  <xdr:twoCellAnchor>
    <xdr:from>
      <xdr:col>0</xdr:col>
      <xdr:colOff>485774</xdr:colOff>
      <xdr:row>6</xdr:row>
      <xdr:rowOff>9525</xdr:rowOff>
    </xdr:from>
    <xdr:to>
      <xdr:col>10</xdr:col>
      <xdr:colOff>47625</xdr:colOff>
      <xdr:row>14</xdr:row>
      <xdr:rowOff>95250</xdr:rowOff>
    </xdr:to>
    <xdr:grpSp>
      <xdr:nvGrpSpPr>
        <xdr:cNvPr id="38" name="Group 37">
          <a:extLst>
            <a:ext uri="{FF2B5EF4-FFF2-40B4-BE49-F238E27FC236}">
              <a16:creationId xmlns:a16="http://schemas.microsoft.com/office/drawing/2014/main" id="{774FE3A5-5E99-4E95-B536-697FDDC2803E}"/>
            </a:ext>
          </a:extLst>
        </xdr:cNvPr>
        <xdr:cNvGrpSpPr/>
      </xdr:nvGrpSpPr>
      <xdr:grpSpPr>
        <a:xfrm>
          <a:off x="485774" y="1152525"/>
          <a:ext cx="5657851" cy="1609725"/>
          <a:chOff x="352425" y="4105275"/>
          <a:chExt cx="4191000" cy="1609725"/>
        </a:xfrm>
      </xdr:grpSpPr>
      <xdr:sp macro="" textlink="Sheet1!AD14">
        <xdr:nvSpPr>
          <xdr:cNvPr id="40" name="TextBox 39">
            <a:extLst>
              <a:ext uri="{FF2B5EF4-FFF2-40B4-BE49-F238E27FC236}">
                <a16:creationId xmlns:a16="http://schemas.microsoft.com/office/drawing/2014/main" id="{BBB6ED1C-89F3-12A2-FDDC-3FE4B98D7806}"/>
              </a:ext>
            </a:extLst>
          </xdr:cNvPr>
          <xdr:cNvSpPr txBox="1"/>
        </xdr:nvSpPr>
        <xdr:spPr>
          <a:xfrm>
            <a:off x="352425" y="4105275"/>
            <a:ext cx="4191000"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38AE57-1047-45E9-8B18-384F308B3ABD}" type="TxLink">
              <a:rPr lang="en-US" sz="7300" b="0" i="0" u="none" strike="noStrike">
                <a:solidFill>
                  <a:schemeClr val="bg1"/>
                </a:solidFill>
                <a:latin typeface="Bebas Neue" panose="020B0606020202050201" pitchFamily="34" charset="0"/>
                <a:ea typeface="Calibri"/>
                <a:cs typeface="Calibri"/>
              </a:rPr>
              <a:pPr/>
              <a:t> ₹ 827,044.00 </a:t>
            </a:fld>
            <a:endParaRPr lang="en-US" sz="7300">
              <a:solidFill>
                <a:schemeClr val="bg1"/>
              </a:solidFill>
              <a:latin typeface="Bebas Neue" panose="020B0606020202050201" pitchFamily="34" charset="0"/>
            </a:endParaRPr>
          </a:p>
        </xdr:txBody>
      </xdr:sp>
      <xdr:sp macro="" textlink="">
        <xdr:nvSpPr>
          <xdr:cNvPr id="41" name="TextBox 40">
            <a:extLst>
              <a:ext uri="{FF2B5EF4-FFF2-40B4-BE49-F238E27FC236}">
                <a16:creationId xmlns:a16="http://schemas.microsoft.com/office/drawing/2014/main" id="{A8B24141-75A9-B3BF-75B6-F5BF943B3C18}"/>
              </a:ext>
            </a:extLst>
          </xdr:cNvPr>
          <xdr:cNvSpPr txBox="1"/>
        </xdr:nvSpPr>
        <xdr:spPr>
          <a:xfrm>
            <a:off x="380999" y="5181600"/>
            <a:ext cx="1981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Income Target</a:t>
            </a:r>
          </a:p>
        </xdr:txBody>
      </xdr:sp>
      <xdr:sp macro="" textlink="Sheet1!M15">
        <xdr:nvSpPr>
          <xdr:cNvPr id="42" name="TextBox 41">
            <a:extLst>
              <a:ext uri="{FF2B5EF4-FFF2-40B4-BE49-F238E27FC236}">
                <a16:creationId xmlns:a16="http://schemas.microsoft.com/office/drawing/2014/main" id="{30E642B9-EE80-411B-AA95-1F5026670ADD}"/>
              </a:ext>
            </a:extLst>
          </xdr:cNvPr>
          <xdr:cNvSpPr txBox="1"/>
        </xdr:nvSpPr>
        <xdr:spPr>
          <a:xfrm>
            <a:off x="1808338" y="5200650"/>
            <a:ext cx="1981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654FB5-7C1E-430C-BBCE-2217EA3C58F3}" type="TxLink">
              <a:rPr lang="en-US" sz="2400" b="0" i="0" u="none" strike="noStrike">
                <a:solidFill>
                  <a:schemeClr val="bg1"/>
                </a:solidFill>
                <a:latin typeface="Calibri"/>
                <a:ea typeface="Calibri"/>
                <a:cs typeface="Calibri"/>
              </a:rPr>
              <a:pPr/>
              <a:t> 720,879 </a:t>
            </a:fld>
            <a:endParaRPr lang="en-US" sz="4800">
              <a:solidFill>
                <a:schemeClr val="bg1"/>
              </a:solidFill>
            </a:endParaRPr>
          </a:p>
        </xdr:txBody>
      </xdr:sp>
    </xdr:grpSp>
    <xdr:clientData/>
  </xdr:twoCellAnchor>
  <xdr:twoCellAnchor editAs="oneCell">
    <xdr:from>
      <xdr:col>0</xdr:col>
      <xdr:colOff>533398</xdr:colOff>
      <xdr:row>13</xdr:row>
      <xdr:rowOff>152401</xdr:rowOff>
    </xdr:from>
    <xdr:to>
      <xdr:col>6</xdr:col>
      <xdr:colOff>533399</xdr:colOff>
      <xdr:row>15</xdr:row>
      <xdr:rowOff>180975</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65F77C07-BB31-4694-9937-3E47689320E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33398" y="2628901"/>
              <a:ext cx="3657601"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514349</xdr:colOff>
      <xdr:row>15</xdr:row>
      <xdr:rowOff>123827</xdr:rowOff>
    </xdr:from>
    <xdr:to>
      <xdr:col>6</xdr:col>
      <xdr:colOff>466724</xdr:colOff>
      <xdr:row>16</xdr:row>
      <xdr:rowOff>152400</xdr:rowOff>
    </xdr:to>
    <xdr:graphicFrame macro="">
      <xdr:nvGraphicFramePr>
        <xdr:cNvPr id="44" name="Chart 43">
          <a:extLst>
            <a:ext uri="{FF2B5EF4-FFF2-40B4-BE49-F238E27FC236}">
              <a16:creationId xmlns:a16="http://schemas.microsoft.com/office/drawing/2014/main" id="{B3C92A01-F03F-4CD0-9633-4317537B8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104775</xdr:colOff>
      <xdr:row>30</xdr:row>
      <xdr:rowOff>114300</xdr:rowOff>
    </xdr:from>
    <xdr:to>
      <xdr:col>6</xdr:col>
      <xdr:colOff>19050</xdr:colOff>
      <xdr:row>43</xdr:row>
      <xdr:rowOff>57150</xdr:rowOff>
    </xdr:to>
    <xdr:graphicFrame macro="">
      <xdr:nvGraphicFramePr>
        <xdr:cNvPr id="39" name="Chart 38">
          <a:extLst>
            <a:ext uri="{FF2B5EF4-FFF2-40B4-BE49-F238E27FC236}">
              <a16:creationId xmlns:a16="http://schemas.microsoft.com/office/drawing/2014/main" id="{77976A8B-3355-467D-86E7-FE101E264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428625</xdr:colOff>
      <xdr:row>33</xdr:row>
      <xdr:rowOff>142874</xdr:rowOff>
    </xdr:from>
    <xdr:to>
      <xdr:col>4</xdr:col>
      <xdr:colOff>495300</xdr:colOff>
      <xdr:row>39</xdr:row>
      <xdr:rowOff>28575</xdr:rowOff>
    </xdr:to>
    <xdr:sp macro="" textlink="Sheet1!AL6">
      <xdr:nvSpPr>
        <xdr:cNvPr id="46" name="TextBox 45">
          <a:extLst>
            <a:ext uri="{FF2B5EF4-FFF2-40B4-BE49-F238E27FC236}">
              <a16:creationId xmlns:a16="http://schemas.microsoft.com/office/drawing/2014/main" id="{741AFBBB-A096-8B66-36C2-C3B05EA2EB41}"/>
            </a:ext>
          </a:extLst>
        </xdr:cNvPr>
        <xdr:cNvSpPr txBox="1"/>
      </xdr:nvSpPr>
      <xdr:spPr>
        <a:xfrm>
          <a:off x="1647825" y="6429374"/>
          <a:ext cx="1285875" cy="102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AEA42D-5AC8-47FB-AFFC-078C8AAC17C5}" type="TxLink">
            <a:rPr lang="en-US" sz="6000" b="0" i="0" u="none" strike="noStrike">
              <a:solidFill>
                <a:schemeClr val="bg1"/>
              </a:solidFill>
              <a:latin typeface="Bebas Neue" panose="020B0606020202050201" pitchFamily="34" charset="0"/>
              <a:ea typeface="Calibri"/>
              <a:cs typeface="Calibri"/>
            </a:rPr>
            <a:pPr/>
            <a:t>75%</a:t>
          </a:fld>
          <a:endParaRPr lang="en-US" sz="6000">
            <a:solidFill>
              <a:schemeClr val="bg1"/>
            </a:solidFill>
            <a:latin typeface="Bebas Neue" panose="020B0606020202050201" pitchFamily="34" charset="0"/>
          </a:endParaRPr>
        </a:p>
      </xdr:txBody>
    </xdr:sp>
    <xdr:clientData/>
  </xdr:twoCellAnchor>
  <xdr:twoCellAnchor>
    <xdr:from>
      <xdr:col>1</xdr:col>
      <xdr:colOff>523875</xdr:colOff>
      <xdr:row>37</xdr:row>
      <xdr:rowOff>142875</xdr:rowOff>
    </xdr:from>
    <xdr:to>
      <xdr:col>5</xdr:col>
      <xdr:colOff>273802</xdr:colOff>
      <xdr:row>40</xdr:row>
      <xdr:rowOff>85725</xdr:rowOff>
    </xdr:to>
    <xdr:sp macro="" textlink="">
      <xdr:nvSpPr>
        <xdr:cNvPr id="49" name="TextBox 48">
          <a:extLst>
            <a:ext uri="{FF2B5EF4-FFF2-40B4-BE49-F238E27FC236}">
              <a16:creationId xmlns:a16="http://schemas.microsoft.com/office/drawing/2014/main" id="{B8E9F018-8DDC-4F45-8B9E-D41695B39963}"/>
            </a:ext>
          </a:extLst>
        </xdr:cNvPr>
        <xdr:cNvSpPr txBox="1"/>
      </xdr:nvSpPr>
      <xdr:spPr>
        <a:xfrm>
          <a:off x="1133475" y="7191375"/>
          <a:ext cx="2188327"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Sales Percentage</a:t>
          </a:r>
          <a:r>
            <a:rPr lang="en-US" sz="1200" baseline="0">
              <a:solidFill>
                <a:schemeClr val="bg1"/>
              </a:solidFill>
            </a:rPr>
            <a:t> </a:t>
          </a:r>
        </a:p>
        <a:p>
          <a:pPr algn="ctr"/>
          <a:r>
            <a:rPr lang="en-US" sz="1200" baseline="0">
              <a:solidFill>
                <a:schemeClr val="bg1"/>
              </a:solidFill>
            </a:rPr>
            <a:t>Achieved</a:t>
          </a:r>
          <a:endParaRPr lang="en-US" sz="1200">
            <a:solidFill>
              <a:schemeClr val="bg1"/>
            </a:solidFill>
          </a:endParaRPr>
        </a:p>
      </xdr:txBody>
    </xdr:sp>
    <xdr:clientData/>
  </xdr:twoCellAnchor>
  <xdr:twoCellAnchor>
    <xdr:from>
      <xdr:col>10</xdr:col>
      <xdr:colOff>457200</xdr:colOff>
      <xdr:row>10</xdr:row>
      <xdr:rowOff>19050</xdr:rowOff>
    </xdr:from>
    <xdr:to>
      <xdr:col>13</xdr:col>
      <xdr:colOff>38100</xdr:colOff>
      <xdr:row>12</xdr:row>
      <xdr:rowOff>95250</xdr:rowOff>
    </xdr:to>
    <xdr:grpSp>
      <xdr:nvGrpSpPr>
        <xdr:cNvPr id="55" name="Group 54">
          <a:extLst>
            <a:ext uri="{FF2B5EF4-FFF2-40B4-BE49-F238E27FC236}">
              <a16:creationId xmlns:a16="http://schemas.microsoft.com/office/drawing/2014/main" id="{70EF6153-9B38-28D4-667E-DF5317A7374B}"/>
            </a:ext>
          </a:extLst>
        </xdr:cNvPr>
        <xdr:cNvGrpSpPr/>
      </xdr:nvGrpSpPr>
      <xdr:grpSpPr>
        <a:xfrm>
          <a:off x="6553200" y="1924050"/>
          <a:ext cx="1409700" cy="457200"/>
          <a:chOff x="6553200" y="1924050"/>
          <a:chExt cx="1409700" cy="457200"/>
        </a:xfrm>
      </xdr:grpSpPr>
      <xdr:sp macro="" textlink="">
        <xdr:nvSpPr>
          <xdr:cNvPr id="50" name="Rectangle: Rounded Corners 49">
            <a:extLst>
              <a:ext uri="{FF2B5EF4-FFF2-40B4-BE49-F238E27FC236}">
                <a16:creationId xmlns:a16="http://schemas.microsoft.com/office/drawing/2014/main" id="{8DB5DFC4-1149-DC87-5CD1-23F8D594EBEA}"/>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Rounded Corners 50">
            <a:extLst>
              <a:ext uri="{FF2B5EF4-FFF2-40B4-BE49-F238E27FC236}">
                <a16:creationId xmlns:a16="http://schemas.microsoft.com/office/drawing/2014/main" id="{2929E1FB-6B8B-48D2-AC5E-5D1B5673E7F7}"/>
              </a:ext>
            </a:extLst>
          </xdr:cNvPr>
          <xdr:cNvSpPr/>
        </xdr:nvSpPr>
        <xdr:spPr>
          <a:xfrm>
            <a:off x="6667500" y="1952625"/>
            <a:ext cx="390525" cy="3619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C6202D5C-91E3-4418-AE96-C49DF96060A5}"/>
              </a:ext>
            </a:extLst>
          </xdr:cNvPr>
          <xdr:cNvSpPr txBox="1"/>
        </xdr:nvSpPr>
        <xdr:spPr>
          <a:xfrm>
            <a:off x="7029450" y="1962150"/>
            <a:ext cx="933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Canada</a:t>
            </a:r>
          </a:p>
        </xdr:txBody>
      </xdr:sp>
      <xdr:pic>
        <xdr:nvPicPr>
          <xdr:cNvPr id="53" name="Graphic 52" descr="City">
            <a:extLst>
              <a:ext uri="{FF2B5EF4-FFF2-40B4-BE49-F238E27FC236}">
                <a16:creationId xmlns:a16="http://schemas.microsoft.com/office/drawing/2014/main" id="{C49EBCEF-9176-5051-9319-EF814C30866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8</xdr:col>
      <xdr:colOff>100542</xdr:colOff>
      <xdr:row>18</xdr:row>
      <xdr:rowOff>189442</xdr:rowOff>
    </xdr:from>
    <xdr:to>
      <xdr:col>10</xdr:col>
      <xdr:colOff>242358</xdr:colOff>
      <xdr:row>21</xdr:row>
      <xdr:rowOff>75142</xdr:rowOff>
    </xdr:to>
    <xdr:grpSp>
      <xdr:nvGrpSpPr>
        <xdr:cNvPr id="56" name="Group 55">
          <a:extLst>
            <a:ext uri="{FF2B5EF4-FFF2-40B4-BE49-F238E27FC236}">
              <a16:creationId xmlns:a16="http://schemas.microsoft.com/office/drawing/2014/main" id="{CAFE1E89-5665-439E-A6D7-3940989CB0C8}"/>
            </a:ext>
          </a:extLst>
        </xdr:cNvPr>
        <xdr:cNvGrpSpPr/>
      </xdr:nvGrpSpPr>
      <xdr:grpSpPr>
        <a:xfrm>
          <a:off x="4977342" y="3618442"/>
          <a:ext cx="1361016" cy="457200"/>
          <a:chOff x="6553200" y="1924050"/>
          <a:chExt cx="1362075" cy="457200"/>
        </a:xfrm>
      </xdr:grpSpPr>
      <xdr:sp macro="" textlink="">
        <xdr:nvSpPr>
          <xdr:cNvPr id="57" name="Rectangle: Rounded Corners 56">
            <a:extLst>
              <a:ext uri="{FF2B5EF4-FFF2-40B4-BE49-F238E27FC236}">
                <a16:creationId xmlns:a16="http://schemas.microsoft.com/office/drawing/2014/main" id="{5C0D9C8F-52AD-FDFB-1B47-906A838A02EF}"/>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ABE6727C-9B6D-8922-B345-D10744E49FEE}"/>
              </a:ext>
            </a:extLst>
          </xdr:cNvPr>
          <xdr:cNvSpPr/>
        </xdr:nvSpPr>
        <xdr:spPr>
          <a:xfrm>
            <a:off x="6667500" y="1952625"/>
            <a:ext cx="390525" cy="3619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TextBox 58">
            <a:extLst>
              <a:ext uri="{FF2B5EF4-FFF2-40B4-BE49-F238E27FC236}">
                <a16:creationId xmlns:a16="http://schemas.microsoft.com/office/drawing/2014/main" id="{D88F761E-5337-2761-1A21-BE51395E3017}"/>
              </a:ext>
            </a:extLst>
          </xdr:cNvPr>
          <xdr:cNvSpPr txBox="1"/>
        </xdr:nvSpPr>
        <xdr:spPr>
          <a:xfrm>
            <a:off x="7086600" y="1962150"/>
            <a:ext cx="742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USA</a:t>
            </a:r>
          </a:p>
        </xdr:txBody>
      </xdr:sp>
      <xdr:pic>
        <xdr:nvPicPr>
          <xdr:cNvPr id="60" name="Graphic 59" descr="City">
            <a:extLst>
              <a:ext uri="{FF2B5EF4-FFF2-40B4-BE49-F238E27FC236}">
                <a16:creationId xmlns:a16="http://schemas.microsoft.com/office/drawing/2014/main" id="{7F7635BE-C99A-0302-B80B-DD051462895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11</xdr:col>
      <xdr:colOff>419100</xdr:colOff>
      <xdr:row>27</xdr:row>
      <xdr:rowOff>133350</xdr:rowOff>
    </xdr:from>
    <xdr:to>
      <xdr:col>13</xdr:col>
      <xdr:colOff>561975</xdr:colOff>
      <xdr:row>30</xdr:row>
      <xdr:rowOff>19050</xdr:rowOff>
    </xdr:to>
    <xdr:grpSp>
      <xdr:nvGrpSpPr>
        <xdr:cNvPr id="61" name="Group 60">
          <a:extLst>
            <a:ext uri="{FF2B5EF4-FFF2-40B4-BE49-F238E27FC236}">
              <a16:creationId xmlns:a16="http://schemas.microsoft.com/office/drawing/2014/main" id="{DA30995C-CD9F-4108-9F25-D2680E2E7210}"/>
            </a:ext>
          </a:extLst>
        </xdr:cNvPr>
        <xdr:cNvGrpSpPr/>
      </xdr:nvGrpSpPr>
      <xdr:grpSpPr>
        <a:xfrm>
          <a:off x="7124700" y="5276850"/>
          <a:ext cx="1362075" cy="457200"/>
          <a:chOff x="6553200" y="1924050"/>
          <a:chExt cx="1362075" cy="457200"/>
        </a:xfrm>
      </xdr:grpSpPr>
      <xdr:sp macro="" textlink="">
        <xdr:nvSpPr>
          <xdr:cNvPr id="62" name="Rectangle: Rounded Corners 61">
            <a:extLst>
              <a:ext uri="{FF2B5EF4-FFF2-40B4-BE49-F238E27FC236}">
                <a16:creationId xmlns:a16="http://schemas.microsoft.com/office/drawing/2014/main" id="{F877C99C-ED9E-4554-607F-6839F0E3FD9E}"/>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Rounded Corners 62">
            <a:extLst>
              <a:ext uri="{FF2B5EF4-FFF2-40B4-BE49-F238E27FC236}">
                <a16:creationId xmlns:a16="http://schemas.microsoft.com/office/drawing/2014/main" id="{2ECF5500-65CE-44A7-0AB9-6D4C586ECCA7}"/>
              </a:ext>
            </a:extLst>
          </xdr:cNvPr>
          <xdr:cNvSpPr/>
        </xdr:nvSpPr>
        <xdr:spPr>
          <a:xfrm>
            <a:off x="6667500" y="1952625"/>
            <a:ext cx="390525" cy="361950"/>
          </a:xfrm>
          <a:prstGeom prst="roundRect">
            <a:avLst/>
          </a:prstGeom>
          <a:solidFill>
            <a:srgbClr val="1904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39C14945-4559-F4E1-55AC-FB8E35F66034}"/>
              </a:ext>
            </a:extLst>
          </xdr:cNvPr>
          <xdr:cNvSpPr txBox="1"/>
        </xdr:nvSpPr>
        <xdr:spPr>
          <a:xfrm>
            <a:off x="7086600" y="1962150"/>
            <a:ext cx="742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Brazil</a:t>
            </a:r>
          </a:p>
        </xdr:txBody>
      </xdr:sp>
      <xdr:pic>
        <xdr:nvPicPr>
          <xdr:cNvPr id="65" name="Graphic 64" descr="City">
            <a:extLst>
              <a:ext uri="{FF2B5EF4-FFF2-40B4-BE49-F238E27FC236}">
                <a16:creationId xmlns:a16="http://schemas.microsoft.com/office/drawing/2014/main" id="{FAACD08D-5B4B-1757-0789-8BD3692A90A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18</xdr:col>
      <xdr:colOff>266700</xdr:colOff>
      <xdr:row>8</xdr:row>
      <xdr:rowOff>171450</xdr:rowOff>
    </xdr:from>
    <xdr:to>
      <xdr:col>20</xdr:col>
      <xdr:colOff>409575</xdr:colOff>
      <xdr:row>11</xdr:row>
      <xdr:rowOff>57150</xdr:rowOff>
    </xdr:to>
    <xdr:grpSp>
      <xdr:nvGrpSpPr>
        <xdr:cNvPr id="66" name="Group 65">
          <a:extLst>
            <a:ext uri="{FF2B5EF4-FFF2-40B4-BE49-F238E27FC236}">
              <a16:creationId xmlns:a16="http://schemas.microsoft.com/office/drawing/2014/main" id="{D70B6C80-AEDD-47F8-9F7F-376DD0525923}"/>
            </a:ext>
          </a:extLst>
        </xdr:cNvPr>
        <xdr:cNvGrpSpPr/>
      </xdr:nvGrpSpPr>
      <xdr:grpSpPr>
        <a:xfrm>
          <a:off x="11239500" y="1695450"/>
          <a:ext cx="1362075" cy="457200"/>
          <a:chOff x="6553200" y="1924050"/>
          <a:chExt cx="1362075" cy="457200"/>
        </a:xfrm>
      </xdr:grpSpPr>
      <xdr:sp macro="" textlink="">
        <xdr:nvSpPr>
          <xdr:cNvPr id="67" name="Rectangle: Rounded Corners 66">
            <a:extLst>
              <a:ext uri="{FF2B5EF4-FFF2-40B4-BE49-F238E27FC236}">
                <a16:creationId xmlns:a16="http://schemas.microsoft.com/office/drawing/2014/main" id="{88210E3C-39E3-A24B-5297-B06E9832BCDF}"/>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Rounded Corners 67">
            <a:extLst>
              <a:ext uri="{FF2B5EF4-FFF2-40B4-BE49-F238E27FC236}">
                <a16:creationId xmlns:a16="http://schemas.microsoft.com/office/drawing/2014/main" id="{885D1A32-436A-771F-F8C2-3E9A2FA66A8E}"/>
              </a:ext>
            </a:extLst>
          </xdr:cNvPr>
          <xdr:cNvSpPr/>
        </xdr:nvSpPr>
        <xdr:spPr>
          <a:xfrm>
            <a:off x="6667500" y="1952625"/>
            <a:ext cx="390525" cy="36195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TextBox 68">
            <a:extLst>
              <a:ext uri="{FF2B5EF4-FFF2-40B4-BE49-F238E27FC236}">
                <a16:creationId xmlns:a16="http://schemas.microsoft.com/office/drawing/2014/main" id="{41889A9D-3152-3C94-F94F-9FD6EC5B4BB6}"/>
              </a:ext>
            </a:extLst>
          </xdr:cNvPr>
          <xdr:cNvSpPr txBox="1"/>
        </xdr:nvSpPr>
        <xdr:spPr>
          <a:xfrm>
            <a:off x="7086600" y="1962150"/>
            <a:ext cx="742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UK</a:t>
            </a:r>
          </a:p>
        </xdr:txBody>
      </xdr:sp>
      <xdr:pic>
        <xdr:nvPicPr>
          <xdr:cNvPr id="70" name="Graphic 69" descr="City">
            <a:extLst>
              <a:ext uri="{FF2B5EF4-FFF2-40B4-BE49-F238E27FC236}">
                <a16:creationId xmlns:a16="http://schemas.microsoft.com/office/drawing/2014/main" id="{C99940D7-DC6E-AA20-7AE6-81511AFBDB6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23</xdr:col>
      <xdr:colOff>85725</xdr:colOff>
      <xdr:row>9</xdr:row>
      <xdr:rowOff>57150</xdr:rowOff>
    </xdr:from>
    <xdr:to>
      <xdr:col>25</xdr:col>
      <xdr:colOff>228600</xdr:colOff>
      <xdr:row>11</xdr:row>
      <xdr:rowOff>133350</xdr:rowOff>
    </xdr:to>
    <xdr:grpSp>
      <xdr:nvGrpSpPr>
        <xdr:cNvPr id="71" name="Group 70">
          <a:extLst>
            <a:ext uri="{FF2B5EF4-FFF2-40B4-BE49-F238E27FC236}">
              <a16:creationId xmlns:a16="http://schemas.microsoft.com/office/drawing/2014/main" id="{DC31F0E5-93BA-4025-8A8A-5058A0F90343}"/>
            </a:ext>
          </a:extLst>
        </xdr:cNvPr>
        <xdr:cNvGrpSpPr/>
      </xdr:nvGrpSpPr>
      <xdr:grpSpPr>
        <a:xfrm>
          <a:off x="14106525" y="1771650"/>
          <a:ext cx="1362075" cy="457200"/>
          <a:chOff x="6553200" y="1924050"/>
          <a:chExt cx="1362075" cy="457200"/>
        </a:xfrm>
      </xdr:grpSpPr>
      <xdr:sp macro="" textlink="">
        <xdr:nvSpPr>
          <xdr:cNvPr id="72" name="Rectangle: Rounded Corners 71">
            <a:extLst>
              <a:ext uri="{FF2B5EF4-FFF2-40B4-BE49-F238E27FC236}">
                <a16:creationId xmlns:a16="http://schemas.microsoft.com/office/drawing/2014/main" id="{FD5AAB0F-900B-AF10-0793-17AE16055A1C}"/>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Rounded Corners 72">
            <a:extLst>
              <a:ext uri="{FF2B5EF4-FFF2-40B4-BE49-F238E27FC236}">
                <a16:creationId xmlns:a16="http://schemas.microsoft.com/office/drawing/2014/main" id="{A4536CD8-AFD7-F9B8-CF53-FACEB054638D}"/>
              </a:ext>
            </a:extLst>
          </xdr:cNvPr>
          <xdr:cNvSpPr/>
        </xdr:nvSpPr>
        <xdr:spPr>
          <a:xfrm>
            <a:off x="6667500" y="1952625"/>
            <a:ext cx="390525" cy="36195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73">
            <a:extLst>
              <a:ext uri="{FF2B5EF4-FFF2-40B4-BE49-F238E27FC236}">
                <a16:creationId xmlns:a16="http://schemas.microsoft.com/office/drawing/2014/main" id="{58C34AF9-AF47-A643-FC00-E9822BD3B1A5}"/>
              </a:ext>
            </a:extLst>
          </xdr:cNvPr>
          <xdr:cNvSpPr txBox="1"/>
        </xdr:nvSpPr>
        <xdr:spPr>
          <a:xfrm>
            <a:off x="7086599" y="1962150"/>
            <a:ext cx="8286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Russia</a:t>
            </a:r>
          </a:p>
        </xdr:txBody>
      </xdr:sp>
      <xdr:pic>
        <xdr:nvPicPr>
          <xdr:cNvPr id="75" name="Graphic 74" descr="City">
            <a:extLst>
              <a:ext uri="{FF2B5EF4-FFF2-40B4-BE49-F238E27FC236}">
                <a16:creationId xmlns:a16="http://schemas.microsoft.com/office/drawing/2014/main" id="{E6C87B9A-25E6-B3E7-74EE-7CBBD406F5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17</xdr:col>
      <xdr:colOff>247650</xdr:colOff>
      <xdr:row>19</xdr:row>
      <xdr:rowOff>123825</xdr:rowOff>
    </xdr:from>
    <xdr:to>
      <xdr:col>19</xdr:col>
      <xdr:colOff>390525</xdr:colOff>
      <xdr:row>22</xdr:row>
      <xdr:rowOff>9525</xdr:rowOff>
    </xdr:to>
    <xdr:grpSp>
      <xdr:nvGrpSpPr>
        <xdr:cNvPr id="76" name="Group 75">
          <a:extLst>
            <a:ext uri="{FF2B5EF4-FFF2-40B4-BE49-F238E27FC236}">
              <a16:creationId xmlns:a16="http://schemas.microsoft.com/office/drawing/2014/main" id="{6A0DB213-0FDA-40FE-8A14-A0DC0B47F661}"/>
            </a:ext>
          </a:extLst>
        </xdr:cNvPr>
        <xdr:cNvGrpSpPr/>
      </xdr:nvGrpSpPr>
      <xdr:grpSpPr>
        <a:xfrm>
          <a:off x="10610850" y="3743325"/>
          <a:ext cx="1362075" cy="457200"/>
          <a:chOff x="6553200" y="1924050"/>
          <a:chExt cx="1362075" cy="457200"/>
        </a:xfrm>
      </xdr:grpSpPr>
      <xdr:sp macro="" textlink="">
        <xdr:nvSpPr>
          <xdr:cNvPr id="77" name="Rectangle: Rounded Corners 76">
            <a:extLst>
              <a:ext uri="{FF2B5EF4-FFF2-40B4-BE49-F238E27FC236}">
                <a16:creationId xmlns:a16="http://schemas.microsoft.com/office/drawing/2014/main" id="{2F597812-A35C-8154-13E3-E853B080A299}"/>
              </a:ext>
            </a:extLst>
          </xdr:cNvPr>
          <xdr:cNvSpPr/>
        </xdr:nvSpPr>
        <xdr:spPr>
          <a:xfrm>
            <a:off x="6553200" y="1924050"/>
            <a:ext cx="1362075"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Rounded Corners 77">
            <a:extLst>
              <a:ext uri="{FF2B5EF4-FFF2-40B4-BE49-F238E27FC236}">
                <a16:creationId xmlns:a16="http://schemas.microsoft.com/office/drawing/2014/main" id="{5DF0BA25-8E22-9F83-08EF-292CD6ECD2B7}"/>
              </a:ext>
            </a:extLst>
          </xdr:cNvPr>
          <xdr:cNvSpPr/>
        </xdr:nvSpPr>
        <xdr:spPr>
          <a:xfrm>
            <a:off x="6667500" y="1952625"/>
            <a:ext cx="390525" cy="361950"/>
          </a:xfrm>
          <a:prstGeom prst="roundRect">
            <a:avLst/>
          </a:prstGeom>
          <a:solidFill>
            <a:srgbClr val="CE02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TextBox 78">
            <a:extLst>
              <a:ext uri="{FF2B5EF4-FFF2-40B4-BE49-F238E27FC236}">
                <a16:creationId xmlns:a16="http://schemas.microsoft.com/office/drawing/2014/main" id="{EB80D257-8634-A888-0820-B90F4A0BE519}"/>
              </a:ext>
            </a:extLst>
          </xdr:cNvPr>
          <xdr:cNvSpPr txBox="1"/>
        </xdr:nvSpPr>
        <xdr:spPr>
          <a:xfrm>
            <a:off x="7086600" y="1962150"/>
            <a:ext cx="7715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Egypt</a:t>
            </a:r>
          </a:p>
        </xdr:txBody>
      </xdr:sp>
      <xdr:pic>
        <xdr:nvPicPr>
          <xdr:cNvPr id="80" name="Graphic 79" descr="City">
            <a:extLst>
              <a:ext uri="{FF2B5EF4-FFF2-40B4-BE49-F238E27FC236}">
                <a16:creationId xmlns:a16="http://schemas.microsoft.com/office/drawing/2014/main" id="{43056465-6A96-E62A-A45C-E5226145DD2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05600" y="2000249"/>
            <a:ext cx="314325" cy="314325"/>
          </a:xfrm>
          <a:prstGeom prst="rect">
            <a:avLst/>
          </a:prstGeom>
        </xdr:spPr>
      </xdr:pic>
    </xdr:grpSp>
    <xdr:clientData/>
  </xdr:twoCellAnchor>
  <xdr:twoCellAnchor>
    <xdr:from>
      <xdr:col>18</xdr:col>
      <xdr:colOff>223472</xdr:colOff>
      <xdr:row>21</xdr:row>
      <xdr:rowOff>13921</xdr:rowOff>
    </xdr:from>
    <xdr:to>
      <xdr:col>18</xdr:col>
      <xdr:colOff>498231</xdr:colOff>
      <xdr:row>24</xdr:row>
      <xdr:rowOff>23446</xdr:rowOff>
    </xdr:to>
    <xdr:sp macro="" textlink="Sheet1!AD31">
      <xdr:nvSpPr>
        <xdr:cNvPr id="83" name="TextBox 82">
          <a:extLst>
            <a:ext uri="{FF2B5EF4-FFF2-40B4-BE49-F238E27FC236}">
              <a16:creationId xmlns:a16="http://schemas.microsoft.com/office/drawing/2014/main" id="{FAC1E702-8DE0-E6AD-2C90-F84ABAE1D65B}"/>
            </a:ext>
          </a:extLst>
        </xdr:cNvPr>
        <xdr:cNvSpPr txBox="1"/>
      </xdr:nvSpPr>
      <xdr:spPr>
        <a:xfrm>
          <a:off x="11169895" y="4014421"/>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434488</xdr:colOff>
      <xdr:row>21</xdr:row>
      <xdr:rowOff>115033</xdr:rowOff>
    </xdr:from>
    <xdr:to>
      <xdr:col>19</xdr:col>
      <xdr:colOff>101112</xdr:colOff>
      <xdr:row>24</xdr:row>
      <xdr:rowOff>124558</xdr:rowOff>
    </xdr:to>
    <xdr:sp macro="" textlink="Sheet1!AD31">
      <xdr:nvSpPr>
        <xdr:cNvPr id="84" name="TextBox 83">
          <a:extLst>
            <a:ext uri="{FF2B5EF4-FFF2-40B4-BE49-F238E27FC236}">
              <a16:creationId xmlns:a16="http://schemas.microsoft.com/office/drawing/2014/main" id="{AA6693E5-948C-466D-B88B-10CB9F71B7D1}"/>
            </a:ext>
          </a:extLst>
        </xdr:cNvPr>
        <xdr:cNvSpPr txBox="1"/>
      </xdr:nvSpPr>
      <xdr:spPr>
        <a:xfrm>
          <a:off x="11380911" y="4115533"/>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440348</xdr:colOff>
      <xdr:row>20</xdr:row>
      <xdr:rowOff>76929</xdr:rowOff>
    </xdr:from>
    <xdr:to>
      <xdr:col>19</xdr:col>
      <xdr:colOff>106972</xdr:colOff>
      <xdr:row>23</xdr:row>
      <xdr:rowOff>86454</xdr:rowOff>
    </xdr:to>
    <xdr:sp macro="" textlink="Sheet1!AD31">
      <xdr:nvSpPr>
        <xdr:cNvPr id="85" name="TextBox 84">
          <a:extLst>
            <a:ext uri="{FF2B5EF4-FFF2-40B4-BE49-F238E27FC236}">
              <a16:creationId xmlns:a16="http://schemas.microsoft.com/office/drawing/2014/main" id="{3A069051-5972-41AB-8B32-BBCB52387558}"/>
            </a:ext>
          </a:extLst>
        </xdr:cNvPr>
        <xdr:cNvSpPr txBox="1"/>
      </xdr:nvSpPr>
      <xdr:spPr>
        <a:xfrm>
          <a:off x="11386771" y="3886929"/>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548786</xdr:colOff>
      <xdr:row>21</xdr:row>
      <xdr:rowOff>24176</xdr:rowOff>
    </xdr:from>
    <xdr:to>
      <xdr:col>19</xdr:col>
      <xdr:colOff>215410</xdr:colOff>
      <xdr:row>24</xdr:row>
      <xdr:rowOff>33701</xdr:rowOff>
    </xdr:to>
    <xdr:sp macro="" textlink="Sheet1!AD31">
      <xdr:nvSpPr>
        <xdr:cNvPr id="86" name="TextBox 85">
          <a:extLst>
            <a:ext uri="{FF2B5EF4-FFF2-40B4-BE49-F238E27FC236}">
              <a16:creationId xmlns:a16="http://schemas.microsoft.com/office/drawing/2014/main" id="{F36C854F-FAB5-4660-A984-083096A14410}"/>
            </a:ext>
          </a:extLst>
        </xdr:cNvPr>
        <xdr:cNvSpPr txBox="1"/>
      </xdr:nvSpPr>
      <xdr:spPr>
        <a:xfrm>
          <a:off x="11495209" y="4024676"/>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334839</xdr:colOff>
      <xdr:row>21</xdr:row>
      <xdr:rowOff>15381</xdr:rowOff>
    </xdr:from>
    <xdr:to>
      <xdr:col>19</xdr:col>
      <xdr:colOff>1463</xdr:colOff>
      <xdr:row>24</xdr:row>
      <xdr:rowOff>24906</xdr:rowOff>
    </xdr:to>
    <xdr:sp macro="" textlink="Sheet1!AD31">
      <xdr:nvSpPr>
        <xdr:cNvPr id="87" name="TextBox 86">
          <a:extLst>
            <a:ext uri="{FF2B5EF4-FFF2-40B4-BE49-F238E27FC236}">
              <a16:creationId xmlns:a16="http://schemas.microsoft.com/office/drawing/2014/main" id="{CBE79A90-67BC-4511-AD03-FD768D33693D}"/>
            </a:ext>
          </a:extLst>
        </xdr:cNvPr>
        <xdr:cNvSpPr txBox="1"/>
      </xdr:nvSpPr>
      <xdr:spPr>
        <a:xfrm>
          <a:off x="11281262" y="4015881"/>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326047</xdr:colOff>
      <xdr:row>21</xdr:row>
      <xdr:rowOff>182435</xdr:rowOff>
    </xdr:from>
    <xdr:to>
      <xdr:col>18</xdr:col>
      <xdr:colOff>600806</xdr:colOff>
      <xdr:row>25</xdr:row>
      <xdr:rowOff>1460</xdr:rowOff>
    </xdr:to>
    <xdr:sp macro="" textlink="Sheet1!AD31">
      <xdr:nvSpPr>
        <xdr:cNvPr id="88" name="TextBox 87">
          <a:extLst>
            <a:ext uri="{FF2B5EF4-FFF2-40B4-BE49-F238E27FC236}">
              <a16:creationId xmlns:a16="http://schemas.microsoft.com/office/drawing/2014/main" id="{732CEFD2-18BE-4589-9939-BE4C6BCAE4AA}"/>
            </a:ext>
          </a:extLst>
        </xdr:cNvPr>
        <xdr:cNvSpPr txBox="1"/>
      </xdr:nvSpPr>
      <xdr:spPr>
        <a:xfrm>
          <a:off x="11272470" y="4182935"/>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331906</xdr:colOff>
      <xdr:row>20</xdr:row>
      <xdr:rowOff>100374</xdr:rowOff>
    </xdr:from>
    <xdr:to>
      <xdr:col>18</xdr:col>
      <xdr:colOff>606665</xdr:colOff>
      <xdr:row>23</xdr:row>
      <xdr:rowOff>109899</xdr:rowOff>
    </xdr:to>
    <xdr:sp macro="" textlink="Sheet1!AD31">
      <xdr:nvSpPr>
        <xdr:cNvPr id="89" name="TextBox 88">
          <a:extLst>
            <a:ext uri="{FF2B5EF4-FFF2-40B4-BE49-F238E27FC236}">
              <a16:creationId xmlns:a16="http://schemas.microsoft.com/office/drawing/2014/main" id="{997089B6-0B85-4E06-AF0E-799ADE0A1499}"/>
            </a:ext>
          </a:extLst>
        </xdr:cNvPr>
        <xdr:cNvSpPr txBox="1"/>
      </xdr:nvSpPr>
      <xdr:spPr>
        <a:xfrm>
          <a:off x="11278329" y="3910374"/>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551716</xdr:colOff>
      <xdr:row>22</xdr:row>
      <xdr:rowOff>137008</xdr:rowOff>
    </xdr:from>
    <xdr:to>
      <xdr:col>19</xdr:col>
      <xdr:colOff>218340</xdr:colOff>
      <xdr:row>25</xdr:row>
      <xdr:rowOff>146533</xdr:rowOff>
    </xdr:to>
    <xdr:sp macro="" textlink="Sheet1!AD31">
      <xdr:nvSpPr>
        <xdr:cNvPr id="90" name="TextBox 89">
          <a:extLst>
            <a:ext uri="{FF2B5EF4-FFF2-40B4-BE49-F238E27FC236}">
              <a16:creationId xmlns:a16="http://schemas.microsoft.com/office/drawing/2014/main" id="{91362C68-CECF-46C4-8205-9E63852E021B}"/>
            </a:ext>
          </a:extLst>
        </xdr:cNvPr>
        <xdr:cNvSpPr txBox="1"/>
      </xdr:nvSpPr>
      <xdr:spPr>
        <a:xfrm>
          <a:off x="11498139" y="432800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118939</xdr:colOff>
      <xdr:row>22</xdr:row>
      <xdr:rowOff>120890</xdr:rowOff>
    </xdr:from>
    <xdr:to>
      <xdr:col>18</xdr:col>
      <xdr:colOff>393698</xdr:colOff>
      <xdr:row>25</xdr:row>
      <xdr:rowOff>130415</xdr:rowOff>
    </xdr:to>
    <xdr:sp macro="" textlink="Sheet1!AD31">
      <xdr:nvSpPr>
        <xdr:cNvPr id="91" name="TextBox 90">
          <a:extLst>
            <a:ext uri="{FF2B5EF4-FFF2-40B4-BE49-F238E27FC236}">
              <a16:creationId xmlns:a16="http://schemas.microsoft.com/office/drawing/2014/main" id="{A0C438AC-1465-46AE-A36D-CF8F40FFE278}"/>
            </a:ext>
          </a:extLst>
        </xdr:cNvPr>
        <xdr:cNvSpPr txBox="1"/>
      </xdr:nvSpPr>
      <xdr:spPr>
        <a:xfrm>
          <a:off x="11091739" y="431189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C2F8FA-53BD-430E-96BE-559A2A67F74F}"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18</xdr:col>
      <xdr:colOff>321650</xdr:colOff>
      <xdr:row>22</xdr:row>
      <xdr:rowOff>134079</xdr:rowOff>
    </xdr:from>
    <xdr:to>
      <xdr:col>18</xdr:col>
      <xdr:colOff>596409</xdr:colOff>
      <xdr:row>25</xdr:row>
      <xdr:rowOff>143604</xdr:rowOff>
    </xdr:to>
    <xdr:sp macro="" textlink="Sheet1!AE31">
      <xdr:nvSpPr>
        <xdr:cNvPr id="92" name="TextBox 91">
          <a:extLst>
            <a:ext uri="{FF2B5EF4-FFF2-40B4-BE49-F238E27FC236}">
              <a16:creationId xmlns:a16="http://schemas.microsoft.com/office/drawing/2014/main" id="{63B72742-34AE-47AE-B0FC-2A93BD35DFAA}"/>
            </a:ext>
          </a:extLst>
        </xdr:cNvPr>
        <xdr:cNvSpPr txBox="1"/>
      </xdr:nvSpPr>
      <xdr:spPr>
        <a:xfrm>
          <a:off x="11268073" y="4325079"/>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430088</xdr:colOff>
      <xdr:row>22</xdr:row>
      <xdr:rowOff>52015</xdr:rowOff>
    </xdr:from>
    <xdr:to>
      <xdr:col>19</xdr:col>
      <xdr:colOff>96712</xdr:colOff>
      <xdr:row>25</xdr:row>
      <xdr:rowOff>61540</xdr:rowOff>
    </xdr:to>
    <xdr:sp macro="" textlink="Sheet1!AE31">
      <xdr:nvSpPr>
        <xdr:cNvPr id="93" name="TextBox 92">
          <a:extLst>
            <a:ext uri="{FF2B5EF4-FFF2-40B4-BE49-F238E27FC236}">
              <a16:creationId xmlns:a16="http://schemas.microsoft.com/office/drawing/2014/main" id="{9027EEC5-27B7-49C3-AB7A-0A069AF9A161}"/>
            </a:ext>
          </a:extLst>
        </xdr:cNvPr>
        <xdr:cNvSpPr txBox="1"/>
      </xdr:nvSpPr>
      <xdr:spPr>
        <a:xfrm>
          <a:off x="11376511" y="4243015"/>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553180</xdr:colOff>
      <xdr:row>21</xdr:row>
      <xdr:rowOff>123816</xdr:rowOff>
    </xdr:from>
    <xdr:to>
      <xdr:col>19</xdr:col>
      <xdr:colOff>219804</xdr:colOff>
      <xdr:row>24</xdr:row>
      <xdr:rowOff>133341</xdr:rowOff>
    </xdr:to>
    <xdr:sp macro="" textlink="Sheet1!AE31">
      <xdr:nvSpPr>
        <xdr:cNvPr id="94" name="TextBox 93">
          <a:extLst>
            <a:ext uri="{FF2B5EF4-FFF2-40B4-BE49-F238E27FC236}">
              <a16:creationId xmlns:a16="http://schemas.microsoft.com/office/drawing/2014/main" id="{DD1B083A-8520-46D5-A18A-76AD40816F1D}"/>
            </a:ext>
          </a:extLst>
        </xdr:cNvPr>
        <xdr:cNvSpPr txBox="1"/>
      </xdr:nvSpPr>
      <xdr:spPr>
        <a:xfrm>
          <a:off x="11499603" y="4124316"/>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30524</xdr:colOff>
      <xdr:row>21</xdr:row>
      <xdr:rowOff>38823</xdr:rowOff>
    </xdr:from>
    <xdr:to>
      <xdr:col>18</xdr:col>
      <xdr:colOff>305283</xdr:colOff>
      <xdr:row>24</xdr:row>
      <xdr:rowOff>48348</xdr:rowOff>
    </xdr:to>
    <xdr:sp macro="" textlink="Sheet1!AE31">
      <xdr:nvSpPr>
        <xdr:cNvPr id="95" name="TextBox 94">
          <a:extLst>
            <a:ext uri="{FF2B5EF4-FFF2-40B4-BE49-F238E27FC236}">
              <a16:creationId xmlns:a16="http://schemas.microsoft.com/office/drawing/2014/main" id="{1FFDB263-7CD7-4BB9-B032-D7E3944A4A3E}"/>
            </a:ext>
          </a:extLst>
        </xdr:cNvPr>
        <xdr:cNvSpPr txBox="1"/>
      </xdr:nvSpPr>
      <xdr:spPr>
        <a:xfrm>
          <a:off x="11003324" y="4039323"/>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213208</xdr:colOff>
      <xdr:row>19</xdr:row>
      <xdr:rowOff>179495</xdr:rowOff>
    </xdr:from>
    <xdr:to>
      <xdr:col>18</xdr:col>
      <xdr:colOff>487967</xdr:colOff>
      <xdr:row>22</xdr:row>
      <xdr:rowOff>189020</xdr:rowOff>
    </xdr:to>
    <xdr:sp macro="" textlink="Sheet1!AE31">
      <xdr:nvSpPr>
        <xdr:cNvPr id="96" name="TextBox 95">
          <a:extLst>
            <a:ext uri="{FF2B5EF4-FFF2-40B4-BE49-F238E27FC236}">
              <a16:creationId xmlns:a16="http://schemas.microsoft.com/office/drawing/2014/main" id="{9EB46D6C-4273-44C6-B925-4E4A6265E797}"/>
            </a:ext>
          </a:extLst>
        </xdr:cNvPr>
        <xdr:cNvSpPr txBox="1"/>
      </xdr:nvSpPr>
      <xdr:spPr>
        <a:xfrm>
          <a:off x="11159631" y="3798995"/>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19</xdr:col>
      <xdr:colOff>43226</xdr:colOff>
      <xdr:row>20</xdr:row>
      <xdr:rowOff>104760</xdr:rowOff>
    </xdr:from>
    <xdr:to>
      <xdr:col>19</xdr:col>
      <xdr:colOff>317985</xdr:colOff>
      <xdr:row>23</xdr:row>
      <xdr:rowOff>114285</xdr:rowOff>
    </xdr:to>
    <xdr:sp macro="" textlink="Sheet1!AE31">
      <xdr:nvSpPr>
        <xdr:cNvPr id="97" name="TextBox 96">
          <a:extLst>
            <a:ext uri="{FF2B5EF4-FFF2-40B4-BE49-F238E27FC236}">
              <a16:creationId xmlns:a16="http://schemas.microsoft.com/office/drawing/2014/main" id="{02ED45B0-FBAB-478E-8192-3039B1463A2C}"/>
            </a:ext>
          </a:extLst>
        </xdr:cNvPr>
        <xdr:cNvSpPr txBox="1"/>
      </xdr:nvSpPr>
      <xdr:spPr>
        <a:xfrm>
          <a:off x="11597784" y="391476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437411</xdr:colOff>
      <xdr:row>21</xdr:row>
      <xdr:rowOff>8044</xdr:rowOff>
    </xdr:from>
    <xdr:to>
      <xdr:col>19</xdr:col>
      <xdr:colOff>104035</xdr:colOff>
      <xdr:row>24</xdr:row>
      <xdr:rowOff>17569</xdr:rowOff>
    </xdr:to>
    <xdr:sp macro="" textlink="Sheet1!AE31">
      <xdr:nvSpPr>
        <xdr:cNvPr id="98" name="TextBox 97">
          <a:extLst>
            <a:ext uri="{FF2B5EF4-FFF2-40B4-BE49-F238E27FC236}">
              <a16:creationId xmlns:a16="http://schemas.microsoft.com/office/drawing/2014/main" id="{3904E7D3-FA94-4A68-84E8-82112034ED78}"/>
            </a:ext>
          </a:extLst>
        </xdr:cNvPr>
        <xdr:cNvSpPr txBox="1"/>
      </xdr:nvSpPr>
      <xdr:spPr>
        <a:xfrm>
          <a:off x="11383834" y="4008544"/>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19</xdr:col>
      <xdr:colOff>142870</xdr:colOff>
      <xdr:row>22</xdr:row>
      <xdr:rowOff>13906</xdr:rowOff>
    </xdr:from>
    <xdr:to>
      <xdr:col>19</xdr:col>
      <xdr:colOff>417629</xdr:colOff>
      <xdr:row>25</xdr:row>
      <xdr:rowOff>23431</xdr:rowOff>
    </xdr:to>
    <xdr:sp macro="" textlink="Sheet1!AE31">
      <xdr:nvSpPr>
        <xdr:cNvPr id="99" name="TextBox 98">
          <a:extLst>
            <a:ext uri="{FF2B5EF4-FFF2-40B4-BE49-F238E27FC236}">
              <a16:creationId xmlns:a16="http://schemas.microsoft.com/office/drawing/2014/main" id="{F4015EB2-0509-4C68-9B17-FDFA9A426A0C}"/>
            </a:ext>
          </a:extLst>
        </xdr:cNvPr>
        <xdr:cNvSpPr txBox="1"/>
      </xdr:nvSpPr>
      <xdr:spPr>
        <a:xfrm>
          <a:off x="11697428" y="4204906"/>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441804</xdr:colOff>
      <xdr:row>23</xdr:row>
      <xdr:rowOff>56403</xdr:rowOff>
    </xdr:from>
    <xdr:to>
      <xdr:col>19</xdr:col>
      <xdr:colOff>108428</xdr:colOff>
      <xdr:row>26</xdr:row>
      <xdr:rowOff>65928</xdr:rowOff>
    </xdr:to>
    <xdr:sp macro="" textlink="Sheet1!AE31">
      <xdr:nvSpPr>
        <xdr:cNvPr id="100" name="TextBox 99">
          <a:extLst>
            <a:ext uri="{FF2B5EF4-FFF2-40B4-BE49-F238E27FC236}">
              <a16:creationId xmlns:a16="http://schemas.microsoft.com/office/drawing/2014/main" id="{055CBB82-3594-42F2-8F2E-3C4761EE7AD2}"/>
            </a:ext>
          </a:extLst>
        </xdr:cNvPr>
        <xdr:cNvSpPr txBox="1"/>
      </xdr:nvSpPr>
      <xdr:spPr>
        <a:xfrm>
          <a:off x="11388227" y="4437903"/>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19</xdr:col>
      <xdr:colOff>46152</xdr:colOff>
      <xdr:row>23</xdr:row>
      <xdr:rowOff>34422</xdr:rowOff>
    </xdr:from>
    <xdr:to>
      <xdr:col>19</xdr:col>
      <xdr:colOff>320911</xdr:colOff>
      <xdr:row>26</xdr:row>
      <xdr:rowOff>43947</xdr:rowOff>
    </xdr:to>
    <xdr:sp macro="" textlink="Sheet1!AE31">
      <xdr:nvSpPr>
        <xdr:cNvPr id="105" name="TextBox 104">
          <a:extLst>
            <a:ext uri="{FF2B5EF4-FFF2-40B4-BE49-F238E27FC236}">
              <a16:creationId xmlns:a16="http://schemas.microsoft.com/office/drawing/2014/main" id="{B68B3F32-46A2-4ECC-B571-97F9AC04835D}"/>
            </a:ext>
          </a:extLst>
        </xdr:cNvPr>
        <xdr:cNvSpPr txBox="1"/>
      </xdr:nvSpPr>
      <xdr:spPr>
        <a:xfrm>
          <a:off x="11600710" y="44159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17</xdr:col>
      <xdr:colOff>601537</xdr:colOff>
      <xdr:row>22</xdr:row>
      <xdr:rowOff>18300</xdr:rowOff>
    </xdr:from>
    <xdr:to>
      <xdr:col>18</xdr:col>
      <xdr:colOff>268161</xdr:colOff>
      <xdr:row>25</xdr:row>
      <xdr:rowOff>27825</xdr:rowOff>
    </xdr:to>
    <xdr:sp macro="" textlink="Sheet1!AE31">
      <xdr:nvSpPr>
        <xdr:cNvPr id="106" name="TextBox 105">
          <a:extLst>
            <a:ext uri="{FF2B5EF4-FFF2-40B4-BE49-F238E27FC236}">
              <a16:creationId xmlns:a16="http://schemas.microsoft.com/office/drawing/2014/main" id="{FFFFEABE-41E8-4141-8EA1-BD359E61C6F6}"/>
            </a:ext>
          </a:extLst>
        </xdr:cNvPr>
        <xdr:cNvSpPr txBox="1"/>
      </xdr:nvSpPr>
      <xdr:spPr>
        <a:xfrm>
          <a:off x="10939825" y="420930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109167</xdr:colOff>
      <xdr:row>21</xdr:row>
      <xdr:rowOff>115499</xdr:rowOff>
    </xdr:from>
    <xdr:to>
      <xdr:col>18</xdr:col>
      <xdr:colOff>383926</xdr:colOff>
      <xdr:row>24</xdr:row>
      <xdr:rowOff>125024</xdr:rowOff>
    </xdr:to>
    <xdr:sp macro="" textlink="Sheet1!AE31">
      <xdr:nvSpPr>
        <xdr:cNvPr id="107" name="TextBox 106">
          <a:extLst>
            <a:ext uri="{FF2B5EF4-FFF2-40B4-BE49-F238E27FC236}">
              <a16:creationId xmlns:a16="http://schemas.microsoft.com/office/drawing/2014/main" id="{14613043-CCC1-4F09-9801-B7443CB3E9D7}"/>
            </a:ext>
          </a:extLst>
        </xdr:cNvPr>
        <xdr:cNvSpPr txBox="1"/>
      </xdr:nvSpPr>
      <xdr:spPr>
        <a:xfrm>
          <a:off x="11081967" y="4115999"/>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19</xdr:col>
      <xdr:colOff>246918</xdr:colOff>
      <xdr:row>21</xdr:row>
      <xdr:rowOff>22692</xdr:rowOff>
    </xdr:from>
    <xdr:to>
      <xdr:col>19</xdr:col>
      <xdr:colOff>521677</xdr:colOff>
      <xdr:row>24</xdr:row>
      <xdr:rowOff>32217</xdr:rowOff>
    </xdr:to>
    <xdr:sp macro="" textlink="Sheet1!AE31">
      <xdr:nvSpPr>
        <xdr:cNvPr id="108" name="TextBox 107">
          <a:extLst>
            <a:ext uri="{FF2B5EF4-FFF2-40B4-BE49-F238E27FC236}">
              <a16:creationId xmlns:a16="http://schemas.microsoft.com/office/drawing/2014/main" id="{64BEE20F-2C9C-4F2C-BBD0-7AB9C7FCDB92}"/>
            </a:ext>
          </a:extLst>
        </xdr:cNvPr>
        <xdr:cNvSpPr txBox="1"/>
      </xdr:nvSpPr>
      <xdr:spPr>
        <a:xfrm>
          <a:off x="11801476" y="402319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203443</xdr:colOff>
      <xdr:row>21</xdr:row>
      <xdr:rowOff>121849</xdr:rowOff>
    </xdr:from>
    <xdr:to>
      <xdr:col>18</xdr:col>
      <xdr:colOff>478202</xdr:colOff>
      <xdr:row>24</xdr:row>
      <xdr:rowOff>131374</xdr:rowOff>
    </xdr:to>
    <xdr:sp macro="" textlink="Sheet1!AE31">
      <xdr:nvSpPr>
        <xdr:cNvPr id="109" name="TextBox 108">
          <a:extLst>
            <a:ext uri="{FF2B5EF4-FFF2-40B4-BE49-F238E27FC236}">
              <a16:creationId xmlns:a16="http://schemas.microsoft.com/office/drawing/2014/main" id="{3E36F755-DD93-44E9-AB0E-AA76F57A46AF}"/>
            </a:ext>
          </a:extLst>
        </xdr:cNvPr>
        <xdr:cNvSpPr txBox="1"/>
      </xdr:nvSpPr>
      <xdr:spPr>
        <a:xfrm>
          <a:off x="11176243" y="4122349"/>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18</xdr:col>
      <xdr:colOff>191959</xdr:colOff>
      <xdr:row>20</xdr:row>
      <xdr:rowOff>84244</xdr:rowOff>
    </xdr:from>
    <xdr:to>
      <xdr:col>18</xdr:col>
      <xdr:colOff>468183</xdr:colOff>
      <xdr:row>23</xdr:row>
      <xdr:rowOff>93769</xdr:rowOff>
    </xdr:to>
    <xdr:sp macro="" textlink="Sheet1!AE31">
      <xdr:nvSpPr>
        <xdr:cNvPr id="115" name="TextBox 114">
          <a:extLst>
            <a:ext uri="{FF2B5EF4-FFF2-40B4-BE49-F238E27FC236}">
              <a16:creationId xmlns:a16="http://schemas.microsoft.com/office/drawing/2014/main" id="{2F144AB8-1BEF-49D8-B20A-3ECAD857B963}"/>
            </a:ext>
          </a:extLst>
        </xdr:cNvPr>
        <xdr:cNvSpPr txBox="1"/>
      </xdr:nvSpPr>
      <xdr:spPr>
        <a:xfrm>
          <a:off x="11164759" y="3894244"/>
          <a:ext cx="276224"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F3F0B-6344-4915-9BC7-8E73066082E3}"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24</xdr:col>
      <xdr:colOff>55439</xdr:colOff>
      <xdr:row>10</xdr:row>
      <xdr:rowOff>165340</xdr:rowOff>
    </xdr:from>
    <xdr:to>
      <xdr:col>24</xdr:col>
      <xdr:colOff>330198</xdr:colOff>
      <xdr:row>13</xdr:row>
      <xdr:rowOff>174865</xdr:rowOff>
    </xdr:to>
    <xdr:sp macro="" textlink="Sheet1!AD32">
      <xdr:nvSpPr>
        <xdr:cNvPr id="116" name="TextBox 115">
          <a:extLst>
            <a:ext uri="{FF2B5EF4-FFF2-40B4-BE49-F238E27FC236}">
              <a16:creationId xmlns:a16="http://schemas.microsoft.com/office/drawing/2014/main" id="{124F2856-7F8E-4655-B4F5-30983172259A}"/>
            </a:ext>
          </a:extLst>
        </xdr:cNvPr>
        <xdr:cNvSpPr txBox="1"/>
      </xdr:nvSpPr>
      <xdr:spPr>
        <a:xfrm>
          <a:off x="14685839" y="20703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239589</xdr:colOff>
      <xdr:row>11</xdr:row>
      <xdr:rowOff>146290</xdr:rowOff>
    </xdr:from>
    <xdr:to>
      <xdr:col>24</xdr:col>
      <xdr:colOff>514348</xdr:colOff>
      <xdr:row>14</xdr:row>
      <xdr:rowOff>155815</xdr:rowOff>
    </xdr:to>
    <xdr:sp macro="" textlink="Sheet1!AD32">
      <xdr:nvSpPr>
        <xdr:cNvPr id="117" name="TextBox 116">
          <a:extLst>
            <a:ext uri="{FF2B5EF4-FFF2-40B4-BE49-F238E27FC236}">
              <a16:creationId xmlns:a16="http://schemas.microsoft.com/office/drawing/2014/main" id="{1EC7F12F-4072-4B01-8B21-D752EBA3494A}"/>
            </a:ext>
          </a:extLst>
        </xdr:cNvPr>
        <xdr:cNvSpPr txBox="1"/>
      </xdr:nvSpPr>
      <xdr:spPr>
        <a:xfrm>
          <a:off x="14869989" y="224179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239589</xdr:colOff>
      <xdr:row>10</xdr:row>
      <xdr:rowOff>63740</xdr:rowOff>
    </xdr:from>
    <xdr:to>
      <xdr:col>24</xdr:col>
      <xdr:colOff>514348</xdr:colOff>
      <xdr:row>13</xdr:row>
      <xdr:rowOff>73265</xdr:rowOff>
    </xdr:to>
    <xdr:sp macro="" textlink="Sheet1!AD32">
      <xdr:nvSpPr>
        <xdr:cNvPr id="118" name="TextBox 117">
          <a:extLst>
            <a:ext uri="{FF2B5EF4-FFF2-40B4-BE49-F238E27FC236}">
              <a16:creationId xmlns:a16="http://schemas.microsoft.com/office/drawing/2014/main" id="{B288A11C-54BB-45AB-B8D1-29ACFE3044C5}"/>
            </a:ext>
          </a:extLst>
        </xdr:cNvPr>
        <xdr:cNvSpPr txBox="1"/>
      </xdr:nvSpPr>
      <xdr:spPr>
        <a:xfrm>
          <a:off x="14869989" y="19687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137989</xdr:colOff>
      <xdr:row>10</xdr:row>
      <xdr:rowOff>165340</xdr:rowOff>
    </xdr:from>
    <xdr:to>
      <xdr:col>24</xdr:col>
      <xdr:colOff>412748</xdr:colOff>
      <xdr:row>13</xdr:row>
      <xdr:rowOff>174865</xdr:rowOff>
    </xdr:to>
    <xdr:sp macro="" textlink="Sheet1!AD32">
      <xdr:nvSpPr>
        <xdr:cNvPr id="119" name="TextBox 118">
          <a:extLst>
            <a:ext uri="{FF2B5EF4-FFF2-40B4-BE49-F238E27FC236}">
              <a16:creationId xmlns:a16="http://schemas.microsoft.com/office/drawing/2014/main" id="{35C7762D-8B29-4C21-8740-FD5837A0FFC5}"/>
            </a:ext>
          </a:extLst>
        </xdr:cNvPr>
        <xdr:cNvSpPr txBox="1"/>
      </xdr:nvSpPr>
      <xdr:spPr>
        <a:xfrm>
          <a:off x="14768389" y="20703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23689</xdr:colOff>
      <xdr:row>9</xdr:row>
      <xdr:rowOff>165340</xdr:rowOff>
    </xdr:from>
    <xdr:to>
      <xdr:col>24</xdr:col>
      <xdr:colOff>298448</xdr:colOff>
      <xdr:row>12</xdr:row>
      <xdr:rowOff>174865</xdr:rowOff>
    </xdr:to>
    <xdr:sp macro="" textlink="Sheet1!AD32">
      <xdr:nvSpPr>
        <xdr:cNvPr id="120" name="TextBox 119">
          <a:extLst>
            <a:ext uri="{FF2B5EF4-FFF2-40B4-BE49-F238E27FC236}">
              <a16:creationId xmlns:a16="http://schemas.microsoft.com/office/drawing/2014/main" id="{C76F4190-CC68-4192-A7EE-D365A28B8578}"/>
            </a:ext>
          </a:extLst>
        </xdr:cNvPr>
        <xdr:cNvSpPr txBox="1"/>
      </xdr:nvSpPr>
      <xdr:spPr>
        <a:xfrm>
          <a:off x="14654089" y="18798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23</xdr:col>
      <xdr:colOff>518989</xdr:colOff>
      <xdr:row>10</xdr:row>
      <xdr:rowOff>63740</xdr:rowOff>
    </xdr:from>
    <xdr:to>
      <xdr:col>24</xdr:col>
      <xdr:colOff>184148</xdr:colOff>
      <xdr:row>13</xdr:row>
      <xdr:rowOff>73265</xdr:rowOff>
    </xdr:to>
    <xdr:sp macro="" textlink="Sheet1!AD32">
      <xdr:nvSpPr>
        <xdr:cNvPr id="121" name="TextBox 120">
          <a:extLst>
            <a:ext uri="{FF2B5EF4-FFF2-40B4-BE49-F238E27FC236}">
              <a16:creationId xmlns:a16="http://schemas.microsoft.com/office/drawing/2014/main" id="{03AB5251-E74B-424A-9F95-C89D2C324C02}"/>
            </a:ext>
          </a:extLst>
        </xdr:cNvPr>
        <xdr:cNvSpPr txBox="1"/>
      </xdr:nvSpPr>
      <xdr:spPr>
        <a:xfrm>
          <a:off x="14539789" y="19687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23</xdr:col>
      <xdr:colOff>518989</xdr:colOff>
      <xdr:row>11</xdr:row>
      <xdr:rowOff>76440</xdr:rowOff>
    </xdr:from>
    <xdr:to>
      <xdr:col>24</xdr:col>
      <xdr:colOff>184148</xdr:colOff>
      <xdr:row>14</xdr:row>
      <xdr:rowOff>85965</xdr:rowOff>
    </xdr:to>
    <xdr:sp macro="" textlink="Sheet1!AD32">
      <xdr:nvSpPr>
        <xdr:cNvPr id="122" name="TextBox 121">
          <a:extLst>
            <a:ext uri="{FF2B5EF4-FFF2-40B4-BE49-F238E27FC236}">
              <a16:creationId xmlns:a16="http://schemas.microsoft.com/office/drawing/2014/main" id="{C207EF9F-A401-4657-903B-972D471DB634}"/>
            </a:ext>
          </a:extLst>
        </xdr:cNvPr>
        <xdr:cNvSpPr txBox="1"/>
      </xdr:nvSpPr>
      <xdr:spPr>
        <a:xfrm>
          <a:off x="14539789" y="21719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23689</xdr:colOff>
      <xdr:row>11</xdr:row>
      <xdr:rowOff>178040</xdr:rowOff>
    </xdr:from>
    <xdr:to>
      <xdr:col>24</xdr:col>
      <xdr:colOff>298448</xdr:colOff>
      <xdr:row>14</xdr:row>
      <xdr:rowOff>187565</xdr:rowOff>
    </xdr:to>
    <xdr:sp macro="" textlink="Sheet1!AD32">
      <xdr:nvSpPr>
        <xdr:cNvPr id="123" name="TextBox 122">
          <a:extLst>
            <a:ext uri="{FF2B5EF4-FFF2-40B4-BE49-F238E27FC236}">
              <a16:creationId xmlns:a16="http://schemas.microsoft.com/office/drawing/2014/main" id="{7F676E36-D8A5-440A-B3A4-3A25EC667ECD}"/>
            </a:ext>
          </a:extLst>
        </xdr:cNvPr>
        <xdr:cNvSpPr txBox="1"/>
      </xdr:nvSpPr>
      <xdr:spPr>
        <a:xfrm>
          <a:off x="14654089" y="227354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144339</xdr:colOff>
      <xdr:row>12</xdr:row>
      <xdr:rowOff>82790</xdr:rowOff>
    </xdr:from>
    <xdr:to>
      <xdr:col>24</xdr:col>
      <xdr:colOff>419098</xdr:colOff>
      <xdr:row>15</xdr:row>
      <xdr:rowOff>92315</xdr:rowOff>
    </xdr:to>
    <xdr:sp macro="" textlink="Sheet1!AD32">
      <xdr:nvSpPr>
        <xdr:cNvPr id="124" name="TextBox 123">
          <a:extLst>
            <a:ext uri="{FF2B5EF4-FFF2-40B4-BE49-F238E27FC236}">
              <a16:creationId xmlns:a16="http://schemas.microsoft.com/office/drawing/2014/main" id="{E83090BA-4246-4671-863D-9B9013DD6F10}"/>
            </a:ext>
          </a:extLst>
        </xdr:cNvPr>
        <xdr:cNvSpPr txBox="1"/>
      </xdr:nvSpPr>
      <xdr:spPr>
        <a:xfrm>
          <a:off x="14774739" y="236879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24</xdr:col>
      <xdr:colOff>137989</xdr:colOff>
      <xdr:row>11</xdr:row>
      <xdr:rowOff>82790</xdr:rowOff>
    </xdr:from>
    <xdr:to>
      <xdr:col>24</xdr:col>
      <xdr:colOff>412748</xdr:colOff>
      <xdr:row>14</xdr:row>
      <xdr:rowOff>92315</xdr:rowOff>
    </xdr:to>
    <xdr:sp macro="" textlink="Sheet1!AD32">
      <xdr:nvSpPr>
        <xdr:cNvPr id="125" name="TextBox 124">
          <a:extLst>
            <a:ext uri="{FF2B5EF4-FFF2-40B4-BE49-F238E27FC236}">
              <a16:creationId xmlns:a16="http://schemas.microsoft.com/office/drawing/2014/main" id="{1642FBBC-24B4-424C-9394-4E49C3DEF116}"/>
            </a:ext>
          </a:extLst>
        </xdr:cNvPr>
        <xdr:cNvSpPr txBox="1"/>
      </xdr:nvSpPr>
      <xdr:spPr>
        <a:xfrm>
          <a:off x="14768389" y="217829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A7ADF-3872-412D-9FB7-81E052CA6625}" type="TxLink">
            <a:rPr lang="en-US" sz="4800" b="0" i="0" u="none" strike="noStrike">
              <a:solidFill>
                <a:srgbClr val="CE0299"/>
              </a:solidFill>
              <a:latin typeface="Calibri"/>
              <a:ea typeface="Calibri"/>
              <a:cs typeface="Calibri"/>
            </a:rPr>
            <a:pPr/>
            <a:t>·</a:t>
          </a:fld>
          <a:endParaRPr lang="en-US" sz="1100"/>
        </a:p>
      </xdr:txBody>
    </xdr:sp>
    <xdr:clientData/>
  </xdr:twoCellAnchor>
  <xdr:twoCellAnchor>
    <xdr:from>
      <xdr:col>10</xdr:col>
      <xdr:colOff>530631</xdr:colOff>
      <xdr:row>17</xdr:row>
      <xdr:rowOff>136766</xdr:rowOff>
    </xdr:from>
    <xdr:to>
      <xdr:col>11</xdr:col>
      <xdr:colOff>196849</xdr:colOff>
      <xdr:row>20</xdr:row>
      <xdr:rowOff>146291</xdr:rowOff>
    </xdr:to>
    <xdr:sp macro="" textlink="Sheet1!AD34">
      <xdr:nvSpPr>
        <xdr:cNvPr id="126" name="TextBox 125">
          <a:extLst>
            <a:ext uri="{FF2B5EF4-FFF2-40B4-BE49-F238E27FC236}">
              <a16:creationId xmlns:a16="http://schemas.microsoft.com/office/drawing/2014/main" id="{A989E6C0-76E0-4F21-8BAD-8305639CE5C4}"/>
            </a:ext>
          </a:extLst>
        </xdr:cNvPr>
        <xdr:cNvSpPr txBox="1"/>
      </xdr:nvSpPr>
      <xdr:spPr>
        <a:xfrm>
          <a:off x="6616048" y="3375266"/>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23</xdr:col>
      <xdr:colOff>519960</xdr:colOff>
      <xdr:row>11</xdr:row>
      <xdr:rowOff>180472</xdr:rowOff>
    </xdr:from>
    <xdr:to>
      <xdr:col>24</xdr:col>
      <xdr:colOff>185119</xdr:colOff>
      <xdr:row>14</xdr:row>
      <xdr:rowOff>189997</xdr:rowOff>
    </xdr:to>
    <xdr:sp macro="" textlink="Sheet1!AE32">
      <xdr:nvSpPr>
        <xdr:cNvPr id="127" name="TextBox 126">
          <a:extLst>
            <a:ext uri="{FF2B5EF4-FFF2-40B4-BE49-F238E27FC236}">
              <a16:creationId xmlns:a16="http://schemas.microsoft.com/office/drawing/2014/main" id="{B3E3C40A-7096-446C-B86E-EDB8A9271C1B}"/>
            </a:ext>
          </a:extLst>
        </xdr:cNvPr>
        <xdr:cNvSpPr txBox="1"/>
      </xdr:nvSpPr>
      <xdr:spPr>
        <a:xfrm>
          <a:off x="14540760" y="22759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31010</xdr:colOff>
      <xdr:row>13</xdr:row>
      <xdr:rowOff>2672</xdr:rowOff>
    </xdr:from>
    <xdr:to>
      <xdr:col>24</xdr:col>
      <xdr:colOff>305769</xdr:colOff>
      <xdr:row>16</xdr:row>
      <xdr:rowOff>12197</xdr:rowOff>
    </xdr:to>
    <xdr:sp macro="" textlink="Sheet1!AE32">
      <xdr:nvSpPr>
        <xdr:cNvPr id="128" name="TextBox 127">
          <a:extLst>
            <a:ext uri="{FF2B5EF4-FFF2-40B4-BE49-F238E27FC236}">
              <a16:creationId xmlns:a16="http://schemas.microsoft.com/office/drawing/2014/main" id="{6C320FF9-866C-4719-89B5-EDCB05839D71}"/>
            </a:ext>
          </a:extLst>
        </xdr:cNvPr>
        <xdr:cNvSpPr txBox="1"/>
      </xdr:nvSpPr>
      <xdr:spPr>
        <a:xfrm>
          <a:off x="14661410" y="24791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240560</xdr:colOff>
      <xdr:row>13</xdr:row>
      <xdr:rowOff>104272</xdr:rowOff>
    </xdr:from>
    <xdr:to>
      <xdr:col>24</xdr:col>
      <xdr:colOff>515319</xdr:colOff>
      <xdr:row>16</xdr:row>
      <xdr:rowOff>113797</xdr:rowOff>
    </xdr:to>
    <xdr:sp macro="" textlink="Sheet1!AE32">
      <xdr:nvSpPr>
        <xdr:cNvPr id="129" name="TextBox 128">
          <a:extLst>
            <a:ext uri="{FF2B5EF4-FFF2-40B4-BE49-F238E27FC236}">
              <a16:creationId xmlns:a16="http://schemas.microsoft.com/office/drawing/2014/main" id="{23CCBBD7-750D-43C2-AF82-C7C63D49849F}"/>
            </a:ext>
          </a:extLst>
        </xdr:cNvPr>
        <xdr:cNvSpPr txBox="1"/>
      </xdr:nvSpPr>
      <xdr:spPr>
        <a:xfrm>
          <a:off x="14870960" y="25807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342160</xdr:colOff>
      <xdr:row>11</xdr:row>
      <xdr:rowOff>148722</xdr:rowOff>
    </xdr:from>
    <xdr:to>
      <xdr:col>25</xdr:col>
      <xdr:colOff>7319</xdr:colOff>
      <xdr:row>14</xdr:row>
      <xdr:rowOff>158247</xdr:rowOff>
    </xdr:to>
    <xdr:sp macro="" textlink="Sheet1!AE32">
      <xdr:nvSpPr>
        <xdr:cNvPr id="130" name="TextBox 129">
          <a:extLst>
            <a:ext uri="{FF2B5EF4-FFF2-40B4-BE49-F238E27FC236}">
              <a16:creationId xmlns:a16="http://schemas.microsoft.com/office/drawing/2014/main" id="{16E2AB87-BF3B-47BC-BE6F-3A2AF1CC1001}"/>
            </a:ext>
          </a:extLst>
        </xdr:cNvPr>
        <xdr:cNvSpPr txBox="1"/>
      </xdr:nvSpPr>
      <xdr:spPr>
        <a:xfrm>
          <a:off x="14972560" y="22442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240560</xdr:colOff>
      <xdr:row>12</xdr:row>
      <xdr:rowOff>78872</xdr:rowOff>
    </xdr:from>
    <xdr:to>
      <xdr:col>24</xdr:col>
      <xdr:colOff>515319</xdr:colOff>
      <xdr:row>15</xdr:row>
      <xdr:rowOff>88397</xdr:rowOff>
    </xdr:to>
    <xdr:sp macro="" textlink="Sheet1!AE32">
      <xdr:nvSpPr>
        <xdr:cNvPr id="131" name="TextBox 130">
          <a:extLst>
            <a:ext uri="{FF2B5EF4-FFF2-40B4-BE49-F238E27FC236}">
              <a16:creationId xmlns:a16="http://schemas.microsoft.com/office/drawing/2014/main" id="{731FF027-9C47-4C1F-84C5-C5BF9A24E593}"/>
            </a:ext>
          </a:extLst>
        </xdr:cNvPr>
        <xdr:cNvSpPr txBox="1"/>
      </xdr:nvSpPr>
      <xdr:spPr>
        <a:xfrm>
          <a:off x="14870960" y="23648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234210</xdr:colOff>
      <xdr:row>10</xdr:row>
      <xdr:rowOff>161422</xdr:rowOff>
    </xdr:from>
    <xdr:to>
      <xdr:col>24</xdr:col>
      <xdr:colOff>508969</xdr:colOff>
      <xdr:row>13</xdr:row>
      <xdr:rowOff>170947</xdr:rowOff>
    </xdr:to>
    <xdr:sp macro="" textlink="Sheet1!AE32">
      <xdr:nvSpPr>
        <xdr:cNvPr id="132" name="TextBox 131">
          <a:extLst>
            <a:ext uri="{FF2B5EF4-FFF2-40B4-BE49-F238E27FC236}">
              <a16:creationId xmlns:a16="http://schemas.microsoft.com/office/drawing/2014/main" id="{708E70A8-557C-4C16-A471-82338ABBA681}"/>
            </a:ext>
          </a:extLst>
        </xdr:cNvPr>
        <xdr:cNvSpPr txBox="1"/>
      </xdr:nvSpPr>
      <xdr:spPr>
        <a:xfrm>
          <a:off x="14864610" y="20664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23</xdr:col>
      <xdr:colOff>412010</xdr:colOff>
      <xdr:row>10</xdr:row>
      <xdr:rowOff>53472</xdr:rowOff>
    </xdr:from>
    <xdr:to>
      <xdr:col>24</xdr:col>
      <xdr:colOff>77169</xdr:colOff>
      <xdr:row>13</xdr:row>
      <xdr:rowOff>62997</xdr:rowOff>
    </xdr:to>
    <xdr:sp macro="" textlink="Sheet1!AE32">
      <xdr:nvSpPr>
        <xdr:cNvPr id="133" name="TextBox 132">
          <a:extLst>
            <a:ext uri="{FF2B5EF4-FFF2-40B4-BE49-F238E27FC236}">
              <a16:creationId xmlns:a16="http://schemas.microsoft.com/office/drawing/2014/main" id="{9690086F-E295-4C5E-B714-7237F529CA78}"/>
            </a:ext>
          </a:extLst>
        </xdr:cNvPr>
        <xdr:cNvSpPr txBox="1"/>
      </xdr:nvSpPr>
      <xdr:spPr>
        <a:xfrm>
          <a:off x="14432810" y="19584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23</xdr:col>
      <xdr:colOff>519960</xdr:colOff>
      <xdr:row>10</xdr:row>
      <xdr:rowOff>155072</xdr:rowOff>
    </xdr:from>
    <xdr:to>
      <xdr:col>24</xdr:col>
      <xdr:colOff>185119</xdr:colOff>
      <xdr:row>13</xdr:row>
      <xdr:rowOff>164597</xdr:rowOff>
    </xdr:to>
    <xdr:sp macro="" textlink="Sheet1!AE32">
      <xdr:nvSpPr>
        <xdr:cNvPr id="134" name="TextBox 133">
          <a:extLst>
            <a:ext uri="{FF2B5EF4-FFF2-40B4-BE49-F238E27FC236}">
              <a16:creationId xmlns:a16="http://schemas.microsoft.com/office/drawing/2014/main" id="{DFF7E6F6-1155-4835-B8FF-63386147B02E}"/>
            </a:ext>
          </a:extLst>
        </xdr:cNvPr>
        <xdr:cNvSpPr txBox="1"/>
      </xdr:nvSpPr>
      <xdr:spPr>
        <a:xfrm>
          <a:off x="14540760" y="20600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23</xdr:col>
      <xdr:colOff>412010</xdr:colOff>
      <xdr:row>11</xdr:row>
      <xdr:rowOff>59822</xdr:rowOff>
    </xdr:from>
    <xdr:to>
      <xdr:col>24</xdr:col>
      <xdr:colOff>77169</xdr:colOff>
      <xdr:row>14</xdr:row>
      <xdr:rowOff>69347</xdr:rowOff>
    </xdr:to>
    <xdr:sp macro="" textlink="Sheet1!AE32">
      <xdr:nvSpPr>
        <xdr:cNvPr id="135" name="TextBox 134">
          <a:extLst>
            <a:ext uri="{FF2B5EF4-FFF2-40B4-BE49-F238E27FC236}">
              <a16:creationId xmlns:a16="http://schemas.microsoft.com/office/drawing/2014/main" id="{1CEDA195-91E6-4DEE-8A3C-A83B5968C2EB}"/>
            </a:ext>
          </a:extLst>
        </xdr:cNvPr>
        <xdr:cNvSpPr txBox="1"/>
      </xdr:nvSpPr>
      <xdr:spPr>
        <a:xfrm>
          <a:off x="14432810" y="21553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132610</xdr:colOff>
      <xdr:row>10</xdr:row>
      <xdr:rowOff>53472</xdr:rowOff>
    </xdr:from>
    <xdr:to>
      <xdr:col>24</xdr:col>
      <xdr:colOff>407369</xdr:colOff>
      <xdr:row>13</xdr:row>
      <xdr:rowOff>62997</xdr:rowOff>
    </xdr:to>
    <xdr:sp macro="" textlink="Sheet1!AE32">
      <xdr:nvSpPr>
        <xdr:cNvPr id="136" name="TextBox 135">
          <a:extLst>
            <a:ext uri="{FF2B5EF4-FFF2-40B4-BE49-F238E27FC236}">
              <a16:creationId xmlns:a16="http://schemas.microsoft.com/office/drawing/2014/main" id="{8C581606-F10A-4B65-B6E5-3BAF0EE6D67F}"/>
            </a:ext>
          </a:extLst>
        </xdr:cNvPr>
        <xdr:cNvSpPr txBox="1"/>
      </xdr:nvSpPr>
      <xdr:spPr>
        <a:xfrm>
          <a:off x="14763010" y="19584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23</xdr:col>
      <xdr:colOff>304060</xdr:colOff>
      <xdr:row>12</xdr:row>
      <xdr:rowOff>174122</xdr:rowOff>
    </xdr:from>
    <xdr:to>
      <xdr:col>23</xdr:col>
      <xdr:colOff>578819</xdr:colOff>
      <xdr:row>15</xdr:row>
      <xdr:rowOff>183647</xdr:rowOff>
    </xdr:to>
    <xdr:sp macro="" textlink="Sheet1!AE32">
      <xdr:nvSpPr>
        <xdr:cNvPr id="137" name="TextBox 136">
          <a:extLst>
            <a:ext uri="{FF2B5EF4-FFF2-40B4-BE49-F238E27FC236}">
              <a16:creationId xmlns:a16="http://schemas.microsoft.com/office/drawing/2014/main" id="{EE1AAEB0-BEEF-49AC-B081-EF2D27F4F6AA}"/>
            </a:ext>
          </a:extLst>
        </xdr:cNvPr>
        <xdr:cNvSpPr txBox="1"/>
      </xdr:nvSpPr>
      <xdr:spPr>
        <a:xfrm>
          <a:off x="14324860" y="24601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558060</xdr:colOff>
      <xdr:row>12</xdr:row>
      <xdr:rowOff>186822</xdr:rowOff>
    </xdr:from>
    <xdr:to>
      <xdr:col>25</xdr:col>
      <xdr:colOff>223219</xdr:colOff>
      <xdr:row>16</xdr:row>
      <xdr:rowOff>5847</xdr:rowOff>
    </xdr:to>
    <xdr:sp macro="" textlink="Sheet1!AE32">
      <xdr:nvSpPr>
        <xdr:cNvPr id="138" name="TextBox 137">
          <a:extLst>
            <a:ext uri="{FF2B5EF4-FFF2-40B4-BE49-F238E27FC236}">
              <a16:creationId xmlns:a16="http://schemas.microsoft.com/office/drawing/2014/main" id="{75B0011D-D662-460A-9DC0-09F3E0BD4950}"/>
            </a:ext>
          </a:extLst>
        </xdr:cNvPr>
        <xdr:cNvSpPr txBox="1"/>
      </xdr:nvSpPr>
      <xdr:spPr>
        <a:xfrm>
          <a:off x="15188460" y="24728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24</xdr:col>
      <xdr:colOff>456460</xdr:colOff>
      <xdr:row>11</xdr:row>
      <xdr:rowOff>59822</xdr:rowOff>
    </xdr:from>
    <xdr:to>
      <xdr:col>25</xdr:col>
      <xdr:colOff>121619</xdr:colOff>
      <xdr:row>14</xdr:row>
      <xdr:rowOff>69347</xdr:rowOff>
    </xdr:to>
    <xdr:sp macro="" textlink="Sheet1!AE32">
      <xdr:nvSpPr>
        <xdr:cNvPr id="139" name="TextBox 138">
          <a:extLst>
            <a:ext uri="{FF2B5EF4-FFF2-40B4-BE49-F238E27FC236}">
              <a16:creationId xmlns:a16="http://schemas.microsoft.com/office/drawing/2014/main" id="{CFC7B6FA-3AF1-4E65-82C1-1FC8DD956582}"/>
            </a:ext>
          </a:extLst>
        </xdr:cNvPr>
        <xdr:cNvSpPr txBox="1"/>
      </xdr:nvSpPr>
      <xdr:spPr>
        <a:xfrm>
          <a:off x="15086860" y="21553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6ACD17-B1EC-459F-B4C0-C72B50AD28B7}" type="TxLink">
            <a:rPr lang="en-US" sz="4800" b="0" i="0" u="none" strike="noStrike">
              <a:solidFill>
                <a:srgbClr val="7417BD"/>
              </a:solidFill>
              <a:latin typeface="Calibri"/>
              <a:ea typeface="Calibri"/>
              <a:cs typeface="Calibri"/>
            </a:rPr>
            <a:pPr/>
            <a:t>·</a:t>
          </a:fld>
          <a:endParaRPr lang="en-US" sz="1100"/>
        </a:p>
      </xdr:txBody>
    </xdr:sp>
    <xdr:clientData/>
  </xdr:twoCellAnchor>
  <xdr:twoCellAnchor>
    <xdr:from>
      <xdr:col>11</xdr:col>
      <xdr:colOff>37446</xdr:colOff>
      <xdr:row>18</xdr:row>
      <xdr:rowOff>51038</xdr:rowOff>
    </xdr:from>
    <xdr:to>
      <xdr:col>11</xdr:col>
      <xdr:colOff>312205</xdr:colOff>
      <xdr:row>21</xdr:row>
      <xdr:rowOff>60563</xdr:rowOff>
    </xdr:to>
    <xdr:sp macro="" textlink="Sheet1!AD34">
      <xdr:nvSpPr>
        <xdr:cNvPr id="140" name="TextBox 139">
          <a:extLst>
            <a:ext uri="{FF2B5EF4-FFF2-40B4-BE49-F238E27FC236}">
              <a16:creationId xmlns:a16="http://schemas.microsoft.com/office/drawing/2014/main" id="{1E31652F-4126-402B-A085-502C1AF24671}"/>
            </a:ext>
          </a:extLst>
        </xdr:cNvPr>
        <xdr:cNvSpPr txBox="1"/>
      </xdr:nvSpPr>
      <xdr:spPr>
        <a:xfrm>
          <a:off x="6731404" y="348003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533803</xdr:colOff>
      <xdr:row>18</xdr:row>
      <xdr:rowOff>145230</xdr:rowOff>
    </xdr:from>
    <xdr:to>
      <xdr:col>11</xdr:col>
      <xdr:colOff>200021</xdr:colOff>
      <xdr:row>21</xdr:row>
      <xdr:rowOff>154755</xdr:rowOff>
    </xdr:to>
    <xdr:sp macro="" textlink="Sheet1!AD34">
      <xdr:nvSpPr>
        <xdr:cNvPr id="141" name="TextBox 140">
          <a:extLst>
            <a:ext uri="{FF2B5EF4-FFF2-40B4-BE49-F238E27FC236}">
              <a16:creationId xmlns:a16="http://schemas.microsoft.com/office/drawing/2014/main" id="{E0B19A7A-2331-48E6-82CE-BDC3624D34FE}"/>
            </a:ext>
          </a:extLst>
        </xdr:cNvPr>
        <xdr:cNvSpPr txBox="1"/>
      </xdr:nvSpPr>
      <xdr:spPr>
        <a:xfrm>
          <a:off x="6619220" y="357423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532744</xdr:colOff>
      <xdr:row>18</xdr:row>
      <xdr:rowOff>48921</xdr:rowOff>
    </xdr:from>
    <xdr:to>
      <xdr:col>11</xdr:col>
      <xdr:colOff>198962</xdr:colOff>
      <xdr:row>21</xdr:row>
      <xdr:rowOff>58446</xdr:rowOff>
    </xdr:to>
    <xdr:sp macro="" textlink="Sheet1!AD34">
      <xdr:nvSpPr>
        <xdr:cNvPr id="142" name="TextBox 141">
          <a:extLst>
            <a:ext uri="{FF2B5EF4-FFF2-40B4-BE49-F238E27FC236}">
              <a16:creationId xmlns:a16="http://schemas.microsoft.com/office/drawing/2014/main" id="{072F66F4-4C30-475D-904F-451D272367BD}"/>
            </a:ext>
          </a:extLst>
        </xdr:cNvPr>
        <xdr:cNvSpPr txBox="1"/>
      </xdr:nvSpPr>
      <xdr:spPr>
        <a:xfrm>
          <a:off x="6618161" y="3477921"/>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425853</xdr:colOff>
      <xdr:row>17</xdr:row>
      <xdr:rowOff>127238</xdr:rowOff>
    </xdr:from>
    <xdr:to>
      <xdr:col>11</xdr:col>
      <xdr:colOff>92071</xdr:colOff>
      <xdr:row>20</xdr:row>
      <xdr:rowOff>136763</xdr:rowOff>
    </xdr:to>
    <xdr:sp macro="" textlink="Sheet1!AD34">
      <xdr:nvSpPr>
        <xdr:cNvPr id="143" name="TextBox 142">
          <a:extLst>
            <a:ext uri="{FF2B5EF4-FFF2-40B4-BE49-F238E27FC236}">
              <a16:creationId xmlns:a16="http://schemas.microsoft.com/office/drawing/2014/main" id="{08E04B7D-F6EA-4BA0-A606-CEAB02F0AC3C}"/>
            </a:ext>
          </a:extLst>
        </xdr:cNvPr>
        <xdr:cNvSpPr txBox="1"/>
      </xdr:nvSpPr>
      <xdr:spPr>
        <a:xfrm>
          <a:off x="6511270" y="336573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414211</xdr:colOff>
      <xdr:row>19</xdr:row>
      <xdr:rowOff>57388</xdr:rowOff>
    </xdr:from>
    <xdr:to>
      <xdr:col>11</xdr:col>
      <xdr:colOff>80429</xdr:colOff>
      <xdr:row>22</xdr:row>
      <xdr:rowOff>66913</xdr:rowOff>
    </xdr:to>
    <xdr:sp macro="" textlink="Sheet1!AD34">
      <xdr:nvSpPr>
        <xdr:cNvPr id="144" name="TextBox 143">
          <a:extLst>
            <a:ext uri="{FF2B5EF4-FFF2-40B4-BE49-F238E27FC236}">
              <a16:creationId xmlns:a16="http://schemas.microsoft.com/office/drawing/2014/main" id="{EADEE26C-0400-40B8-9219-0BB760EA9EB7}"/>
            </a:ext>
          </a:extLst>
        </xdr:cNvPr>
        <xdr:cNvSpPr txBox="1"/>
      </xdr:nvSpPr>
      <xdr:spPr>
        <a:xfrm>
          <a:off x="6499628" y="367688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540152</xdr:colOff>
      <xdr:row>19</xdr:row>
      <xdr:rowOff>178038</xdr:rowOff>
    </xdr:from>
    <xdr:to>
      <xdr:col>11</xdr:col>
      <xdr:colOff>206370</xdr:colOff>
      <xdr:row>22</xdr:row>
      <xdr:rowOff>187563</xdr:rowOff>
    </xdr:to>
    <xdr:sp macro="" textlink="Sheet1!AD34">
      <xdr:nvSpPr>
        <xdr:cNvPr id="145" name="TextBox 144">
          <a:extLst>
            <a:ext uri="{FF2B5EF4-FFF2-40B4-BE49-F238E27FC236}">
              <a16:creationId xmlns:a16="http://schemas.microsoft.com/office/drawing/2014/main" id="{85989D2C-E266-41A5-A962-E9666D3F61B6}"/>
            </a:ext>
          </a:extLst>
        </xdr:cNvPr>
        <xdr:cNvSpPr txBox="1"/>
      </xdr:nvSpPr>
      <xdr:spPr>
        <a:xfrm>
          <a:off x="6625569" y="379753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11</xdr:col>
      <xdr:colOff>41678</xdr:colOff>
      <xdr:row>18</xdr:row>
      <xdr:rowOff>161105</xdr:rowOff>
    </xdr:from>
    <xdr:to>
      <xdr:col>11</xdr:col>
      <xdr:colOff>316437</xdr:colOff>
      <xdr:row>21</xdr:row>
      <xdr:rowOff>170630</xdr:rowOff>
    </xdr:to>
    <xdr:sp macro="" textlink="Sheet1!AD34">
      <xdr:nvSpPr>
        <xdr:cNvPr id="147" name="TextBox 146">
          <a:extLst>
            <a:ext uri="{FF2B5EF4-FFF2-40B4-BE49-F238E27FC236}">
              <a16:creationId xmlns:a16="http://schemas.microsoft.com/office/drawing/2014/main" id="{E873357A-11A2-41E7-A8A2-E9CB1DE7899D}"/>
            </a:ext>
          </a:extLst>
        </xdr:cNvPr>
        <xdr:cNvSpPr txBox="1"/>
      </xdr:nvSpPr>
      <xdr:spPr>
        <a:xfrm>
          <a:off x="6735636" y="3590105"/>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11</xdr:col>
      <xdr:colOff>30037</xdr:colOff>
      <xdr:row>17</xdr:row>
      <xdr:rowOff>33047</xdr:rowOff>
    </xdr:from>
    <xdr:to>
      <xdr:col>11</xdr:col>
      <xdr:colOff>304796</xdr:colOff>
      <xdr:row>20</xdr:row>
      <xdr:rowOff>42572</xdr:rowOff>
    </xdr:to>
    <xdr:sp macro="" textlink="Sheet1!AD34">
      <xdr:nvSpPr>
        <xdr:cNvPr id="148" name="TextBox 147">
          <a:extLst>
            <a:ext uri="{FF2B5EF4-FFF2-40B4-BE49-F238E27FC236}">
              <a16:creationId xmlns:a16="http://schemas.microsoft.com/office/drawing/2014/main" id="{9BB77207-96C7-4A78-9EFC-103440B4DD1D}"/>
            </a:ext>
          </a:extLst>
        </xdr:cNvPr>
        <xdr:cNvSpPr txBox="1"/>
      </xdr:nvSpPr>
      <xdr:spPr>
        <a:xfrm>
          <a:off x="6723995" y="3271547"/>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322135</xdr:colOff>
      <xdr:row>18</xdr:row>
      <xdr:rowOff>55272</xdr:rowOff>
    </xdr:from>
    <xdr:to>
      <xdr:col>10</xdr:col>
      <xdr:colOff>596894</xdr:colOff>
      <xdr:row>21</xdr:row>
      <xdr:rowOff>64797</xdr:rowOff>
    </xdr:to>
    <xdr:sp macro="" textlink="Sheet1!AD34">
      <xdr:nvSpPr>
        <xdr:cNvPr id="149" name="TextBox 148">
          <a:extLst>
            <a:ext uri="{FF2B5EF4-FFF2-40B4-BE49-F238E27FC236}">
              <a16:creationId xmlns:a16="http://schemas.microsoft.com/office/drawing/2014/main" id="{12F49D95-7D0E-42F3-BF80-6DD3DB693CF2}"/>
            </a:ext>
          </a:extLst>
        </xdr:cNvPr>
        <xdr:cNvSpPr txBox="1"/>
      </xdr:nvSpPr>
      <xdr:spPr>
        <a:xfrm>
          <a:off x="6407552" y="34842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10</xdr:col>
      <xdr:colOff>321077</xdr:colOff>
      <xdr:row>17</xdr:row>
      <xdr:rowOff>22463</xdr:rowOff>
    </xdr:from>
    <xdr:to>
      <xdr:col>10</xdr:col>
      <xdr:colOff>595836</xdr:colOff>
      <xdr:row>20</xdr:row>
      <xdr:rowOff>31988</xdr:rowOff>
    </xdr:to>
    <xdr:sp macro="" textlink="Sheet1!AD34">
      <xdr:nvSpPr>
        <xdr:cNvPr id="150" name="TextBox 149">
          <a:extLst>
            <a:ext uri="{FF2B5EF4-FFF2-40B4-BE49-F238E27FC236}">
              <a16:creationId xmlns:a16="http://schemas.microsoft.com/office/drawing/2014/main" id="{360F34E8-AC2F-48EF-B034-D72829A3A520}"/>
            </a:ext>
          </a:extLst>
        </xdr:cNvPr>
        <xdr:cNvSpPr txBox="1"/>
      </xdr:nvSpPr>
      <xdr:spPr>
        <a:xfrm>
          <a:off x="6406494" y="3260963"/>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12</xdr:col>
      <xdr:colOff>166297</xdr:colOff>
      <xdr:row>12</xdr:row>
      <xdr:rowOff>71437</xdr:rowOff>
    </xdr:from>
    <xdr:to>
      <xdr:col>12</xdr:col>
      <xdr:colOff>345281</xdr:colOff>
      <xdr:row>13</xdr:row>
      <xdr:rowOff>86915</xdr:rowOff>
    </xdr:to>
    <xdr:sp macro="" textlink="Sheet1!AF29">
      <xdr:nvSpPr>
        <xdr:cNvPr id="151" name="TextBox 150">
          <a:extLst>
            <a:ext uri="{FF2B5EF4-FFF2-40B4-BE49-F238E27FC236}">
              <a16:creationId xmlns:a16="http://schemas.microsoft.com/office/drawing/2014/main" id="{16C5B938-D293-4BA0-833D-BDD15AE422FC}"/>
            </a:ext>
          </a:extLst>
        </xdr:cNvPr>
        <xdr:cNvSpPr txBox="1"/>
      </xdr:nvSpPr>
      <xdr:spPr>
        <a:xfrm>
          <a:off x="7452922" y="235743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33127</xdr:colOff>
      <xdr:row>17</xdr:row>
      <xdr:rowOff>136022</xdr:rowOff>
    </xdr:from>
    <xdr:to>
      <xdr:col>11</xdr:col>
      <xdr:colOff>307886</xdr:colOff>
      <xdr:row>20</xdr:row>
      <xdr:rowOff>145547</xdr:rowOff>
    </xdr:to>
    <xdr:sp macro="" textlink="Sheet1!AE34">
      <xdr:nvSpPr>
        <xdr:cNvPr id="153" name="TextBox 152">
          <a:extLst>
            <a:ext uri="{FF2B5EF4-FFF2-40B4-BE49-F238E27FC236}">
              <a16:creationId xmlns:a16="http://schemas.microsoft.com/office/drawing/2014/main" id="{3D620D49-76E9-43A2-B33E-2F03AEFA371C}"/>
            </a:ext>
          </a:extLst>
        </xdr:cNvPr>
        <xdr:cNvSpPr txBox="1"/>
      </xdr:nvSpPr>
      <xdr:spPr>
        <a:xfrm>
          <a:off x="6727085" y="33745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11</xdr:col>
      <xdr:colOff>42652</xdr:colOff>
      <xdr:row>19</xdr:row>
      <xdr:rowOff>66172</xdr:rowOff>
    </xdr:from>
    <xdr:to>
      <xdr:col>11</xdr:col>
      <xdr:colOff>317411</xdr:colOff>
      <xdr:row>22</xdr:row>
      <xdr:rowOff>75697</xdr:rowOff>
    </xdr:to>
    <xdr:sp macro="" textlink="Sheet1!AE34">
      <xdr:nvSpPr>
        <xdr:cNvPr id="154" name="TextBox 153">
          <a:extLst>
            <a:ext uri="{FF2B5EF4-FFF2-40B4-BE49-F238E27FC236}">
              <a16:creationId xmlns:a16="http://schemas.microsoft.com/office/drawing/2014/main" id="{0C760FFC-FFAB-46D2-8420-5AD412355DFA}"/>
            </a:ext>
          </a:extLst>
        </xdr:cNvPr>
        <xdr:cNvSpPr txBox="1"/>
      </xdr:nvSpPr>
      <xdr:spPr>
        <a:xfrm>
          <a:off x="6736610" y="368567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318876</xdr:colOff>
      <xdr:row>17</xdr:row>
      <xdr:rowOff>136022</xdr:rowOff>
    </xdr:from>
    <xdr:to>
      <xdr:col>10</xdr:col>
      <xdr:colOff>593635</xdr:colOff>
      <xdr:row>20</xdr:row>
      <xdr:rowOff>145547</xdr:rowOff>
    </xdr:to>
    <xdr:sp macro="" textlink="Sheet1!AE34">
      <xdr:nvSpPr>
        <xdr:cNvPr id="159" name="TextBox 158">
          <a:extLst>
            <a:ext uri="{FF2B5EF4-FFF2-40B4-BE49-F238E27FC236}">
              <a16:creationId xmlns:a16="http://schemas.microsoft.com/office/drawing/2014/main" id="{5122BB99-5511-4F55-8B6F-6848E2D7E893}"/>
            </a:ext>
          </a:extLst>
        </xdr:cNvPr>
        <xdr:cNvSpPr txBox="1"/>
      </xdr:nvSpPr>
      <xdr:spPr>
        <a:xfrm>
          <a:off x="6404293" y="337452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201401</xdr:colOff>
      <xdr:row>17</xdr:row>
      <xdr:rowOff>29130</xdr:rowOff>
    </xdr:from>
    <xdr:to>
      <xdr:col>10</xdr:col>
      <xdr:colOff>476160</xdr:colOff>
      <xdr:row>20</xdr:row>
      <xdr:rowOff>38655</xdr:rowOff>
    </xdr:to>
    <xdr:sp macro="" textlink="Sheet1!AE34">
      <xdr:nvSpPr>
        <xdr:cNvPr id="160" name="TextBox 159">
          <a:extLst>
            <a:ext uri="{FF2B5EF4-FFF2-40B4-BE49-F238E27FC236}">
              <a16:creationId xmlns:a16="http://schemas.microsoft.com/office/drawing/2014/main" id="{0F995AE3-B868-45B0-B746-5EA91BA1AF2D}"/>
            </a:ext>
          </a:extLst>
        </xdr:cNvPr>
        <xdr:cNvSpPr txBox="1"/>
      </xdr:nvSpPr>
      <xdr:spPr>
        <a:xfrm>
          <a:off x="6286818" y="326763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427884</xdr:colOff>
      <xdr:row>16</xdr:row>
      <xdr:rowOff>33363</xdr:rowOff>
    </xdr:from>
    <xdr:to>
      <xdr:col>11</xdr:col>
      <xdr:colOff>94102</xdr:colOff>
      <xdr:row>19</xdr:row>
      <xdr:rowOff>42888</xdr:rowOff>
    </xdr:to>
    <xdr:sp macro="" textlink="Sheet1!AE34">
      <xdr:nvSpPr>
        <xdr:cNvPr id="161" name="TextBox 160">
          <a:extLst>
            <a:ext uri="{FF2B5EF4-FFF2-40B4-BE49-F238E27FC236}">
              <a16:creationId xmlns:a16="http://schemas.microsoft.com/office/drawing/2014/main" id="{34B1C918-1255-4FAD-8455-4F724FAF9A47}"/>
            </a:ext>
          </a:extLst>
        </xdr:cNvPr>
        <xdr:cNvSpPr txBox="1"/>
      </xdr:nvSpPr>
      <xdr:spPr>
        <a:xfrm>
          <a:off x="6513301" y="3081363"/>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11</xdr:col>
      <xdr:colOff>141076</xdr:colOff>
      <xdr:row>16</xdr:row>
      <xdr:rowOff>111680</xdr:rowOff>
    </xdr:from>
    <xdr:to>
      <xdr:col>11</xdr:col>
      <xdr:colOff>415835</xdr:colOff>
      <xdr:row>19</xdr:row>
      <xdr:rowOff>121205</xdr:rowOff>
    </xdr:to>
    <xdr:sp macro="" textlink="Sheet1!AE34">
      <xdr:nvSpPr>
        <xdr:cNvPr id="162" name="TextBox 161">
          <a:extLst>
            <a:ext uri="{FF2B5EF4-FFF2-40B4-BE49-F238E27FC236}">
              <a16:creationId xmlns:a16="http://schemas.microsoft.com/office/drawing/2014/main" id="{C2B0633D-5FC2-4BF0-ADFB-EDE827C10438}"/>
            </a:ext>
          </a:extLst>
        </xdr:cNvPr>
        <xdr:cNvSpPr txBox="1"/>
      </xdr:nvSpPr>
      <xdr:spPr>
        <a:xfrm>
          <a:off x="6835034" y="3159680"/>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319934</xdr:colOff>
      <xdr:row>15</xdr:row>
      <xdr:rowOff>121205</xdr:rowOff>
    </xdr:from>
    <xdr:to>
      <xdr:col>10</xdr:col>
      <xdr:colOff>594693</xdr:colOff>
      <xdr:row>18</xdr:row>
      <xdr:rowOff>130730</xdr:rowOff>
    </xdr:to>
    <xdr:sp macro="" textlink="Sheet1!AE34">
      <xdr:nvSpPr>
        <xdr:cNvPr id="163" name="TextBox 162">
          <a:extLst>
            <a:ext uri="{FF2B5EF4-FFF2-40B4-BE49-F238E27FC236}">
              <a16:creationId xmlns:a16="http://schemas.microsoft.com/office/drawing/2014/main" id="{37AC9B9D-2056-4799-831A-1F85A4FFA3A7}"/>
            </a:ext>
          </a:extLst>
        </xdr:cNvPr>
        <xdr:cNvSpPr txBox="1"/>
      </xdr:nvSpPr>
      <xdr:spPr>
        <a:xfrm>
          <a:off x="6405351" y="2978705"/>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530542</xdr:colOff>
      <xdr:row>16</xdr:row>
      <xdr:rowOff>120146</xdr:rowOff>
    </xdr:from>
    <xdr:to>
      <xdr:col>11</xdr:col>
      <xdr:colOff>196760</xdr:colOff>
      <xdr:row>19</xdr:row>
      <xdr:rowOff>129671</xdr:rowOff>
    </xdr:to>
    <xdr:sp macro="" textlink="Sheet1!AE34">
      <xdr:nvSpPr>
        <xdr:cNvPr id="164" name="TextBox 163">
          <a:extLst>
            <a:ext uri="{FF2B5EF4-FFF2-40B4-BE49-F238E27FC236}">
              <a16:creationId xmlns:a16="http://schemas.microsoft.com/office/drawing/2014/main" id="{D67D16A4-4A3A-4FBE-A148-59A478818107}"/>
            </a:ext>
          </a:extLst>
        </xdr:cNvPr>
        <xdr:cNvSpPr txBox="1"/>
      </xdr:nvSpPr>
      <xdr:spPr>
        <a:xfrm>
          <a:off x="6615959" y="3168146"/>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11</xdr:col>
      <xdr:colOff>31010</xdr:colOff>
      <xdr:row>21</xdr:row>
      <xdr:rowOff>1612</xdr:rowOff>
    </xdr:from>
    <xdr:to>
      <xdr:col>11</xdr:col>
      <xdr:colOff>305769</xdr:colOff>
      <xdr:row>24</xdr:row>
      <xdr:rowOff>11137</xdr:rowOff>
    </xdr:to>
    <xdr:sp macro="" textlink="Sheet1!AE34">
      <xdr:nvSpPr>
        <xdr:cNvPr id="166" name="TextBox 165">
          <a:extLst>
            <a:ext uri="{FF2B5EF4-FFF2-40B4-BE49-F238E27FC236}">
              <a16:creationId xmlns:a16="http://schemas.microsoft.com/office/drawing/2014/main" id="{6E7C6BED-EA54-4B86-BE7F-2D95CB5EE0E6}"/>
            </a:ext>
          </a:extLst>
        </xdr:cNvPr>
        <xdr:cNvSpPr txBox="1"/>
      </xdr:nvSpPr>
      <xdr:spPr>
        <a:xfrm>
          <a:off x="6736610" y="4002112"/>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D374B-08DD-4728-B123-6844C267FE90}" type="TxLink">
            <a:rPr lang="en-US" sz="4800" b="0" i="0" u="none" strike="noStrike">
              <a:solidFill>
                <a:srgbClr val="7417BD"/>
              </a:solidFill>
              <a:latin typeface="Calibri"/>
              <a:ea typeface="Calibri"/>
              <a:cs typeface="Calibri"/>
            </a:rPr>
            <a:pPr/>
            <a:t> </a:t>
          </a:fld>
          <a:endParaRPr lang="en-US" sz="1100"/>
        </a:p>
      </xdr:txBody>
    </xdr:sp>
    <xdr:clientData/>
  </xdr:twoCellAnchor>
  <xdr:twoCellAnchor>
    <xdr:from>
      <xdr:col>10</xdr:col>
      <xdr:colOff>435378</xdr:colOff>
      <xdr:row>17</xdr:row>
      <xdr:rowOff>25638</xdr:rowOff>
    </xdr:from>
    <xdr:to>
      <xdr:col>11</xdr:col>
      <xdr:colOff>101596</xdr:colOff>
      <xdr:row>20</xdr:row>
      <xdr:rowOff>35163</xdr:rowOff>
    </xdr:to>
    <xdr:sp macro="" textlink="Sheet1!AD34">
      <xdr:nvSpPr>
        <xdr:cNvPr id="168" name="TextBox 167">
          <a:extLst>
            <a:ext uri="{FF2B5EF4-FFF2-40B4-BE49-F238E27FC236}">
              <a16:creationId xmlns:a16="http://schemas.microsoft.com/office/drawing/2014/main" id="{6F0472C3-22EF-4BFB-8432-8C1FEDD55C42}"/>
            </a:ext>
          </a:extLst>
        </xdr:cNvPr>
        <xdr:cNvSpPr txBox="1"/>
      </xdr:nvSpPr>
      <xdr:spPr>
        <a:xfrm>
          <a:off x="6520795" y="3264138"/>
          <a:ext cx="27475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0B4B7-8724-44A1-93EC-1B7D738C120B}" type="TxLink">
            <a:rPr lang="en-US" sz="4800" b="0" i="0" u="none" strike="noStrike">
              <a:solidFill>
                <a:srgbClr val="CE0299"/>
              </a:solidFill>
              <a:latin typeface="Calibri"/>
              <a:ea typeface="Calibri"/>
              <a:cs typeface="Calibri"/>
            </a:rPr>
            <a:pPr/>
            <a:t> </a:t>
          </a:fld>
          <a:endParaRPr lang="en-US" sz="1100"/>
        </a:p>
      </xdr:txBody>
    </xdr:sp>
    <xdr:clientData/>
  </xdr:twoCellAnchor>
  <xdr:twoCellAnchor>
    <xdr:from>
      <xdr:col>23</xdr:col>
      <xdr:colOff>520631</xdr:colOff>
      <xdr:row>12</xdr:row>
      <xdr:rowOff>88887</xdr:rowOff>
    </xdr:from>
    <xdr:to>
      <xdr:col>24</xdr:col>
      <xdr:colOff>87294</xdr:colOff>
      <xdr:row>13</xdr:row>
      <xdr:rowOff>104365</xdr:rowOff>
    </xdr:to>
    <xdr:sp macro="" textlink="Sheet1!AG32">
      <xdr:nvSpPr>
        <xdr:cNvPr id="169" name="TextBox 168">
          <a:extLst>
            <a:ext uri="{FF2B5EF4-FFF2-40B4-BE49-F238E27FC236}">
              <a16:creationId xmlns:a16="http://schemas.microsoft.com/office/drawing/2014/main" id="{5E126B50-7FAB-4573-A712-F4EE8AFFB3D7}"/>
            </a:ext>
          </a:extLst>
        </xdr:cNvPr>
        <xdr:cNvSpPr txBox="1"/>
      </xdr:nvSpPr>
      <xdr:spPr>
        <a:xfrm>
          <a:off x="14604024" y="237488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5A42AF-278F-4A54-8C66-DC0957682FC2}" type="TxLink">
            <a:rPr lang="en-US" sz="4800" b="0" i="0" u="none" strike="noStrike">
              <a:solidFill>
                <a:srgbClr val="0070C0"/>
              </a:solidFill>
              <a:latin typeface="Calibri"/>
              <a:ea typeface="Calibri"/>
              <a:cs typeface="Calibri"/>
            </a:rPr>
            <a:pPr algn="ctr"/>
            <a:t> </a:t>
          </a:fld>
          <a:endParaRPr lang="en-US" sz="1100"/>
        </a:p>
      </xdr:txBody>
    </xdr:sp>
    <xdr:clientData/>
  </xdr:twoCellAnchor>
  <xdr:twoCellAnchor>
    <xdr:from>
      <xdr:col>12</xdr:col>
      <xdr:colOff>274650</xdr:colOff>
      <xdr:row>12</xdr:row>
      <xdr:rowOff>84537</xdr:rowOff>
    </xdr:from>
    <xdr:to>
      <xdr:col>12</xdr:col>
      <xdr:colOff>453634</xdr:colOff>
      <xdr:row>13</xdr:row>
      <xdr:rowOff>100015</xdr:rowOff>
    </xdr:to>
    <xdr:sp macro="" textlink="Sheet1!AF29">
      <xdr:nvSpPr>
        <xdr:cNvPr id="172" name="TextBox 171">
          <a:extLst>
            <a:ext uri="{FF2B5EF4-FFF2-40B4-BE49-F238E27FC236}">
              <a16:creationId xmlns:a16="http://schemas.microsoft.com/office/drawing/2014/main" id="{DBA1A796-0891-5C60-CE06-0AEA7ED3795C}"/>
            </a:ext>
          </a:extLst>
        </xdr:cNvPr>
        <xdr:cNvSpPr txBox="1"/>
      </xdr:nvSpPr>
      <xdr:spPr>
        <a:xfrm>
          <a:off x="7561275" y="237053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12</xdr:col>
      <xdr:colOff>311559</xdr:colOff>
      <xdr:row>11</xdr:row>
      <xdr:rowOff>163118</xdr:rowOff>
    </xdr:from>
    <xdr:to>
      <xdr:col>12</xdr:col>
      <xdr:colOff>490543</xdr:colOff>
      <xdr:row>12</xdr:row>
      <xdr:rowOff>178596</xdr:rowOff>
    </xdr:to>
    <xdr:sp macro="" textlink="Sheet1!AF29">
      <xdr:nvSpPr>
        <xdr:cNvPr id="175" name="TextBox 174">
          <a:extLst>
            <a:ext uri="{FF2B5EF4-FFF2-40B4-BE49-F238E27FC236}">
              <a16:creationId xmlns:a16="http://schemas.microsoft.com/office/drawing/2014/main" id="{2EEE6747-F779-4DC8-9E1E-3C3BAE8AA552}"/>
            </a:ext>
          </a:extLst>
        </xdr:cNvPr>
        <xdr:cNvSpPr txBox="1"/>
      </xdr:nvSpPr>
      <xdr:spPr>
        <a:xfrm>
          <a:off x="7598184" y="225861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202651</xdr:colOff>
      <xdr:row>22</xdr:row>
      <xdr:rowOff>15550</xdr:rowOff>
    </xdr:from>
    <xdr:to>
      <xdr:col>18</xdr:col>
      <xdr:colOff>382755</xdr:colOff>
      <xdr:row>23</xdr:row>
      <xdr:rowOff>31028</xdr:rowOff>
    </xdr:to>
    <xdr:sp macro="" textlink="Sheet1!AF31">
      <xdr:nvSpPr>
        <xdr:cNvPr id="179" name="TextBox 178">
          <a:extLst>
            <a:ext uri="{FF2B5EF4-FFF2-40B4-BE49-F238E27FC236}">
              <a16:creationId xmlns:a16="http://schemas.microsoft.com/office/drawing/2014/main" id="{641A27A8-7FE4-4497-A1D0-D11F4095E54A}"/>
            </a:ext>
          </a:extLst>
        </xdr:cNvPr>
        <xdr:cNvSpPr txBox="1"/>
      </xdr:nvSpPr>
      <xdr:spPr>
        <a:xfrm>
          <a:off x="11195622" y="4206550"/>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475860</xdr:colOff>
      <xdr:row>12</xdr:row>
      <xdr:rowOff>53578</xdr:rowOff>
    </xdr:from>
    <xdr:to>
      <xdr:col>13</xdr:col>
      <xdr:colOff>20240</xdr:colOff>
      <xdr:row>14</xdr:row>
      <xdr:rowOff>189309</xdr:rowOff>
    </xdr:to>
    <xdr:grpSp>
      <xdr:nvGrpSpPr>
        <xdr:cNvPr id="217" name="Group 216">
          <a:extLst>
            <a:ext uri="{FF2B5EF4-FFF2-40B4-BE49-F238E27FC236}">
              <a16:creationId xmlns:a16="http://schemas.microsoft.com/office/drawing/2014/main" id="{FFB085B7-F290-47AF-0263-BACD8072827A}"/>
            </a:ext>
          </a:extLst>
        </xdr:cNvPr>
        <xdr:cNvGrpSpPr/>
      </xdr:nvGrpSpPr>
      <xdr:grpSpPr>
        <a:xfrm>
          <a:off x="7181460" y="2339578"/>
          <a:ext cx="763580" cy="516731"/>
          <a:chOff x="7189221" y="2339578"/>
          <a:chExt cx="764991" cy="516731"/>
        </a:xfrm>
      </xdr:grpSpPr>
      <xdr:sp macro="" textlink="Sheet1!AF29">
        <xdr:nvSpPr>
          <xdr:cNvPr id="170" name="TextBox 169">
            <a:extLst>
              <a:ext uri="{FF2B5EF4-FFF2-40B4-BE49-F238E27FC236}">
                <a16:creationId xmlns:a16="http://schemas.microsoft.com/office/drawing/2014/main" id="{741BAA2E-EDFB-49B8-AA89-050AD14325A9}"/>
              </a:ext>
            </a:extLst>
          </xdr:cNvPr>
          <xdr:cNvSpPr txBox="1"/>
        </xdr:nvSpPr>
        <xdr:spPr>
          <a:xfrm>
            <a:off x="7493539" y="246221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171" name="TextBox 170">
            <a:extLst>
              <a:ext uri="{FF2B5EF4-FFF2-40B4-BE49-F238E27FC236}">
                <a16:creationId xmlns:a16="http://schemas.microsoft.com/office/drawing/2014/main" id="{916C48E8-C1D4-4FAA-B699-1739A3A424C0}"/>
              </a:ext>
            </a:extLst>
          </xdr:cNvPr>
          <xdr:cNvSpPr txBox="1"/>
        </xdr:nvSpPr>
        <xdr:spPr>
          <a:xfrm>
            <a:off x="7384004" y="235267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173" name="TextBox 172">
            <a:extLst>
              <a:ext uri="{FF2B5EF4-FFF2-40B4-BE49-F238E27FC236}">
                <a16:creationId xmlns:a16="http://schemas.microsoft.com/office/drawing/2014/main" id="{9BBF50B6-1E1F-4F49-B87A-75E48A7E7B38}"/>
              </a:ext>
            </a:extLst>
          </xdr:cNvPr>
          <xdr:cNvSpPr txBox="1"/>
        </xdr:nvSpPr>
        <xdr:spPr>
          <a:xfrm>
            <a:off x="7265426" y="248721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176" name="TextBox 175">
            <a:extLst>
              <a:ext uri="{FF2B5EF4-FFF2-40B4-BE49-F238E27FC236}">
                <a16:creationId xmlns:a16="http://schemas.microsoft.com/office/drawing/2014/main" id="{5ADFB6D8-5111-3C8F-E9AE-8355131BC904}"/>
              </a:ext>
            </a:extLst>
          </xdr:cNvPr>
          <xdr:cNvSpPr txBox="1"/>
        </xdr:nvSpPr>
        <xdr:spPr>
          <a:xfrm>
            <a:off x="7569742" y="255032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181" name="TextBox 180">
            <a:extLst>
              <a:ext uri="{FF2B5EF4-FFF2-40B4-BE49-F238E27FC236}">
                <a16:creationId xmlns:a16="http://schemas.microsoft.com/office/drawing/2014/main" id="{EC4F012B-C0C3-4147-ADDB-9E07D5FFD6B5}"/>
              </a:ext>
            </a:extLst>
          </xdr:cNvPr>
          <xdr:cNvSpPr txBox="1"/>
        </xdr:nvSpPr>
        <xdr:spPr>
          <a:xfrm>
            <a:off x="7681655" y="265033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3" name="TextBox 182">
            <a:extLst>
              <a:ext uri="{FF2B5EF4-FFF2-40B4-BE49-F238E27FC236}">
                <a16:creationId xmlns:a16="http://schemas.microsoft.com/office/drawing/2014/main" id="{306AA451-3C71-4C3A-8FFE-0A3003939BC5}"/>
              </a:ext>
            </a:extLst>
          </xdr:cNvPr>
          <xdr:cNvSpPr txBox="1"/>
        </xdr:nvSpPr>
        <xdr:spPr>
          <a:xfrm>
            <a:off x="7772142" y="2461022"/>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84" name="TextBox 183">
            <a:extLst>
              <a:ext uri="{FF2B5EF4-FFF2-40B4-BE49-F238E27FC236}">
                <a16:creationId xmlns:a16="http://schemas.microsoft.com/office/drawing/2014/main" id="{6707F472-1288-4916-B9AD-FD49148BCD72}"/>
              </a:ext>
            </a:extLst>
          </xdr:cNvPr>
          <xdr:cNvSpPr txBox="1"/>
        </xdr:nvSpPr>
        <xdr:spPr>
          <a:xfrm>
            <a:off x="7189221" y="233957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18</xdr:col>
      <xdr:colOff>406275</xdr:colOff>
      <xdr:row>10</xdr:row>
      <xdr:rowOff>156677</xdr:rowOff>
    </xdr:from>
    <xdr:to>
      <xdr:col>20</xdr:col>
      <xdr:colOff>156633</xdr:colOff>
      <xdr:row>15</xdr:row>
      <xdr:rowOff>32852</xdr:rowOff>
    </xdr:to>
    <xdr:grpSp>
      <xdr:nvGrpSpPr>
        <xdr:cNvPr id="193" name="Group 192">
          <a:extLst>
            <a:ext uri="{FF2B5EF4-FFF2-40B4-BE49-F238E27FC236}">
              <a16:creationId xmlns:a16="http://schemas.microsoft.com/office/drawing/2014/main" id="{3CD6A9F2-55A7-4C55-9F03-287581072920}"/>
            </a:ext>
          </a:extLst>
        </xdr:cNvPr>
        <xdr:cNvGrpSpPr/>
      </xdr:nvGrpSpPr>
      <xdr:grpSpPr>
        <a:xfrm>
          <a:off x="11379075" y="2061677"/>
          <a:ext cx="969558" cy="828675"/>
          <a:chOff x="7115402" y="2251471"/>
          <a:chExt cx="970969" cy="828675"/>
        </a:xfrm>
      </xdr:grpSpPr>
      <xdr:sp macro="" textlink="Sheet1!AF29">
        <xdr:nvSpPr>
          <xdr:cNvPr id="194" name="TextBox 193">
            <a:extLst>
              <a:ext uri="{FF2B5EF4-FFF2-40B4-BE49-F238E27FC236}">
                <a16:creationId xmlns:a16="http://schemas.microsoft.com/office/drawing/2014/main" id="{E2CFB737-9CD9-27DB-49AA-D45A7B44F131}"/>
              </a:ext>
            </a:extLst>
          </xdr:cNvPr>
          <xdr:cNvSpPr txBox="1"/>
        </xdr:nvSpPr>
        <xdr:spPr>
          <a:xfrm>
            <a:off x="7488779" y="22610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195" name="TextBox 194">
            <a:extLst>
              <a:ext uri="{FF2B5EF4-FFF2-40B4-BE49-F238E27FC236}">
                <a16:creationId xmlns:a16="http://schemas.microsoft.com/office/drawing/2014/main" id="{26B145B6-A2E2-D692-160B-A7B85B976876}"/>
              </a:ext>
            </a:extLst>
          </xdr:cNvPr>
          <xdr:cNvSpPr txBox="1"/>
        </xdr:nvSpPr>
        <xdr:spPr>
          <a:xfrm>
            <a:off x="7388767" y="25658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196" name="TextBox 195">
            <a:extLst>
              <a:ext uri="{FF2B5EF4-FFF2-40B4-BE49-F238E27FC236}">
                <a16:creationId xmlns:a16="http://schemas.microsoft.com/office/drawing/2014/main" id="{43C58CBE-A5B8-9808-4645-4BA36B9E8979}"/>
              </a:ext>
            </a:extLst>
          </xdr:cNvPr>
          <xdr:cNvSpPr txBox="1"/>
        </xdr:nvSpPr>
        <xdr:spPr>
          <a:xfrm>
            <a:off x="7568546" y="2656284"/>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97" name="TextBox 196">
            <a:extLst>
              <a:ext uri="{FF2B5EF4-FFF2-40B4-BE49-F238E27FC236}">
                <a16:creationId xmlns:a16="http://schemas.microsoft.com/office/drawing/2014/main" id="{DB75A74C-E0EB-8C18-40A5-652FDD6B0316}"/>
              </a:ext>
            </a:extLst>
          </xdr:cNvPr>
          <xdr:cNvSpPr txBox="1"/>
        </xdr:nvSpPr>
        <xdr:spPr>
          <a:xfrm>
            <a:off x="7423289" y="278487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98" name="TextBox 197">
            <a:extLst>
              <a:ext uri="{FF2B5EF4-FFF2-40B4-BE49-F238E27FC236}">
                <a16:creationId xmlns:a16="http://schemas.microsoft.com/office/drawing/2014/main" id="{2478B910-706A-364A-D4D8-1182E9C9127E}"/>
              </a:ext>
            </a:extLst>
          </xdr:cNvPr>
          <xdr:cNvSpPr txBox="1"/>
        </xdr:nvSpPr>
        <xdr:spPr>
          <a:xfrm>
            <a:off x="7115402" y="266461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199" name="TextBox 198">
            <a:extLst>
              <a:ext uri="{FF2B5EF4-FFF2-40B4-BE49-F238E27FC236}">
                <a16:creationId xmlns:a16="http://schemas.microsoft.com/office/drawing/2014/main" id="{CE8A1670-868C-4440-5555-4A4127AF8A7F}"/>
              </a:ext>
            </a:extLst>
          </xdr:cNvPr>
          <xdr:cNvSpPr txBox="1"/>
        </xdr:nvSpPr>
        <xdr:spPr>
          <a:xfrm>
            <a:off x="7860249" y="225147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0" name="TextBox 199">
            <a:extLst>
              <a:ext uri="{FF2B5EF4-FFF2-40B4-BE49-F238E27FC236}">
                <a16:creationId xmlns:a16="http://schemas.microsoft.com/office/drawing/2014/main" id="{871B4219-DAA0-A05D-A229-1B3D8E1CFC6B}"/>
              </a:ext>
            </a:extLst>
          </xdr:cNvPr>
          <xdr:cNvSpPr txBox="1"/>
        </xdr:nvSpPr>
        <xdr:spPr>
          <a:xfrm>
            <a:off x="7675701" y="254317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1" name="TextBox 200">
            <a:extLst>
              <a:ext uri="{FF2B5EF4-FFF2-40B4-BE49-F238E27FC236}">
                <a16:creationId xmlns:a16="http://schemas.microsoft.com/office/drawing/2014/main" id="{B3815819-8F0B-A33A-DCAE-90A83EE1F1FD}"/>
              </a:ext>
            </a:extLst>
          </xdr:cNvPr>
          <xdr:cNvSpPr txBox="1"/>
        </xdr:nvSpPr>
        <xdr:spPr>
          <a:xfrm>
            <a:off x="7714992" y="287416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2" name="TextBox 201">
            <a:extLst>
              <a:ext uri="{FF2B5EF4-FFF2-40B4-BE49-F238E27FC236}">
                <a16:creationId xmlns:a16="http://schemas.microsoft.com/office/drawing/2014/main" id="{23729F25-2D94-5DCB-EF39-6F0339E6A601}"/>
              </a:ext>
            </a:extLst>
          </xdr:cNvPr>
          <xdr:cNvSpPr txBox="1"/>
        </xdr:nvSpPr>
        <xdr:spPr>
          <a:xfrm>
            <a:off x="7257086" y="2657474"/>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3" name="TextBox 202">
            <a:extLst>
              <a:ext uri="{FF2B5EF4-FFF2-40B4-BE49-F238E27FC236}">
                <a16:creationId xmlns:a16="http://schemas.microsoft.com/office/drawing/2014/main" id="{093493D4-B39B-46C7-0FA0-49127A704D31}"/>
              </a:ext>
            </a:extLst>
          </xdr:cNvPr>
          <xdr:cNvSpPr txBox="1"/>
        </xdr:nvSpPr>
        <xdr:spPr>
          <a:xfrm>
            <a:off x="7763807" y="2738436"/>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4" name="TextBox 203">
            <a:extLst>
              <a:ext uri="{FF2B5EF4-FFF2-40B4-BE49-F238E27FC236}">
                <a16:creationId xmlns:a16="http://schemas.microsoft.com/office/drawing/2014/main" id="{FA4514C5-EFBE-5939-4B4A-53F934DA3D3C}"/>
              </a:ext>
            </a:extLst>
          </xdr:cNvPr>
          <xdr:cNvSpPr txBox="1"/>
        </xdr:nvSpPr>
        <xdr:spPr>
          <a:xfrm>
            <a:off x="7904301" y="265271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12</xdr:col>
      <xdr:colOff>470480</xdr:colOff>
      <xdr:row>29</xdr:row>
      <xdr:rowOff>122104</xdr:rowOff>
    </xdr:from>
    <xdr:to>
      <xdr:col>14</xdr:col>
      <xdr:colOff>220838</xdr:colOff>
      <xdr:row>33</xdr:row>
      <xdr:rowOff>188779</xdr:rowOff>
    </xdr:to>
    <xdr:grpSp>
      <xdr:nvGrpSpPr>
        <xdr:cNvPr id="205" name="Group 204">
          <a:extLst>
            <a:ext uri="{FF2B5EF4-FFF2-40B4-BE49-F238E27FC236}">
              <a16:creationId xmlns:a16="http://schemas.microsoft.com/office/drawing/2014/main" id="{DCDBE6BD-22FC-4CFC-981A-CCB1250316A3}"/>
            </a:ext>
          </a:extLst>
        </xdr:cNvPr>
        <xdr:cNvGrpSpPr/>
      </xdr:nvGrpSpPr>
      <xdr:grpSpPr>
        <a:xfrm>
          <a:off x="7785680" y="5646604"/>
          <a:ext cx="969558" cy="828675"/>
          <a:chOff x="7115402" y="2251471"/>
          <a:chExt cx="970969" cy="828675"/>
        </a:xfrm>
      </xdr:grpSpPr>
      <xdr:sp macro="" textlink="Sheet1!AF29">
        <xdr:nvSpPr>
          <xdr:cNvPr id="206" name="TextBox 205">
            <a:extLst>
              <a:ext uri="{FF2B5EF4-FFF2-40B4-BE49-F238E27FC236}">
                <a16:creationId xmlns:a16="http://schemas.microsoft.com/office/drawing/2014/main" id="{D52534A6-C562-0D33-3C87-13FC793F8F4A}"/>
              </a:ext>
            </a:extLst>
          </xdr:cNvPr>
          <xdr:cNvSpPr txBox="1"/>
        </xdr:nvSpPr>
        <xdr:spPr>
          <a:xfrm>
            <a:off x="7488779" y="22610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07" name="TextBox 206">
            <a:extLst>
              <a:ext uri="{FF2B5EF4-FFF2-40B4-BE49-F238E27FC236}">
                <a16:creationId xmlns:a16="http://schemas.microsoft.com/office/drawing/2014/main" id="{EC00BEF7-20CE-0A4C-B0A8-EBD48EF4098F}"/>
              </a:ext>
            </a:extLst>
          </xdr:cNvPr>
          <xdr:cNvSpPr txBox="1"/>
        </xdr:nvSpPr>
        <xdr:spPr>
          <a:xfrm>
            <a:off x="7388767" y="256580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208" name="TextBox 207">
            <a:extLst>
              <a:ext uri="{FF2B5EF4-FFF2-40B4-BE49-F238E27FC236}">
                <a16:creationId xmlns:a16="http://schemas.microsoft.com/office/drawing/2014/main" id="{71D43972-8C30-6668-5B93-BD0D5179AA71}"/>
              </a:ext>
            </a:extLst>
          </xdr:cNvPr>
          <xdr:cNvSpPr txBox="1"/>
        </xdr:nvSpPr>
        <xdr:spPr>
          <a:xfrm>
            <a:off x="7568546" y="2656284"/>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09" name="TextBox 208">
            <a:extLst>
              <a:ext uri="{FF2B5EF4-FFF2-40B4-BE49-F238E27FC236}">
                <a16:creationId xmlns:a16="http://schemas.microsoft.com/office/drawing/2014/main" id="{97D2A8E0-A54D-C369-E5D6-0BF2C9EB7E95}"/>
              </a:ext>
            </a:extLst>
          </xdr:cNvPr>
          <xdr:cNvSpPr txBox="1"/>
        </xdr:nvSpPr>
        <xdr:spPr>
          <a:xfrm>
            <a:off x="7423289" y="278487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0" name="TextBox 209">
            <a:extLst>
              <a:ext uri="{FF2B5EF4-FFF2-40B4-BE49-F238E27FC236}">
                <a16:creationId xmlns:a16="http://schemas.microsoft.com/office/drawing/2014/main" id="{01FE6657-6544-22C9-C6FC-A546233B57C7}"/>
              </a:ext>
            </a:extLst>
          </xdr:cNvPr>
          <xdr:cNvSpPr txBox="1"/>
        </xdr:nvSpPr>
        <xdr:spPr>
          <a:xfrm>
            <a:off x="7115402" y="266461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1" name="TextBox 210">
            <a:extLst>
              <a:ext uri="{FF2B5EF4-FFF2-40B4-BE49-F238E27FC236}">
                <a16:creationId xmlns:a16="http://schemas.microsoft.com/office/drawing/2014/main" id="{7C80F52F-D6E0-7BEC-FBB1-3FF4BACD5495}"/>
              </a:ext>
            </a:extLst>
          </xdr:cNvPr>
          <xdr:cNvSpPr txBox="1"/>
        </xdr:nvSpPr>
        <xdr:spPr>
          <a:xfrm>
            <a:off x="7860249" y="225147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2" name="TextBox 211">
            <a:extLst>
              <a:ext uri="{FF2B5EF4-FFF2-40B4-BE49-F238E27FC236}">
                <a16:creationId xmlns:a16="http://schemas.microsoft.com/office/drawing/2014/main" id="{C64BEA68-137C-7126-F0DC-A6D19D83CBDD}"/>
              </a:ext>
            </a:extLst>
          </xdr:cNvPr>
          <xdr:cNvSpPr txBox="1"/>
        </xdr:nvSpPr>
        <xdr:spPr>
          <a:xfrm>
            <a:off x="7675701" y="254317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3" name="TextBox 212">
            <a:extLst>
              <a:ext uri="{FF2B5EF4-FFF2-40B4-BE49-F238E27FC236}">
                <a16:creationId xmlns:a16="http://schemas.microsoft.com/office/drawing/2014/main" id="{53B4C77A-E1F7-113D-8D59-6A2807513A71}"/>
              </a:ext>
            </a:extLst>
          </xdr:cNvPr>
          <xdr:cNvSpPr txBox="1"/>
        </xdr:nvSpPr>
        <xdr:spPr>
          <a:xfrm>
            <a:off x="7714992" y="287416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4" name="TextBox 213">
            <a:extLst>
              <a:ext uri="{FF2B5EF4-FFF2-40B4-BE49-F238E27FC236}">
                <a16:creationId xmlns:a16="http://schemas.microsoft.com/office/drawing/2014/main" id="{E3A88946-4585-8493-7ABD-F41BBC8E8083}"/>
              </a:ext>
            </a:extLst>
          </xdr:cNvPr>
          <xdr:cNvSpPr txBox="1"/>
        </xdr:nvSpPr>
        <xdr:spPr>
          <a:xfrm>
            <a:off x="7257086" y="2657474"/>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5" name="TextBox 214">
            <a:extLst>
              <a:ext uri="{FF2B5EF4-FFF2-40B4-BE49-F238E27FC236}">
                <a16:creationId xmlns:a16="http://schemas.microsoft.com/office/drawing/2014/main" id="{1A7ACDCE-21F2-8E5F-169C-86D40AA39688}"/>
              </a:ext>
            </a:extLst>
          </xdr:cNvPr>
          <xdr:cNvSpPr txBox="1"/>
        </xdr:nvSpPr>
        <xdr:spPr>
          <a:xfrm>
            <a:off x="7763807" y="2738436"/>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16" name="TextBox 215">
            <a:extLst>
              <a:ext uri="{FF2B5EF4-FFF2-40B4-BE49-F238E27FC236}">
                <a16:creationId xmlns:a16="http://schemas.microsoft.com/office/drawing/2014/main" id="{03AC1A51-672C-A153-DF85-E70CEA481A13}"/>
              </a:ext>
            </a:extLst>
          </xdr:cNvPr>
          <xdr:cNvSpPr txBox="1"/>
        </xdr:nvSpPr>
        <xdr:spPr>
          <a:xfrm>
            <a:off x="7904301" y="2652711"/>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12</xdr:col>
      <xdr:colOff>536538</xdr:colOff>
      <xdr:row>30</xdr:row>
      <xdr:rowOff>26061</xdr:rowOff>
    </xdr:from>
    <xdr:to>
      <xdr:col>14</xdr:col>
      <xdr:colOff>80918</xdr:colOff>
      <xdr:row>32</xdr:row>
      <xdr:rowOff>161792</xdr:rowOff>
    </xdr:to>
    <xdr:grpSp>
      <xdr:nvGrpSpPr>
        <xdr:cNvPr id="218" name="Group 217">
          <a:extLst>
            <a:ext uri="{FF2B5EF4-FFF2-40B4-BE49-F238E27FC236}">
              <a16:creationId xmlns:a16="http://schemas.microsoft.com/office/drawing/2014/main" id="{16DCE4DC-87C9-4C6E-8971-2096A5330D34}"/>
            </a:ext>
          </a:extLst>
        </xdr:cNvPr>
        <xdr:cNvGrpSpPr/>
      </xdr:nvGrpSpPr>
      <xdr:grpSpPr>
        <a:xfrm>
          <a:off x="7851738" y="5741061"/>
          <a:ext cx="763580" cy="516731"/>
          <a:chOff x="7189221" y="2339578"/>
          <a:chExt cx="764991" cy="516731"/>
        </a:xfrm>
      </xdr:grpSpPr>
      <xdr:sp macro="" textlink="Sheet1!AF29">
        <xdr:nvSpPr>
          <xdr:cNvPr id="219" name="TextBox 218">
            <a:extLst>
              <a:ext uri="{FF2B5EF4-FFF2-40B4-BE49-F238E27FC236}">
                <a16:creationId xmlns:a16="http://schemas.microsoft.com/office/drawing/2014/main" id="{58C0F403-8A9E-62EF-7577-AA420F7D6578}"/>
              </a:ext>
            </a:extLst>
          </xdr:cNvPr>
          <xdr:cNvSpPr txBox="1"/>
        </xdr:nvSpPr>
        <xdr:spPr>
          <a:xfrm>
            <a:off x="7493539" y="246221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20" name="TextBox 219">
            <a:extLst>
              <a:ext uri="{FF2B5EF4-FFF2-40B4-BE49-F238E27FC236}">
                <a16:creationId xmlns:a16="http://schemas.microsoft.com/office/drawing/2014/main" id="{CBD859D0-5AB3-980E-2DD4-37D1157CEC3F}"/>
              </a:ext>
            </a:extLst>
          </xdr:cNvPr>
          <xdr:cNvSpPr txBox="1"/>
        </xdr:nvSpPr>
        <xdr:spPr>
          <a:xfrm>
            <a:off x="7384004" y="235267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21" name="TextBox 220">
            <a:extLst>
              <a:ext uri="{FF2B5EF4-FFF2-40B4-BE49-F238E27FC236}">
                <a16:creationId xmlns:a16="http://schemas.microsoft.com/office/drawing/2014/main" id="{2FBB31FA-C880-F489-60EE-F19C032A71DA}"/>
              </a:ext>
            </a:extLst>
          </xdr:cNvPr>
          <xdr:cNvSpPr txBox="1"/>
        </xdr:nvSpPr>
        <xdr:spPr>
          <a:xfrm>
            <a:off x="7265426" y="248721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22" name="TextBox 221">
            <a:extLst>
              <a:ext uri="{FF2B5EF4-FFF2-40B4-BE49-F238E27FC236}">
                <a16:creationId xmlns:a16="http://schemas.microsoft.com/office/drawing/2014/main" id="{17D58B51-D414-108F-E978-7C1DA84FCA41}"/>
              </a:ext>
            </a:extLst>
          </xdr:cNvPr>
          <xdr:cNvSpPr txBox="1"/>
        </xdr:nvSpPr>
        <xdr:spPr>
          <a:xfrm>
            <a:off x="7569742" y="255032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223" name="TextBox 222">
            <a:extLst>
              <a:ext uri="{FF2B5EF4-FFF2-40B4-BE49-F238E27FC236}">
                <a16:creationId xmlns:a16="http://schemas.microsoft.com/office/drawing/2014/main" id="{6D3573E3-1481-7005-8693-560CE2B0078C}"/>
              </a:ext>
            </a:extLst>
          </xdr:cNvPr>
          <xdr:cNvSpPr txBox="1"/>
        </xdr:nvSpPr>
        <xdr:spPr>
          <a:xfrm>
            <a:off x="7681655" y="265033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24" name="TextBox 223">
            <a:extLst>
              <a:ext uri="{FF2B5EF4-FFF2-40B4-BE49-F238E27FC236}">
                <a16:creationId xmlns:a16="http://schemas.microsoft.com/office/drawing/2014/main" id="{CEBCA2E9-B39D-E557-53A2-FCAB3416ABBB}"/>
              </a:ext>
            </a:extLst>
          </xdr:cNvPr>
          <xdr:cNvSpPr txBox="1"/>
        </xdr:nvSpPr>
        <xdr:spPr>
          <a:xfrm>
            <a:off x="7772142" y="2461022"/>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25" name="TextBox 224">
            <a:extLst>
              <a:ext uri="{FF2B5EF4-FFF2-40B4-BE49-F238E27FC236}">
                <a16:creationId xmlns:a16="http://schemas.microsoft.com/office/drawing/2014/main" id="{4CABB899-B7A0-1C33-2651-DA809BEC6045}"/>
              </a:ext>
            </a:extLst>
          </xdr:cNvPr>
          <xdr:cNvSpPr txBox="1"/>
        </xdr:nvSpPr>
        <xdr:spPr>
          <a:xfrm>
            <a:off x="7189221" y="233957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18</xdr:col>
      <xdr:colOff>463161</xdr:colOff>
      <xdr:row>11</xdr:row>
      <xdr:rowOff>44406</xdr:rowOff>
    </xdr:from>
    <xdr:to>
      <xdr:col>20</xdr:col>
      <xdr:colOff>7541</xdr:colOff>
      <xdr:row>13</xdr:row>
      <xdr:rowOff>180137</xdr:rowOff>
    </xdr:to>
    <xdr:grpSp>
      <xdr:nvGrpSpPr>
        <xdr:cNvPr id="226" name="Group 225">
          <a:extLst>
            <a:ext uri="{FF2B5EF4-FFF2-40B4-BE49-F238E27FC236}">
              <a16:creationId xmlns:a16="http://schemas.microsoft.com/office/drawing/2014/main" id="{DF19FDC6-3FAB-4E7B-BE56-781FAAD0599A}"/>
            </a:ext>
          </a:extLst>
        </xdr:cNvPr>
        <xdr:cNvGrpSpPr/>
      </xdr:nvGrpSpPr>
      <xdr:grpSpPr>
        <a:xfrm>
          <a:off x="11435961" y="2139906"/>
          <a:ext cx="763580" cy="516731"/>
          <a:chOff x="7189221" y="2339578"/>
          <a:chExt cx="764991" cy="516731"/>
        </a:xfrm>
      </xdr:grpSpPr>
      <xdr:sp macro="" textlink="Sheet1!AF29">
        <xdr:nvSpPr>
          <xdr:cNvPr id="227" name="TextBox 226">
            <a:extLst>
              <a:ext uri="{FF2B5EF4-FFF2-40B4-BE49-F238E27FC236}">
                <a16:creationId xmlns:a16="http://schemas.microsoft.com/office/drawing/2014/main" id="{79A91410-87B5-A8C4-5311-6F37A3D147CD}"/>
              </a:ext>
            </a:extLst>
          </xdr:cNvPr>
          <xdr:cNvSpPr txBox="1"/>
        </xdr:nvSpPr>
        <xdr:spPr>
          <a:xfrm>
            <a:off x="7493539" y="246221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28" name="TextBox 227">
            <a:extLst>
              <a:ext uri="{FF2B5EF4-FFF2-40B4-BE49-F238E27FC236}">
                <a16:creationId xmlns:a16="http://schemas.microsoft.com/office/drawing/2014/main" id="{41C1FDE4-694B-CB1E-DDC0-9A4896A84D60}"/>
              </a:ext>
            </a:extLst>
          </xdr:cNvPr>
          <xdr:cNvSpPr txBox="1"/>
        </xdr:nvSpPr>
        <xdr:spPr>
          <a:xfrm>
            <a:off x="7384004" y="235267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29" name="TextBox 228">
            <a:extLst>
              <a:ext uri="{FF2B5EF4-FFF2-40B4-BE49-F238E27FC236}">
                <a16:creationId xmlns:a16="http://schemas.microsoft.com/office/drawing/2014/main" id="{E4F83A93-A81A-766D-D05A-7969F5CABD88}"/>
              </a:ext>
            </a:extLst>
          </xdr:cNvPr>
          <xdr:cNvSpPr txBox="1"/>
        </xdr:nvSpPr>
        <xdr:spPr>
          <a:xfrm>
            <a:off x="7265426" y="248721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30" name="TextBox 229">
            <a:extLst>
              <a:ext uri="{FF2B5EF4-FFF2-40B4-BE49-F238E27FC236}">
                <a16:creationId xmlns:a16="http://schemas.microsoft.com/office/drawing/2014/main" id="{AC0E5583-7E23-0C8B-F60F-A667E28D4B2C}"/>
              </a:ext>
            </a:extLst>
          </xdr:cNvPr>
          <xdr:cNvSpPr txBox="1"/>
        </xdr:nvSpPr>
        <xdr:spPr>
          <a:xfrm>
            <a:off x="7569742" y="255032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231" name="TextBox 230">
            <a:extLst>
              <a:ext uri="{FF2B5EF4-FFF2-40B4-BE49-F238E27FC236}">
                <a16:creationId xmlns:a16="http://schemas.microsoft.com/office/drawing/2014/main" id="{5D6EF640-020A-1D97-37C9-DC09F2F4B899}"/>
              </a:ext>
            </a:extLst>
          </xdr:cNvPr>
          <xdr:cNvSpPr txBox="1"/>
        </xdr:nvSpPr>
        <xdr:spPr>
          <a:xfrm>
            <a:off x="7681655" y="265033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32" name="TextBox 231">
            <a:extLst>
              <a:ext uri="{FF2B5EF4-FFF2-40B4-BE49-F238E27FC236}">
                <a16:creationId xmlns:a16="http://schemas.microsoft.com/office/drawing/2014/main" id="{BD4D8F8E-5FEA-EA73-1A27-C1351E1997CE}"/>
              </a:ext>
            </a:extLst>
          </xdr:cNvPr>
          <xdr:cNvSpPr txBox="1"/>
        </xdr:nvSpPr>
        <xdr:spPr>
          <a:xfrm>
            <a:off x="7772142" y="2461022"/>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33" name="TextBox 232">
            <a:extLst>
              <a:ext uri="{FF2B5EF4-FFF2-40B4-BE49-F238E27FC236}">
                <a16:creationId xmlns:a16="http://schemas.microsoft.com/office/drawing/2014/main" id="{D21D50B6-4143-35D8-954D-EBBF4780936D}"/>
              </a:ext>
            </a:extLst>
          </xdr:cNvPr>
          <xdr:cNvSpPr txBox="1"/>
        </xdr:nvSpPr>
        <xdr:spPr>
          <a:xfrm>
            <a:off x="7189221" y="233957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19</xdr:col>
      <xdr:colOff>356305</xdr:colOff>
      <xdr:row>10</xdr:row>
      <xdr:rowOff>136833</xdr:rowOff>
    </xdr:from>
    <xdr:to>
      <xdr:col>20</xdr:col>
      <xdr:colOff>432117</xdr:colOff>
      <xdr:row>13</xdr:row>
      <xdr:rowOff>82064</xdr:rowOff>
    </xdr:to>
    <xdr:grpSp>
      <xdr:nvGrpSpPr>
        <xdr:cNvPr id="234" name="Group 233">
          <a:extLst>
            <a:ext uri="{FF2B5EF4-FFF2-40B4-BE49-F238E27FC236}">
              <a16:creationId xmlns:a16="http://schemas.microsoft.com/office/drawing/2014/main" id="{8991933E-2361-411E-A9C9-3332BDF6233D}"/>
            </a:ext>
          </a:extLst>
        </xdr:cNvPr>
        <xdr:cNvGrpSpPr/>
      </xdr:nvGrpSpPr>
      <xdr:grpSpPr>
        <a:xfrm flipH="1">
          <a:off x="11938705" y="2041833"/>
          <a:ext cx="685412" cy="516731"/>
          <a:chOff x="7189221" y="2339578"/>
          <a:chExt cx="764991" cy="516731"/>
        </a:xfrm>
      </xdr:grpSpPr>
      <xdr:sp macro="" textlink="Sheet1!AF29">
        <xdr:nvSpPr>
          <xdr:cNvPr id="235" name="TextBox 234">
            <a:extLst>
              <a:ext uri="{FF2B5EF4-FFF2-40B4-BE49-F238E27FC236}">
                <a16:creationId xmlns:a16="http://schemas.microsoft.com/office/drawing/2014/main" id="{308DC92F-92BF-4DB2-E464-3FC2205883C3}"/>
              </a:ext>
            </a:extLst>
          </xdr:cNvPr>
          <xdr:cNvSpPr txBox="1"/>
        </xdr:nvSpPr>
        <xdr:spPr>
          <a:xfrm>
            <a:off x="7493539" y="246221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36" name="TextBox 235">
            <a:extLst>
              <a:ext uri="{FF2B5EF4-FFF2-40B4-BE49-F238E27FC236}">
                <a16:creationId xmlns:a16="http://schemas.microsoft.com/office/drawing/2014/main" id="{F2DDD903-99B6-24C7-8F15-94389365C095}"/>
              </a:ext>
            </a:extLst>
          </xdr:cNvPr>
          <xdr:cNvSpPr txBox="1"/>
        </xdr:nvSpPr>
        <xdr:spPr>
          <a:xfrm>
            <a:off x="7384004" y="235267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37" name="TextBox 236">
            <a:extLst>
              <a:ext uri="{FF2B5EF4-FFF2-40B4-BE49-F238E27FC236}">
                <a16:creationId xmlns:a16="http://schemas.microsoft.com/office/drawing/2014/main" id="{5B789449-8315-5920-8B7C-B4FFACA8FC83}"/>
              </a:ext>
            </a:extLst>
          </xdr:cNvPr>
          <xdr:cNvSpPr txBox="1"/>
        </xdr:nvSpPr>
        <xdr:spPr>
          <a:xfrm>
            <a:off x="7265426" y="248721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F29">
        <xdr:nvSpPr>
          <xdr:cNvPr id="238" name="TextBox 237">
            <a:extLst>
              <a:ext uri="{FF2B5EF4-FFF2-40B4-BE49-F238E27FC236}">
                <a16:creationId xmlns:a16="http://schemas.microsoft.com/office/drawing/2014/main" id="{05298697-105B-C95B-4C8E-E9FEC4356EAC}"/>
              </a:ext>
            </a:extLst>
          </xdr:cNvPr>
          <xdr:cNvSpPr txBox="1"/>
        </xdr:nvSpPr>
        <xdr:spPr>
          <a:xfrm>
            <a:off x="7569742" y="255032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FB829-46D1-46AD-9EF7-414BC0B3C1E8}" type="TxLink">
              <a:rPr lang="en-US" sz="4800" b="0" i="0" u="none" strike="noStrike">
                <a:solidFill>
                  <a:srgbClr val="00B0F0"/>
                </a:solidFill>
                <a:latin typeface="Calibri"/>
                <a:ea typeface="Calibri"/>
                <a:cs typeface="Calibri"/>
              </a:rPr>
              <a:pPr algn="ctr"/>
              <a:t>·</a:t>
            </a:fld>
            <a:endParaRPr lang="en-US" sz="1100"/>
          </a:p>
        </xdr:txBody>
      </xdr:sp>
      <xdr:sp macro="" textlink="Sheet1!AG29">
        <xdr:nvSpPr>
          <xdr:cNvPr id="239" name="TextBox 238">
            <a:extLst>
              <a:ext uri="{FF2B5EF4-FFF2-40B4-BE49-F238E27FC236}">
                <a16:creationId xmlns:a16="http://schemas.microsoft.com/office/drawing/2014/main" id="{F97465DF-B11F-C8EB-0388-5BBFCAD498E1}"/>
              </a:ext>
            </a:extLst>
          </xdr:cNvPr>
          <xdr:cNvSpPr txBox="1"/>
        </xdr:nvSpPr>
        <xdr:spPr>
          <a:xfrm>
            <a:off x="7681655" y="265033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40" name="TextBox 239">
            <a:extLst>
              <a:ext uri="{FF2B5EF4-FFF2-40B4-BE49-F238E27FC236}">
                <a16:creationId xmlns:a16="http://schemas.microsoft.com/office/drawing/2014/main" id="{6F16ACCC-4077-9056-4D76-48028E50AA50}"/>
              </a:ext>
            </a:extLst>
          </xdr:cNvPr>
          <xdr:cNvSpPr txBox="1"/>
        </xdr:nvSpPr>
        <xdr:spPr>
          <a:xfrm>
            <a:off x="7772142" y="2461022"/>
            <a:ext cx="182070"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sp macro="" textlink="Sheet1!AG29">
        <xdr:nvSpPr>
          <xdr:cNvPr id="241" name="TextBox 240">
            <a:extLst>
              <a:ext uri="{FF2B5EF4-FFF2-40B4-BE49-F238E27FC236}">
                <a16:creationId xmlns:a16="http://schemas.microsoft.com/office/drawing/2014/main" id="{F70FDFD8-56B4-04C7-4437-249FC34FAA85}"/>
              </a:ext>
            </a:extLst>
          </xdr:cNvPr>
          <xdr:cNvSpPr txBox="1"/>
        </xdr:nvSpPr>
        <xdr:spPr>
          <a:xfrm>
            <a:off x="7189221" y="2339578"/>
            <a:ext cx="182071"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463DE-5914-4014-9323-E864D26265FD}" type="TxLink">
              <a:rPr lang="en-US" sz="4800" b="0" i="0" u="none" strike="noStrike">
                <a:solidFill>
                  <a:srgbClr val="0070C0"/>
                </a:solidFill>
                <a:latin typeface="Calibri"/>
                <a:ea typeface="Calibri"/>
                <a:cs typeface="Calibri"/>
              </a:rPr>
              <a:pPr algn="ctr"/>
              <a:t>·</a:t>
            </a:fld>
            <a:endParaRPr lang="en-US" sz="1100"/>
          </a:p>
        </xdr:txBody>
      </xdr:sp>
    </xdr:grpSp>
    <xdr:clientData/>
  </xdr:twoCellAnchor>
  <xdr:twoCellAnchor>
    <xdr:from>
      <xdr:col>18</xdr:col>
      <xdr:colOff>198169</xdr:colOff>
      <xdr:row>22</xdr:row>
      <xdr:rowOff>123126</xdr:rowOff>
    </xdr:from>
    <xdr:to>
      <xdr:col>18</xdr:col>
      <xdr:colOff>378273</xdr:colOff>
      <xdr:row>23</xdr:row>
      <xdr:rowOff>138604</xdr:rowOff>
    </xdr:to>
    <xdr:sp macro="" textlink="Sheet1!AF31">
      <xdr:nvSpPr>
        <xdr:cNvPr id="52" name="TextBox 51">
          <a:extLst>
            <a:ext uri="{FF2B5EF4-FFF2-40B4-BE49-F238E27FC236}">
              <a16:creationId xmlns:a16="http://schemas.microsoft.com/office/drawing/2014/main" id="{AE0A2A8B-17D8-418E-8B02-6E73C2120C56}"/>
            </a:ext>
          </a:extLst>
        </xdr:cNvPr>
        <xdr:cNvSpPr txBox="1"/>
      </xdr:nvSpPr>
      <xdr:spPr>
        <a:xfrm>
          <a:off x="11191140" y="4314126"/>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305745</xdr:colOff>
      <xdr:row>22</xdr:row>
      <xdr:rowOff>113040</xdr:rowOff>
    </xdr:from>
    <xdr:to>
      <xdr:col>18</xdr:col>
      <xdr:colOff>485849</xdr:colOff>
      <xdr:row>23</xdr:row>
      <xdr:rowOff>128518</xdr:rowOff>
    </xdr:to>
    <xdr:sp macro="" textlink="Sheet1!AF31">
      <xdr:nvSpPr>
        <xdr:cNvPr id="54" name="TextBox 53">
          <a:extLst>
            <a:ext uri="{FF2B5EF4-FFF2-40B4-BE49-F238E27FC236}">
              <a16:creationId xmlns:a16="http://schemas.microsoft.com/office/drawing/2014/main" id="{F833146B-AFF5-4074-A12E-9AB68D49A57D}"/>
            </a:ext>
          </a:extLst>
        </xdr:cNvPr>
        <xdr:cNvSpPr txBox="1"/>
      </xdr:nvSpPr>
      <xdr:spPr>
        <a:xfrm>
          <a:off x="11298716" y="4304040"/>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323674</xdr:colOff>
      <xdr:row>23</xdr:row>
      <xdr:rowOff>41322</xdr:rowOff>
    </xdr:from>
    <xdr:to>
      <xdr:col>18</xdr:col>
      <xdr:colOff>503778</xdr:colOff>
      <xdr:row>24</xdr:row>
      <xdr:rowOff>56800</xdr:rowOff>
    </xdr:to>
    <xdr:sp macro="" textlink="Sheet1!AF31">
      <xdr:nvSpPr>
        <xdr:cNvPr id="81" name="TextBox 80">
          <a:extLst>
            <a:ext uri="{FF2B5EF4-FFF2-40B4-BE49-F238E27FC236}">
              <a16:creationId xmlns:a16="http://schemas.microsoft.com/office/drawing/2014/main" id="{9C26C39B-9826-4BD1-9C6F-048218B26ED8}"/>
            </a:ext>
          </a:extLst>
        </xdr:cNvPr>
        <xdr:cNvSpPr txBox="1"/>
      </xdr:nvSpPr>
      <xdr:spPr>
        <a:xfrm>
          <a:off x="11316645" y="4422822"/>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431251</xdr:colOff>
      <xdr:row>22</xdr:row>
      <xdr:rowOff>20030</xdr:rowOff>
    </xdr:from>
    <xdr:to>
      <xdr:col>19</xdr:col>
      <xdr:colOff>635</xdr:colOff>
      <xdr:row>23</xdr:row>
      <xdr:rowOff>35508</xdr:rowOff>
    </xdr:to>
    <xdr:sp macro="" textlink="Sheet1!AF31">
      <xdr:nvSpPr>
        <xdr:cNvPr id="82" name="TextBox 81">
          <a:extLst>
            <a:ext uri="{FF2B5EF4-FFF2-40B4-BE49-F238E27FC236}">
              <a16:creationId xmlns:a16="http://schemas.microsoft.com/office/drawing/2014/main" id="{830F175B-100D-4A69-AD26-3FD25325F636}"/>
            </a:ext>
          </a:extLst>
        </xdr:cNvPr>
        <xdr:cNvSpPr txBox="1"/>
      </xdr:nvSpPr>
      <xdr:spPr>
        <a:xfrm>
          <a:off x="11424222" y="4211030"/>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107401</xdr:colOff>
      <xdr:row>23</xdr:row>
      <xdr:rowOff>32356</xdr:rowOff>
    </xdr:from>
    <xdr:to>
      <xdr:col>18</xdr:col>
      <xdr:colOff>287505</xdr:colOff>
      <xdr:row>24</xdr:row>
      <xdr:rowOff>47834</xdr:rowOff>
    </xdr:to>
    <xdr:sp macro="" textlink="Sheet1!AF31">
      <xdr:nvSpPr>
        <xdr:cNvPr id="101" name="TextBox 100">
          <a:extLst>
            <a:ext uri="{FF2B5EF4-FFF2-40B4-BE49-F238E27FC236}">
              <a16:creationId xmlns:a16="http://schemas.microsoft.com/office/drawing/2014/main" id="{8EC1872C-36EC-427E-A4BB-02BCABEBFA72}"/>
            </a:ext>
          </a:extLst>
        </xdr:cNvPr>
        <xdr:cNvSpPr txBox="1"/>
      </xdr:nvSpPr>
      <xdr:spPr>
        <a:xfrm>
          <a:off x="11100372" y="4413856"/>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7669</xdr:colOff>
      <xdr:row>22</xdr:row>
      <xdr:rowOff>139932</xdr:rowOff>
    </xdr:from>
    <xdr:to>
      <xdr:col>18</xdr:col>
      <xdr:colOff>187773</xdr:colOff>
      <xdr:row>23</xdr:row>
      <xdr:rowOff>155410</xdr:rowOff>
    </xdr:to>
    <xdr:sp macro="" textlink="Sheet1!AF31">
      <xdr:nvSpPr>
        <xdr:cNvPr id="102" name="TextBox 101">
          <a:extLst>
            <a:ext uri="{FF2B5EF4-FFF2-40B4-BE49-F238E27FC236}">
              <a16:creationId xmlns:a16="http://schemas.microsoft.com/office/drawing/2014/main" id="{B542D34E-D58A-4111-A709-87BB2D6B7F5F}"/>
            </a:ext>
          </a:extLst>
        </xdr:cNvPr>
        <xdr:cNvSpPr txBox="1"/>
      </xdr:nvSpPr>
      <xdr:spPr>
        <a:xfrm>
          <a:off x="11000640" y="4330932"/>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216099</xdr:colOff>
      <xdr:row>23</xdr:row>
      <xdr:rowOff>34596</xdr:rowOff>
    </xdr:from>
    <xdr:to>
      <xdr:col>18</xdr:col>
      <xdr:colOff>396203</xdr:colOff>
      <xdr:row>24</xdr:row>
      <xdr:rowOff>50074</xdr:rowOff>
    </xdr:to>
    <xdr:sp macro="" textlink="Sheet1!AF31">
      <xdr:nvSpPr>
        <xdr:cNvPr id="103" name="TextBox 102">
          <a:extLst>
            <a:ext uri="{FF2B5EF4-FFF2-40B4-BE49-F238E27FC236}">
              <a16:creationId xmlns:a16="http://schemas.microsoft.com/office/drawing/2014/main" id="{FBE728DB-0948-4D2D-9B76-C52831C55A92}"/>
            </a:ext>
          </a:extLst>
        </xdr:cNvPr>
        <xdr:cNvSpPr txBox="1"/>
      </xdr:nvSpPr>
      <xdr:spPr>
        <a:xfrm>
          <a:off x="11209070" y="4416096"/>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211616</xdr:colOff>
      <xdr:row>23</xdr:row>
      <xdr:rowOff>136569</xdr:rowOff>
    </xdr:from>
    <xdr:to>
      <xdr:col>18</xdr:col>
      <xdr:colOff>391720</xdr:colOff>
      <xdr:row>24</xdr:row>
      <xdr:rowOff>152047</xdr:rowOff>
    </xdr:to>
    <xdr:sp macro="" textlink="Sheet1!AF31">
      <xdr:nvSpPr>
        <xdr:cNvPr id="104" name="TextBox 103">
          <a:extLst>
            <a:ext uri="{FF2B5EF4-FFF2-40B4-BE49-F238E27FC236}">
              <a16:creationId xmlns:a16="http://schemas.microsoft.com/office/drawing/2014/main" id="{21A07435-698A-4191-929D-F39D75C4FE6C}"/>
            </a:ext>
          </a:extLst>
        </xdr:cNvPr>
        <xdr:cNvSpPr txBox="1"/>
      </xdr:nvSpPr>
      <xdr:spPr>
        <a:xfrm>
          <a:off x="11204587" y="4518069"/>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364016</xdr:colOff>
      <xdr:row>24</xdr:row>
      <xdr:rowOff>98469</xdr:rowOff>
    </xdr:from>
    <xdr:to>
      <xdr:col>18</xdr:col>
      <xdr:colOff>544120</xdr:colOff>
      <xdr:row>25</xdr:row>
      <xdr:rowOff>113947</xdr:rowOff>
    </xdr:to>
    <xdr:sp macro="" textlink="Sheet1!AF31">
      <xdr:nvSpPr>
        <xdr:cNvPr id="110" name="TextBox 109">
          <a:extLst>
            <a:ext uri="{FF2B5EF4-FFF2-40B4-BE49-F238E27FC236}">
              <a16:creationId xmlns:a16="http://schemas.microsoft.com/office/drawing/2014/main" id="{7C39E3F1-AFBF-4DC7-98FD-A4CB9FC8855D}"/>
            </a:ext>
          </a:extLst>
        </xdr:cNvPr>
        <xdr:cNvSpPr txBox="1"/>
      </xdr:nvSpPr>
      <xdr:spPr>
        <a:xfrm>
          <a:off x="11356987" y="4670469"/>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18</xdr:col>
      <xdr:colOff>555637</xdr:colOff>
      <xdr:row>22</xdr:row>
      <xdr:rowOff>138811</xdr:rowOff>
    </xdr:from>
    <xdr:to>
      <xdr:col>19</xdr:col>
      <xdr:colOff>125021</xdr:colOff>
      <xdr:row>23</xdr:row>
      <xdr:rowOff>154289</xdr:rowOff>
    </xdr:to>
    <xdr:sp macro="" textlink="Sheet1!AF31">
      <xdr:nvSpPr>
        <xdr:cNvPr id="112" name="TextBox 111">
          <a:extLst>
            <a:ext uri="{FF2B5EF4-FFF2-40B4-BE49-F238E27FC236}">
              <a16:creationId xmlns:a16="http://schemas.microsoft.com/office/drawing/2014/main" id="{55ADBD96-35A0-4481-8279-87BCC68B32FC}"/>
            </a:ext>
          </a:extLst>
        </xdr:cNvPr>
        <xdr:cNvSpPr txBox="1"/>
      </xdr:nvSpPr>
      <xdr:spPr>
        <a:xfrm>
          <a:off x="11548608" y="4329811"/>
          <a:ext cx="18010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DD414-8E22-4159-97DC-66C6E31A887C}"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24</xdr:col>
      <xdr:colOff>13673</xdr:colOff>
      <xdr:row>14</xdr:row>
      <xdr:rowOff>18173</xdr:rowOff>
    </xdr:from>
    <xdr:to>
      <xdr:col>24</xdr:col>
      <xdr:colOff>195379</xdr:colOff>
      <xdr:row>15</xdr:row>
      <xdr:rowOff>33651</xdr:rowOff>
    </xdr:to>
    <xdr:sp macro="" textlink="Sheet1!AF32">
      <xdr:nvSpPr>
        <xdr:cNvPr id="113" name="TextBox 112">
          <a:extLst>
            <a:ext uri="{FF2B5EF4-FFF2-40B4-BE49-F238E27FC236}">
              <a16:creationId xmlns:a16="http://schemas.microsoft.com/office/drawing/2014/main" id="{7C4CB3F4-E6BC-4F70-8F80-3807285456B0}"/>
            </a:ext>
          </a:extLst>
        </xdr:cNvPr>
        <xdr:cNvSpPr txBox="1"/>
      </xdr:nvSpPr>
      <xdr:spPr>
        <a:xfrm>
          <a:off x="14709387" y="2685173"/>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18</xdr:col>
      <xdr:colOff>334453</xdr:colOff>
      <xdr:row>23</xdr:row>
      <xdr:rowOff>165286</xdr:rowOff>
    </xdr:from>
    <xdr:to>
      <xdr:col>18</xdr:col>
      <xdr:colOff>513437</xdr:colOff>
      <xdr:row>24</xdr:row>
      <xdr:rowOff>180764</xdr:rowOff>
    </xdr:to>
    <xdr:sp macro="" textlink="Sheet1!AG31">
      <xdr:nvSpPr>
        <xdr:cNvPr id="114" name="TextBox 113">
          <a:extLst>
            <a:ext uri="{FF2B5EF4-FFF2-40B4-BE49-F238E27FC236}">
              <a16:creationId xmlns:a16="http://schemas.microsoft.com/office/drawing/2014/main" id="{DAD2A683-B7AD-416D-AD0F-098832700140}"/>
            </a:ext>
          </a:extLst>
        </xdr:cNvPr>
        <xdr:cNvSpPr txBox="1"/>
      </xdr:nvSpPr>
      <xdr:spPr>
        <a:xfrm>
          <a:off x="11327424" y="4546786"/>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19</xdr:col>
      <xdr:colOff>49824</xdr:colOff>
      <xdr:row>23</xdr:row>
      <xdr:rowOff>177613</xdr:rowOff>
    </xdr:from>
    <xdr:to>
      <xdr:col>19</xdr:col>
      <xdr:colOff>228808</xdr:colOff>
      <xdr:row>25</xdr:row>
      <xdr:rowOff>2591</xdr:rowOff>
    </xdr:to>
    <xdr:sp macro="" textlink="Sheet1!AG31">
      <xdr:nvSpPr>
        <xdr:cNvPr id="146" name="TextBox 145">
          <a:extLst>
            <a:ext uri="{FF2B5EF4-FFF2-40B4-BE49-F238E27FC236}">
              <a16:creationId xmlns:a16="http://schemas.microsoft.com/office/drawing/2014/main" id="{B6C6B00F-4754-4BC5-8F7F-52E04ED0268E}"/>
            </a:ext>
          </a:extLst>
        </xdr:cNvPr>
        <xdr:cNvSpPr txBox="1"/>
      </xdr:nvSpPr>
      <xdr:spPr>
        <a:xfrm>
          <a:off x="11653515" y="455911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123782</xdr:colOff>
      <xdr:row>24</xdr:row>
      <xdr:rowOff>55469</xdr:rowOff>
    </xdr:from>
    <xdr:to>
      <xdr:col>18</xdr:col>
      <xdr:colOff>302766</xdr:colOff>
      <xdr:row>25</xdr:row>
      <xdr:rowOff>70947</xdr:rowOff>
    </xdr:to>
    <xdr:sp macro="" textlink="Sheet1!AG31">
      <xdr:nvSpPr>
        <xdr:cNvPr id="152" name="TextBox 151">
          <a:extLst>
            <a:ext uri="{FF2B5EF4-FFF2-40B4-BE49-F238E27FC236}">
              <a16:creationId xmlns:a16="http://schemas.microsoft.com/office/drawing/2014/main" id="{597A7F87-D97C-48F9-BD40-74232264C4BC}"/>
            </a:ext>
          </a:extLst>
        </xdr:cNvPr>
        <xdr:cNvSpPr txBox="1"/>
      </xdr:nvSpPr>
      <xdr:spPr>
        <a:xfrm>
          <a:off x="11116753" y="4627469"/>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276182</xdr:colOff>
      <xdr:row>25</xdr:row>
      <xdr:rowOff>17369</xdr:rowOff>
    </xdr:from>
    <xdr:to>
      <xdr:col>18</xdr:col>
      <xdr:colOff>455166</xdr:colOff>
      <xdr:row>26</xdr:row>
      <xdr:rowOff>32847</xdr:rowOff>
    </xdr:to>
    <xdr:sp macro="" textlink="Sheet1!AG31">
      <xdr:nvSpPr>
        <xdr:cNvPr id="157" name="TextBox 156">
          <a:extLst>
            <a:ext uri="{FF2B5EF4-FFF2-40B4-BE49-F238E27FC236}">
              <a16:creationId xmlns:a16="http://schemas.microsoft.com/office/drawing/2014/main" id="{DD78C403-75C5-4D53-9662-D7DE52CE7337}"/>
            </a:ext>
          </a:extLst>
        </xdr:cNvPr>
        <xdr:cNvSpPr txBox="1"/>
      </xdr:nvSpPr>
      <xdr:spPr>
        <a:xfrm>
          <a:off x="11269153" y="4779869"/>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2758</xdr:colOff>
      <xdr:row>22</xdr:row>
      <xdr:rowOff>29695</xdr:rowOff>
    </xdr:from>
    <xdr:to>
      <xdr:col>18</xdr:col>
      <xdr:colOff>181742</xdr:colOff>
      <xdr:row>23</xdr:row>
      <xdr:rowOff>45173</xdr:rowOff>
    </xdr:to>
    <xdr:sp macro="" textlink="Sheet1!AG31">
      <xdr:nvSpPr>
        <xdr:cNvPr id="180" name="TextBox 179">
          <a:extLst>
            <a:ext uri="{FF2B5EF4-FFF2-40B4-BE49-F238E27FC236}">
              <a16:creationId xmlns:a16="http://schemas.microsoft.com/office/drawing/2014/main" id="{C363E7E4-B077-4DAB-A9F8-74847FC48779}"/>
            </a:ext>
          </a:extLst>
        </xdr:cNvPr>
        <xdr:cNvSpPr txBox="1"/>
      </xdr:nvSpPr>
      <xdr:spPr>
        <a:xfrm>
          <a:off x="10995729" y="422069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17</xdr:col>
      <xdr:colOff>401688</xdr:colOff>
      <xdr:row>22</xdr:row>
      <xdr:rowOff>120462</xdr:rowOff>
    </xdr:from>
    <xdr:to>
      <xdr:col>17</xdr:col>
      <xdr:colOff>580672</xdr:colOff>
      <xdr:row>23</xdr:row>
      <xdr:rowOff>135940</xdr:rowOff>
    </xdr:to>
    <xdr:sp macro="" textlink="Sheet1!AG31">
      <xdr:nvSpPr>
        <xdr:cNvPr id="242" name="TextBox 241">
          <a:extLst>
            <a:ext uri="{FF2B5EF4-FFF2-40B4-BE49-F238E27FC236}">
              <a16:creationId xmlns:a16="http://schemas.microsoft.com/office/drawing/2014/main" id="{F9595302-07BC-4963-AC43-BE2B6688CDAA}"/>
            </a:ext>
          </a:extLst>
        </xdr:cNvPr>
        <xdr:cNvSpPr txBox="1"/>
      </xdr:nvSpPr>
      <xdr:spPr>
        <a:xfrm>
          <a:off x="10783938" y="4311462"/>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447632</xdr:colOff>
      <xdr:row>23</xdr:row>
      <xdr:rowOff>37538</xdr:rowOff>
    </xdr:from>
    <xdr:to>
      <xdr:col>19</xdr:col>
      <xdr:colOff>15896</xdr:colOff>
      <xdr:row>24</xdr:row>
      <xdr:rowOff>53016</xdr:rowOff>
    </xdr:to>
    <xdr:sp macro="" textlink="Sheet1!AG31">
      <xdr:nvSpPr>
        <xdr:cNvPr id="243" name="TextBox 242">
          <a:extLst>
            <a:ext uri="{FF2B5EF4-FFF2-40B4-BE49-F238E27FC236}">
              <a16:creationId xmlns:a16="http://schemas.microsoft.com/office/drawing/2014/main" id="{EBC9B9F2-E09C-4675-9C07-C3A4AFB5C2AC}"/>
            </a:ext>
          </a:extLst>
        </xdr:cNvPr>
        <xdr:cNvSpPr txBox="1"/>
      </xdr:nvSpPr>
      <xdr:spPr>
        <a:xfrm>
          <a:off x="11440603" y="441903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19</xdr:col>
      <xdr:colOff>129386</xdr:colOff>
      <xdr:row>22</xdr:row>
      <xdr:rowOff>49864</xdr:rowOff>
    </xdr:from>
    <xdr:to>
      <xdr:col>19</xdr:col>
      <xdr:colOff>308370</xdr:colOff>
      <xdr:row>23</xdr:row>
      <xdr:rowOff>65342</xdr:rowOff>
    </xdr:to>
    <xdr:sp macro="" textlink="Sheet1!AG31">
      <xdr:nvSpPr>
        <xdr:cNvPr id="244" name="TextBox 243">
          <a:extLst>
            <a:ext uri="{FF2B5EF4-FFF2-40B4-BE49-F238E27FC236}">
              <a16:creationId xmlns:a16="http://schemas.microsoft.com/office/drawing/2014/main" id="{71F55F84-36CC-4605-8854-6247F050A603}"/>
            </a:ext>
          </a:extLst>
        </xdr:cNvPr>
        <xdr:cNvSpPr txBox="1"/>
      </xdr:nvSpPr>
      <xdr:spPr>
        <a:xfrm>
          <a:off x="11733077" y="4240864"/>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427462</xdr:colOff>
      <xdr:row>22</xdr:row>
      <xdr:rowOff>129425</xdr:rowOff>
    </xdr:from>
    <xdr:to>
      <xdr:col>18</xdr:col>
      <xdr:colOff>606446</xdr:colOff>
      <xdr:row>23</xdr:row>
      <xdr:rowOff>144903</xdr:rowOff>
    </xdr:to>
    <xdr:sp macro="" textlink="Sheet1!AG31">
      <xdr:nvSpPr>
        <xdr:cNvPr id="245" name="TextBox 244">
          <a:extLst>
            <a:ext uri="{FF2B5EF4-FFF2-40B4-BE49-F238E27FC236}">
              <a16:creationId xmlns:a16="http://schemas.microsoft.com/office/drawing/2014/main" id="{07578249-8159-447F-987E-CE6DE211B849}"/>
            </a:ext>
          </a:extLst>
        </xdr:cNvPr>
        <xdr:cNvSpPr txBox="1"/>
      </xdr:nvSpPr>
      <xdr:spPr>
        <a:xfrm>
          <a:off x="11420433" y="432042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17</xdr:col>
      <xdr:colOff>495819</xdr:colOff>
      <xdr:row>25</xdr:row>
      <xdr:rowOff>74516</xdr:rowOff>
    </xdr:from>
    <xdr:to>
      <xdr:col>18</xdr:col>
      <xdr:colOff>64082</xdr:colOff>
      <xdr:row>26</xdr:row>
      <xdr:rowOff>89994</xdr:rowOff>
    </xdr:to>
    <xdr:sp macro="" textlink="Sheet1!AG31">
      <xdr:nvSpPr>
        <xdr:cNvPr id="246" name="TextBox 245">
          <a:extLst>
            <a:ext uri="{FF2B5EF4-FFF2-40B4-BE49-F238E27FC236}">
              <a16:creationId xmlns:a16="http://schemas.microsoft.com/office/drawing/2014/main" id="{B7C12664-84B3-44F6-BEE9-6B3799160F23}"/>
            </a:ext>
          </a:extLst>
        </xdr:cNvPr>
        <xdr:cNvSpPr txBox="1"/>
      </xdr:nvSpPr>
      <xdr:spPr>
        <a:xfrm>
          <a:off x="10878069" y="4837016"/>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547366</xdr:colOff>
      <xdr:row>24</xdr:row>
      <xdr:rowOff>148475</xdr:rowOff>
    </xdr:from>
    <xdr:to>
      <xdr:col>19</xdr:col>
      <xdr:colOff>115630</xdr:colOff>
      <xdr:row>25</xdr:row>
      <xdr:rowOff>163953</xdr:rowOff>
    </xdr:to>
    <xdr:sp macro="" textlink="Sheet1!AG31">
      <xdr:nvSpPr>
        <xdr:cNvPr id="247" name="TextBox 246">
          <a:extLst>
            <a:ext uri="{FF2B5EF4-FFF2-40B4-BE49-F238E27FC236}">
              <a16:creationId xmlns:a16="http://schemas.microsoft.com/office/drawing/2014/main" id="{6CD3D064-F3D5-4183-8ED9-D69EC7EFEB3D}"/>
            </a:ext>
          </a:extLst>
        </xdr:cNvPr>
        <xdr:cNvSpPr txBox="1"/>
      </xdr:nvSpPr>
      <xdr:spPr>
        <a:xfrm>
          <a:off x="11540337" y="472047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117060</xdr:colOff>
      <xdr:row>22</xdr:row>
      <xdr:rowOff>115978</xdr:rowOff>
    </xdr:from>
    <xdr:to>
      <xdr:col>18</xdr:col>
      <xdr:colOff>296044</xdr:colOff>
      <xdr:row>23</xdr:row>
      <xdr:rowOff>131456</xdr:rowOff>
    </xdr:to>
    <xdr:sp macro="" textlink="Sheet1!AG31">
      <xdr:nvSpPr>
        <xdr:cNvPr id="248" name="TextBox 247">
          <a:extLst>
            <a:ext uri="{FF2B5EF4-FFF2-40B4-BE49-F238E27FC236}">
              <a16:creationId xmlns:a16="http://schemas.microsoft.com/office/drawing/2014/main" id="{188464DF-E2D3-4268-A501-02CD5FA65836}"/>
            </a:ext>
          </a:extLst>
        </xdr:cNvPr>
        <xdr:cNvSpPr txBox="1"/>
      </xdr:nvSpPr>
      <xdr:spPr>
        <a:xfrm>
          <a:off x="11110031" y="430697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18</xdr:col>
      <xdr:colOff>319886</xdr:colOff>
      <xdr:row>21</xdr:row>
      <xdr:rowOff>100290</xdr:rowOff>
    </xdr:from>
    <xdr:to>
      <xdr:col>18</xdr:col>
      <xdr:colOff>498870</xdr:colOff>
      <xdr:row>22</xdr:row>
      <xdr:rowOff>115768</xdr:rowOff>
    </xdr:to>
    <xdr:sp macro="" textlink="Sheet1!AG31">
      <xdr:nvSpPr>
        <xdr:cNvPr id="249" name="TextBox 248">
          <a:extLst>
            <a:ext uri="{FF2B5EF4-FFF2-40B4-BE49-F238E27FC236}">
              <a16:creationId xmlns:a16="http://schemas.microsoft.com/office/drawing/2014/main" id="{B25CF865-AF17-48C3-96DA-43E5254FFBF0}"/>
            </a:ext>
          </a:extLst>
        </xdr:cNvPr>
        <xdr:cNvSpPr txBox="1"/>
      </xdr:nvSpPr>
      <xdr:spPr>
        <a:xfrm>
          <a:off x="11312857" y="410079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ECD040-36D4-4C63-A6A9-A1E916500B6B}"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10</xdr:col>
      <xdr:colOff>414630</xdr:colOff>
      <xdr:row>20</xdr:row>
      <xdr:rowOff>10689</xdr:rowOff>
    </xdr:from>
    <xdr:to>
      <xdr:col>10</xdr:col>
      <xdr:colOff>595202</xdr:colOff>
      <xdr:row>21</xdr:row>
      <xdr:rowOff>26167</xdr:rowOff>
    </xdr:to>
    <xdr:sp macro="" textlink="Sheet1!AF34">
      <xdr:nvSpPr>
        <xdr:cNvPr id="250" name="TextBox 249">
          <a:extLst>
            <a:ext uri="{FF2B5EF4-FFF2-40B4-BE49-F238E27FC236}">
              <a16:creationId xmlns:a16="http://schemas.microsoft.com/office/drawing/2014/main" id="{421CE12F-73CA-42D9-81B8-AC071F9C1BE2}"/>
            </a:ext>
          </a:extLst>
        </xdr:cNvPr>
        <xdr:cNvSpPr txBox="1"/>
      </xdr:nvSpPr>
      <xdr:spPr>
        <a:xfrm>
          <a:off x="6510630" y="3820689"/>
          <a:ext cx="180572"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10</xdr:col>
      <xdr:colOff>528930</xdr:colOff>
      <xdr:row>20</xdr:row>
      <xdr:rowOff>172615</xdr:rowOff>
    </xdr:from>
    <xdr:to>
      <xdr:col>11</xdr:col>
      <xdr:colOff>98314</xdr:colOff>
      <xdr:row>21</xdr:row>
      <xdr:rowOff>188093</xdr:rowOff>
    </xdr:to>
    <xdr:sp macro="" textlink="Sheet1!AF34">
      <xdr:nvSpPr>
        <xdr:cNvPr id="251" name="TextBox 250">
          <a:extLst>
            <a:ext uri="{FF2B5EF4-FFF2-40B4-BE49-F238E27FC236}">
              <a16:creationId xmlns:a16="http://schemas.microsoft.com/office/drawing/2014/main" id="{0E28A0C4-E28F-4B51-AFA5-5D0486DD2FBF}"/>
            </a:ext>
          </a:extLst>
        </xdr:cNvPr>
        <xdr:cNvSpPr txBox="1"/>
      </xdr:nvSpPr>
      <xdr:spPr>
        <a:xfrm>
          <a:off x="6624930" y="398261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10</xdr:col>
      <xdr:colOff>517818</xdr:colOff>
      <xdr:row>20</xdr:row>
      <xdr:rowOff>82127</xdr:rowOff>
    </xdr:from>
    <xdr:to>
      <xdr:col>11</xdr:col>
      <xdr:colOff>87202</xdr:colOff>
      <xdr:row>21</xdr:row>
      <xdr:rowOff>97605</xdr:rowOff>
    </xdr:to>
    <xdr:sp macro="" textlink="Sheet1!AF34">
      <xdr:nvSpPr>
        <xdr:cNvPr id="252" name="TextBox 251">
          <a:extLst>
            <a:ext uri="{FF2B5EF4-FFF2-40B4-BE49-F238E27FC236}">
              <a16:creationId xmlns:a16="http://schemas.microsoft.com/office/drawing/2014/main" id="{9390E6AE-E573-4ECD-A64B-6D199D16EC85}"/>
            </a:ext>
          </a:extLst>
        </xdr:cNvPr>
        <xdr:cNvSpPr txBox="1"/>
      </xdr:nvSpPr>
      <xdr:spPr>
        <a:xfrm>
          <a:off x="6613818" y="389212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60618</xdr:colOff>
      <xdr:row>21</xdr:row>
      <xdr:rowOff>44027</xdr:rowOff>
    </xdr:from>
    <xdr:to>
      <xdr:col>11</xdr:col>
      <xdr:colOff>239602</xdr:colOff>
      <xdr:row>22</xdr:row>
      <xdr:rowOff>59505</xdr:rowOff>
    </xdr:to>
    <xdr:sp macro="" textlink="Sheet1!AF34">
      <xdr:nvSpPr>
        <xdr:cNvPr id="253" name="TextBox 252">
          <a:extLst>
            <a:ext uri="{FF2B5EF4-FFF2-40B4-BE49-F238E27FC236}">
              <a16:creationId xmlns:a16="http://schemas.microsoft.com/office/drawing/2014/main" id="{3C89D9E0-27A5-4B99-9EED-2F818EEFBE43}"/>
            </a:ext>
          </a:extLst>
        </xdr:cNvPr>
        <xdr:cNvSpPr txBox="1"/>
      </xdr:nvSpPr>
      <xdr:spPr>
        <a:xfrm>
          <a:off x="6766218" y="404452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10</xdr:col>
      <xdr:colOff>417806</xdr:colOff>
      <xdr:row>18</xdr:row>
      <xdr:rowOff>172615</xdr:rowOff>
    </xdr:from>
    <xdr:to>
      <xdr:col>10</xdr:col>
      <xdr:colOff>596790</xdr:colOff>
      <xdr:row>19</xdr:row>
      <xdr:rowOff>188093</xdr:rowOff>
    </xdr:to>
    <xdr:sp macro="" textlink="Sheet1!AF34">
      <xdr:nvSpPr>
        <xdr:cNvPr id="257" name="TextBox 256">
          <a:extLst>
            <a:ext uri="{FF2B5EF4-FFF2-40B4-BE49-F238E27FC236}">
              <a16:creationId xmlns:a16="http://schemas.microsoft.com/office/drawing/2014/main" id="{493C710F-6896-47DA-A5BC-216F0C6DFB7E}"/>
            </a:ext>
          </a:extLst>
        </xdr:cNvPr>
        <xdr:cNvSpPr txBox="1"/>
      </xdr:nvSpPr>
      <xdr:spPr>
        <a:xfrm>
          <a:off x="6513806" y="360161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32044</xdr:colOff>
      <xdr:row>18</xdr:row>
      <xdr:rowOff>86890</xdr:rowOff>
    </xdr:from>
    <xdr:to>
      <xdr:col>11</xdr:col>
      <xdr:colOff>211028</xdr:colOff>
      <xdr:row>19</xdr:row>
      <xdr:rowOff>102368</xdr:rowOff>
    </xdr:to>
    <xdr:sp macro="" textlink="Sheet1!AF34">
      <xdr:nvSpPr>
        <xdr:cNvPr id="258" name="TextBox 257">
          <a:extLst>
            <a:ext uri="{FF2B5EF4-FFF2-40B4-BE49-F238E27FC236}">
              <a16:creationId xmlns:a16="http://schemas.microsoft.com/office/drawing/2014/main" id="{E2F11438-4C20-4397-A5B7-BCE992856693}"/>
            </a:ext>
          </a:extLst>
        </xdr:cNvPr>
        <xdr:cNvSpPr txBox="1"/>
      </xdr:nvSpPr>
      <xdr:spPr>
        <a:xfrm>
          <a:off x="6737644" y="3515890"/>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12994</xdr:colOff>
      <xdr:row>20</xdr:row>
      <xdr:rowOff>82127</xdr:rowOff>
    </xdr:from>
    <xdr:to>
      <xdr:col>11</xdr:col>
      <xdr:colOff>191978</xdr:colOff>
      <xdr:row>21</xdr:row>
      <xdr:rowOff>97605</xdr:rowOff>
    </xdr:to>
    <xdr:sp macro="" textlink="Sheet1!AF34">
      <xdr:nvSpPr>
        <xdr:cNvPr id="259" name="TextBox 258">
          <a:extLst>
            <a:ext uri="{FF2B5EF4-FFF2-40B4-BE49-F238E27FC236}">
              <a16:creationId xmlns:a16="http://schemas.microsoft.com/office/drawing/2014/main" id="{E1114BEB-505D-400E-8DAD-54F310C802C6}"/>
            </a:ext>
          </a:extLst>
        </xdr:cNvPr>
        <xdr:cNvSpPr txBox="1"/>
      </xdr:nvSpPr>
      <xdr:spPr>
        <a:xfrm>
          <a:off x="6718594" y="3892127"/>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122532</xdr:colOff>
      <xdr:row>20</xdr:row>
      <xdr:rowOff>1163</xdr:rowOff>
    </xdr:from>
    <xdr:to>
      <xdr:col>11</xdr:col>
      <xdr:colOff>301516</xdr:colOff>
      <xdr:row>21</xdr:row>
      <xdr:rowOff>16641</xdr:rowOff>
    </xdr:to>
    <xdr:sp macro="" textlink="Sheet1!AF34">
      <xdr:nvSpPr>
        <xdr:cNvPr id="261" name="TextBox 260">
          <a:extLst>
            <a:ext uri="{FF2B5EF4-FFF2-40B4-BE49-F238E27FC236}">
              <a16:creationId xmlns:a16="http://schemas.microsoft.com/office/drawing/2014/main" id="{8F951B1D-49E4-47B1-8A80-D83191D735B2}"/>
            </a:ext>
          </a:extLst>
        </xdr:cNvPr>
        <xdr:cNvSpPr txBox="1"/>
      </xdr:nvSpPr>
      <xdr:spPr>
        <a:xfrm>
          <a:off x="6828132" y="381116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117770</xdr:colOff>
      <xdr:row>20</xdr:row>
      <xdr:rowOff>124988</xdr:rowOff>
    </xdr:from>
    <xdr:to>
      <xdr:col>11</xdr:col>
      <xdr:colOff>296754</xdr:colOff>
      <xdr:row>21</xdr:row>
      <xdr:rowOff>140466</xdr:rowOff>
    </xdr:to>
    <xdr:sp macro="" textlink="Sheet1!AF34">
      <xdr:nvSpPr>
        <xdr:cNvPr id="262" name="TextBox 261">
          <a:extLst>
            <a:ext uri="{FF2B5EF4-FFF2-40B4-BE49-F238E27FC236}">
              <a16:creationId xmlns:a16="http://schemas.microsoft.com/office/drawing/2014/main" id="{13D65636-8CA4-47CC-AA81-BC1C6E9BC06D}"/>
            </a:ext>
          </a:extLst>
        </xdr:cNvPr>
        <xdr:cNvSpPr txBox="1"/>
      </xdr:nvSpPr>
      <xdr:spPr>
        <a:xfrm>
          <a:off x="6823370" y="393498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145073</xdr:colOff>
      <xdr:row>18</xdr:row>
      <xdr:rowOff>163045</xdr:rowOff>
    </xdr:from>
    <xdr:to>
      <xdr:col>11</xdr:col>
      <xdr:colOff>324057</xdr:colOff>
      <xdr:row>19</xdr:row>
      <xdr:rowOff>178523</xdr:rowOff>
    </xdr:to>
    <xdr:sp macro="" textlink="Sheet1!AG34">
      <xdr:nvSpPr>
        <xdr:cNvPr id="264" name="TextBox 263">
          <a:extLst>
            <a:ext uri="{FF2B5EF4-FFF2-40B4-BE49-F238E27FC236}">
              <a16:creationId xmlns:a16="http://schemas.microsoft.com/office/drawing/2014/main" id="{7E54C69B-5CD3-4845-87CB-74C21DDB0C2D}"/>
            </a:ext>
          </a:extLst>
        </xdr:cNvPr>
        <xdr:cNvSpPr txBox="1"/>
      </xdr:nvSpPr>
      <xdr:spPr>
        <a:xfrm>
          <a:off x="6850673" y="359204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245086</xdr:colOff>
      <xdr:row>19</xdr:row>
      <xdr:rowOff>82083</xdr:rowOff>
    </xdr:from>
    <xdr:to>
      <xdr:col>11</xdr:col>
      <xdr:colOff>424070</xdr:colOff>
      <xdr:row>20</xdr:row>
      <xdr:rowOff>97561</xdr:rowOff>
    </xdr:to>
    <xdr:sp macro="" textlink="Sheet1!AG34">
      <xdr:nvSpPr>
        <xdr:cNvPr id="265" name="TextBox 264">
          <a:extLst>
            <a:ext uri="{FF2B5EF4-FFF2-40B4-BE49-F238E27FC236}">
              <a16:creationId xmlns:a16="http://schemas.microsoft.com/office/drawing/2014/main" id="{7021B1FE-AEF3-47FF-8BEB-24EDB638487D}"/>
            </a:ext>
          </a:extLst>
        </xdr:cNvPr>
        <xdr:cNvSpPr txBox="1"/>
      </xdr:nvSpPr>
      <xdr:spPr>
        <a:xfrm>
          <a:off x="6950686" y="370158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245086</xdr:colOff>
      <xdr:row>20</xdr:row>
      <xdr:rowOff>91608</xdr:rowOff>
    </xdr:from>
    <xdr:to>
      <xdr:col>11</xdr:col>
      <xdr:colOff>424070</xdr:colOff>
      <xdr:row>21</xdr:row>
      <xdr:rowOff>107086</xdr:rowOff>
    </xdr:to>
    <xdr:sp macro="" textlink="Sheet1!AG34">
      <xdr:nvSpPr>
        <xdr:cNvPr id="266" name="TextBox 265">
          <a:extLst>
            <a:ext uri="{FF2B5EF4-FFF2-40B4-BE49-F238E27FC236}">
              <a16:creationId xmlns:a16="http://schemas.microsoft.com/office/drawing/2014/main" id="{B42DB6BE-5735-4369-B7C3-AEE1D5475617}"/>
            </a:ext>
          </a:extLst>
        </xdr:cNvPr>
        <xdr:cNvSpPr txBox="1"/>
      </xdr:nvSpPr>
      <xdr:spPr>
        <a:xfrm>
          <a:off x="6950686" y="390160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30773</xdr:colOff>
      <xdr:row>22</xdr:row>
      <xdr:rowOff>15408</xdr:rowOff>
    </xdr:from>
    <xdr:to>
      <xdr:col>11</xdr:col>
      <xdr:colOff>209757</xdr:colOff>
      <xdr:row>23</xdr:row>
      <xdr:rowOff>30886</xdr:rowOff>
    </xdr:to>
    <xdr:sp macro="" textlink="Sheet1!AG34">
      <xdr:nvSpPr>
        <xdr:cNvPr id="267" name="TextBox 266">
          <a:extLst>
            <a:ext uri="{FF2B5EF4-FFF2-40B4-BE49-F238E27FC236}">
              <a16:creationId xmlns:a16="http://schemas.microsoft.com/office/drawing/2014/main" id="{0C671846-7F1C-45E4-B701-3C8FB8B5202B}"/>
            </a:ext>
          </a:extLst>
        </xdr:cNvPr>
        <xdr:cNvSpPr txBox="1"/>
      </xdr:nvSpPr>
      <xdr:spPr>
        <a:xfrm>
          <a:off x="6736373" y="420640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10</xdr:col>
      <xdr:colOff>511785</xdr:colOff>
      <xdr:row>22</xdr:row>
      <xdr:rowOff>5883</xdr:rowOff>
    </xdr:from>
    <xdr:to>
      <xdr:col>11</xdr:col>
      <xdr:colOff>81169</xdr:colOff>
      <xdr:row>23</xdr:row>
      <xdr:rowOff>21361</xdr:rowOff>
    </xdr:to>
    <xdr:sp macro="" textlink="Sheet1!AG34">
      <xdr:nvSpPr>
        <xdr:cNvPr id="268" name="TextBox 267">
          <a:extLst>
            <a:ext uri="{FF2B5EF4-FFF2-40B4-BE49-F238E27FC236}">
              <a16:creationId xmlns:a16="http://schemas.microsoft.com/office/drawing/2014/main" id="{CE8D0936-B86E-44AC-9190-2E751C2EEA67}"/>
            </a:ext>
          </a:extLst>
        </xdr:cNvPr>
        <xdr:cNvSpPr txBox="1"/>
      </xdr:nvSpPr>
      <xdr:spPr>
        <a:xfrm>
          <a:off x="6607785" y="4196883"/>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254610</xdr:colOff>
      <xdr:row>21</xdr:row>
      <xdr:rowOff>110658</xdr:rowOff>
    </xdr:from>
    <xdr:to>
      <xdr:col>11</xdr:col>
      <xdr:colOff>433594</xdr:colOff>
      <xdr:row>22</xdr:row>
      <xdr:rowOff>126136</xdr:rowOff>
    </xdr:to>
    <xdr:sp macro="" textlink="Sheet1!AG34">
      <xdr:nvSpPr>
        <xdr:cNvPr id="269" name="TextBox 268">
          <a:extLst>
            <a:ext uri="{FF2B5EF4-FFF2-40B4-BE49-F238E27FC236}">
              <a16:creationId xmlns:a16="http://schemas.microsoft.com/office/drawing/2014/main" id="{7A673572-BF2D-43D4-88AA-71A8FFB38870}"/>
            </a:ext>
          </a:extLst>
        </xdr:cNvPr>
        <xdr:cNvSpPr txBox="1"/>
      </xdr:nvSpPr>
      <xdr:spPr>
        <a:xfrm>
          <a:off x="6960210" y="4111158"/>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35535</xdr:colOff>
      <xdr:row>23</xdr:row>
      <xdr:rowOff>1121</xdr:rowOff>
    </xdr:from>
    <xdr:to>
      <xdr:col>11</xdr:col>
      <xdr:colOff>214519</xdr:colOff>
      <xdr:row>24</xdr:row>
      <xdr:rowOff>16599</xdr:rowOff>
    </xdr:to>
    <xdr:sp macro="" textlink="Sheet1!AG34">
      <xdr:nvSpPr>
        <xdr:cNvPr id="270" name="TextBox 269">
          <a:extLst>
            <a:ext uri="{FF2B5EF4-FFF2-40B4-BE49-F238E27FC236}">
              <a16:creationId xmlns:a16="http://schemas.microsoft.com/office/drawing/2014/main" id="{80A89892-BA91-454E-8361-D4A16F242778}"/>
            </a:ext>
          </a:extLst>
        </xdr:cNvPr>
        <xdr:cNvSpPr txBox="1"/>
      </xdr:nvSpPr>
      <xdr:spPr>
        <a:xfrm>
          <a:off x="6741135" y="438262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345098</xdr:colOff>
      <xdr:row>20</xdr:row>
      <xdr:rowOff>105896</xdr:rowOff>
    </xdr:from>
    <xdr:to>
      <xdr:col>11</xdr:col>
      <xdr:colOff>524082</xdr:colOff>
      <xdr:row>21</xdr:row>
      <xdr:rowOff>121374</xdr:rowOff>
    </xdr:to>
    <xdr:sp macro="" textlink="Sheet1!AG34">
      <xdr:nvSpPr>
        <xdr:cNvPr id="271" name="TextBox 270">
          <a:extLst>
            <a:ext uri="{FF2B5EF4-FFF2-40B4-BE49-F238E27FC236}">
              <a16:creationId xmlns:a16="http://schemas.microsoft.com/office/drawing/2014/main" id="{B778E70C-C237-4D30-90AA-00F494127048}"/>
            </a:ext>
          </a:extLst>
        </xdr:cNvPr>
        <xdr:cNvSpPr txBox="1"/>
      </xdr:nvSpPr>
      <xdr:spPr>
        <a:xfrm>
          <a:off x="7050698" y="3915896"/>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149835</xdr:colOff>
      <xdr:row>21</xdr:row>
      <xdr:rowOff>29696</xdr:rowOff>
    </xdr:from>
    <xdr:to>
      <xdr:col>11</xdr:col>
      <xdr:colOff>328819</xdr:colOff>
      <xdr:row>22</xdr:row>
      <xdr:rowOff>45174</xdr:rowOff>
    </xdr:to>
    <xdr:sp macro="" textlink="Sheet1!AG34">
      <xdr:nvSpPr>
        <xdr:cNvPr id="272" name="TextBox 271">
          <a:extLst>
            <a:ext uri="{FF2B5EF4-FFF2-40B4-BE49-F238E27FC236}">
              <a16:creationId xmlns:a16="http://schemas.microsoft.com/office/drawing/2014/main" id="{B6568C19-BE54-4CD8-84F1-08662B0D755A}"/>
            </a:ext>
          </a:extLst>
        </xdr:cNvPr>
        <xdr:cNvSpPr txBox="1"/>
      </xdr:nvSpPr>
      <xdr:spPr>
        <a:xfrm>
          <a:off x="6855435" y="4030196"/>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10</xdr:col>
      <xdr:colOff>435585</xdr:colOff>
      <xdr:row>21</xdr:row>
      <xdr:rowOff>15409</xdr:rowOff>
    </xdr:from>
    <xdr:to>
      <xdr:col>11</xdr:col>
      <xdr:colOff>4969</xdr:colOff>
      <xdr:row>22</xdr:row>
      <xdr:rowOff>30887</xdr:rowOff>
    </xdr:to>
    <xdr:sp macro="" textlink="Sheet1!AG34">
      <xdr:nvSpPr>
        <xdr:cNvPr id="273" name="TextBox 272">
          <a:extLst>
            <a:ext uri="{FF2B5EF4-FFF2-40B4-BE49-F238E27FC236}">
              <a16:creationId xmlns:a16="http://schemas.microsoft.com/office/drawing/2014/main" id="{2E0FE196-5F6A-4D03-948D-815E17E49A6A}"/>
            </a:ext>
          </a:extLst>
        </xdr:cNvPr>
        <xdr:cNvSpPr txBox="1"/>
      </xdr:nvSpPr>
      <xdr:spPr>
        <a:xfrm>
          <a:off x="6531585" y="4015909"/>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10</xdr:col>
      <xdr:colOff>411773</xdr:colOff>
      <xdr:row>18</xdr:row>
      <xdr:rowOff>48746</xdr:rowOff>
    </xdr:from>
    <xdr:to>
      <xdr:col>10</xdr:col>
      <xdr:colOff>590757</xdr:colOff>
      <xdr:row>19</xdr:row>
      <xdr:rowOff>64224</xdr:rowOff>
    </xdr:to>
    <xdr:sp macro="" textlink="Sheet1!AG34">
      <xdr:nvSpPr>
        <xdr:cNvPr id="274" name="TextBox 273">
          <a:extLst>
            <a:ext uri="{FF2B5EF4-FFF2-40B4-BE49-F238E27FC236}">
              <a16:creationId xmlns:a16="http://schemas.microsoft.com/office/drawing/2014/main" id="{3767FA7E-C05B-4CA5-AB4F-3CABB514C163}"/>
            </a:ext>
          </a:extLst>
        </xdr:cNvPr>
        <xdr:cNvSpPr txBox="1"/>
      </xdr:nvSpPr>
      <xdr:spPr>
        <a:xfrm>
          <a:off x="6507773" y="3477746"/>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11</xdr:col>
      <xdr:colOff>30775</xdr:colOff>
      <xdr:row>17</xdr:row>
      <xdr:rowOff>148761</xdr:rowOff>
    </xdr:from>
    <xdr:to>
      <xdr:col>11</xdr:col>
      <xdr:colOff>209759</xdr:colOff>
      <xdr:row>18</xdr:row>
      <xdr:rowOff>164239</xdr:rowOff>
    </xdr:to>
    <xdr:sp macro="" textlink="Sheet1!AG34">
      <xdr:nvSpPr>
        <xdr:cNvPr id="275" name="TextBox 274">
          <a:extLst>
            <a:ext uri="{FF2B5EF4-FFF2-40B4-BE49-F238E27FC236}">
              <a16:creationId xmlns:a16="http://schemas.microsoft.com/office/drawing/2014/main" id="{99B804F8-246D-4B5A-9481-6320EE41CEA4}"/>
            </a:ext>
          </a:extLst>
        </xdr:cNvPr>
        <xdr:cNvSpPr txBox="1"/>
      </xdr:nvSpPr>
      <xdr:spPr>
        <a:xfrm>
          <a:off x="6736375" y="3387261"/>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D0046-4080-4145-A4EB-3E979B41D47D}" type="TxLink">
            <a:rPr lang="en-US" sz="4800" b="0" i="0" u="none" strike="noStrike">
              <a:solidFill>
                <a:srgbClr val="0070C0"/>
              </a:solidFill>
              <a:latin typeface="Calibri"/>
              <a:ea typeface="Calibri"/>
              <a:cs typeface="Calibri"/>
            </a:rPr>
            <a:pPr algn="ctr"/>
            <a:t>·</a:t>
          </a:fld>
          <a:endParaRPr lang="en-US" sz="1100"/>
        </a:p>
      </xdr:txBody>
    </xdr:sp>
    <xdr:clientData/>
  </xdr:twoCellAnchor>
  <xdr:twoCellAnchor>
    <xdr:from>
      <xdr:col>10</xdr:col>
      <xdr:colOff>534827</xdr:colOff>
      <xdr:row>19</xdr:row>
      <xdr:rowOff>73509</xdr:rowOff>
    </xdr:from>
    <xdr:to>
      <xdr:col>11</xdr:col>
      <xdr:colOff>104210</xdr:colOff>
      <xdr:row>20</xdr:row>
      <xdr:rowOff>88987</xdr:rowOff>
    </xdr:to>
    <xdr:sp macro="" textlink="Sheet1!AF34">
      <xdr:nvSpPr>
        <xdr:cNvPr id="276" name="TextBox 275">
          <a:extLst>
            <a:ext uri="{FF2B5EF4-FFF2-40B4-BE49-F238E27FC236}">
              <a16:creationId xmlns:a16="http://schemas.microsoft.com/office/drawing/2014/main" id="{06A49685-D7EB-472E-A024-7900F08CC617}"/>
            </a:ext>
          </a:extLst>
        </xdr:cNvPr>
        <xdr:cNvSpPr txBox="1"/>
      </xdr:nvSpPr>
      <xdr:spPr>
        <a:xfrm>
          <a:off x="6612684" y="3693009"/>
          <a:ext cx="177169"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11</xdr:col>
      <xdr:colOff>29548</xdr:colOff>
      <xdr:row>19</xdr:row>
      <xdr:rowOff>71694</xdr:rowOff>
    </xdr:from>
    <xdr:to>
      <xdr:col>11</xdr:col>
      <xdr:colOff>206717</xdr:colOff>
      <xdr:row>20</xdr:row>
      <xdr:rowOff>87172</xdr:rowOff>
    </xdr:to>
    <xdr:sp macro="" textlink="Sheet1!AF34">
      <xdr:nvSpPr>
        <xdr:cNvPr id="277" name="TextBox 276">
          <a:extLst>
            <a:ext uri="{FF2B5EF4-FFF2-40B4-BE49-F238E27FC236}">
              <a16:creationId xmlns:a16="http://schemas.microsoft.com/office/drawing/2014/main" id="{6A73503A-98E3-4D59-83ED-4E6A4406CC2B}"/>
            </a:ext>
          </a:extLst>
        </xdr:cNvPr>
        <xdr:cNvSpPr txBox="1"/>
      </xdr:nvSpPr>
      <xdr:spPr>
        <a:xfrm>
          <a:off x="6715191" y="3691194"/>
          <a:ext cx="177169"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A7AEAC-35B9-4FA1-9D22-B1F6A69797DB}" type="TxLink">
            <a:rPr lang="en-US" sz="4800" b="0" i="0" u="none" strike="noStrike">
              <a:solidFill>
                <a:srgbClr val="00B0F0"/>
              </a:solidFill>
              <a:latin typeface="Calibri"/>
              <a:ea typeface="Calibri"/>
              <a:cs typeface="Calibri"/>
            </a:rPr>
            <a:pPr algn="ctr"/>
            <a:t>·</a:t>
          </a:fld>
          <a:endParaRPr lang="en-US" sz="1100"/>
        </a:p>
      </xdr:txBody>
    </xdr:sp>
    <xdr:clientData/>
  </xdr:twoCellAnchor>
  <xdr:twoCellAnchor>
    <xdr:from>
      <xdr:col>23</xdr:col>
      <xdr:colOff>203584</xdr:colOff>
      <xdr:row>11</xdr:row>
      <xdr:rowOff>180055</xdr:rowOff>
    </xdr:from>
    <xdr:to>
      <xdr:col>23</xdr:col>
      <xdr:colOff>382568</xdr:colOff>
      <xdr:row>13</xdr:row>
      <xdr:rowOff>5033</xdr:rowOff>
    </xdr:to>
    <xdr:sp macro="" textlink="Sheet1!AG32">
      <xdr:nvSpPr>
        <xdr:cNvPr id="278" name="TextBox 277">
          <a:extLst>
            <a:ext uri="{FF2B5EF4-FFF2-40B4-BE49-F238E27FC236}">
              <a16:creationId xmlns:a16="http://schemas.microsoft.com/office/drawing/2014/main" id="{7749AEE3-4E45-40D6-A023-645652BA8981}"/>
            </a:ext>
          </a:extLst>
        </xdr:cNvPr>
        <xdr:cNvSpPr txBox="1"/>
      </xdr:nvSpPr>
      <xdr:spPr>
        <a:xfrm>
          <a:off x="14286977" y="2275555"/>
          <a:ext cx="178984"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5A42AF-278F-4A54-8C66-DC0957682FC2}" type="TxLink">
            <a:rPr lang="en-US" sz="4800" b="0" i="0" u="none" strike="noStrike">
              <a:solidFill>
                <a:srgbClr val="0070C0"/>
              </a:solidFill>
              <a:latin typeface="Calibri"/>
              <a:ea typeface="Calibri"/>
              <a:cs typeface="Calibri"/>
            </a:rPr>
            <a:pPr algn="ctr"/>
            <a:t> </a:t>
          </a:fld>
          <a:endParaRPr lang="en-US" sz="1100"/>
        </a:p>
      </xdr:txBody>
    </xdr:sp>
    <xdr:clientData/>
  </xdr:twoCellAnchor>
  <xdr:twoCellAnchor>
    <xdr:from>
      <xdr:col>24</xdr:col>
      <xdr:colOff>9591</xdr:colOff>
      <xdr:row>13</xdr:row>
      <xdr:rowOff>11370</xdr:rowOff>
    </xdr:from>
    <xdr:to>
      <xdr:col>24</xdr:col>
      <xdr:colOff>191297</xdr:colOff>
      <xdr:row>14</xdr:row>
      <xdr:rowOff>26848</xdr:rowOff>
    </xdr:to>
    <xdr:sp macro="" textlink="Sheet1!AF32">
      <xdr:nvSpPr>
        <xdr:cNvPr id="279" name="TextBox 278">
          <a:extLst>
            <a:ext uri="{FF2B5EF4-FFF2-40B4-BE49-F238E27FC236}">
              <a16:creationId xmlns:a16="http://schemas.microsoft.com/office/drawing/2014/main" id="{0CCA1D36-5677-47B7-95CD-1D4F8F6B13AB}"/>
            </a:ext>
          </a:extLst>
        </xdr:cNvPr>
        <xdr:cNvSpPr txBox="1"/>
      </xdr:nvSpPr>
      <xdr:spPr>
        <a:xfrm>
          <a:off x="14705305" y="2487870"/>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121170</xdr:colOff>
      <xdr:row>13</xdr:row>
      <xdr:rowOff>163770</xdr:rowOff>
    </xdr:from>
    <xdr:to>
      <xdr:col>24</xdr:col>
      <xdr:colOff>302876</xdr:colOff>
      <xdr:row>14</xdr:row>
      <xdr:rowOff>179248</xdr:rowOff>
    </xdr:to>
    <xdr:sp macro="" textlink="Sheet1!AF32">
      <xdr:nvSpPr>
        <xdr:cNvPr id="280" name="TextBox 279">
          <a:extLst>
            <a:ext uri="{FF2B5EF4-FFF2-40B4-BE49-F238E27FC236}">
              <a16:creationId xmlns:a16="http://schemas.microsoft.com/office/drawing/2014/main" id="{DDEF7D74-7E80-4002-B9AD-694B24098A93}"/>
            </a:ext>
          </a:extLst>
        </xdr:cNvPr>
        <xdr:cNvSpPr txBox="1"/>
      </xdr:nvSpPr>
      <xdr:spPr>
        <a:xfrm>
          <a:off x="14816884" y="2640270"/>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117088</xdr:colOff>
      <xdr:row>13</xdr:row>
      <xdr:rowOff>3205</xdr:rowOff>
    </xdr:from>
    <xdr:to>
      <xdr:col>24</xdr:col>
      <xdr:colOff>298794</xdr:colOff>
      <xdr:row>14</xdr:row>
      <xdr:rowOff>18683</xdr:rowOff>
    </xdr:to>
    <xdr:sp macro="" textlink="Sheet1!AF32">
      <xdr:nvSpPr>
        <xdr:cNvPr id="281" name="TextBox 280">
          <a:extLst>
            <a:ext uri="{FF2B5EF4-FFF2-40B4-BE49-F238E27FC236}">
              <a16:creationId xmlns:a16="http://schemas.microsoft.com/office/drawing/2014/main" id="{133FB298-F587-4DDE-947E-D46D7A2CDB1C}"/>
            </a:ext>
          </a:extLst>
        </xdr:cNvPr>
        <xdr:cNvSpPr txBox="1"/>
      </xdr:nvSpPr>
      <xdr:spPr>
        <a:xfrm>
          <a:off x="14812802" y="247970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4149</xdr:colOff>
      <xdr:row>13</xdr:row>
      <xdr:rowOff>94373</xdr:rowOff>
    </xdr:from>
    <xdr:to>
      <xdr:col>24</xdr:col>
      <xdr:colOff>185855</xdr:colOff>
      <xdr:row>14</xdr:row>
      <xdr:rowOff>109851</xdr:rowOff>
    </xdr:to>
    <xdr:sp macro="" textlink="Sheet1!AF32">
      <xdr:nvSpPr>
        <xdr:cNvPr id="282" name="TextBox 281">
          <a:extLst>
            <a:ext uri="{FF2B5EF4-FFF2-40B4-BE49-F238E27FC236}">
              <a16:creationId xmlns:a16="http://schemas.microsoft.com/office/drawing/2014/main" id="{02C06F13-B6E0-4998-A6D0-DB1FC43224FB}"/>
            </a:ext>
          </a:extLst>
        </xdr:cNvPr>
        <xdr:cNvSpPr txBox="1"/>
      </xdr:nvSpPr>
      <xdr:spPr>
        <a:xfrm>
          <a:off x="14699863" y="2570873"/>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4703</xdr:colOff>
      <xdr:row>12</xdr:row>
      <xdr:rowOff>87489</xdr:rowOff>
    </xdr:from>
    <xdr:to>
      <xdr:col>24</xdr:col>
      <xdr:colOff>186409</xdr:colOff>
      <xdr:row>13</xdr:row>
      <xdr:rowOff>102967</xdr:rowOff>
    </xdr:to>
    <xdr:sp macro="" textlink="Sheet1!AF32">
      <xdr:nvSpPr>
        <xdr:cNvPr id="283" name="TextBox 282">
          <a:extLst>
            <a:ext uri="{FF2B5EF4-FFF2-40B4-BE49-F238E27FC236}">
              <a16:creationId xmlns:a16="http://schemas.microsoft.com/office/drawing/2014/main" id="{7CF2DE02-5FBA-4625-ABD9-7AD256FC47AE}"/>
            </a:ext>
          </a:extLst>
        </xdr:cNvPr>
        <xdr:cNvSpPr txBox="1"/>
      </xdr:nvSpPr>
      <xdr:spPr>
        <a:xfrm>
          <a:off x="14700417" y="2373489"/>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218338</xdr:colOff>
      <xdr:row>13</xdr:row>
      <xdr:rowOff>97017</xdr:rowOff>
    </xdr:from>
    <xdr:to>
      <xdr:col>24</xdr:col>
      <xdr:colOff>400044</xdr:colOff>
      <xdr:row>14</xdr:row>
      <xdr:rowOff>112495</xdr:rowOff>
    </xdr:to>
    <xdr:sp macro="" textlink="Sheet1!AF32">
      <xdr:nvSpPr>
        <xdr:cNvPr id="284" name="TextBox 283">
          <a:extLst>
            <a:ext uri="{FF2B5EF4-FFF2-40B4-BE49-F238E27FC236}">
              <a16:creationId xmlns:a16="http://schemas.microsoft.com/office/drawing/2014/main" id="{8B31F6B7-A5B2-4E98-B833-76EAEB68C0E2}"/>
            </a:ext>
          </a:extLst>
        </xdr:cNvPr>
        <xdr:cNvSpPr txBox="1"/>
      </xdr:nvSpPr>
      <xdr:spPr>
        <a:xfrm>
          <a:off x="14914052" y="2573517"/>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520419</xdr:colOff>
      <xdr:row>13</xdr:row>
      <xdr:rowOff>106539</xdr:rowOff>
    </xdr:from>
    <xdr:to>
      <xdr:col>24</xdr:col>
      <xdr:colOff>89804</xdr:colOff>
      <xdr:row>14</xdr:row>
      <xdr:rowOff>122017</xdr:rowOff>
    </xdr:to>
    <xdr:sp macro="" textlink="Sheet1!AF32">
      <xdr:nvSpPr>
        <xdr:cNvPr id="285" name="TextBox 284">
          <a:extLst>
            <a:ext uri="{FF2B5EF4-FFF2-40B4-BE49-F238E27FC236}">
              <a16:creationId xmlns:a16="http://schemas.microsoft.com/office/drawing/2014/main" id="{F86856E3-A77D-4E35-9BF4-EB31A8E61AA7}"/>
            </a:ext>
          </a:extLst>
        </xdr:cNvPr>
        <xdr:cNvSpPr txBox="1"/>
      </xdr:nvSpPr>
      <xdr:spPr>
        <a:xfrm>
          <a:off x="14603812" y="2583039"/>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516332</xdr:colOff>
      <xdr:row>13</xdr:row>
      <xdr:rowOff>7208</xdr:rowOff>
    </xdr:from>
    <xdr:to>
      <xdr:col>24</xdr:col>
      <xdr:colOff>85717</xdr:colOff>
      <xdr:row>14</xdr:row>
      <xdr:rowOff>22686</xdr:rowOff>
    </xdr:to>
    <xdr:sp macro="" textlink="Sheet1!AF32">
      <xdr:nvSpPr>
        <xdr:cNvPr id="286" name="TextBox 285">
          <a:extLst>
            <a:ext uri="{FF2B5EF4-FFF2-40B4-BE49-F238E27FC236}">
              <a16:creationId xmlns:a16="http://schemas.microsoft.com/office/drawing/2014/main" id="{8148BE6E-5A1C-4913-80C2-2B5339A0F3DC}"/>
            </a:ext>
          </a:extLst>
        </xdr:cNvPr>
        <xdr:cNvSpPr txBox="1"/>
      </xdr:nvSpPr>
      <xdr:spPr>
        <a:xfrm>
          <a:off x="14599725" y="2483708"/>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117642</xdr:colOff>
      <xdr:row>12</xdr:row>
      <xdr:rowOff>84766</xdr:rowOff>
    </xdr:from>
    <xdr:to>
      <xdr:col>24</xdr:col>
      <xdr:colOff>299348</xdr:colOff>
      <xdr:row>13</xdr:row>
      <xdr:rowOff>100244</xdr:rowOff>
    </xdr:to>
    <xdr:sp macro="" textlink="Sheet1!AF32">
      <xdr:nvSpPr>
        <xdr:cNvPr id="287" name="TextBox 286">
          <a:extLst>
            <a:ext uri="{FF2B5EF4-FFF2-40B4-BE49-F238E27FC236}">
              <a16:creationId xmlns:a16="http://schemas.microsoft.com/office/drawing/2014/main" id="{F1060F84-8087-4129-8E54-A89514FCA293}"/>
            </a:ext>
          </a:extLst>
        </xdr:cNvPr>
        <xdr:cNvSpPr txBox="1"/>
      </xdr:nvSpPr>
      <xdr:spPr>
        <a:xfrm>
          <a:off x="14813356" y="2370766"/>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610221</xdr:colOff>
      <xdr:row>11</xdr:row>
      <xdr:rowOff>182740</xdr:rowOff>
    </xdr:from>
    <xdr:to>
      <xdr:col>24</xdr:col>
      <xdr:colOff>179606</xdr:colOff>
      <xdr:row>13</xdr:row>
      <xdr:rowOff>7718</xdr:rowOff>
    </xdr:to>
    <xdr:sp macro="" textlink="Sheet1!AF32">
      <xdr:nvSpPr>
        <xdr:cNvPr id="288" name="TextBox 287">
          <a:extLst>
            <a:ext uri="{FF2B5EF4-FFF2-40B4-BE49-F238E27FC236}">
              <a16:creationId xmlns:a16="http://schemas.microsoft.com/office/drawing/2014/main" id="{4B932307-5C6F-4D50-BBFE-38B27D3E5ABC}"/>
            </a:ext>
          </a:extLst>
        </xdr:cNvPr>
        <xdr:cNvSpPr txBox="1"/>
      </xdr:nvSpPr>
      <xdr:spPr>
        <a:xfrm>
          <a:off x="14693614" y="2278240"/>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236024</xdr:colOff>
      <xdr:row>12</xdr:row>
      <xdr:rowOff>80684</xdr:rowOff>
    </xdr:from>
    <xdr:to>
      <xdr:col>24</xdr:col>
      <xdr:colOff>417730</xdr:colOff>
      <xdr:row>13</xdr:row>
      <xdr:rowOff>96162</xdr:rowOff>
    </xdr:to>
    <xdr:sp macro="" textlink="Sheet1!AF32">
      <xdr:nvSpPr>
        <xdr:cNvPr id="289" name="TextBox 288">
          <a:extLst>
            <a:ext uri="{FF2B5EF4-FFF2-40B4-BE49-F238E27FC236}">
              <a16:creationId xmlns:a16="http://schemas.microsoft.com/office/drawing/2014/main" id="{A72A9F72-6332-45DA-A894-2ED900A53C4A}"/>
            </a:ext>
          </a:extLst>
        </xdr:cNvPr>
        <xdr:cNvSpPr txBox="1"/>
      </xdr:nvSpPr>
      <xdr:spPr>
        <a:xfrm>
          <a:off x="14931738" y="2366684"/>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320388</xdr:colOff>
      <xdr:row>11</xdr:row>
      <xdr:rowOff>171852</xdr:rowOff>
    </xdr:from>
    <xdr:to>
      <xdr:col>24</xdr:col>
      <xdr:colOff>502094</xdr:colOff>
      <xdr:row>12</xdr:row>
      <xdr:rowOff>187330</xdr:rowOff>
    </xdr:to>
    <xdr:sp macro="" textlink="Sheet1!AF32">
      <xdr:nvSpPr>
        <xdr:cNvPr id="290" name="TextBox 289">
          <a:extLst>
            <a:ext uri="{FF2B5EF4-FFF2-40B4-BE49-F238E27FC236}">
              <a16:creationId xmlns:a16="http://schemas.microsoft.com/office/drawing/2014/main" id="{D0B9F95E-768E-4E09-9179-113C141D2DE6}"/>
            </a:ext>
          </a:extLst>
        </xdr:cNvPr>
        <xdr:cNvSpPr txBox="1"/>
      </xdr:nvSpPr>
      <xdr:spPr>
        <a:xfrm>
          <a:off x="15016102" y="2267352"/>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418359</xdr:colOff>
      <xdr:row>13</xdr:row>
      <xdr:rowOff>18091</xdr:rowOff>
    </xdr:from>
    <xdr:to>
      <xdr:col>23</xdr:col>
      <xdr:colOff>600065</xdr:colOff>
      <xdr:row>14</xdr:row>
      <xdr:rowOff>33569</xdr:rowOff>
    </xdr:to>
    <xdr:sp macro="" textlink="Sheet1!AF32">
      <xdr:nvSpPr>
        <xdr:cNvPr id="291" name="TextBox 290">
          <a:extLst>
            <a:ext uri="{FF2B5EF4-FFF2-40B4-BE49-F238E27FC236}">
              <a16:creationId xmlns:a16="http://schemas.microsoft.com/office/drawing/2014/main" id="{AC471D32-1CE3-48D9-90C9-69A3EED657CB}"/>
            </a:ext>
          </a:extLst>
        </xdr:cNvPr>
        <xdr:cNvSpPr txBox="1"/>
      </xdr:nvSpPr>
      <xdr:spPr>
        <a:xfrm>
          <a:off x="14501752" y="2494591"/>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516330</xdr:colOff>
      <xdr:row>14</xdr:row>
      <xdr:rowOff>14009</xdr:rowOff>
    </xdr:from>
    <xdr:to>
      <xdr:col>24</xdr:col>
      <xdr:colOff>85715</xdr:colOff>
      <xdr:row>15</xdr:row>
      <xdr:rowOff>29487</xdr:rowOff>
    </xdr:to>
    <xdr:sp macro="" textlink="Sheet1!AF32">
      <xdr:nvSpPr>
        <xdr:cNvPr id="292" name="TextBox 291">
          <a:extLst>
            <a:ext uri="{FF2B5EF4-FFF2-40B4-BE49-F238E27FC236}">
              <a16:creationId xmlns:a16="http://schemas.microsoft.com/office/drawing/2014/main" id="{24142C69-3FE5-41E9-8574-6DD774199DE7}"/>
            </a:ext>
          </a:extLst>
        </xdr:cNvPr>
        <xdr:cNvSpPr txBox="1"/>
      </xdr:nvSpPr>
      <xdr:spPr>
        <a:xfrm>
          <a:off x="14599723" y="2681009"/>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418578</xdr:colOff>
      <xdr:row>11</xdr:row>
      <xdr:rowOff>170530</xdr:rowOff>
    </xdr:from>
    <xdr:to>
      <xdr:col>23</xdr:col>
      <xdr:colOff>600284</xdr:colOff>
      <xdr:row>12</xdr:row>
      <xdr:rowOff>186008</xdr:rowOff>
    </xdr:to>
    <xdr:sp macro="" textlink="Sheet1!AF32">
      <xdr:nvSpPr>
        <xdr:cNvPr id="293" name="TextBox 292">
          <a:extLst>
            <a:ext uri="{FF2B5EF4-FFF2-40B4-BE49-F238E27FC236}">
              <a16:creationId xmlns:a16="http://schemas.microsoft.com/office/drawing/2014/main" id="{EC1D9766-FF2B-4C16-8A17-6F43B0ED3313}"/>
            </a:ext>
          </a:extLst>
        </xdr:cNvPr>
        <xdr:cNvSpPr txBox="1"/>
      </xdr:nvSpPr>
      <xdr:spPr>
        <a:xfrm>
          <a:off x="14501971" y="2266030"/>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516547</xdr:colOff>
      <xdr:row>11</xdr:row>
      <xdr:rowOff>57585</xdr:rowOff>
    </xdr:from>
    <xdr:to>
      <xdr:col>24</xdr:col>
      <xdr:colOff>85932</xdr:colOff>
      <xdr:row>12</xdr:row>
      <xdr:rowOff>73063</xdr:rowOff>
    </xdr:to>
    <xdr:sp macro="" textlink="Sheet1!AF32">
      <xdr:nvSpPr>
        <xdr:cNvPr id="294" name="TextBox 293">
          <a:extLst>
            <a:ext uri="{FF2B5EF4-FFF2-40B4-BE49-F238E27FC236}">
              <a16:creationId xmlns:a16="http://schemas.microsoft.com/office/drawing/2014/main" id="{949A8B30-6370-4384-ABC6-42B8C4FB6C09}"/>
            </a:ext>
          </a:extLst>
        </xdr:cNvPr>
        <xdr:cNvSpPr txBox="1"/>
      </xdr:nvSpPr>
      <xdr:spPr>
        <a:xfrm>
          <a:off x="14599940" y="215308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117861</xdr:colOff>
      <xdr:row>11</xdr:row>
      <xdr:rowOff>169165</xdr:rowOff>
    </xdr:from>
    <xdr:to>
      <xdr:col>24</xdr:col>
      <xdr:colOff>299567</xdr:colOff>
      <xdr:row>12</xdr:row>
      <xdr:rowOff>184643</xdr:rowOff>
    </xdr:to>
    <xdr:sp macro="" textlink="Sheet1!AF32">
      <xdr:nvSpPr>
        <xdr:cNvPr id="295" name="TextBox 294">
          <a:extLst>
            <a:ext uri="{FF2B5EF4-FFF2-40B4-BE49-F238E27FC236}">
              <a16:creationId xmlns:a16="http://schemas.microsoft.com/office/drawing/2014/main" id="{3AD1AF47-71CB-4B10-B974-D38D97EF27B7}"/>
            </a:ext>
          </a:extLst>
        </xdr:cNvPr>
        <xdr:cNvSpPr txBox="1"/>
      </xdr:nvSpPr>
      <xdr:spPr>
        <a:xfrm>
          <a:off x="14813575" y="226466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215830</xdr:colOff>
      <xdr:row>11</xdr:row>
      <xdr:rowOff>63026</xdr:rowOff>
    </xdr:from>
    <xdr:to>
      <xdr:col>24</xdr:col>
      <xdr:colOff>397536</xdr:colOff>
      <xdr:row>12</xdr:row>
      <xdr:rowOff>78504</xdr:rowOff>
    </xdr:to>
    <xdr:sp macro="" textlink="Sheet1!AF32">
      <xdr:nvSpPr>
        <xdr:cNvPr id="296" name="TextBox 295">
          <a:extLst>
            <a:ext uri="{FF2B5EF4-FFF2-40B4-BE49-F238E27FC236}">
              <a16:creationId xmlns:a16="http://schemas.microsoft.com/office/drawing/2014/main" id="{B5E254E4-0C6F-4C5E-92A1-AFEF21665D2E}"/>
            </a:ext>
          </a:extLst>
        </xdr:cNvPr>
        <xdr:cNvSpPr txBox="1"/>
      </xdr:nvSpPr>
      <xdr:spPr>
        <a:xfrm>
          <a:off x="14911544" y="2158526"/>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368230</xdr:colOff>
      <xdr:row>14</xdr:row>
      <xdr:rowOff>4514</xdr:rowOff>
    </xdr:from>
    <xdr:to>
      <xdr:col>24</xdr:col>
      <xdr:colOff>549936</xdr:colOff>
      <xdr:row>15</xdr:row>
      <xdr:rowOff>19992</xdr:rowOff>
    </xdr:to>
    <xdr:sp macro="" textlink="Sheet1!AF32">
      <xdr:nvSpPr>
        <xdr:cNvPr id="297" name="TextBox 296">
          <a:extLst>
            <a:ext uri="{FF2B5EF4-FFF2-40B4-BE49-F238E27FC236}">
              <a16:creationId xmlns:a16="http://schemas.microsoft.com/office/drawing/2014/main" id="{FC19FF25-F143-4910-9071-748777378152}"/>
            </a:ext>
          </a:extLst>
        </xdr:cNvPr>
        <xdr:cNvSpPr txBox="1"/>
      </xdr:nvSpPr>
      <xdr:spPr>
        <a:xfrm>
          <a:off x="15063944" y="2671514"/>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119216</xdr:colOff>
      <xdr:row>14</xdr:row>
      <xdr:rowOff>109286</xdr:rowOff>
    </xdr:from>
    <xdr:to>
      <xdr:col>24</xdr:col>
      <xdr:colOff>300922</xdr:colOff>
      <xdr:row>15</xdr:row>
      <xdr:rowOff>124764</xdr:rowOff>
    </xdr:to>
    <xdr:sp macro="" textlink="Sheet1!AF32">
      <xdr:nvSpPr>
        <xdr:cNvPr id="298" name="TextBox 297">
          <a:extLst>
            <a:ext uri="{FF2B5EF4-FFF2-40B4-BE49-F238E27FC236}">
              <a16:creationId xmlns:a16="http://schemas.microsoft.com/office/drawing/2014/main" id="{422DAFEE-CE25-4819-852E-B19DE4905DFF}"/>
            </a:ext>
          </a:extLst>
        </xdr:cNvPr>
        <xdr:cNvSpPr txBox="1"/>
      </xdr:nvSpPr>
      <xdr:spPr>
        <a:xfrm>
          <a:off x="14814930" y="2776286"/>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516539</xdr:colOff>
      <xdr:row>15</xdr:row>
      <xdr:rowOff>23558</xdr:rowOff>
    </xdr:from>
    <xdr:to>
      <xdr:col>24</xdr:col>
      <xdr:colOff>85924</xdr:colOff>
      <xdr:row>16</xdr:row>
      <xdr:rowOff>39036</xdr:rowOff>
    </xdr:to>
    <xdr:sp macro="" textlink="Sheet1!AF32">
      <xdr:nvSpPr>
        <xdr:cNvPr id="299" name="TextBox 298">
          <a:extLst>
            <a:ext uri="{FF2B5EF4-FFF2-40B4-BE49-F238E27FC236}">
              <a16:creationId xmlns:a16="http://schemas.microsoft.com/office/drawing/2014/main" id="{C32985FC-0169-4BC8-BE20-F00AADFA6EC1}"/>
            </a:ext>
          </a:extLst>
        </xdr:cNvPr>
        <xdr:cNvSpPr txBox="1"/>
      </xdr:nvSpPr>
      <xdr:spPr>
        <a:xfrm>
          <a:off x="14599932" y="2881058"/>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206289</xdr:colOff>
      <xdr:row>14</xdr:row>
      <xdr:rowOff>5874</xdr:rowOff>
    </xdr:from>
    <xdr:to>
      <xdr:col>23</xdr:col>
      <xdr:colOff>387995</xdr:colOff>
      <xdr:row>15</xdr:row>
      <xdr:rowOff>21352</xdr:rowOff>
    </xdr:to>
    <xdr:sp macro="" textlink="Sheet1!AF32">
      <xdr:nvSpPr>
        <xdr:cNvPr id="300" name="TextBox 299">
          <a:extLst>
            <a:ext uri="{FF2B5EF4-FFF2-40B4-BE49-F238E27FC236}">
              <a16:creationId xmlns:a16="http://schemas.microsoft.com/office/drawing/2014/main" id="{FCAC9EA3-CA52-43F5-B5A2-B9ED6A6100AD}"/>
            </a:ext>
          </a:extLst>
        </xdr:cNvPr>
        <xdr:cNvSpPr txBox="1"/>
      </xdr:nvSpPr>
      <xdr:spPr>
        <a:xfrm>
          <a:off x="14289682" y="2672874"/>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317868</xdr:colOff>
      <xdr:row>13</xdr:row>
      <xdr:rowOff>15394</xdr:rowOff>
    </xdr:from>
    <xdr:to>
      <xdr:col>23</xdr:col>
      <xdr:colOff>499574</xdr:colOff>
      <xdr:row>14</xdr:row>
      <xdr:rowOff>30872</xdr:rowOff>
    </xdr:to>
    <xdr:sp macro="" textlink="Sheet1!AF32">
      <xdr:nvSpPr>
        <xdr:cNvPr id="301" name="TextBox 300">
          <a:extLst>
            <a:ext uri="{FF2B5EF4-FFF2-40B4-BE49-F238E27FC236}">
              <a16:creationId xmlns:a16="http://schemas.microsoft.com/office/drawing/2014/main" id="{CAB76BE2-E943-45F0-A8C9-9E15391969A5}"/>
            </a:ext>
          </a:extLst>
        </xdr:cNvPr>
        <xdr:cNvSpPr txBox="1"/>
      </xdr:nvSpPr>
      <xdr:spPr>
        <a:xfrm>
          <a:off x="14401261" y="2491894"/>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23</xdr:col>
      <xdr:colOff>313785</xdr:colOff>
      <xdr:row>12</xdr:row>
      <xdr:rowOff>99755</xdr:rowOff>
    </xdr:from>
    <xdr:to>
      <xdr:col>23</xdr:col>
      <xdr:colOff>495491</xdr:colOff>
      <xdr:row>13</xdr:row>
      <xdr:rowOff>115233</xdr:rowOff>
    </xdr:to>
    <xdr:sp macro="" textlink="Sheet1!AF32">
      <xdr:nvSpPr>
        <xdr:cNvPr id="302" name="TextBox 301">
          <a:extLst>
            <a:ext uri="{FF2B5EF4-FFF2-40B4-BE49-F238E27FC236}">
              <a16:creationId xmlns:a16="http://schemas.microsoft.com/office/drawing/2014/main" id="{64635D46-5602-48DC-918C-4AAF8FFD37B1}"/>
            </a:ext>
          </a:extLst>
        </xdr:cNvPr>
        <xdr:cNvSpPr txBox="1"/>
      </xdr:nvSpPr>
      <xdr:spPr>
        <a:xfrm>
          <a:off x="14397178" y="238575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466185</xdr:colOff>
      <xdr:row>13</xdr:row>
      <xdr:rowOff>95675</xdr:rowOff>
    </xdr:from>
    <xdr:to>
      <xdr:col>25</xdr:col>
      <xdr:colOff>35569</xdr:colOff>
      <xdr:row>14</xdr:row>
      <xdr:rowOff>111153</xdr:rowOff>
    </xdr:to>
    <xdr:sp macro="" textlink="Sheet1!AF32">
      <xdr:nvSpPr>
        <xdr:cNvPr id="303" name="TextBox 302">
          <a:extLst>
            <a:ext uri="{FF2B5EF4-FFF2-40B4-BE49-F238E27FC236}">
              <a16:creationId xmlns:a16="http://schemas.microsoft.com/office/drawing/2014/main" id="{EE792918-EFA8-4C90-BAB0-A193F2627A09}"/>
            </a:ext>
          </a:extLst>
        </xdr:cNvPr>
        <xdr:cNvSpPr txBox="1"/>
      </xdr:nvSpPr>
      <xdr:spPr>
        <a:xfrm>
          <a:off x="15161899" y="2572175"/>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326029</xdr:colOff>
      <xdr:row>12</xdr:row>
      <xdr:rowOff>180039</xdr:rowOff>
    </xdr:from>
    <xdr:to>
      <xdr:col>24</xdr:col>
      <xdr:colOff>507735</xdr:colOff>
      <xdr:row>14</xdr:row>
      <xdr:rowOff>5017</xdr:rowOff>
    </xdr:to>
    <xdr:sp macro="" textlink="Sheet1!AF32">
      <xdr:nvSpPr>
        <xdr:cNvPr id="304" name="TextBox 303">
          <a:extLst>
            <a:ext uri="{FF2B5EF4-FFF2-40B4-BE49-F238E27FC236}">
              <a16:creationId xmlns:a16="http://schemas.microsoft.com/office/drawing/2014/main" id="{24DB30E2-2BFB-4B88-8B22-CBD82CB5BB21}"/>
            </a:ext>
          </a:extLst>
        </xdr:cNvPr>
        <xdr:cNvSpPr txBox="1"/>
      </xdr:nvSpPr>
      <xdr:spPr>
        <a:xfrm>
          <a:off x="15021743" y="2466039"/>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24</xdr:col>
      <xdr:colOff>464820</xdr:colOff>
      <xdr:row>12</xdr:row>
      <xdr:rowOff>80699</xdr:rowOff>
    </xdr:from>
    <xdr:to>
      <xdr:col>25</xdr:col>
      <xdr:colOff>34204</xdr:colOff>
      <xdr:row>13</xdr:row>
      <xdr:rowOff>96177</xdr:rowOff>
    </xdr:to>
    <xdr:sp macro="" textlink="Sheet1!AF32">
      <xdr:nvSpPr>
        <xdr:cNvPr id="305" name="TextBox 304">
          <a:extLst>
            <a:ext uri="{FF2B5EF4-FFF2-40B4-BE49-F238E27FC236}">
              <a16:creationId xmlns:a16="http://schemas.microsoft.com/office/drawing/2014/main" id="{F0A47793-A70C-4944-A28E-32F3E39468B1}"/>
            </a:ext>
          </a:extLst>
        </xdr:cNvPr>
        <xdr:cNvSpPr txBox="1"/>
      </xdr:nvSpPr>
      <xdr:spPr>
        <a:xfrm>
          <a:off x="15160534" y="2366699"/>
          <a:ext cx="181706" cy="20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A98E52-6DFC-48E8-9F98-46B6BCA25C93}" type="TxLink">
            <a:rPr lang="en-US" sz="4800" b="0" i="0" u="none" strike="noStrike">
              <a:solidFill>
                <a:srgbClr val="00B0F0"/>
              </a:solidFill>
              <a:latin typeface="Calibri"/>
              <a:ea typeface="Calibri"/>
              <a:cs typeface="Calibri"/>
            </a:rPr>
            <a:pPr algn="ctr"/>
            <a:t> </a:t>
          </a:fld>
          <a:endParaRPr lang="en-US" sz="1100"/>
        </a:p>
      </xdr:txBody>
    </xdr:sp>
    <xdr:clientData/>
  </xdr:twoCellAnchor>
  <xdr:twoCellAnchor>
    <xdr:from>
      <xdr:col>12</xdr:col>
      <xdr:colOff>43397</xdr:colOff>
      <xdr:row>10</xdr:row>
      <xdr:rowOff>79169</xdr:rowOff>
    </xdr:from>
    <xdr:to>
      <xdr:col>21</xdr:col>
      <xdr:colOff>473345</xdr:colOff>
      <xdr:row>31</xdr:row>
      <xdr:rowOff>57623</xdr:rowOff>
    </xdr:to>
    <xdr:sp macro="" textlink="">
      <xdr:nvSpPr>
        <xdr:cNvPr id="306" name="Arc 305">
          <a:extLst>
            <a:ext uri="{FF2B5EF4-FFF2-40B4-BE49-F238E27FC236}">
              <a16:creationId xmlns:a16="http://schemas.microsoft.com/office/drawing/2014/main" id="{9B232106-212D-A53D-5433-8C31298B28FB}"/>
            </a:ext>
          </a:extLst>
        </xdr:cNvPr>
        <xdr:cNvSpPr/>
      </xdr:nvSpPr>
      <xdr:spPr>
        <a:xfrm rot="17630414">
          <a:off x="8327294" y="1015472"/>
          <a:ext cx="3978954" cy="5916348"/>
        </a:xfrm>
        <a:prstGeom prst="arc">
          <a:avLst>
            <a:gd name="adj1" fmla="val 16653993"/>
            <a:gd name="adj2" fmla="val 1501941"/>
          </a:avLst>
        </a:prstGeom>
        <a:ln w="19050">
          <a:gradFill>
            <a:gsLst>
              <a:gs pos="23000">
                <a:srgbClr val="7417BD">
                  <a:alpha val="80000"/>
                </a:srgbClr>
              </a:gs>
              <a:gs pos="92000">
                <a:srgbClr val="0070C0">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n w="38100">
              <a:solidFill>
                <a:schemeClr val="tx1"/>
              </a:solidFill>
            </a:ln>
            <a:solidFill>
              <a:srgbClr val="00B050"/>
            </a:solidFill>
          </a:endParaRPr>
        </a:p>
      </xdr:txBody>
    </xdr:sp>
    <xdr:clientData/>
  </xdr:twoCellAnchor>
  <xdr:twoCellAnchor>
    <xdr:from>
      <xdr:col>19</xdr:col>
      <xdr:colOff>29658</xdr:colOff>
      <xdr:row>11</xdr:row>
      <xdr:rowOff>108751</xdr:rowOff>
    </xdr:from>
    <xdr:to>
      <xdr:col>26</xdr:col>
      <xdr:colOff>38728</xdr:colOff>
      <xdr:row>26</xdr:row>
      <xdr:rowOff>131627</xdr:rowOff>
    </xdr:to>
    <xdr:sp macro="" textlink="">
      <xdr:nvSpPr>
        <xdr:cNvPr id="307" name="Arc 306">
          <a:extLst>
            <a:ext uri="{FF2B5EF4-FFF2-40B4-BE49-F238E27FC236}">
              <a16:creationId xmlns:a16="http://schemas.microsoft.com/office/drawing/2014/main" id="{B51804CE-D196-4418-ABCD-FBBBF00D6B5A}"/>
            </a:ext>
          </a:extLst>
        </xdr:cNvPr>
        <xdr:cNvSpPr/>
      </xdr:nvSpPr>
      <xdr:spPr>
        <a:xfrm rot="18382397">
          <a:off x="12310005" y="1506304"/>
          <a:ext cx="2880376" cy="4276270"/>
        </a:xfrm>
        <a:prstGeom prst="arc">
          <a:avLst>
            <a:gd name="adj1" fmla="val 15774144"/>
            <a:gd name="adj2" fmla="val 21450979"/>
          </a:avLst>
        </a:prstGeom>
        <a:ln w="19050">
          <a:gradFill>
            <a:gsLst>
              <a:gs pos="18000">
                <a:srgbClr val="7417BD">
                  <a:alpha val="80000"/>
                </a:srgbClr>
              </a:gs>
              <a:gs pos="92000">
                <a:srgbClr val="0070C0">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n w="38100">
              <a:solidFill>
                <a:schemeClr val="tx1"/>
              </a:solidFill>
            </a:ln>
            <a:solidFill>
              <a:srgbClr val="00B050"/>
            </a:solidFill>
          </a:endParaRPr>
        </a:p>
      </xdr:txBody>
    </xdr:sp>
    <xdr:clientData/>
  </xdr:twoCellAnchor>
  <xdr:twoCellAnchor>
    <xdr:from>
      <xdr:col>9</xdr:col>
      <xdr:colOff>407590</xdr:colOff>
      <xdr:row>13</xdr:row>
      <xdr:rowOff>94591</xdr:rowOff>
    </xdr:from>
    <xdr:to>
      <xdr:col>29</xdr:col>
      <xdr:colOff>603659</xdr:colOff>
      <xdr:row>46</xdr:row>
      <xdr:rowOff>4537</xdr:rowOff>
    </xdr:to>
    <xdr:sp macro="" textlink="">
      <xdr:nvSpPr>
        <xdr:cNvPr id="308" name="Arc 307">
          <a:extLst>
            <a:ext uri="{FF2B5EF4-FFF2-40B4-BE49-F238E27FC236}">
              <a16:creationId xmlns:a16="http://schemas.microsoft.com/office/drawing/2014/main" id="{3F856B52-5CFE-4E10-8D61-CC8C9A5C799B}"/>
            </a:ext>
          </a:extLst>
        </xdr:cNvPr>
        <xdr:cNvSpPr/>
      </xdr:nvSpPr>
      <xdr:spPr>
        <a:xfrm rot="16200000">
          <a:off x="8989802" y="-524721"/>
          <a:ext cx="6196446" cy="12388069"/>
        </a:xfrm>
        <a:prstGeom prst="arc">
          <a:avLst>
            <a:gd name="adj1" fmla="val 17285405"/>
            <a:gd name="adj2" fmla="val 21326485"/>
          </a:avLst>
        </a:prstGeom>
        <a:ln w="19050">
          <a:gradFill>
            <a:gsLst>
              <a:gs pos="18000">
                <a:srgbClr val="CE0299">
                  <a:alpha val="80000"/>
                </a:srgbClr>
              </a:gs>
              <a:gs pos="92000">
                <a:srgbClr val="0070C0">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n w="38100">
              <a:solidFill>
                <a:schemeClr val="tx1"/>
              </a:solidFill>
            </a:ln>
            <a:solidFill>
              <a:srgbClr val="00B050"/>
            </a:solidFill>
          </a:endParaRPr>
        </a:p>
      </xdr:txBody>
    </xdr:sp>
    <xdr:clientData/>
  </xdr:twoCellAnchor>
  <xdr:twoCellAnchor>
    <xdr:from>
      <xdr:col>8</xdr:col>
      <xdr:colOff>240831</xdr:colOff>
      <xdr:row>19</xdr:row>
      <xdr:rowOff>32703</xdr:rowOff>
    </xdr:from>
    <xdr:to>
      <xdr:col>19</xdr:col>
      <xdr:colOff>76672</xdr:colOff>
      <xdr:row>43</xdr:row>
      <xdr:rowOff>46325</xdr:rowOff>
    </xdr:to>
    <xdr:sp macro="" textlink="">
      <xdr:nvSpPr>
        <xdr:cNvPr id="309" name="Arc 308">
          <a:extLst>
            <a:ext uri="{FF2B5EF4-FFF2-40B4-BE49-F238E27FC236}">
              <a16:creationId xmlns:a16="http://schemas.microsoft.com/office/drawing/2014/main" id="{714C6C0A-4702-4F0A-938A-89F4524F7405}"/>
            </a:ext>
          </a:extLst>
        </xdr:cNvPr>
        <xdr:cNvSpPr/>
      </xdr:nvSpPr>
      <xdr:spPr>
        <a:xfrm rot="15759403" flipV="1">
          <a:off x="6095541" y="2674293"/>
          <a:ext cx="4585622" cy="6541441"/>
        </a:xfrm>
        <a:prstGeom prst="arc">
          <a:avLst>
            <a:gd name="adj1" fmla="val 17462717"/>
            <a:gd name="adj2" fmla="val 1792435"/>
          </a:avLst>
        </a:prstGeom>
        <a:ln w="19050">
          <a:gradFill>
            <a:gsLst>
              <a:gs pos="100000">
                <a:srgbClr val="CE0299">
                  <a:alpha val="81000"/>
                </a:srgbClr>
              </a:gs>
              <a:gs pos="45000">
                <a:srgbClr val="0070C0">
                  <a:alpha val="81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n w="38100">
              <a:solidFill>
                <a:schemeClr val="tx1"/>
              </a:solidFill>
            </a:ln>
            <a:solidFill>
              <a:srgbClr val="00B050"/>
            </a:solidFill>
          </a:endParaRPr>
        </a:p>
      </xdr:txBody>
    </xdr:sp>
    <xdr:clientData/>
  </xdr:twoCellAnchor>
  <xdr:twoCellAnchor>
    <xdr:from>
      <xdr:col>11</xdr:col>
      <xdr:colOff>141985</xdr:colOff>
      <xdr:row>20</xdr:row>
      <xdr:rowOff>2402</xdr:rowOff>
    </xdr:from>
    <xdr:to>
      <xdr:col>13</xdr:col>
      <xdr:colOff>424129</xdr:colOff>
      <xdr:row>34</xdr:row>
      <xdr:rowOff>75172</xdr:rowOff>
    </xdr:to>
    <xdr:sp macro="" textlink="">
      <xdr:nvSpPr>
        <xdr:cNvPr id="310" name="Arc 309">
          <a:extLst>
            <a:ext uri="{FF2B5EF4-FFF2-40B4-BE49-F238E27FC236}">
              <a16:creationId xmlns:a16="http://schemas.microsoft.com/office/drawing/2014/main" id="{B8544C45-D481-43DF-94C1-746224825161}"/>
            </a:ext>
          </a:extLst>
        </xdr:cNvPr>
        <xdr:cNvSpPr/>
      </xdr:nvSpPr>
      <xdr:spPr>
        <a:xfrm rot="19710011">
          <a:off x="6847585" y="3812402"/>
          <a:ext cx="1501344" cy="2739770"/>
        </a:xfrm>
        <a:prstGeom prst="arc">
          <a:avLst>
            <a:gd name="adj1" fmla="val 16291451"/>
            <a:gd name="adj2" fmla="val 4604151"/>
          </a:avLst>
        </a:prstGeom>
        <a:ln w="19050">
          <a:gradFill>
            <a:gsLst>
              <a:gs pos="12000">
                <a:srgbClr val="CE0299"/>
              </a:gs>
              <a:gs pos="71000">
                <a:srgbClr val="0070C0">
                  <a:alpha val="80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n w="38100">
              <a:solidFill>
                <a:schemeClr val="tx1"/>
              </a:solidFill>
            </a:ln>
            <a:solidFill>
              <a:srgbClr val="00B05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495300</xdr:colOff>
      <xdr:row>2</xdr:row>
      <xdr:rowOff>47625</xdr:rowOff>
    </xdr:to>
    <xdr:grpSp>
      <xdr:nvGrpSpPr>
        <xdr:cNvPr id="2" name="Group 1">
          <a:extLst>
            <a:ext uri="{FF2B5EF4-FFF2-40B4-BE49-F238E27FC236}">
              <a16:creationId xmlns:a16="http://schemas.microsoft.com/office/drawing/2014/main" id="{C1E7D7CD-BF85-4171-81B3-C0394FB797D2}"/>
            </a:ext>
          </a:extLst>
        </xdr:cNvPr>
        <xdr:cNvGrpSpPr/>
      </xdr:nvGrpSpPr>
      <xdr:grpSpPr>
        <a:xfrm>
          <a:off x="0" y="0"/>
          <a:ext cx="18783300" cy="428625"/>
          <a:chOff x="0" y="0"/>
          <a:chExt cx="18783300" cy="428625"/>
        </a:xfrm>
      </xdr:grpSpPr>
      <xdr:sp macro="" textlink="">
        <xdr:nvSpPr>
          <xdr:cNvPr id="3" name="Rectangle 2">
            <a:extLst>
              <a:ext uri="{FF2B5EF4-FFF2-40B4-BE49-F238E27FC236}">
                <a16:creationId xmlns:a16="http://schemas.microsoft.com/office/drawing/2014/main" id="{12DD3E44-F126-AE8E-C1A5-01DF70421816}"/>
              </a:ext>
            </a:extLst>
          </xdr:cNvPr>
          <xdr:cNvSpPr/>
        </xdr:nvSpPr>
        <xdr:spPr>
          <a:xfrm>
            <a:off x="0" y="9525"/>
            <a:ext cx="18783300"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4A4648E5-16FD-3B16-EE5B-AA95C1940D06}"/>
              </a:ext>
            </a:extLst>
          </xdr:cNvPr>
          <xdr:cNvSpPr txBox="1"/>
        </xdr:nvSpPr>
        <xdr:spPr>
          <a:xfrm>
            <a:off x="723901"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Other Levels</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08D7E083-D073-996F-290F-3E13E60932D2}"/>
              </a:ext>
            </a:extLst>
          </xdr:cNvPr>
          <xdr:cNvSpPr txBox="1"/>
        </xdr:nvSpPr>
        <xdr:spPr>
          <a:xfrm>
            <a:off x="4476751" y="1905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My Linkedin</a:t>
            </a: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E2E65A9D-2661-CED7-45D8-9EA7C2CBF381}"/>
              </a:ext>
            </a:extLst>
          </xdr:cNvPr>
          <xdr:cNvSpPr txBox="1"/>
        </xdr:nvSpPr>
        <xdr:spPr>
          <a:xfrm>
            <a:off x="11439526"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Income Sources</a:t>
            </a:r>
          </a:p>
        </xdr:txBody>
      </xdr:sp>
      <xdr:sp macro="" textlink="">
        <xdr:nvSpPr>
          <xdr:cNvPr id="7" name="TextBox 6">
            <a:hlinkClick xmlns:r="http://schemas.openxmlformats.org/officeDocument/2006/relationships" r:id="rId3"/>
            <a:extLst>
              <a:ext uri="{FF2B5EF4-FFF2-40B4-BE49-F238E27FC236}">
                <a16:creationId xmlns:a16="http://schemas.microsoft.com/office/drawing/2014/main" id="{DC747223-A4E3-1012-162A-CC5B2C4F7BB7}"/>
              </a:ext>
            </a:extLst>
          </xdr:cNvPr>
          <xdr:cNvSpPr txBox="1"/>
        </xdr:nvSpPr>
        <xdr:spPr>
          <a:xfrm>
            <a:off x="12849226"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Geographical</a:t>
            </a:r>
          </a:p>
        </xdr:txBody>
      </xdr:sp>
      <xdr:sp macro="" textlink="">
        <xdr:nvSpPr>
          <xdr:cNvPr id="8" name="TextBox 7">
            <a:hlinkClick xmlns:r="http://schemas.openxmlformats.org/officeDocument/2006/relationships" r:id="rId4"/>
            <a:extLst>
              <a:ext uri="{FF2B5EF4-FFF2-40B4-BE49-F238E27FC236}">
                <a16:creationId xmlns:a16="http://schemas.microsoft.com/office/drawing/2014/main" id="{8A1D54DE-B342-3884-F3E0-528049A8D6D7}"/>
              </a:ext>
            </a:extLst>
          </xdr:cNvPr>
          <xdr:cNvSpPr txBox="1"/>
        </xdr:nvSpPr>
        <xdr:spPr>
          <a:xfrm>
            <a:off x="1417320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Process</a:t>
            </a:r>
            <a:endParaRPr lang="en-US" sz="1100">
              <a:solidFill>
                <a:schemeClr val="bg1"/>
              </a:solidFill>
            </a:endParaRPr>
          </a:p>
        </xdr:txBody>
      </xdr:sp>
      <xdr:sp macro="" textlink="">
        <xdr:nvSpPr>
          <xdr:cNvPr id="9" name="TextBox 8">
            <a:hlinkClick xmlns:r="http://schemas.openxmlformats.org/officeDocument/2006/relationships" r:id="rId5"/>
            <a:extLst>
              <a:ext uri="{FF2B5EF4-FFF2-40B4-BE49-F238E27FC236}">
                <a16:creationId xmlns:a16="http://schemas.microsoft.com/office/drawing/2014/main" id="{C87B9001-591F-9A10-15EB-F7E5AECBE593}"/>
              </a:ext>
            </a:extLst>
          </xdr:cNvPr>
          <xdr:cNvSpPr txBox="1"/>
        </xdr:nvSpPr>
        <xdr:spPr>
          <a:xfrm>
            <a:off x="1548765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 Status</a:t>
            </a:r>
          </a:p>
        </xdr:txBody>
      </xdr:sp>
      <xdr:pic>
        <xdr:nvPicPr>
          <xdr:cNvPr id="10" name="Graphic 9" descr="Internet">
            <a:extLst>
              <a:ext uri="{FF2B5EF4-FFF2-40B4-BE49-F238E27FC236}">
                <a16:creationId xmlns:a16="http://schemas.microsoft.com/office/drawing/2014/main" id="{97A482C4-3058-D3B2-60DB-57EA7EDD90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219575" y="0"/>
            <a:ext cx="428625" cy="428625"/>
          </a:xfrm>
          <a:prstGeom prst="rect">
            <a:avLst/>
          </a:prstGeom>
        </xdr:spPr>
      </xdr:pic>
      <xdr:sp macro="" textlink="">
        <xdr:nvSpPr>
          <xdr:cNvPr id="11" name="Rectangle: Rounded Corners 10">
            <a:extLst>
              <a:ext uri="{FF2B5EF4-FFF2-40B4-BE49-F238E27FC236}">
                <a16:creationId xmlns:a16="http://schemas.microsoft.com/office/drawing/2014/main" id="{BF8F0CA6-21FC-781C-AFE2-3D4C3EDE6F30}"/>
              </a:ext>
            </a:extLst>
          </xdr:cNvPr>
          <xdr:cNvSpPr/>
        </xdr:nvSpPr>
        <xdr:spPr>
          <a:xfrm>
            <a:off x="14411324" y="304801"/>
            <a:ext cx="200025" cy="476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495300</xdr:colOff>
      <xdr:row>2</xdr:row>
      <xdr:rowOff>47625</xdr:rowOff>
    </xdr:to>
    <xdr:grpSp>
      <xdr:nvGrpSpPr>
        <xdr:cNvPr id="2" name="Group 1">
          <a:extLst>
            <a:ext uri="{FF2B5EF4-FFF2-40B4-BE49-F238E27FC236}">
              <a16:creationId xmlns:a16="http://schemas.microsoft.com/office/drawing/2014/main" id="{99B1F79C-5383-4453-A858-4757D4C88AAC}"/>
            </a:ext>
          </a:extLst>
        </xdr:cNvPr>
        <xdr:cNvGrpSpPr/>
      </xdr:nvGrpSpPr>
      <xdr:grpSpPr>
        <a:xfrm>
          <a:off x="0" y="0"/>
          <a:ext cx="18783300" cy="428625"/>
          <a:chOff x="0" y="0"/>
          <a:chExt cx="18783300" cy="428625"/>
        </a:xfrm>
      </xdr:grpSpPr>
      <xdr:sp macro="" textlink="">
        <xdr:nvSpPr>
          <xdr:cNvPr id="3" name="Rectangle 2">
            <a:extLst>
              <a:ext uri="{FF2B5EF4-FFF2-40B4-BE49-F238E27FC236}">
                <a16:creationId xmlns:a16="http://schemas.microsoft.com/office/drawing/2014/main" id="{52E76393-EE74-80A1-95EC-62C9B37732CC}"/>
              </a:ext>
            </a:extLst>
          </xdr:cNvPr>
          <xdr:cNvSpPr/>
        </xdr:nvSpPr>
        <xdr:spPr>
          <a:xfrm>
            <a:off x="0" y="9525"/>
            <a:ext cx="18783300"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0F4E8FF8-B6B0-3310-4C94-9B1C54E568B7}"/>
              </a:ext>
            </a:extLst>
          </xdr:cNvPr>
          <xdr:cNvSpPr txBox="1"/>
        </xdr:nvSpPr>
        <xdr:spPr>
          <a:xfrm>
            <a:off x="723901"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Other Levels</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865604E6-1579-3DF4-DCE0-D8BEAF30F17E}"/>
              </a:ext>
            </a:extLst>
          </xdr:cNvPr>
          <xdr:cNvSpPr txBox="1"/>
        </xdr:nvSpPr>
        <xdr:spPr>
          <a:xfrm>
            <a:off x="4476751" y="1905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My Linkedin</a:t>
            </a: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1F8F6FF6-68E2-0145-7AE2-73AF1CEE2699}"/>
              </a:ext>
            </a:extLst>
          </xdr:cNvPr>
          <xdr:cNvSpPr txBox="1"/>
        </xdr:nvSpPr>
        <xdr:spPr>
          <a:xfrm>
            <a:off x="11439526"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Income Sources</a:t>
            </a:r>
          </a:p>
        </xdr:txBody>
      </xdr:sp>
      <xdr:sp macro="" textlink="">
        <xdr:nvSpPr>
          <xdr:cNvPr id="7" name="TextBox 6">
            <a:hlinkClick xmlns:r="http://schemas.openxmlformats.org/officeDocument/2006/relationships" r:id="rId3"/>
            <a:extLst>
              <a:ext uri="{FF2B5EF4-FFF2-40B4-BE49-F238E27FC236}">
                <a16:creationId xmlns:a16="http://schemas.microsoft.com/office/drawing/2014/main" id="{FD6B37FC-B32E-76F3-0110-45F8307C1D54}"/>
              </a:ext>
            </a:extLst>
          </xdr:cNvPr>
          <xdr:cNvSpPr txBox="1"/>
        </xdr:nvSpPr>
        <xdr:spPr>
          <a:xfrm>
            <a:off x="12849226" y="38100"/>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Geographical</a:t>
            </a:r>
          </a:p>
        </xdr:txBody>
      </xdr:sp>
      <xdr:sp macro="" textlink="">
        <xdr:nvSpPr>
          <xdr:cNvPr id="8" name="TextBox 7">
            <a:hlinkClick xmlns:r="http://schemas.openxmlformats.org/officeDocument/2006/relationships" r:id="rId4"/>
            <a:extLst>
              <a:ext uri="{FF2B5EF4-FFF2-40B4-BE49-F238E27FC236}">
                <a16:creationId xmlns:a16="http://schemas.microsoft.com/office/drawing/2014/main" id="{B579C1A3-2EE9-816F-A3B0-9D962E8E2617}"/>
              </a:ext>
            </a:extLst>
          </xdr:cNvPr>
          <xdr:cNvSpPr txBox="1"/>
        </xdr:nvSpPr>
        <xdr:spPr>
          <a:xfrm>
            <a:off x="1417320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r>
              <a:rPr lang="en-US" sz="1100" baseline="0">
                <a:solidFill>
                  <a:schemeClr val="bg1"/>
                </a:solidFill>
              </a:rPr>
              <a:t> Process</a:t>
            </a:r>
            <a:endParaRPr lang="en-US" sz="1100">
              <a:solidFill>
                <a:schemeClr val="bg1"/>
              </a:solidFill>
            </a:endParaRPr>
          </a:p>
        </xdr:txBody>
      </xdr:sp>
      <xdr:sp macro="" textlink="">
        <xdr:nvSpPr>
          <xdr:cNvPr id="9" name="TextBox 8">
            <a:hlinkClick xmlns:r="http://schemas.openxmlformats.org/officeDocument/2006/relationships" r:id="rId5"/>
            <a:extLst>
              <a:ext uri="{FF2B5EF4-FFF2-40B4-BE49-F238E27FC236}">
                <a16:creationId xmlns:a16="http://schemas.microsoft.com/office/drawing/2014/main" id="{CA13BAAD-4E27-9F27-1483-82A4DB93A9A9}"/>
              </a:ext>
            </a:extLst>
          </xdr:cNvPr>
          <xdr:cNvSpPr txBox="1"/>
        </xdr:nvSpPr>
        <xdr:spPr>
          <a:xfrm>
            <a:off x="15487651" y="28575"/>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 Status</a:t>
            </a:r>
          </a:p>
        </xdr:txBody>
      </xdr:sp>
      <xdr:pic>
        <xdr:nvPicPr>
          <xdr:cNvPr id="10" name="Graphic 9" descr="Internet">
            <a:extLst>
              <a:ext uri="{FF2B5EF4-FFF2-40B4-BE49-F238E27FC236}">
                <a16:creationId xmlns:a16="http://schemas.microsoft.com/office/drawing/2014/main" id="{4F46C72A-8184-D40C-7F98-6B7ECCB4BC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219575" y="0"/>
            <a:ext cx="428625" cy="428625"/>
          </a:xfrm>
          <a:prstGeom prst="rect">
            <a:avLst/>
          </a:prstGeom>
        </xdr:spPr>
      </xdr:pic>
      <xdr:sp macro="" textlink="">
        <xdr:nvSpPr>
          <xdr:cNvPr id="11" name="Rectangle: Rounded Corners 10">
            <a:extLst>
              <a:ext uri="{FF2B5EF4-FFF2-40B4-BE49-F238E27FC236}">
                <a16:creationId xmlns:a16="http://schemas.microsoft.com/office/drawing/2014/main" id="{E6AF1EDA-6386-7F79-3F48-D21327F87999}"/>
              </a:ext>
            </a:extLst>
          </xdr:cNvPr>
          <xdr:cNvSpPr/>
        </xdr:nvSpPr>
        <xdr:spPr>
          <a:xfrm>
            <a:off x="15706724" y="304801"/>
            <a:ext cx="200025" cy="476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Kumar Singh" refreshedDate="44870.668416203705" createdVersion="8" refreshedVersion="8" minRefreshableVersion="3" recordCount="900" xr:uid="{BE97D694-84A3-41D3-9868-B543DA22B68C}">
  <cacheSource type="worksheet">
    <worksheetSource name="Table1"/>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ount="49">
        <n v="5493"/>
        <n v="9600"/>
        <n v="6892"/>
        <n v="7700"/>
        <n v="5265"/>
        <n v="9016"/>
        <n v="2697"/>
        <n v="5492"/>
        <n v="240"/>
        <n v="3666"/>
        <n v="7260"/>
        <n v="5035"/>
        <n v="8800"/>
        <n v="6318"/>
        <n v="7000"/>
        <n v="4579"/>
        <n v="100"/>
        <n v="4577"/>
        <n v="200"/>
        <n v="6600"/>
        <n v="8000"/>
        <n v="5744"/>
        <n v="3333"/>
        <n v="5036"/>
        <n v="110"/>
        <n v="7920"/>
        <n v="8400"/>
        <n v="5494"/>
        <n v="120"/>
        <n v="230"/>
        <n v="5263"/>
        <n v="5264"/>
        <n v="7590"/>
        <n v="2289"/>
        <n v="2288"/>
        <n v="3300"/>
        <n v="2517"/>
        <n v="115"/>
        <n v="2632"/>
        <n v="2746"/>
        <n v="9200"/>
        <n v="6605"/>
        <n v="220"/>
        <n v="2518"/>
        <n v="10000"/>
        <n v="15000"/>
        <n v="14000"/>
        <n v="22000"/>
        <n v="11111"/>
      </sharedItems>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acheField>
  </cacheFields>
  <extLst>
    <ext xmlns:x14="http://schemas.microsoft.com/office/spreadsheetml/2009/9/main" uri="{725AE2AE-9491-48be-B2B4-4EB974FC3084}">
      <x14:pivotCacheDefinition pivotCacheId="11658905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Kumar Singh" refreshedDate="44870.963728240742" createdVersion="8" refreshedVersion="8" minRefreshableVersion="3" recordCount="30" xr:uid="{88A02673-1D28-4DB2-A0E4-5F549DA29524}">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592607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x v="0"/>
    <n v="5127"/>
    <n v="1099"/>
    <s v="B2B"/>
  </r>
  <r>
    <x v="0"/>
    <x v="0"/>
    <x v="0"/>
    <s v="Floating License"/>
    <n v="2498"/>
    <x v="1"/>
    <n v="8960"/>
    <n v="1920"/>
    <s v="B2B"/>
  </r>
  <r>
    <x v="0"/>
    <x v="0"/>
    <x v="1"/>
    <s v="Equipments"/>
    <n v="1245"/>
    <x v="0"/>
    <n v="5126"/>
    <n v="1099"/>
    <s v="B2B"/>
  </r>
  <r>
    <x v="0"/>
    <x v="0"/>
    <x v="2"/>
    <s v="Prime"/>
    <n v="644"/>
    <x v="2"/>
    <n v="6433"/>
    <n v="1378"/>
    <s v="B2B"/>
  </r>
  <r>
    <x v="0"/>
    <x v="0"/>
    <x v="3"/>
    <s v="Renewal"/>
    <n v="643"/>
    <x v="3"/>
    <n v="7840"/>
    <n v="1540"/>
    <s v="B2B"/>
  </r>
  <r>
    <x v="0"/>
    <x v="0"/>
    <x v="2"/>
    <s v="Premium"/>
    <n v="455"/>
    <x v="4"/>
    <n v="5128"/>
    <n v="1053"/>
    <s v="B2B"/>
  </r>
  <r>
    <x v="0"/>
    <x v="0"/>
    <x v="3"/>
    <s v="New"/>
    <n v="345"/>
    <x v="5"/>
    <n v="7840"/>
    <n v="1803"/>
    <s v="B2B"/>
  </r>
  <r>
    <x v="0"/>
    <x v="0"/>
    <x v="1"/>
    <s v="Offices"/>
    <n v="122"/>
    <x v="6"/>
    <n v="112"/>
    <n v="539"/>
    <s v="B2B"/>
  </r>
  <r>
    <x v="0"/>
    <x v="0"/>
    <x v="4"/>
    <s v="Facebook Page"/>
    <n v="78"/>
    <x v="0"/>
    <n v="5126"/>
    <n v="1099"/>
    <s v="B2B"/>
  </r>
  <r>
    <x v="0"/>
    <x v="0"/>
    <x v="4"/>
    <s v="Google Ad"/>
    <n v="76"/>
    <x v="7"/>
    <n v="5126"/>
    <n v="1098"/>
    <s v="B2B"/>
  </r>
  <r>
    <x v="0"/>
    <x v="0"/>
    <x v="4"/>
    <s v="Company Website"/>
    <n v="46"/>
    <x v="8"/>
    <n v="224"/>
    <n v="48"/>
    <s v="B2B"/>
  </r>
  <r>
    <x v="0"/>
    <x v="0"/>
    <x v="4"/>
    <s v="Youtube Channel"/>
    <n v="34"/>
    <x v="7"/>
    <n v="5126"/>
    <n v="1098"/>
    <s v="B2B"/>
  </r>
  <r>
    <x v="0"/>
    <x v="0"/>
    <x v="1"/>
    <s v="Lands"/>
    <n v="7"/>
    <x v="9"/>
    <n v="224"/>
    <n v="733"/>
    <s v="B2B"/>
  </r>
  <r>
    <x v="0"/>
    <x v="0"/>
    <x v="5"/>
    <s v="Asset sale"/>
    <n v="3"/>
    <x v="10"/>
    <n v="7392"/>
    <n v="1452"/>
    <s v="B2B"/>
  </r>
  <r>
    <x v="0"/>
    <x v="0"/>
    <x v="4"/>
    <s v="Television Ad"/>
    <n v="3"/>
    <x v="11"/>
    <n v="5127"/>
    <n v="1007"/>
    <s v="B2B"/>
  </r>
  <r>
    <x v="0"/>
    <x v="1"/>
    <x v="0"/>
    <s v="Software Metered License"/>
    <n v="3566"/>
    <x v="11"/>
    <n v="5127"/>
    <n v="1007"/>
    <s v="B2B"/>
  </r>
  <r>
    <x v="0"/>
    <x v="1"/>
    <x v="0"/>
    <s v="Floating License"/>
    <n v="2498"/>
    <x v="12"/>
    <n v="8960"/>
    <n v="1760"/>
    <s v="B2B"/>
  </r>
  <r>
    <x v="0"/>
    <x v="1"/>
    <x v="1"/>
    <s v="Equipments"/>
    <n v="1245"/>
    <x v="11"/>
    <n v="5126"/>
    <n v="1007"/>
    <s v="B2B"/>
  </r>
  <r>
    <x v="0"/>
    <x v="1"/>
    <x v="2"/>
    <s v="Prime"/>
    <n v="644"/>
    <x v="13"/>
    <n v="6433"/>
    <n v="1264"/>
    <s v="B2B"/>
  </r>
  <r>
    <x v="0"/>
    <x v="1"/>
    <x v="3"/>
    <s v="Renewal"/>
    <n v="643"/>
    <x v="14"/>
    <n v="7840"/>
    <n v="1400"/>
    <s v="B2B"/>
  </r>
  <r>
    <x v="0"/>
    <x v="1"/>
    <x v="2"/>
    <s v="Premium"/>
    <n v="455"/>
    <x v="15"/>
    <n v="5128"/>
    <n v="916"/>
    <s v="B2B"/>
  </r>
  <r>
    <x v="0"/>
    <x v="1"/>
    <x v="3"/>
    <s v="New"/>
    <n v="345"/>
    <x v="14"/>
    <n v="7840"/>
    <n v="1400"/>
    <s v="B2B"/>
  </r>
  <r>
    <x v="0"/>
    <x v="1"/>
    <x v="1"/>
    <s v="Offices"/>
    <n v="122"/>
    <x v="16"/>
    <n v="112"/>
    <n v="20"/>
    <s v="B2B"/>
  </r>
  <r>
    <x v="0"/>
    <x v="1"/>
    <x v="4"/>
    <s v="Facebook Page"/>
    <n v="78"/>
    <x v="17"/>
    <n v="5126"/>
    <n v="915"/>
    <s v="B2B"/>
  </r>
  <r>
    <x v="0"/>
    <x v="1"/>
    <x v="4"/>
    <s v="Google Ad"/>
    <n v="76"/>
    <x v="17"/>
    <n v="5126"/>
    <n v="915"/>
    <s v="B2B"/>
  </r>
  <r>
    <x v="0"/>
    <x v="1"/>
    <x v="4"/>
    <s v="Company Website"/>
    <n v="46"/>
    <x v="18"/>
    <n v="224"/>
    <n v="40"/>
    <s v="B2B"/>
  </r>
  <r>
    <x v="0"/>
    <x v="1"/>
    <x v="4"/>
    <s v="Youtube Channel"/>
    <n v="34"/>
    <x v="17"/>
    <n v="5126"/>
    <n v="915"/>
    <s v="B2B"/>
  </r>
  <r>
    <x v="0"/>
    <x v="1"/>
    <x v="1"/>
    <s v="Lands"/>
    <n v="7"/>
    <x v="18"/>
    <n v="224"/>
    <n v="40"/>
    <s v="B2B"/>
  </r>
  <r>
    <x v="0"/>
    <x v="1"/>
    <x v="4"/>
    <s v="Television Ad"/>
    <n v="3"/>
    <x v="17"/>
    <n v="5127"/>
    <n v="915"/>
    <s v="B2B"/>
  </r>
  <r>
    <x v="0"/>
    <x v="1"/>
    <x v="5"/>
    <s v="Asset sale"/>
    <n v="2"/>
    <x v="19"/>
    <n v="7392"/>
    <n v="1320"/>
    <s v="B2B"/>
  </r>
  <r>
    <x v="0"/>
    <x v="2"/>
    <x v="0"/>
    <s v="Software Metered License"/>
    <n v="3566"/>
    <x v="17"/>
    <n v="5127"/>
    <n v="915"/>
    <s v="B2B"/>
  </r>
  <r>
    <x v="0"/>
    <x v="2"/>
    <x v="0"/>
    <s v="Floating License"/>
    <n v="2498"/>
    <x v="20"/>
    <n v="8960"/>
    <n v="1600"/>
    <s v="B2B"/>
  </r>
  <r>
    <x v="0"/>
    <x v="2"/>
    <x v="1"/>
    <s v="Equipments"/>
    <n v="1245"/>
    <x v="17"/>
    <n v="5126"/>
    <n v="915"/>
    <s v="B2B"/>
  </r>
  <r>
    <x v="0"/>
    <x v="2"/>
    <x v="2"/>
    <s v="Prime"/>
    <n v="644"/>
    <x v="21"/>
    <n v="6433"/>
    <n v="1149"/>
    <s v="B2B"/>
  </r>
  <r>
    <x v="0"/>
    <x v="2"/>
    <x v="3"/>
    <s v="Renewal"/>
    <n v="643"/>
    <x v="14"/>
    <n v="7840"/>
    <n v="1400"/>
    <s v="B2B"/>
  </r>
  <r>
    <x v="0"/>
    <x v="2"/>
    <x v="2"/>
    <s v="Premium"/>
    <n v="455"/>
    <x v="15"/>
    <n v="5128"/>
    <n v="916"/>
    <s v="B2B"/>
  </r>
  <r>
    <x v="0"/>
    <x v="2"/>
    <x v="3"/>
    <s v="New"/>
    <n v="345"/>
    <x v="14"/>
    <n v="7840"/>
    <n v="1400"/>
    <s v="B2B"/>
  </r>
  <r>
    <x v="0"/>
    <x v="2"/>
    <x v="1"/>
    <s v="Offices"/>
    <n v="122"/>
    <x v="16"/>
    <n v="112"/>
    <n v="20"/>
    <s v="B2B"/>
  </r>
  <r>
    <x v="0"/>
    <x v="2"/>
    <x v="4"/>
    <s v="Facebook Page"/>
    <n v="78"/>
    <x v="17"/>
    <n v="5126"/>
    <n v="915"/>
    <s v="B2B"/>
  </r>
  <r>
    <x v="0"/>
    <x v="2"/>
    <x v="4"/>
    <s v="Google Ad"/>
    <n v="76"/>
    <x v="17"/>
    <n v="5126"/>
    <n v="915"/>
    <s v="B2B"/>
  </r>
  <r>
    <x v="0"/>
    <x v="2"/>
    <x v="4"/>
    <s v="Company Website"/>
    <n v="46"/>
    <x v="18"/>
    <n v="224"/>
    <n v="40"/>
    <s v="B2B"/>
  </r>
  <r>
    <x v="0"/>
    <x v="2"/>
    <x v="4"/>
    <s v="Youtube Channel"/>
    <n v="34"/>
    <x v="17"/>
    <n v="5126"/>
    <n v="915"/>
    <s v="B2C"/>
  </r>
  <r>
    <x v="0"/>
    <x v="2"/>
    <x v="1"/>
    <s v="Lands"/>
    <n v="7"/>
    <x v="18"/>
    <n v="224"/>
    <n v="40"/>
    <s v="B2C"/>
  </r>
  <r>
    <x v="0"/>
    <x v="2"/>
    <x v="4"/>
    <s v="Television Ad"/>
    <n v="3"/>
    <x v="22"/>
    <n v="5127"/>
    <n v="667"/>
    <s v="B2C"/>
  </r>
  <r>
    <x v="0"/>
    <x v="2"/>
    <x v="5"/>
    <s v="Asset sale"/>
    <n v="2"/>
    <x v="19"/>
    <n v="7392"/>
    <n v="1320"/>
    <s v="B2C"/>
  </r>
  <r>
    <x v="0"/>
    <x v="3"/>
    <x v="0"/>
    <s v="Software Metered License"/>
    <n v="3566"/>
    <x v="17"/>
    <n v="5127"/>
    <n v="915"/>
    <s v="B2C"/>
  </r>
  <r>
    <x v="0"/>
    <x v="3"/>
    <x v="0"/>
    <s v="Floating License"/>
    <n v="2498"/>
    <x v="20"/>
    <n v="8960"/>
    <n v="1600"/>
    <s v="B2C"/>
  </r>
  <r>
    <x v="0"/>
    <x v="3"/>
    <x v="1"/>
    <s v="Equipments"/>
    <n v="1245"/>
    <x v="17"/>
    <n v="5126"/>
    <n v="915"/>
    <s v="B2C"/>
  </r>
  <r>
    <x v="0"/>
    <x v="3"/>
    <x v="2"/>
    <s v="Prime"/>
    <n v="644"/>
    <x v="21"/>
    <n v="6433"/>
    <n v="1149"/>
    <s v="B2C"/>
  </r>
  <r>
    <x v="0"/>
    <x v="3"/>
    <x v="3"/>
    <s v="Renewal"/>
    <n v="643"/>
    <x v="14"/>
    <n v="7840"/>
    <n v="1400"/>
    <s v="B2C"/>
  </r>
  <r>
    <x v="0"/>
    <x v="3"/>
    <x v="2"/>
    <s v="Premium"/>
    <n v="455"/>
    <x v="15"/>
    <n v="5128"/>
    <n v="916"/>
    <s v="B2C"/>
  </r>
  <r>
    <x v="0"/>
    <x v="3"/>
    <x v="3"/>
    <s v="New"/>
    <n v="345"/>
    <x v="14"/>
    <n v="7840"/>
    <n v="1400"/>
    <s v="B2C"/>
  </r>
  <r>
    <x v="0"/>
    <x v="3"/>
    <x v="1"/>
    <s v="Offices"/>
    <n v="122"/>
    <x v="16"/>
    <n v="112"/>
    <n v="20"/>
    <s v="B2C"/>
  </r>
  <r>
    <x v="0"/>
    <x v="3"/>
    <x v="4"/>
    <s v="Facebook Page"/>
    <n v="78"/>
    <x v="17"/>
    <n v="5126"/>
    <n v="915"/>
    <s v="B2C"/>
  </r>
  <r>
    <x v="0"/>
    <x v="3"/>
    <x v="4"/>
    <s v="Google Ad"/>
    <n v="76"/>
    <x v="17"/>
    <n v="5126"/>
    <n v="915"/>
    <s v="B2C"/>
  </r>
  <r>
    <x v="0"/>
    <x v="3"/>
    <x v="4"/>
    <s v="Company Website"/>
    <n v="46"/>
    <x v="18"/>
    <n v="224"/>
    <n v="40"/>
    <s v="B2C"/>
  </r>
  <r>
    <x v="0"/>
    <x v="3"/>
    <x v="4"/>
    <s v="Youtube Channel"/>
    <n v="34"/>
    <x v="17"/>
    <n v="5126"/>
    <n v="915"/>
    <s v="B2C"/>
  </r>
  <r>
    <x v="0"/>
    <x v="3"/>
    <x v="1"/>
    <s v="Lands"/>
    <n v="7"/>
    <x v="18"/>
    <n v="224"/>
    <n v="40"/>
    <s v="B2C"/>
  </r>
  <r>
    <x v="0"/>
    <x v="3"/>
    <x v="4"/>
    <s v="Television Ad"/>
    <n v="3"/>
    <x v="17"/>
    <n v="5127"/>
    <n v="915"/>
    <s v="B2C"/>
  </r>
  <r>
    <x v="0"/>
    <x v="3"/>
    <x v="5"/>
    <s v="Asset sale"/>
    <n v="2"/>
    <x v="19"/>
    <n v="7392"/>
    <n v="1320"/>
    <s v="B2C"/>
  </r>
  <r>
    <x v="0"/>
    <x v="4"/>
    <x v="0"/>
    <s v="Software Metered License"/>
    <n v="3566"/>
    <x v="17"/>
    <n v="5127"/>
    <n v="915"/>
    <s v="B2C"/>
  </r>
  <r>
    <x v="0"/>
    <x v="4"/>
    <x v="0"/>
    <s v="Floating License"/>
    <n v="2498"/>
    <x v="20"/>
    <n v="8960"/>
    <n v="1600"/>
    <s v="B2C"/>
  </r>
  <r>
    <x v="0"/>
    <x v="4"/>
    <x v="1"/>
    <s v="Equipments"/>
    <n v="1245"/>
    <x v="17"/>
    <n v="5126"/>
    <n v="915"/>
    <s v="B2C"/>
  </r>
  <r>
    <x v="0"/>
    <x v="4"/>
    <x v="2"/>
    <s v="Prime"/>
    <n v="644"/>
    <x v="21"/>
    <n v="6433"/>
    <n v="1149"/>
    <s v="B2C"/>
  </r>
  <r>
    <x v="0"/>
    <x v="4"/>
    <x v="3"/>
    <s v="Renewal"/>
    <n v="643"/>
    <x v="14"/>
    <n v="7840"/>
    <n v="1400"/>
    <s v="B2B"/>
  </r>
  <r>
    <x v="0"/>
    <x v="4"/>
    <x v="2"/>
    <s v="Premium"/>
    <n v="455"/>
    <x v="15"/>
    <n v="5128"/>
    <n v="916"/>
    <s v="B2B"/>
  </r>
  <r>
    <x v="0"/>
    <x v="4"/>
    <x v="3"/>
    <s v="New"/>
    <n v="345"/>
    <x v="14"/>
    <n v="7840"/>
    <n v="1400"/>
    <s v="B2B"/>
  </r>
  <r>
    <x v="0"/>
    <x v="4"/>
    <x v="1"/>
    <s v="Offices"/>
    <n v="122"/>
    <x v="16"/>
    <n v="112"/>
    <n v="20"/>
    <s v="B2B"/>
  </r>
  <r>
    <x v="0"/>
    <x v="4"/>
    <x v="4"/>
    <s v="Facebook Page"/>
    <n v="78"/>
    <x v="17"/>
    <n v="5126"/>
    <n v="915"/>
    <s v="B2B"/>
  </r>
  <r>
    <x v="0"/>
    <x v="4"/>
    <x v="4"/>
    <s v="Google Ad"/>
    <n v="76"/>
    <x v="17"/>
    <n v="5126"/>
    <n v="915"/>
    <s v="B2B"/>
  </r>
  <r>
    <x v="0"/>
    <x v="4"/>
    <x v="4"/>
    <s v="Company Website"/>
    <n v="46"/>
    <x v="18"/>
    <n v="224"/>
    <n v="40"/>
    <s v="B2B"/>
  </r>
  <r>
    <x v="0"/>
    <x v="4"/>
    <x v="4"/>
    <s v="Youtube Channel"/>
    <n v="34"/>
    <x v="17"/>
    <n v="5126"/>
    <n v="915"/>
    <s v="B2B"/>
  </r>
  <r>
    <x v="0"/>
    <x v="4"/>
    <x v="1"/>
    <s v="Lands"/>
    <n v="7"/>
    <x v="18"/>
    <n v="224"/>
    <n v="40"/>
    <s v="B2B"/>
  </r>
  <r>
    <x v="0"/>
    <x v="4"/>
    <x v="4"/>
    <s v="Television Ad"/>
    <n v="3"/>
    <x v="17"/>
    <n v="5127"/>
    <n v="915"/>
    <s v="B2B"/>
  </r>
  <r>
    <x v="0"/>
    <x v="4"/>
    <x v="5"/>
    <s v="Asset sale"/>
    <n v="2"/>
    <x v="19"/>
    <n v="7392"/>
    <n v="1320"/>
    <s v="B2B"/>
  </r>
  <r>
    <x v="0"/>
    <x v="5"/>
    <x v="0"/>
    <s v="Software Metered License"/>
    <n v="3566"/>
    <x v="17"/>
    <n v="5127"/>
    <n v="915"/>
    <s v="B2B"/>
  </r>
  <r>
    <x v="0"/>
    <x v="5"/>
    <x v="0"/>
    <s v="Floating License"/>
    <n v="2498"/>
    <x v="20"/>
    <n v="8960"/>
    <n v="1600"/>
    <s v="B2B"/>
  </r>
  <r>
    <x v="0"/>
    <x v="5"/>
    <x v="1"/>
    <s v="Equipments"/>
    <n v="1245"/>
    <x v="17"/>
    <n v="5126"/>
    <n v="915"/>
    <s v="B2B"/>
  </r>
  <r>
    <x v="0"/>
    <x v="5"/>
    <x v="2"/>
    <s v="Prime"/>
    <n v="644"/>
    <x v="21"/>
    <n v="6433"/>
    <n v="1149"/>
    <s v="B2B"/>
  </r>
  <r>
    <x v="0"/>
    <x v="5"/>
    <x v="3"/>
    <s v="Renewal"/>
    <n v="643"/>
    <x v="14"/>
    <n v="7840"/>
    <n v="1400"/>
    <s v="B2B"/>
  </r>
  <r>
    <x v="0"/>
    <x v="5"/>
    <x v="2"/>
    <s v="Premium"/>
    <n v="455"/>
    <x v="15"/>
    <n v="5128"/>
    <n v="916"/>
    <s v="B2B"/>
  </r>
  <r>
    <x v="0"/>
    <x v="5"/>
    <x v="3"/>
    <s v="New"/>
    <n v="345"/>
    <x v="14"/>
    <n v="7840"/>
    <n v="1400"/>
    <s v="B2B"/>
  </r>
  <r>
    <x v="0"/>
    <x v="5"/>
    <x v="1"/>
    <s v="Offices"/>
    <n v="122"/>
    <x v="16"/>
    <n v="112"/>
    <n v="20"/>
    <s v="B2B"/>
  </r>
  <r>
    <x v="0"/>
    <x v="5"/>
    <x v="4"/>
    <s v="Facebook Page"/>
    <n v="78"/>
    <x v="17"/>
    <n v="5126"/>
    <n v="915"/>
    <s v="B2B"/>
  </r>
  <r>
    <x v="0"/>
    <x v="5"/>
    <x v="4"/>
    <s v="Google Ad"/>
    <n v="76"/>
    <x v="17"/>
    <n v="5126"/>
    <n v="915"/>
    <s v="B2B"/>
  </r>
  <r>
    <x v="0"/>
    <x v="5"/>
    <x v="4"/>
    <s v="Company Website"/>
    <n v="46"/>
    <x v="18"/>
    <n v="224"/>
    <n v="40"/>
    <s v="B2B"/>
  </r>
  <r>
    <x v="0"/>
    <x v="5"/>
    <x v="4"/>
    <s v="Youtube Channel"/>
    <n v="34"/>
    <x v="17"/>
    <n v="5126"/>
    <n v="915"/>
    <s v="B2B"/>
  </r>
  <r>
    <x v="0"/>
    <x v="5"/>
    <x v="1"/>
    <s v="Lands"/>
    <n v="7"/>
    <x v="18"/>
    <n v="224"/>
    <n v="40"/>
    <s v="B2B"/>
  </r>
  <r>
    <x v="0"/>
    <x v="5"/>
    <x v="5"/>
    <s v="Asset sale"/>
    <n v="3"/>
    <x v="19"/>
    <n v="7392"/>
    <n v="1320"/>
    <s v="B2B"/>
  </r>
  <r>
    <x v="0"/>
    <x v="5"/>
    <x v="4"/>
    <s v="Television Ad"/>
    <n v="3"/>
    <x v="17"/>
    <n v="5127"/>
    <n v="915"/>
    <s v="B2B"/>
  </r>
  <r>
    <x v="0"/>
    <x v="6"/>
    <x v="0"/>
    <s v="Software Metered License"/>
    <n v="3566"/>
    <x v="17"/>
    <n v="5127"/>
    <n v="915"/>
    <s v="B2B"/>
  </r>
  <r>
    <x v="0"/>
    <x v="6"/>
    <x v="0"/>
    <s v="Floating License"/>
    <n v="2498"/>
    <x v="20"/>
    <n v="8960"/>
    <n v="1600"/>
    <s v="B2B"/>
  </r>
  <r>
    <x v="0"/>
    <x v="6"/>
    <x v="1"/>
    <s v="Equipments"/>
    <n v="1245"/>
    <x v="17"/>
    <n v="5126"/>
    <n v="915"/>
    <s v="B2B"/>
  </r>
  <r>
    <x v="0"/>
    <x v="6"/>
    <x v="2"/>
    <s v="Prime"/>
    <n v="644"/>
    <x v="21"/>
    <n v="6433"/>
    <n v="1149"/>
    <s v="B2B"/>
  </r>
  <r>
    <x v="0"/>
    <x v="6"/>
    <x v="3"/>
    <s v="Renewal"/>
    <n v="643"/>
    <x v="14"/>
    <n v="7840"/>
    <n v="1400"/>
    <s v="B2B"/>
  </r>
  <r>
    <x v="0"/>
    <x v="6"/>
    <x v="2"/>
    <s v="Premium"/>
    <n v="455"/>
    <x v="15"/>
    <n v="5128"/>
    <n v="916"/>
    <s v="B2B"/>
  </r>
  <r>
    <x v="0"/>
    <x v="6"/>
    <x v="3"/>
    <s v="New"/>
    <n v="345"/>
    <x v="14"/>
    <n v="7840"/>
    <n v="1400"/>
    <s v="B2B"/>
  </r>
  <r>
    <x v="0"/>
    <x v="6"/>
    <x v="1"/>
    <s v="Offices"/>
    <n v="122"/>
    <x v="16"/>
    <n v="112"/>
    <n v="20"/>
    <s v="B2B"/>
  </r>
  <r>
    <x v="0"/>
    <x v="6"/>
    <x v="4"/>
    <s v="Facebook Page"/>
    <n v="78"/>
    <x v="17"/>
    <n v="5126"/>
    <n v="915"/>
    <s v="B2B"/>
  </r>
  <r>
    <x v="0"/>
    <x v="6"/>
    <x v="4"/>
    <s v="Google Ad"/>
    <n v="76"/>
    <x v="17"/>
    <n v="5126"/>
    <n v="915"/>
    <s v="B2B"/>
  </r>
  <r>
    <x v="0"/>
    <x v="6"/>
    <x v="4"/>
    <s v="Company Website"/>
    <n v="46"/>
    <x v="18"/>
    <n v="224"/>
    <n v="40"/>
    <s v="B2B"/>
  </r>
  <r>
    <x v="0"/>
    <x v="6"/>
    <x v="4"/>
    <s v="Youtube Channel"/>
    <n v="34"/>
    <x v="17"/>
    <n v="5126"/>
    <n v="915"/>
    <s v="B2B"/>
  </r>
  <r>
    <x v="0"/>
    <x v="6"/>
    <x v="1"/>
    <s v="Lands"/>
    <n v="7"/>
    <x v="18"/>
    <n v="224"/>
    <n v="40"/>
    <s v="B2B"/>
  </r>
  <r>
    <x v="0"/>
    <x v="6"/>
    <x v="4"/>
    <s v="Television Ad"/>
    <n v="3"/>
    <x v="17"/>
    <n v="5127"/>
    <n v="915"/>
    <s v="B2B"/>
  </r>
  <r>
    <x v="0"/>
    <x v="6"/>
    <x v="5"/>
    <s v="Asset sale"/>
    <n v="2"/>
    <x v="19"/>
    <n v="7392"/>
    <n v="1320"/>
    <s v="B2B"/>
  </r>
  <r>
    <x v="0"/>
    <x v="7"/>
    <x v="0"/>
    <s v="Software Metered License"/>
    <n v="3566"/>
    <x v="17"/>
    <n v="5127"/>
    <n v="915"/>
    <s v="B2B"/>
  </r>
  <r>
    <x v="0"/>
    <x v="7"/>
    <x v="0"/>
    <s v="Floating License"/>
    <n v="2498"/>
    <x v="20"/>
    <n v="8960"/>
    <n v="1600"/>
    <s v="B2C"/>
  </r>
  <r>
    <x v="0"/>
    <x v="7"/>
    <x v="1"/>
    <s v="Equipments"/>
    <n v="1245"/>
    <x v="17"/>
    <n v="5126"/>
    <n v="915"/>
    <s v="B2C"/>
  </r>
  <r>
    <x v="0"/>
    <x v="7"/>
    <x v="2"/>
    <s v="Prime"/>
    <n v="644"/>
    <x v="21"/>
    <n v="6433"/>
    <n v="1149"/>
    <s v="B2C"/>
  </r>
  <r>
    <x v="0"/>
    <x v="7"/>
    <x v="3"/>
    <s v="Renewal"/>
    <n v="643"/>
    <x v="14"/>
    <n v="7840"/>
    <n v="1400"/>
    <s v="B2C"/>
  </r>
  <r>
    <x v="0"/>
    <x v="7"/>
    <x v="2"/>
    <s v="Premium"/>
    <n v="455"/>
    <x v="15"/>
    <n v="5128"/>
    <n v="916"/>
    <s v="B2C"/>
  </r>
  <r>
    <x v="0"/>
    <x v="7"/>
    <x v="3"/>
    <s v="New"/>
    <n v="345"/>
    <x v="14"/>
    <n v="7840"/>
    <n v="1400"/>
    <s v="B2C"/>
  </r>
  <r>
    <x v="0"/>
    <x v="7"/>
    <x v="1"/>
    <s v="Offices"/>
    <n v="122"/>
    <x v="16"/>
    <n v="112"/>
    <n v="20"/>
    <s v="B2C"/>
  </r>
  <r>
    <x v="0"/>
    <x v="7"/>
    <x v="4"/>
    <s v="Facebook Page"/>
    <n v="78"/>
    <x v="17"/>
    <n v="5126"/>
    <n v="915"/>
    <s v="B2C"/>
  </r>
  <r>
    <x v="0"/>
    <x v="7"/>
    <x v="4"/>
    <s v="Google Ad"/>
    <n v="76"/>
    <x v="17"/>
    <n v="5126"/>
    <n v="915"/>
    <s v="B2C"/>
  </r>
  <r>
    <x v="0"/>
    <x v="7"/>
    <x v="4"/>
    <s v="Company Website"/>
    <n v="46"/>
    <x v="18"/>
    <n v="224"/>
    <n v="40"/>
    <s v="B2C"/>
  </r>
  <r>
    <x v="0"/>
    <x v="7"/>
    <x v="4"/>
    <s v="Youtube Channel"/>
    <n v="34"/>
    <x v="17"/>
    <n v="5126"/>
    <n v="915"/>
    <s v="B2C"/>
  </r>
  <r>
    <x v="0"/>
    <x v="7"/>
    <x v="1"/>
    <s v="Lands"/>
    <n v="7"/>
    <x v="18"/>
    <n v="224"/>
    <n v="40"/>
    <s v="B2C"/>
  </r>
  <r>
    <x v="0"/>
    <x v="7"/>
    <x v="4"/>
    <s v="Television Ad"/>
    <n v="3"/>
    <x v="17"/>
    <n v="5127"/>
    <n v="915"/>
    <s v="B2C"/>
  </r>
  <r>
    <x v="0"/>
    <x v="7"/>
    <x v="5"/>
    <s v="Asset sale"/>
    <n v="2"/>
    <x v="19"/>
    <n v="7392"/>
    <n v="1320"/>
    <s v="B2C"/>
  </r>
  <r>
    <x v="0"/>
    <x v="8"/>
    <x v="0"/>
    <s v="Software Metered License"/>
    <n v="3566"/>
    <x v="17"/>
    <n v="5127"/>
    <n v="915"/>
    <s v="B2C"/>
  </r>
  <r>
    <x v="0"/>
    <x v="8"/>
    <x v="0"/>
    <s v="Floating License"/>
    <n v="2498"/>
    <x v="20"/>
    <n v="8960"/>
    <n v="1600"/>
    <s v="B2C"/>
  </r>
  <r>
    <x v="0"/>
    <x v="8"/>
    <x v="1"/>
    <s v="Equipments"/>
    <n v="1245"/>
    <x v="17"/>
    <n v="5126"/>
    <n v="915"/>
    <s v="B2C"/>
  </r>
  <r>
    <x v="0"/>
    <x v="8"/>
    <x v="2"/>
    <s v="Prime"/>
    <n v="644"/>
    <x v="21"/>
    <n v="6433"/>
    <n v="1149"/>
    <s v="B2C"/>
  </r>
  <r>
    <x v="0"/>
    <x v="8"/>
    <x v="3"/>
    <s v="Renewal"/>
    <n v="643"/>
    <x v="14"/>
    <n v="7840"/>
    <n v="1400"/>
    <s v="B2C"/>
  </r>
  <r>
    <x v="0"/>
    <x v="8"/>
    <x v="2"/>
    <s v="Premium"/>
    <n v="455"/>
    <x v="15"/>
    <n v="5128"/>
    <n v="916"/>
    <s v="B2C"/>
  </r>
  <r>
    <x v="0"/>
    <x v="8"/>
    <x v="3"/>
    <s v="New"/>
    <n v="345"/>
    <x v="14"/>
    <n v="7840"/>
    <n v="1400"/>
    <s v="B2C"/>
  </r>
  <r>
    <x v="0"/>
    <x v="8"/>
    <x v="1"/>
    <s v="Offices"/>
    <n v="122"/>
    <x v="16"/>
    <n v="112"/>
    <n v="20"/>
    <s v="B2C"/>
  </r>
  <r>
    <x v="0"/>
    <x v="8"/>
    <x v="4"/>
    <s v="Facebook Page"/>
    <n v="78"/>
    <x v="17"/>
    <n v="5126"/>
    <n v="915"/>
    <s v="B2C"/>
  </r>
  <r>
    <x v="0"/>
    <x v="8"/>
    <x v="4"/>
    <s v="Google Ad"/>
    <n v="76"/>
    <x v="17"/>
    <n v="5126"/>
    <n v="915"/>
    <s v="B2C"/>
  </r>
  <r>
    <x v="0"/>
    <x v="8"/>
    <x v="4"/>
    <s v="Company Website"/>
    <n v="46"/>
    <x v="18"/>
    <n v="224"/>
    <n v="40"/>
    <s v="B2C"/>
  </r>
  <r>
    <x v="0"/>
    <x v="8"/>
    <x v="4"/>
    <s v="Youtube Channel"/>
    <n v="34"/>
    <x v="17"/>
    <n v="5126"/>
    <n v="915"/>
    <s v="B2B"/>
  </r>
  <r>
    <x v="0"/>
    <x v="8"/>
    <x v="1"/>
    <s v="Lands"/>
    <n v="7"/>
    <x v="18"/>
    <n v="224"/>
    <n v="40"/>
    <s v="B2B"/>
  </r>
  <r>
    <x v="0"/>
    <x v="8"/>
    <x v="4"/>
    <s v="Television Ad"/>
    <n v="3"/>
    <x v="17"/>
    <n v="5127"/>
    <n v="915"/>
    <s v="B2B"/>
  </r>
  <r>
    <x v="0"/>
    <x v="8"/>
    <x v="5"/>
    <s v="Asset sale"/>
    <n v="2"/>
    <x v="19"/>
    <n v="7392"/>
    <n v="1320"/>
    <s v="B2B"/>
  </r>
  <r>
    <x v="0"/>
    <x v="9"/>
    <x v="0"/>
    <s v="Software Metered License"/>
    <n v="3566"/>
    <x v="17"/>
    <n v="5127"/>
    <n v="915"/>
    <s v="B2B"/>
  </r>
  <r>
    <x v="0"/>
    <x v="9"/>
    <x v="0"/>
    <s v="Floating License"/>
    <n v="2498"/>
    <x v="20"/>
    <n v="8960"/>
    <n v="1600"/>
    <s v="B2B"/>
  </r>
  <r>
    <x v="0"/>
    <x v="9"/>
    <x v="1"/>
    <s v="Equipments"/>
    <n v="1245"/>
    <x v="17"/>
    <n v="5126"/>
    <n v="915"/>
    <s v="B2B"/>
  </r>
  <r>
    <x v="0"/>
    <x v="9"/>
    <x v="2"/>
    <s v="Prime"/>
    <n v="644"/>
    <x v="21"/>
    <n v="6433"/>
    <n v="1149"/>
    <s v="B2B"/>
  </r>
  <r>
    <x v="0"/>
    <x v="9"/>
    <x v="3"/>
    <s v="Renewal"/>
    <n v="643"/>
    <x v="14"/>
    <n v="7840"/>
    <n v="1400"/>
    <s v="B2B"/>
  </r>
  <r>
    <x v="0"/>
    <x v="9"/>
    <x v="2"/>
    <s v="Premium"/>
    <n v="455"/>
    <x v="15"/>
    <n v="5128"/>
    <n v="916"/>
    <s v="B2B"/>
  </r>
  <r>
    <x v="0"/>
    <x v="9"/>
    <x v="3"/>
    <s v="New"/>
    <n v="345"/>
    <x v="14"/>
    <n v="7840"/>
    <n v="1400"/>
    <s v="B2B"/>
  </r>
  <r>
    <x v="0"/>
    <x v="9"/>
    <x v="1"/>
    <s v="Offices"/>
    <n v="122"/>
    <x v="16"/>
    <n v="112"/>
    <n v="20"/>
    <s v="B2B"/>
  </r>
  <r>
    <x v="0"/>
    <x v="9"/>
    <x v="4"/>
    <s v="Facebook Page"/>
    <n v="78"/>
    <x v="17"/>
    <n v="5126"/>
    <n v="915"/>
    <s v="B2B"/>
  </r>
  <r>
    <x v="0"/>
    <x v="9"/>
    <x v="4"/>
    <s v="Google Ad"/>
    <n v="76"/>
    <x v="17"/>
    <n v="5126"/>
    <n v="915"/>
    <s v="B2B"/>
  </r>
  <r>
    <x v="0"/>
    <x v="9"/>
    <x v="4"/>
    <s v="Company Website"/>
    <n v="46"/>
    <x v="18"/>
    <n v="224"/>
    <n v="40"/>
    <s v="B2B"/>
  </r>
  <r>
    <x v="0"/>
    <x v="9"/>
    <x v="4"/>
    <s v="Youtube Channel"/>
    <n v="34"/>
    <x v="17"/>
    <n v="5126"/>
    <n v="915"/>
    <s v="B2B"/>
  </r>
  <r>
    <x v="0"/>
    <x v="9"/>
    <x v="1"/>
    <s v="Lands"/>
    <n v="7"/>
    <x v="18"/>
    <n v="224"/>
    <n v="40"/>
    <s v="B2B"/>
  </r>
  <r>
    <x v="0"/>
    <x v="9"/>
    <x v="4"/>
    <s v="Television Ad"/>
    <n v="3"/>
    <x v="17"/>
    <n v="5127"/>
    <n v="915"/>
    <s v="B2C"/>
  </r>
  <r>
    <x v="0"/>
    <x v="9"/>
    <x v="5"/>
    <s v="Asset sale"/>
    <n v="2"/>
    <x v="19"/>
    <n v="7392"/>
    <n v="1320"/>
    <s v="B2C"/>
  </r>
  <r>
    <x v="0"/>
    <x v="10"/>
    <x v="0"/>
    <s v="Software Metered License"/>
    <n v="3566"/>
    <x v="17"/>
    <n v="5127"/>
    <n v="915"/>
    <s v="B2C"/>
  </r>
  <r>
    <x v="0"/>
    <x v="10"/>
    <x v="0"/>
    <s v="Floating License"/>
    <n v="2498"/>
    <x v="20"/>
    <n v="8960"/>
    <n v="1600"/>
    <s v="B2C"/>
  </r>
  <r>
    <x v="0"/>
    <x v="10"/>
    <x v="1"/>
    <s v="Equipments"/>
    <n v="1245"/>
    <x v="17"/>
    <n v="5126"/>
    <n v="915"/>
    <s v="B2C"/>
  </r>
  <r>
    <x v="0"/>
    <x v="10"/>
    <x v="2"/>
    <s v="Prime"/>
    <n v="644"/>
    <x v="21"/>
    <n v="6433"/>
    <n v="1149"/>
    <s v="B2C"/>
  </r>
  <r>
    <x v="0"/>
    <x v="10"/>
    <x v="3"/>
    <s v="Renewal"/>
    <n v="643"/>
    <x v="14"/>
    <n v="7840"/>
    <n v="1400"/>
    <s v="B2C"/>
  </r>
  <r>
    <x v="0"/>
    <x v="10"/>
    <x v="2"/>
    <s v="Premium"/>
    <n v="455"/>
    <x v="15"/>
    <n v="5128"/>
    <n v="916"/>
    <s v="B2C"/>
  </r>
  <r>
    <x v="0"/>
    <x v="10"/>
    <x v="3"/>
    <s v="New"/>
    <n v="345"/>
    <x v="14"/>
    <n v="7840"/>
    <n v="1400"/>
    <s v="B2C"/>
  </r>
  <r>
    <x v="0"/>
    <x v="10"/>
    <x v="1"/>
    <s v="Offices"/>
    <n v="122"/>
    <x v="16"/>
    <n v="112"/>
    <n v="20"/>
    <s v="B2C"/>
  </r>
  <r>
    <x v="0"/>
    <x v="10"/>
    <x v="4"/>
    <s v="Facebook Page"/>
    <n v="78"/>
    <x v="17"/>
    <n v="5126"/>
    <n v="915"/>
    <s v="B2C"/>
  </r>
  <r>
    <x v="0"/>
    <x v="10"/>
    <x v="4"/>
    <s v="Google Ad"/>
    <n v="76"/>
    <x v="17"/>
    <n v="5126"/>
    <n v="915"/>
    <s v="B2C"/>
  </r>
  <r>
    <x v="0"/>
    <x v="10"/>
    <x v="4"/>
    <s v="Company Website"/>
    <n v="46"/>
    <x v="18"/>
    <n v="224"/>
    <n v="40"/>
    <s v="B2C"/>
  </r>
  <r>
    <x v="0"/>
    <x v="10"/>
    <x v="4"/>
    <s v="Youtube Channel"/>
    <n v="34"/>
    <x v="17"/>
    <n v="5126"/>
    <n v="915"/>
    <s v="B2C"/>
  </r>
  <r>
    <x v="0"/>
    <x v="10"/>
    <x v="1"/>
    <s v="Lands"/>
    <n v="7"/>
    <x v="18"/>
    <n v="224"/>
    <n v="40"/>
    <s v="B2C"/>
  </r>
  <r>
    <x v="0"/>
    <x v="10"/>
    <x v="4"/>
    <s v="Television Ad"/>
    <n v="3"/>
    <x v="17"/>
    <n v="5127"/>
    <n v="915"/>
    <s v="B2C"/>
  </r>
  <r>
    <x v="0"/>
    <x v="10"/>
    <x v="5"/>
    <s v="Asset sale"/>
    <n v="2"/>
    <x v="19"/>
    <n v="7392"/>
    <n v="1320"/>
    <s v="B2B"/>
  </r>
  <r>
    <x v="0"/>
    <x v="11"/>
    <x v="0"/>
    <s v="Software Metered License"/>
    <n v="3566"/>
    <x v="17"/>
    <n v="5127"/>
    <n v="915"/>
    <s v="B2B"/>
  </r>
  <r>
    <x v="0"/>
    <x v="11"/>
    <x v="0"/>
    <s v="Floating License"/>
    <n v="2498"/>
    <x v="20"/>
    <n v="8960"/>
    <n v="1600"/>
    <s v="B2B"/>
  </r>
  <r>
    <x v="0"/>
    <x v="11"/>
    <x v="1"/>
    <s v="Equipments"/>
    <n v="1245"/>
    <x v="17"/>
    <n v="5126"/>
    <n v="915"/>
    <s v="B2B"/>
  </r>
  <r>
    <x v="0"/>
    <x v="11"/>
    <x v="2"/>
    <s v="Prime"/>
    <n v="644"/>
    <x v="21"/>
    <n v="6433"/>
    <n v="1149"/>
    <s v="B2B"/>
  </r>
  <r>
    <x v="0"/>
    <x v="11"/>
    <x v="3"/>
    <s v="Renewal"/>
    <n v="643"/>
    <x v="14"/>
    <n v="7840"/>
    <n v="1400"/>
    <s v="B2C"/>
  </r>
  <r>
    <x v="0"/>
    <x v="11"/>
    <x v="2"/>
    <s v="Premium"/>
    <n v="455"/>
    <x v="15"/>
    <n v="5128"/>
    <n v="916"/>
    <s v="B2C"/>
  </r>
  <r>
    <x v="0"/>
    <x v="11"/>
    <x v="3"/>
    <s v="New"/>
    <n v="345"/>
    <x v="14"/>
    <n v="7840"/>
    <n v="1400"/>
    <s v="B2C"/>
  </r>
  <r>
    <x v="0"/>
    <x v="11"/>
    <x v="1"/>
    <s v="Offices"/>
    <n v="122"/>
    <x v="16"/>
    <n v="112"/>
    <n v="20"/>
    <s v="B2C"/>
  </r>
  <r>
    <x v="0"/>
    <x v="11"/>
    <x v="4"/>
    <s v="Facebook Page"/>
    <n v="78"/>
    <x v="17"/>
    <n v="5126"/>
    <n v="915"/>
    <s v="B2C"/>
  </r>
  <r>
    <x v="0"/>
    <x v="11"/>
    <x v="4"/>
    <s v="Google Ad"/>
    <n v="76"/>
    <x v="17"/>
    <n v="5126"/>
    <n v="915"/>
    <s v="B2C"/>
  </r>
  <r>
    <x v="0"/>
    <x v="11"/>
    <x v="4"/>
    <s v="Company Website"/>
    <n v="46"/>
    <x v="18"/>
    <n v="224"/>
    <n v="40"/>
    <s v="B2C"/>
  </r>
  <r>
    <x v="0"/>
    <x v="11"/>
    <x v="4"/>
    <s v="Youtube Channel"/>
    <n v="34"/>
    <x v="17"/>
    <n v="5126"/>
    <n v="915"/>
    <s v="B2C"/>
  </r>
  <r>
    <x v="0"/>
    <x v="11"/>
    <x v="1"/>
    <s v="Lands"/>
    <n v="7"/>
    <x v="18"/>
    <n v="224"/>
    <n v="40"/>
    <s v="B2C"/>
  </r>
  <r>
    <x v="0"/>
    <x v="11"/>
    <x v="4"/>
    <s v="Television Ad"/>
    <n v="3"/>
    <x v="17"/>
    <n v="5127"/>
    <n v="915"/>
    <s v="B2B"/>
  </r>
  <r>
    <x v="0"/>
    <x v="11"/>
    <x v="5"/>
    <s v="Asset sale"/>
    <n v="2"/>
    <x v="19"/>
    <n v="7392"/>
    <n v="1320"/>
    <s v="B2C"/>
  </r>
  <r>
    <x v="1"/>
    <x v="0"/>
    <x v="0"/>
    <s v="Software Metered License"/>
    <n v="6591"/>
    <x v="17"/>
    <n v="5127"/>
    <n v="915"/>
    <s v="B2B"/>
  </r>
  <r>
    <x v="1"/>
    <x v="0"/>
    <x v="0"/>
    <s v="Floating License"/>
    <n v="8271"/>
    <x v="12"/>
    <n v="8960"/>
    <n v="1760"/>
    <s v="B2B"/>
  </r>
  <r>
    <x v="1"/>
    <x v="0"/>
    <x v="1"/>
    <s v="Equipments"/>
    <n v="8470"/>
    <x v="11"/>
    <n v="5126"/>
    <n v="1007"/>
    <s v="B2B"/>
  </r>
  <r>
    <x v="1"/>
    <x v="0"/>
    <x v="2"/>
    <s v="Prime"/>
    <n v="6055"/>
    <x v="13"/>
    <n v="6433"/>
    <n v="1264"/>
    <s v="B2B"/>
  </r>
  <r>
    <x v="1"/>
    <x v="0"/>
    <x v="3"/>
    <s v="Renewal"/>
    <n v="10368"/>
    <x v="3"/>
    <n v="7840"/>
    <n v="1540"/>
    <s v="B2B"/>
  </r>
  <r>
    <x v="1"/>
    <x v="0"/>
    <x v="2"/>
    <s v="Premium"/>
    <n v="3101"/>
    <x v="23"/>
    <n v="5128"/>
    <n v="1007"/>
    <s v="B2B"/>
  </r>
  <r>
    <x v="1"/>
    <x v="0"/>
    <x v="3"/>
    <s v="New"/>
    <n v="6591"/>
    <x v="3"/>
    <n v="7840"/>
    <n v="1540"/>
    <s v="B2B"/>
  </r>
  <r>
    <x v="1"/>
    <x v="0"/>
    <x v="1"/>
    <s v="Offices"/>
    <n v="6591"/>
    <x v="24"/>
    <n v="112"/>
    <n v="22"/>
    <s v="B2B"/>
  </r>
  <r>
    <x v="1"/>
    <x v="0"/>
    <x v="4"/>
    <s v="Facebook Page"/>
    <n v="288"/>
    <x v="11"/>
    <n v="5126"/>
    <n v="1007"/>
    <s v="B2B"/>
  </r>
  <r>
    <x v="1"/>
    <x v="0"/>
    <x v="4"/>
    <s v="Google Ad"/>
    <n v="6591"/>
    <x v="17"/>
    <n v="5126"/>
    <n v="915"/>
    <s v="B2B"/>
  </r>
  <r>
    <x v="1"/>
    <x v="0"/>
    <x v="4"/>
    <s v="Company Website"/>
    <n v="4033"/>
    <x v="18"/>
    <n v="224"/>
    <n v="40"/>
    <s v="B2B"/>
  </r>
  <r>
    <x v="1"/>
    <x v="0"/>
    <x v="4"/>
    <s v="Youtube Channel"/>
    <n v="7986"/>
    <x v="17"/>
    <n v="5126"/>
    <n v="915"/>
    <s v="B2B"/>
  </r>
  <r>
    <x v="1"/>
    <x v="0"/>
    <x v="1"/>
    <s v="Lands"/>
    <n v="5539"/>
    <x v="18"/>
    <n v="224"/>
    <n v="40"/>
    <s v="B2B"/>
  </r>
  <r>
    <x v="1"/>
    <x v="0"/>
    <x v="5"/>
    <s v="Asset sale"/>
    <n v="3"/>
    <x v="19"/>
    <n v="7392"/>
    <n v="1320"/>
    <s v="B2B"/>
  </r>
  <r>
    <x v="1"/>
    <x v="0"/>
    <x v="4"/>
    <s v="Television Ad"/>
    <n v="3"/>
    <x v="17"/>
    <n v="5127"/>
    <n v="915"/>
    <s v="B2B"/>
  </r>
  <r>
    <x v="1"/>
    <x v="1"/>
    <x v="0"/>
    <s v="Software Metered License"/>
    <n v="3566"/>
    <x v="17"/>
    <n v="5127"/>
    <n v="915"/>
    <s v="B2B"/>
  </r>
  <r>
    <x v="1"/>
    <x v="1"/>
    <x v="0"/>
    <s v="Floating License"/>
    <n v="2498"/>
    <x v="20"/>
    <n v="8960"/>
    <n v="1600"/>
    <s v="B2B"/>
  </r>
  <r>
    <x v="1"/>
    <x v="1"/>
    <x v="1"/>
    <s v="Equipments"/>
    <n v="1245"/>
    <x v="17"/>
    <n v="5126"/>
    <n v="915"/>
    <s v="B2B"/>
  </r>
  <r>
    <x v="1"/>
    <x v="1"/>
    <x v="2"/>
    <s v="Prime"/>
    <n v="644"/>
    <x v="21"/>
    <n v="6433"/>
    <n v="1149"/>
    <s v="B2B"/>
  </r>
  <r>
    <x v="1"/>
    <x v="1"/>
    <x v="3"/>
    <s v="Renewal"/>
    <n v="643"/>
    <x v="14"/>
    <n v="7840"/>
    <n v="1400"/>
    <s v="B2B"/>
  </r>
  <r>
    <x v="1"/>
    <x v="1"/>
    <x v="2"/>
    <s v="Premium"/>
    <n v="455"/>
    <x v="15"/>
    <n v="5128"/>
    <n v="916"/>
    <s v="B2B"/>
  </r>
  <r>
    <x v="1"/>
    <x v="1"/>
    <x v="3"/>
    <s v="New"/>
    <n v="345"/>
    <x v="14"/>
    <n v="7840"/>
    <n v="1400"/>
    <s v="B2B"/>
  </r>
  <r>
    <x v="1"/>
    <x v="1"/>
    <x v="1"/>
    <s v="Offices"/>
    <n v="122"/>
    <x v="16"/>
    <n v="112"/>
    <n v="20"/>
    <s v="B2B"/>
  </r>
  <r>
    <x v="1"/>
    <x v="1"/>
    <x v="4"/>
    <s v="Facebook Page"/>
    <n v="78"/>
    <x v="17"/>
    <n v="5126"/>
    <n v="915"/>
    <s v="B2B"/>
  </r>
  <r>
    <x v="1"/>
    <x v="1"/>
    <x v="4"/>
    <s v="Google Ad"/>
    <n v="240"/>
    <x v="17"/>
    <n v="5126"/>
    <n v="915"/>
    <s v="B2B"/>
  </r>
  <r>
    <x v="1"/>
    <x v="1"/>
    <x v="4"/>
    <s v="Company Website"/>
    <n v="5492"/>
    <x v="18"/>
    <n v="224"/>
    <n v="40"/>
    <s v="B2B"/>
  </r>
  <r>
    <x v="1"/>
    <x v="1"/>
    <x v="4"/>
    <s v="Youtube Channel"/>
    <n v="240"/>
    <x v="17"/>
    <n v="5126"/>
    <n v="915"/>
    <s v="B2B"/>
  </r>
  <r>
    <x v="1"/>
    <x v="1"/>
    <x v="1"/>
    <s v="Lands"/>
    <n v="5493"/>
    <x v="18"/>
    <n v="224"/>
    <n v="40"/>
    <s v="B2B"/>
  </r>
  <r>
    <x v="1"/>
    <x v="1"/>
    <x v="4"/>
    <s v="Television Ad"/>
    <n v="7920"/>
    <x v="17"/>
    <n v="5127"/>
    <n v="915"/>
    <s v="B2B"/>
  </r>
  <r>
    <x v="1"/>
    <x v="1"/>
    <x v="5"/>
    <s v="Asset sale"/>
    <n v="5493"/>
    <x v="19"/>
    <n v="7392"/>
    <n v="1320"/>
    <s v="B2B"/>
  </r>
  <r>
    <x v="1"/>
    <x v="2"/>
    <x v="0"/>
    <s v="Software Metered License"/>
    <n v="9600"/>
    <x v="17"/>
    <n v="5127"/>
    <n v="915"/>
    <s v="B2B"/>
  </r>
  <r>
    <x v="1"/>
    <x v="2"/>
    <x v="0"/>
    <s v="Floating License"/>
    <n v="5493"/>
    <x v="20"/>
    <n v="8960"/>
    <n v="1600"/>
    <s v="B2B"/>
  </r>
  <r>
    <x v="1"/>
    <x v="2"/>
    <x v="1"/>
    <s v="Equipments"/>
    <n v="6892"/>
    <x v="17"/>
    <n v="5126"/>
    <n v="915"/>
    <s v="B2B"/>
  </r>
  <r>
    <x v="1"/>
    <x v="2"/>
    <x v="2"/>
    <s v="Prime"/>
    <n v="644"/>
    <x v="21"/>
    <n v="6433"/>
    <n v="1149"/>
    <s v="B2B"/>
  </r>
  <r>
    <x v="1"/>
    <x v="2"/>
    <x v="3"/>
    <s v="Renewal"/>
    <n v="643"/>
    <x v="14"/>
    <n v="7840"/>
    <n v="1400"/>
    <s v="B2B"/>
  </r>
  <r>
    <x v="1"/>
    <x v="2"/>
    <x v="2"/>
    <s v="Premium"/>
    <n v="455"/>
    <x v="15"/>
    <n v="5128"/>
    <n v="916"/>
    <s v="B2B"/>
  </r>
  <r>
    <x v="1"/>
    <x v="2"/>
    <x v="3"/>
    <s v="New"/>
    <n v="345"/>
    <x v="14"/>
    <n v="7840"/>
    <n v="1400"/>
    <s v="B2B"/>
  </r>
  <r>
    <x v="1"/>
    <x v="2"/>
    <x v="1"/>
    <s v="Offices"/>
    <n v="122"/>
    <x v="16"/>
    <n v="112"/>
    <n v="20"/>
    <s v="B2B"/>
  </r>
  <r>
    <x v="1"/>
    <x v="2"/>
    <x v="4"/>
    <s v="Facebook Page"/>
    <n v="78"/>
    <x v="17"/>
    <n v="5126"/>
    <n v="915"/>
    <s v="B2B"/>
  </r>
  <r>
    <x v="1"/>
    <x v="2"/>
    <x v="4"/>
    <s v="Google Ad"/>
    <n v="76"/>
    <x v="17"/>
    <n v="5126"/>
    <n v="915"/>
    <s v="B2B"/>
  </r>
  <r>
    <x v="1"/>
    <x v="2"/>
    <x v="4"/>
    <s v="Company Website"/>
    <n v="46"/>
    <x v="18"/>
    <n v="224"/>
    <n v="40"/>
    <s v="B2B"/>
  </r>
  <r>
    <x v="1"/>
    <x v="2"/>
    <x v="4"/>
    <s v="Youtube Channel"/>
    <n v="34"/>
    <x v="17"/>
    <n v="5126"/>
    <n v="915"/>
    <s v="B2B"/>
  </r>
  <r>
    <x v="1"/>
    <x v="2"/>
    <x v="1"/>
    <s v="Lands"/>
    <n v="7"/>
    <x v="18"/>
    <n v="224"/>
    <n v="40"/>
    <s v="B2B"/>
  </r>
  <r>
    <x v="1"/>
    <x v="2"/>
    <x v="4"/>
    <s v="Television Ad"/>
    <n v="3"/>
    <x v="17"/>
    <n v="5127"/>
    <n v="915"/>
    <s v="B2B"/>
  </r>
  <r>
    <x v="1"/>
    <x v="2"/>
    <x v="5"/>
    <s v="Asset sale"/>
    <n v="2"/>
    <x v="19"/>
    <n v="7392"/>
    <n v="1320"/>
    <s v="B2B"/>
  </r>
  <r>
    <x v="1"/>
    <x v="3"/>
    <x v="0"/>
    <s v="Software Metered License"/>
    <n v="3566"/>
    <x v="17"/>
    <n v="5127"/>
    <n v="915"/>
    <s v="B2B"/>
  </r>
  <r>
    <x v="1"/>
    <x v="3"/>
    <x v="0"/>
    <s v="Floating License"/>
    <n v="2498"/>
    <x v="20"/>
    <n v="8960"/>
    <n v="1600"/>
    <s v="B2B"/>
  </r>
  <r>
    <x v="1"/>
    <x v="3"/>
    <x v="1"/>
    <s v="Equipments"/>
    <n v="1245"/>
    <x v="17"/>
    <n v="5126"/>
    <n v="915"/>
    <s v="B2B"/>
  </r>
  <r>
    <x v="1"/>
    <x v="3"/>
    <x v="2"/>
    <s v="Prime"/>
    <n v="644"/>
    <x v="21"/>
    <n v="6433"/>
    <n v="1149"/>
    <s v="B2B"/>
  </r>
  <r>
    <x v="1"/>
    <x v="3"/>
    <x v="3"/>
    <s v="Renewal"/>
    <n v="643"/>
    <x v="14"/>
    <n v="7840"/>
    <n v="1400"/>
    <s v="B2B"/>
  </r>
  <r>
    <x v="1"/>
    <x v="3"/>
    <x v="2"/>
    <s v="Premium"/>
    <n v="455"/>
    <x v="15"/>
    <n v="5128"/>
    <n v="916"/>
    <s v="B2B"/>
  </r>
  <r>
    <x v="1"/>
    <x v="3"/>
    <x v="3"/>
    <s v="New"/>
    <n v="345"/>
    <x v="14"/>
    <n v="7840"/>
    <n v="1400"/>
    <s v="B2B"/>
  </r>
  <r>
    <x v="1"/>
    <x v="3"/>
    <x v="1"/>
    <s v="Offices"/>
    <n v="122"/>
    <x v="16"/>
    <n v="112"/>
    <n v="20"/>
    <s v="B2B"/>
  </r>
  <r>
    <x v="1"/>
    <x v="3"/>
    <x v="4"/>
    <s v="Facebook Page"/>
    <n v="78"/>
    <x v="17"/>
    <n v="5126"/>
    <n v="915"/>
    <s v="B2B"/>
  </r>
  <r>
    <x v="1"/>
    <x v="3"/>
    <x v="4"/>
    <s v="Google Ad"/>
    <n v="76"/>
    <x v="17"/>
    <n v="5126"/>
    <n v="915"/>
    <s v="B2B"/>
  </r>
  <r>
    <x v="1"/>
    <x v="3"/>
    <x v="4"/>
    <s v="Company Website"/>
    <n v="46"/>
    <x v="18"/>
    <n v="224"/>
    <n v="40"/>
    <s v="B2B"/>
  </r>
  <r>
    <x v="1"/>
    <x v="3"/>
    <x v="4"/>
    <s v="Youtube Channel"/>
    <n v="34"/>
    <x v="17"/>
    <n v="5126"/>
    <n v="915"/>
    <s v="B2B"/>
  </r>
  <r>
    <x v="1"/>
    <x v="3"/>
    <x v="1"/>
    <s v="Lands"/>
    <n v="7"/>
    <x v="18"/>
    <n v="224"/>
    <n v="40"/>
    <s v="B2B"/>
  </r>
  <r>
    <x v="1"/>
    <x v="3"/>
    <x v="4"/>
    <s v="Television Ad"/>
    <n v="3"/>
    <x v="17"/>
    <n v="5127"/>
    <n v="915"/>
    <s v="B2B"/>
  </r>
  <r>
    <x v="1"/>
    <x v="3"/>
    <x v="5"/>
    <s v="Asset sale"/>
    <n v="2"/>
    <x v="25"/>
    <n v="10296"/>
    <n v="1584"/>
    <s v="B2B"/>
  </r>
  <r>
    <x v="1"/>
    <x v="4"/>
    <x v="0"/>
    <s v="Software Metered License"/>
    <n v="3566"/>
    <x v="0"/>
    <n v="7141"/>
    <n v="1099"/>
    <s v="B2B"/>
  </r>
  <r>
    <x v="1"/>
    <x v="4"/>
    <x v="0"/>
    <s v="Floating License"/>
    <n v="2498"/>
    <x v="1"/>
    <n v="12480"/>
    <n v="1920"/>
    <s v="B2B"/>
  </r>
  <r>
    <x v="1"/>
    <x v="4"/>
    <x v="1"/>
    <s v="Equipments"/>
    <n v="1245"/>
    <x v="0"/>
    <n v="7140"/>
    <n v="1099"/>
    <s v="B2B"/>
  </r>
  <r>
    <x v="1"/>
    <x v="4"/>
    <x v="2"/>
    <s v="Prime"/>
    <n v="644"/>
    <x v="2"/>
    <n v="8960"/>
    <n v="1378"/>
    <s v="B2B"/>
  </r>
  <r>
    <x v="1"/>
    <x v="4"/>
    <x v="3"/>
    <s v="Renewal"/>
    <n v="643"/>
    <x v="26"/>
    <n v="10920"/>
    <n v="1680"/>
    <s v="B2B"/>
  </r>
  <r>
    <x v="1"/>
    <x v="4"/>
    <x v="2"/>
    <s v="Premium"/>
    <n v="455"/>
    <x v="27"/>
    <n v="7143"/>
    <n v="1099"/>
    <s v="B2B"/>
  </r>
  <r>
    <x v="1"/>
    <x v="4"/>
    <x v="3"/>
    <s v="New"/>
    <n v="345"/>
    <x v="26"/>
    <n v="10920"/>
    <n v="1680"/>
    <s v="B2B"/>
  </r>
  <r>
    <x v="1"/>
    <x v="4"/>
    <x v="1"/>
    <s v="Offices"/>
    <n v="122"/>
    <x v="28"/>
    <n v="156"/>
    <n v="24"/>
    <s v="B2B"/>
  </r>
  <r>
    <x v="1"/>
    <x v="4"/>
    <x v="4"/>
    <s v="Facebook Page"/>
    <n v="78"/>
    <x v="17"/>
    <n v="5126"/>
    <n v="915"/>
    <s v="B2B"/>
  </r>
  <r>
    <x v="1"/>
    <x v="4"/>
    <x v="4"/>
    <s v="Google Ad"/>
    <n v="76"/>
    <x v="17"/>
    <n v="5126"/>
    <n v="915"/>
    <s v="B2B"/>
  </r>
  <r>
    <x v="1"/>
    <x v="4"/>
    <x v="4"/>
    <s v="Company Website"/>
    <n v="46"/>
    <x v="18"/>
    <n v="224"/>
    <n v="40"/>
    <s v="B2B"/>
  </r>
  <r>
    <x v="1"/>
    <x v="4"/>
    <x v="4"/>
    <s v="Youtube Channel"/>
    <n v="34"/>
    <x v="17"/>
    <n v="5126"/>
    <n v="915"/>
    <s v="B2B"/>
  </r>
  <r>
    <x v="1"/>
    <x v="4"/>
    <x v="1"/>
    <s v="Lands"/>
    <n v="7"/>
    <x v="18"/>
    <n v="224"/>
    <n v="40"/>
    <s v="B2B"/>
  </r>
  <r>
    <x v="1"/>
    <x v="4"/>
    <x v="4"/>
    <s v="Television Ad"/>
    <n v="3"/>
    <x v="17"/>
    <n v="5127"/>
    <n v="915"/>
    <s v="B2B"/>
  </r>
  <r>
    <x v="1"/>
    <x v="4"/>
    <x v="5"/>
    <s v="Asset sale"/>
    <n v="2"/>
    <x v="19"/>
    <n v="7392"/>
    <n v="1320"/>
    <s v="B2B"/>
  </r>
  <r>
    <x v="1"/>
    <x v="5"/>
    <x v="0"/>
    <s v="Software Metered License"/>
    <n v="3566"/>
    <x v="17"/>
    <n v="5127"/>
    <n v="915"/>
    <s v="B2B"/>
  </r>
  <r>
    <x v="1"/>
    <x v="5"/>
    <x v="0"/>
    <s v="Floating License"/>
    <n v="2498"/>
    <x v="20"/>
    <n v="8960"/>
    <n v="1600"/>
    <s v="B2B"/>
  </r>
  <r>
    <x v="1"/>
    <x v="5"/>
    <x v="1"/>
    <s v="Equipments"/>
    <n v="1245"/>
    <x v="17"/>
    <n v="5126"/>
    <n v="915"/>
    <s v="B2B"/>
  </r>
  <r>
    <x v="1"/>
    <x v="5"/>
    <x v="2"/>
    <s v="Prime"/>
    <n v="644"/>
    <x v="21"/>
    <n v="6433"/>
    <n v="1149"/>
    <s v="B2B"/>
  </r>
  <r>
    <x v="1"/>
    <x v="5"/>
    <x v="3"/>
    <s v="Renewal"/>
    <n v="643"/>
    <x v="14"/>
    <n v="7840"/>
    <n v="1400"/>
    <s v="B2B"/>
  </r>
  <r>
    <x v="1"/>
    <x v="5"/>
    <x v="2"/>
    <s v="Premium"/>
    <n v="455"/>
    <x v="15"/>
    <n v="5128"/>
    <n v="916"/>
    <s v="B2B"/>
  </r>
  <r>
    <x v="1"/>
    <x v="5"/>
    <x v="3"/>
    <s v="New"/>
    <n v="345"/>
    <x v="14"/>
    <n v="7840"/>
    <n v="1400"/>
    <s v="B2B"/>
  </r>
  <r>
    <x v="1"/>
    <x v="5"/>
    <x v="1"/>
    <s v="Offices"/>
    <n v="122"/>
    <x v="16"/>
    <n v="112"/>
    <n v="20"/>
    <s v="B2B"/>
  </r>
  <r>
    <x v="1"/>
    <x v="5"/>
    <x v="4"/>
    <s v="Facebook Page"/>
    <n v="78"/>
    <x v="17"/>
    <n v="5126"/>
    <n v="915"/>
    <s v="B2B"/>
  </r>
  <r>
    <x v="1"/>
    <x v="5"/>
    <x v="4"/>
    <s v="Google Ad"/>
    <n v="5035"/>
    <x v="17"/>
    <n v="5126"/>
    <n v="915"/>
    <s v="B2B"/>
  </r>
  <r>
    <x v="1"/>
    <x v="5"/>
    <x v="4"/>
    <s v="Company Website"/>
    <n v="220"/>
    <x v="18"/>
    <n v="224"/>
    <n v="40"/>
    <s v="B2B"/>
  </r>
  <r>
    <x v="1"/>
    <x v="5"/>
    <x v="4"/>
    <s v="Youtube Channel"/>
    <n v="5034"/>
    <x v="17"/>
    <n v="5126"/>
    <n v="915"/>
    <s v="B2B"/>
  </r>
  <r>
    <x v="1"/>
    <x v="5"/>
    <x v="1"/>
    <s v="Lands"/>
    <n v="220"/>
    <x v="18"/>
    <n v="224"/>
    <n v="40"/>
    <s v="B2B"/>
  </r>
  <r>
    <x v="1"/>
    <x v="5"/>
    <x v="5"/>
    <s v="Asset sale"/>
    <n v="7260"/>
    <x v="19"/>
    <n v="7392"/>
    <n v="1320"/>
    <s v="B2B"/>
  </r>
  <r>
    <x v="1"/>
    <x v="5"/>
    <x v="4"/>
    <s v="Television Ad"/>
    <n v="5035"/>
    <x v="17"/>
    <n v="5127"/>
    <n v="915"/>
    <s v="B2B"/>
  </r>
  <r>
    <x v="1"/>
    <x v="6"/>
    <x v="0"/>
    <s v="Software Metered License"/>
    <n v="5035"/>
    <x v="17"/>
    <n v="5127"/>
    <n v="915"/>
    <s v="B2B"/>
  </r>
  <r>
    <x v="1"/>
    <x v="6"/>
    <x v="0"/>
    <s v="Floating License"/>
    <n v="8800"/>
    <x v="20"/>
    <n v="8960"/>
    <n v="1600"/>
    <s v="B2B"/>
  </r>
  <r>
    <x v="1"/>
    <x v="6"/>
    <x v="1"/>
    <s v="Equipments"/>
    <n v="5035"/>
    <x v="17"/>
    <n v="5126"/>
    <n v="915"/>
    <s v="B2B"/>
  </r>
  <r>
    <x v="1"/>
    <x v="6"/>
    <x v="2"/>
    <s v="Prime"/>
    <n v="644"/>
    <x v="21"/>
    <n v="6433"/>
    <n v="1149"/>
    <s v="B2B"/>
  </r>
  <r>
    <x v="1"/>
    <x v="6"/>
    <x v="3"/>
    <s v="Renewal"/>
    <n v="643"/>
    <x v="14"/>
    <n v="7840"/>
    <n v="1400"/>
    <s v="B2B"/>
  </r>
  <r>
    <x v="1"/>
    <x v="6"/>
    <x v="2"/>
    <s v="Premium"/>
    <n v="455"/>
    <x v="15"/>
    <n v="5128"/>
    <n v="916"/>
    <s v="B2B"/>
  </r>
  <r>
    <x v="1"/>
    <x v="6"/>
    <x v="3"/>
    <s v="New"/>
    <n v="345"/>
    <x v="14"/>
    <n v="7840"/>
    <n v="1400"/>
    <s v="B2B"/>
  </r>
  <r>
    <x v="1"/>
    <x v="6"/>
    <x v="1"/>
    <s v="Offices"/>
    <n v="122"/>
    <x v="16"/>
    <n v="112"/>
    <n v="20"/>
    <s v="B2B"/>
  </r>
  <r>
    <x v="1"/>
    <x v="6"/>
    <x v="4"/>
    <s v="Facebook Page"/>
    <n v="78"/>
    <x v="17"/>
    <n v="5126"/>
    <n v="915"/>
    <s v="B2B"/>
  </r>
  <r>
    <x v="1"/>
    <x v="6"/>
    <x v="4"/>
    <s v="Google Ad"/>
    <n v="76"/>
    <x v="17"/>
    <n v="5126"/>
    <n v="915"/>
    <s v="B2B"/>
  </r>
  <r>
    <x v="1"/>
    <x v="6"/>
    <x v="4"/>
    <s v="Company Website"/>
    <n v="46"/>
    <x v="18"/>
    <n v="224"/>
    <n v="40"/>
    <s v="B2B"/>
  </r>
  <r>
    <x v="1"/>
    <x v="6"/>
    <x v="4"/>
    <s v="Youtube Channel"/>
    <n v="34"/>
    <x v="17"/>
    <n v="5126"/>
    <n v="915"/>
    <s v="B2B"/>
  </r>
  <r>
    <x v="1"/>
    <x v="6"/>
    <x v="1"/>
    <s v="Lands"/>
    <n v="7"/>
    <x v="18"/>
    <n v="224"/>
    <n v="40"/>
    <s v="B2B"/>
  </r>
  <r>
    <x v="1"/>
    <x v="6"/>
    <x v="4"/>
    <s v="Television Ad"/>
    <n v="3"/>
    <x v="17"/>
    <n v="5127"/>
    <n v="915"/>
    <s v="B2B"/>
  </r>
  <r>
    <x v="1"/>
    <x v="6"/>
    <x v="5"/>
    <s v="Asset sale"/>
    <n v="2"/>
    <x v="19"/>
    <n v="7392"/>
    <n v="1320"/>
    <s v="B2B"/>
  </r>
  <r>
    <x v="1"/>
    <x v="7"/>
    <x v="0"/>
    <s v="Software Metered License"/>
    <n v="3566"/>
    <x v="17"/>
    <n v="5127"/>
    <n v="915"/>
    <s v="B2B"/>
  </r>
  <r>
    <x v="1"/>
    <x v="7"/>
    <x v="0"/>
    <s v="Floating License"/>
    <n v="2498"/>
    <x v="20"/>
    <n v="8960"/>
    <n v="1600"/>
    <s v="B2B"/>
  </r>
  <r>
    <x v="1"/>
    <x v="7"/>
    <x v="1"/>
    <s v="Equipments"/>
    <n v="1245"/>
    <x v="17"/>
    <n v="5126"/>
    <n v="915"/>
    <s v="B2B"/>
  </r>
  <r>
    <x v="1"/>
    <x v="7"/>
    <x v="2"/>
    <s v="Prime"/>
    <n v="644"/>
    <x v="21"/>
    <n v="6433"/>
    <n v="1149"/>
    <s v="B2B"/>
  </r>
  <r>
    <x v="1"/>
    <x v="7"/>
    <x v="3"/>
    <s v="Renewal"/>
    <n v="643"/>
    <x v="14"/>
    <n v="7840"/>
    <n v="1400"/>
    <s v="B2B"/>
  </r>
  <r>
    <x v="1"/>
    <x v="7"/>
    <x v="2"/>
    <s v="Premium"/>
    <n v="455"/>
    <x v="23"/>
    <n v="5128"/>
    <n v="1007"/>
    <s v="B2B"/>
  </r>
  <r>
    <x v="1"/>
    <x v="7"/>
    <x v="3"/>
    <s v="New"/>
    <n v="345"/>
    <x v="3"/>
    <n v="7840"/>
    <n v="1540"/>
    <s v="B2B"/>
  </r>
  <r>
    <x v="1"/>
    <x v="7"/>
    <x v="1"/>
    <s v="Offices"/>
    <n v="122"/>
    <x v="24"/>
    <n v="112"/>
    <n v="22"/>
    <s v="B2B"/>
  </r>
  <r>
    <x v="1"/>
    <x v="7"/>
    <x v="4"/>
    <s v="Facebook Page"/>
    <n v="78"/>
    <x v="11"/>
    <n v="5126"/>
    <n v="1007"/>
    <s v="B2B"/>
  </r>
  <r>
    <x v="1"/>
    <x v="7"/>
    <x v="4"/>
    <s v="Google Ad"/>
    <n v="76"/>
    <x v="11"/>
    <n v="5126"/>
    <n v="1007"/>
    <s v="B2B"/>
  </r>
  <r>
    <x v="1"/>
    <x v="7"/>
    <x v="4"/>
    <s v="Company Website"/>
    <n v="46"/>
    <x v="29"/>
    <n v="224"/>
    <n v="46"/>
    <s v="B2B"/>
  </r>
  <r>
    <x v="1"/>
    <x v="7"/>
    <x v="4"/>
    <s v="Youtube Channel"/>
    <n v="34"/>
    <x v="30"/>
    <n v="5126"/>
    <n v="1053"/>
    <s v="B2B"/>
  </r>
  <r>
    <x v="1"/>
    <x v="7"/>
    <x v="1"/>
    <s v="Lands"/>
    <n v="7"/>
    <x v="29"/>
    <n v="224"/>
    <n v="46"/>
    <s v="B2C"/>
  </r>
  <r>
    <x v="1"/>
    <x v="7"/>
    <x v="4"/>
    <s v="Television Ad"/>
    <n v="3"/>
    <x v="31"/>
    <n v="5127"/>
    <n v="1053"/>
    <s v="B2C"/>
  </r>
  <r>
    <x v="1"/>
    <x v="7"/>
    <x v="5"/>
    <s v="Asset sale"/>
    <n v="2"/>
    <x v="32"/>
    <n v="7392"/>
    <n v="1518"/>
    <s v="B2C"/>
  </r>
  <r>
    <x v="1"/>
    <x v="8"/>
    <x v="0"/>
    <s v="Software Metered License"/>
    <n v="3566"/>
    <x v="31"/>
    <n v="5127"/>
    <n v="1053"/>
    <s v="B2C"/>
  </r>
  <r>
    <x v="1"/>
    <x v="8"/>
    <x v="0"/>
    <s v="Floating License"/>
    <n v="2498"/>
    <x v="12"/>
    <n v="8960"/>
    <n v="1760"/>
    <s v="B2C"/>
  </r>
  <r>
    <x v="1"/>
    <x v="8"/>
    <x v="1"/>
    <s v="Equipments"/>
    <n v="1245"/>
    <x v="11"/>
    <n v="5126"/>
    <n v="1007"/>
    <s v="B2C"/>
  </r>
  <r>
    <x v="1"/>
    <x v="8"/>
    <x v="2"/>
    <s v="Prime"/>
    <n v="644"/>
    <x v="13"/>
    <n v="6433"/>
    <n v="1264"/>
    <s v="B2C"/>
  </r>
  <r>
    <x v="1"/>
    <x v="8"/>
    <x v="3"/>
    <s v="Renewal"/>
    <n v="643"/>
    <x v="3"/>
    <n v="7840"/>
    <n v="1540"/>
    <s v="B2C"/>
  </r>
  <r>
    <x v="1"/>
    <x v="8"/>
    <x v="2"/>
    <s v="Premium"/>
    <n v="455"/>
    <x v="23"/>
    <n v="5128"/>
    <n v="1007"/>
    <s v="B2C"/>
  </r>
  <r>
    <x v="1"/>
    <x v="8"/>
    <x v="3"/>
    <s v="New"/>
    <n v="345"/>
    <x v="3"/>
    <n v="7840"/>
    <n v="1540"/>
    <s v="B2C"/>
  </r>
  <r>
    <x v="1"/>
    <x v="8"/>
    <x v="1"/>
    <s v="Offices"/>
    <n v="122"/>
    <x v="24"/>
    <n v="112"/>
    <n v="22"/>
    <s v="B2C"/>
  </r>
  <r>
    <x v="1"/>
    <x v="8"/>
    <x v="4"/>
    <s v="Facebook Page"/>
    <n v="78"/>
    <x v="11"/>
    <n v="5126"/>
    <n v="1007"/>
    <s v="B2C"/>
  </r>
  <r>
    <x v="1"/>
    <x v="8"/>
    <x v="4"/>
    <s v="Google Ad"/>
    <n v="76"/>
    <x v="17"/>
    <n v="5126"/>
    <n v="915"/>
    <s v="B2C"/>
  </r>
  <r>
    <x v="1"/>
    <x v="8"/>
    <x v="4"/>
    <s v="Company Website"/>
    <n v="46"/>
    <x v="18"/>
    <n v="224"/>
    <n v="40"/>
    <s v="B2C"/>
  </r>
  <r>
    <x v="1"/>
    <x v="8"/>
    <x v="4"/>
    <s v="Youtube Channel"/>
    <n v="34"/>
    <x v="17"/>
    <n v="5126"/>
    <n v="915"/>
    <s v="B2C"/>
  </r>
  <r>
    <x v="1"/>
    <x v="8"/>
    <x v="1"/>
    <s v="Lands"/>
    <n v="7"/>
    <x v="18"/>
    <n v="224"/>
    <n v="40"/>
    <s v="B2C"/>
  </r>
  <r>
    <x v="1"/>
    <x v="8"/>
    <x v="4"/>
    <s v="Television Ad"/>
    <n v="3"/>
    <x v="17"/>
    <n v="5127"/>
    <n v="915"/>
    <s v="B2C"/>
  </r>
  <r>
    <x v="1"/>
    <x v="8"/>
    <x v="5"/>
    <s v="Asset sale"/>
    <n v="2"/>
    <x v="19"/>
    <n v="7392"/>
    <n v="1320"/>
    <s v="B2C"/>
  </r>
  <r>
    <x v="1"/>
    <x v="9"/>
    <x v="0"/>
    <s v="Software Metered License"/>
    <n v="3566"/>
    <x v="17"/>
    <n v="5127"/>
    <n v="915"/>
    <s v="B2C"/>
  </r>
  <r>
    <x v="1"/>
    <x v="9"/>
    <x v="0"/>
    <s v="Floating License"/>
    <n v="2498"/>
    <x v="20"/>
    <n v="8960"/>
    <n v="1600"/>
    <s v="B2C"/>
  </r>
  <r>
    <x v="1"/>
    <x v="9"/>
    <x v="1"/>
    <s v="Equipments"/>
    <n v="1245"/>
    <x v="17"/>
    <n v="5126"/>
    <n v="915"/>
    <s v="B2C"/>
  </r>
  <r>
    <x v="1"/>
    <x v="9"/>
    <x v="2"/>
    <s v="Prime"/>
    <n v="644"/>
    <x v="21"/>
    <n v="6433"/>
    <n v="1149"/>
    <s v="B2C"/>
  </r>
  <r>
    <x v="1"/>
    <x v="9"/>
    <x v="3"/>
    <s v="Renewal"/>
    <n v="643"/>
    <x v="14"/>
    <n v="7840"/>
    <n v="1400"/>
    <s v="B2C"/>
  </r>
  <r>
    <x v="1"/>
    <x v="9"/>
    <x v="2"/>
    <s v="Premium"/>
    <n v="455"/>
    <x v="15"/>
    <n v="5128"/>
    <n v="916"/>
    <s v="B2B"/>
  </r>
  <r>
    <x v="1"/>
    <x v="9"/>
    <x v="3"/>
    <s v="New"/>
    <n v="345"/>
    <x v="14"/>
    <n v="7840"/>
    <n v="1400"/>
    <s v="B2B"/>
  </r>
  <r>
    <x v="1"/>
    <x v="9"/>
    <x v="1"/>
    <s v="Offices"/>
    <n v="122"/>
    <x v="16"/>
    <n v="112"/>
    <n v="20"/>
    <s v="B2B"/>
  </r>
  <r>
    <x v="1"/>
    <x v="9"/>
    <x v="4"/>
    <s v="Facebook Page"/>
    <n v="78"/>
    <x v="17"/>
    <n v="5126"/>
    <n v="915"/>
    <s v="B2B"/>
  </r>
  <r>
    <x v="1"/>
    <x v="9"/>
    <x v="4"/>
    <s v="Google Ad"/>
    <n v="76"/>
    <x v="17"/>
    <n v="5126"/>
    <n v="915"/>
    <s v="B2B"/>
  </r>
  <r>
    <x v="1"/>
    <x v="9"/>
    <x v="4"/>
    <s v="Company Website"/>
    <n v="46"/>
    <x v="18"/>
    <n v="224"/>
    <n v="40"/>
    <s v="B2B"/>
  </r>
  <r>
    <x v="1"/>
    <x v="9"/>
    <x v="4"/>
    <s v="Youtube Channel"/>
    <n v="34"/>
    <x v="17"/>
    <n v="5126"/>
    <n v="915"/>
    <s v="B2B"/>
  </r>
  <r>
    <x v="1"/>
    <x v="9"/>
    <x v="1"/>
    <s v="Lands"/>
    <n v="7"/>
    <x v="18"/>
    <n v="224"/>
    <n v="40"/>
    <s v="B2B"/>
  </r>
  <r>
    <x v="1"/>
    <x v="9"/>
    <x v="4"/>
    <s v="Television Ad"/>
    <n v="3"/>
    <x v="17"/>
    <n v="5127"/>
    <n v="915"/>
    <s v="B2B"/>
  </r>
  <r>
    <x v="1"/>
    <x v="9"/>
    <x v="5"/>
    <s v="Asset sale"/>
    <n v="2"/>
    <x v="19"/>
    <n v="7392"/>
    <n v="1320"/>
    <s v="B2B"/>
  </r>
  <r>
    <x v="1"/>
    <x v="10"/>
    <x v="0"/>
    <s v="Software Metered License"/>
    <n v="3566"/>
    <x v="17"/>
    <n v="5127"/>
    <n v="915"/>
    <s v="B2B"/>
  </r>
  <r>
    <x v="1"/>
    <x v="10"/>
    <x v="0"/>
    <s v="Floating License"/>
    <n v="2498"/>
    <x v="20"/>
    <n v="8960"/>
    <n v="1600"/>
    <s v="B2B"/>
  </r>
  <r>
    <x v="1"/>
    <x v="10"/>
    <x v="1"/>
    <s v="Equipments"/>
    <n v="1245"/>
    <x v="17"/>
    <n v="5126"/>
    <n v="915"/>
    <s v="B2B"/>
  </r>
  <r>
    <x v="1"/>
    <x v="10"/>
    <x v="2"/>
    <s v="Prime"/>
    <n v="644"/>
    <x v="21"/>
    <n v="6433"/>
    <n v="1149"/>
    <s v="B2B"/>
  </r>
  <r>
    <x v="1"/>
    <x v="10"/>
    <x v="3"/>
    <s v="Renewal"/>
    <n v="643"/>
    <x v="14"/>
    <n v="7840"/>
    <n v="1400"/>
    <s v="B2B"/>
  </r>
  <r>
    <x v="1"/>
    <x v="10"/>
    <x v="2"/>
    <s v="Premium"/>
    <n v="455"/>
    <x v="15"/>
    <n v="5128"/>
    <n v="916"/>
    <s v="B2B"/>
  </r>
  <r>
    <x v="1"/>
    <x v="10"/>
    <x v="3"/>
    <s v="New"/>
    <n v="345"/>
    <x v="14"/>
    <n v="7840"/>
    <n v="1400"/>
    <s v="B2B"/>
  </r>
  <r>
    <x v="1"/>
    <x v="10"/>
    <x v="1"/>
    <s v="Offices"/>
    <n v="122"/>
    <x v="16"/>
    <n v="112"/>
    <n v="20"/>
    <s v="B2B"/>
  </r>
  <r>
    <x v="1"/>
    <x v="10"/>
    <x v="4"/>
    <s v="Facebook Page"/>
    <n v="78"/>
    <x v="17"/>
    <n v="5126"/>
    <n v="915"/>
    <s v="B2B"/>
  </r>
  <r>
    <x v="1"/>
    <x v="10"/>
    <x v="4"/>
    <s v="Google Ad"/>
    <n v="76"/>
    <x v="17"/>
    <n v="5126"/>
    <n v="915"/>
    <s v="B2B"/>
  </r>
  <r>
    <x v="1"/>
    <x v="10"/>
    <x v="4"/>
    <s v="Company Website"/>
    <n v="46"/>
    <x v="18"/>
    <n v="224"/>
    <n v="40"/>
    <s v="B2B"/>
  </r>
  <r>
    <x v="1"/>
    <x v="10"/>
    <x v="4"/>
    <s v="Youtube Channel"/>
    <n v="34"/>
    <x v="7"/>
    <n v="5126"/>
    <n v="1098"/>
    <s v="B2B"/>
  </r>
  <r>
    <x v="1"/>
    <x v="10"/>
    <x v="1"/>
    <s v="Lands"/>
    <n v="7"/>
    <x v="8"/>
    <n v="224"/>
    <n v="48"/>
    <s v="B2B"/>
  </r>
  <r>
    <x v="1"/>
    <x v="10"/>
    <x v="4"/>
    <s v="Television Ad"/>
    <n v="3"/>
    <x v="0"/>
    <n v="5127"/>
    <n v="1099"/>
    <s v="B2B"/>
  </r>
  <r>
    <x v="1"/>
    <x v="10"/>
    <x v="5"/>
    <s v="Asset sale"/>
    <n v="2"/>
    <x v="25"/>
    <n v="7392"/>
    <n v="1584"/>
    <s v="B2B"/>
  </r>
  <r>
    <x v="1"/>
    <x v="11"/>
    <x v="0"/>
    <s v="Software Metered License"/>
    <n v="3566"/>
    <x v="17"/>
    <n v="5127"/>
    <n v="915"/>
    <s v="B2B"/>
  </r>
  <r>
    <x v="1"/>
    <x v="11"/>
    <x v="0"/>
    <s v="Floating License"/>
    <n v="2498"/>
    <x v="20"/>
    <n v="8960"/>
    <n v="1600"/>
    <s v="B2B"/>
  </r>
  <r>
    <x v="1"/>
    <x v="11"/>
    <x v="1"/>
    <s v="Equipments"/>
    <n v="1245"/>
    <x v="17"/>
    <n v="5126"/>
    <n v="915"/>
    <s v="B2B"/>
  </r>
  <r>
    <x v="1"/>
    <x v="11"/>
    <x v="2"/>
    <s v="Prime"/>
    <n v="644"/>
    <x v="21"/>
    <n v="6433"/>
    <n v="1149"/>
    <s v="B2B"/>
  </r>
  <r>
    <x v="1"/>
    <x v="11"/>
    <x v="3"/>
    <s v="Renewal"/>
    <n v="643"/>
    <x v="14"/>
    <n v="7840"/>
    <n v="1400"/>
    <s v="B2B"/>
  </r>
  <r>
    <x v="1"/>
    <x v="11"/>
    <x v="2"/>
    <s v="Premium"/>
    <n v="455"/>
    <x v="15"/>
    <n v="5128"/>
    <n v="916"/>
    <s v="B2B"/>
  </r>
  <r>
    <x v="1"/>
    <x v="11"/>
    <x v="3"/>
    <s v="New"/>
    <n v="345"/>
    <x v="14"/>
    <n v="7840"/>
    <n v="1400"/>
    <s v="B2B"/>
  </r>
  <r>
    <x v="1"/>
    <x v="11"/>
    <x v="1"/>
    <s v="Offices"/>
    <n v="122"/>
    <x v="16"/>
    <n v="112"/>
    <n v="20"/>
    <s v="B2B"/>
  </r>
  <r>
    <x v="1"/>
    <x v="11"/>
    <x v="4"/>
    <s v="Facebook Page"/>
    <n v="78"/>
    <x v="17"/>
    <n v="5126"/>
    <n v="915"/>
    <s v="B2B"/>
  </r>
  <r>
    <x v="1"/>
    <x v="11"/>
    <x v="4"/>
    <s v="Google Ad"/>
    <n v="76"/>
    <x v="17"/>
    <n v="5126"/>
    <n v="915"/>
    <s v="B2B"/>
  </r>
  <r>
    <x v="1"/>
    <x v="11"/>
    <x v="4"/>
    <s v="Company Website"/>
    <n v="46"/>
    <x v="18"/>
    <n v="224"/>
    <n v="40"/>
    <s v="B2B"/>
  </r>
  <r>
    <x v="1"/>
    <x v="11"/>
    <x v="4"/>
    <s v="Youtube Channel"/>
    <n v="34"/>
    <x v="17"/>
    <n v="5126"/>
    <n v="915"/>
    <s v="B2B"/>
  </r>
  <r>
    <x v="1"/>
    <x v="11"/>
    <x v="1"/>
    <s v="Lands"/>
    <n v="7"/>
    <x v="18"/>
    <n v="224"/>
    <n v="40"/>
    <s v="B2B"/>
  </r>
  <r>
    <x v="1"/>
    <x v="11"/>
    <x v="4"/>
    <s v="Television Ad"/>
    <n v="3"/>
    <x v="17"/>
    <n v="5127"/>
    <n v="915"/>
    <s v="B2B"/>
  </r>
  <r>
    <x v="1"/>
    <x v="11"/>
    <x v="5"/>
    <s v="Asset sale"/>
    <n v="2"/>
    <x v="19"/>
    <n v="7392"/>
    <n v="1320"/>
    <s v="B2B"/>
  </r>
  <r>
    <x v="2"/>
    <x v="0"/>
    <x v="0"/>
    <s v="Software Metered License"/>
    <n v="3566"/>
    <x v="0"/>
    <n v="5127"/>
    <n v="1099"/>
    <s v="B2B"/>
  </r>
  <r>
    <x v="2"/>
    <x v="0"/>
    <x v="0"/>
    <s v="Floating License"/>
    <n v="2498"/>
    <x v="1"/>
    <n v="8960"/>
    <n v="1920"/>
    <s v="B2B"/>
  </r>
  <r>
    <x v="2"/>
    <x v="0"/>
    <x v="1"/>
    <s v="Equipments"/>
    <n v="1245"/>
    <x v="0"/>
    <n v="5126"/>
    <n v="1099"/>
    <s v="B2C"/>
  </r>
  <r>
    <x v="2"/>
    <x v="0"/>
    <x v="2"/>
    <s v="Prime"/>
    <n v="644"/>
    <x v="2"/>
    <n v="6433"/>
    <n v="1378"/>
    <s v="B2C"/>
  </r>
  <r>
    <x v="2"/>
    <x v="0"/>
    <x v="3"/>
    <s v="Renewal"/>
    <n v="643"/>
    <x v="26"/>
    <n v="7840"/>
    <n v="1680"/>
    <s v="B2C"/>
  </r>
  <r>
    <x v="2"/>
    <x v="0"/>
    <x v="2"/>
    <s v="Premium"/>
    <n v="455"/>
    <x v="27"/>
    <n v="5128"/>
    <n v="1099"/>
    <s v="B2C"/>
  </r>
  <r>
    <x v="2"/>
    <x v="0"/>
    <x v="3"/>
    <s v="New"/>
    <n v="345"/>
    <x v="26"/>
    <n v="7840"/>
    <n v="1680"/>
    <s v="B2C"/>
  </r>
  <r>
    <x v="2"/>
    <x v="0"/>
    <x v="1"/>
    <s v="Offices"/>
    <n v="122"/>
    <x v="28"/>
    <n v="112"/>
    <n v="24"/>
    <s v="B2C"/>
  </r>
  <r>
    <x v="2"/>
    <x v="0"/>
    <x v="4"/>
    <s v="Facebook Page"/>
    <n v="78"/>
    <x v="33"/>
    <n v="5126"/>
    <n v="458"/>
    <s v="B2C"/>
  </r>
  <r>
    <x v="2"/>
    <x v="0"/>
    <x v="4"/>
    <s v="Google Ad"/>
    <n v="76"/>
    <x v="34"/>
    <n v="5126"/>
    <n v="458"/>
    <s v="B2C"/>
  </r>
  <r>
    <x v="2"/>
    <x v="0"/>
    <x v="4"/>
    <s v="Company Website"/>
    <n v="46"/>
    <x v="16"/>
    <n v="224"/>
    <n v="20"/>
    <s v="B2C"/>
  </r>
  <r>
    <x v="2"/>
    <x v="0"/>
    <x v="4"/>
    <s v="Youtube Channel"/>
    <n v="34"/>
    <x v="34"/>
    <n v="5126"/>
    <n v="458"/>
    <s v="B2C"/>
  </r>
  <r>
    <x v="2"/>
    <x v="0"/>
    <x v="1"/>
    <s v="Lands"/>
    <n v="7"/>
    <x v="18"/>
    <n v="224"/>
    <n v="40"/>
    <s v="B2C"/>
  </r>
  <r>
    <x v="2"/>
    <x v="0"/>
    <x v="5"/>
    <s v="Asset sale"/>
    <n v="3"/>
    <x v="17"/>
    <n v="7392"/>
    <n v="915"/>
    <s v="B2C"/>
  </r>
  <r>
    <x v="2"/>
    <x v="0"/>
    <x v="4"/>
    <s v="Television Ad"/>
    <n v="3"/>
    <x v="35"/>
    <n v="5127"/>
    <n v="660"/>
    <s v="B2C"/>
  </r>
  <r>
    <x v="2"/>
    <x v="1"/>
    <x v="0"/>
    <s v="Software Metered License"/>
    <n v="3566"/>
    <x v="17"/>
    <n v="5127"/>
    <n v="915"/>
    <s v="B2C"/>
  </r>
  <r>
    <x v="2"/>
    <x v="1"/>
    <x v="0"/>
    <s v="Floating License"/>
    <n v="2498"/>
    <x v="20"/>
    <n v="8960"/>
    <n v="1600"/>
    <s v="B2C"/>
  </r>
  <r>
    <x v="2"/>
    <x v="1"/>
    <x v="1"/>
    <s v="Equipments"/>
    <n v="1245"/>
    <x v="17"/>
    <n v="5126"/>
    <n v="915"/>
    <s v="B2C"/>
  </r>
  <r>
    <x v="2"/>
    <x v="1"/>
    <x v="2"/>
    <s v="Prime"/>
    <n v="644"/>
    <x v="21"/>
    <n v="6433"/>
    <n v="1149"/>
    <s v="B2C"/>
  </r>
  <r>
    <x v="2"/>
    <x v="1"/>
    <x v="3"/>
    <s v="Renewal"/>
    <n v="643"/>
    <x v="14"/>
    <n v="7840"/>
    <n v="1400"/>
    <s v="B2C"/>
  </r>
  <r>
    <x v="2"/>
    <x v="1"/>
    <x v="2"/>
    <s v="Premium"/>
    <n v="455"/>
    <x v="15"/>
    <n v="5128"/>
    <n v="916"/>
    <s v="B2C"/>
  </r>
  <r>
    <x v="2"/>
    <x v="1"/>
    <x v="3"/>
    <s v="New"/>
    <n v="345"/>
    <x v="14"/>
    <n v="7840"/>
    <n v="1400"/>
    <s v="B2C"/>
  </r>
  <r>
    <x v="2"/>
    <x v="1"/>
    <x v="1"/>
    <s v="Offices"/>
    <n v="122"/>
    <x v="16"/>
    <n v="112"/>
    <n v="20"/>
    <s v="B2C"/>
  </r>
  <r>
    <x v="2"/>
    <x v="1"/>
    <x v="4"/>
    <s v="Facebook Page"/>
    <n v="78"/>
    <x v="33"/>
    <n v="5126"/>
    <n v="458"/>
    <s v="B2C"/>
  </r>
  <r>
    <x v="2"/>
    <x v="1"/>
    <x v="4"/>
    <s v="Google Ad"/>
    <n v="76"/>
    <x v="34"/>
    <n v="5126"/>
    <n v="458"/>
    <s v="B2C"/>
  </r>
  <r>
    <x v="2"/>
    <x v="1"/>
    <x v="4"/>
    <s v="Company Website"/>
    <n v="46"/>
    <x v="16"/>
    <n v="224"/>
    <n v="20"/>
    <s v="B2C"/>
  </r>
  <r>
    <x v="2"/>
    <x v="1"/>
    <x v="4"/>
    <s v="Youtube Channel"/>
    <n v="34"/>
    <x v="34"/>
    <n v="5126"/>
    <n v="458"/>
    <s v="B2C"/>
  </r>
  <r>
    <x v="2"/>
    <x v="1"/>
    <x v="1"/>
    <s v="Lands"/>
    <n v="7"/>
    <x v="18"/>
    <n v="224"/>
    <n v="40"/>
    <s v="B2B"/>
  </r>
  <r>
    <x v="2"/>
    <x v="1"/>
    <x v="4"/>
    <s v="Television Ad"/>
    <n v="3"/>
    <x v="35"/>
    <n v="5127"/>
    <n v="660"/>
    <s v="B2B"/>
  </r>
  <r>
    <x v="2"/>
    <x v="1"/>
    <x v="5"/>
    <s v="Asset sale"/>
    <n v="2"/>
    <x v="19"/>
    <n v="7392"/>
    <n v="1320"/>
    <s v="B2B"/>
  </r>
  <r>
    <x v="2"/>
    <x v="2"/>
    <x v="0"/>
    <s v="Software Metered License"/>
    <n v="3566"/>
    <x v="17"/>
    <n v="5127"/>
    <n v="915"/>
    <s v="B2B"/>
  </r>
  <r>
    <x v="2"/>
    <x v="2"/>
    <x v="0"/>
    <s v="Floating License"/>
    <n v="2498"/>
    <x v="20"/>
    <n v="8960"/>
    <n v="1600"/>
    <s v="B2B"/>
  </r>
  <r>
    <x v="2"/>
    <x v="2"/>
    <x v="1"/>
    <s v="Equipments"/>
    <n v="1245"/>
    <x v="17"/>
    <n v="5126"/>
    <n v="915"/>
    <s v="B2B"/>
  </r>
  <r>
    <x v="2"/>
    <x v="2"/>
    <x v="2"/>
    <s v="Prime"/>
    <n v="644"/>
    <x v="21"/>
    <n v="6433"/>
    <n v="1149"/>
    <s v="B2B"/>
  </r>
  <r>
    <x v="2"/>
    <x v="2"/>
    <x v="3"/>
    <s v="Renewal"/>
    <n v="643"/>
    <x v="14"/>
    <n v="7840"/>
    <n v="1400"/>
    <s v="B2B"/>
  </r>
  <r>
    <x v="2"/>
    <x v="2"/>
    <x v="2"/>
    <s v="Premium"/>
    <n v="455"/>
    <x v="15"/>
    <n v="5128"/>
    <n v="916"/>
    <s v="B2B"/>
  </r>
  <r>
    <x v="2"/>
    <x v="2"/>
    <x v="3"/>
    <s v="New"/>
    <n v="345"/>
    <x v="14"/>
    <n v="7840"/>
    <n v="1400"/>
    <s v="B2B"/>
  </r>
  <r>
    <x v="2"/>
    <x v="2"/>
    <x v="1"/>
    <s v="Offices"/>
    <n v="122"/>
    <x v="16"/>
    <n v="112"/>
    <n v="20"/>
    <s v="B2B"/>
  </r>
  <r>
    <x v="2"/>
    <x v="2"/>
    <x v="4"/>
    <s v="Facebook Page"/>
    <n v="78"/>
    <x v="33"/>
    <n v="5126"/>
    <n v="458"/>
    <s v="B2B"/>
  </r>
  <r>
    <x v="2"/>
    <x v="2"/>
    <x v="4"/>
    <s v="Google Ad"/>
    <n v="76"/>
    <x v="34"/>
    <n v="5126"/>
    <n v="458"/>
    <s v="B2B"/>
  </r>
  <r>
    <x v="2"/>
    <x v="2"/>
    <x v="4"/>
    <s v="Company Website"/>
    <n v="46"/>
    <x v="16"/>
    <n v="224"/>
    <n v="20"/>
    <s v="B2B"/>
  </r>
  <r>
    <x v="2"/>
    <x v="2"/>
    <x v="4"/>
    <s v="Youtube Channel"/>
    <n v="34"/>
    <x v="34"/>
    <n v="5126"/>
    <n v="458"/>
    <s v="B2B"/>
  </r>
  <r>
    <x v="2"/>
    <x v="2"/>
    <x v="1"/>
    <s v="Lands"/>
    <n v="7"/>
    <x v="18"/>
    <n v="224"/>
    <n v="40"/>
    <s v="B2B"/>
  </r>
  <r>
    <x v="2"/>
    <x v="2"/>
    <x v="4"/>
    <s v="Television Ad"/>
    <n v="3"/>
    <x v="33"/>
    <n v="5127"/>
    <n v="458"/>
    <s v="B2B"/>
  </r>
  <r>
    <x v="2"/>
    <x v="2"/>
    <x v="5"/>
    <s v="Asset sale"/>
    <n v="2"/>
    <x v="19"/>
    <n v="7392"/>
    <n v="1320"/>
    <s v="B2C"/>
  </r>
  <r>
    <x v="2"/>
    <x v="3"/>
    <x v="0"/>
    <s v="Software Metered License"/>
    <n v="3566"/>
    <x v="17"/>
    <n v="5127"/>
    <n v="915"/>
    <s v="B2C"/>
  </r>
  <r>
    <x v="2"/>
    <x v="3"/>
    <x v="0"/>
    <s v="Floating License"/>
    <n v="2498"/>
    <x v="20"/>
    <n v="8960"/>
    <n v="1600"/>
    <s v="B2C"/>
  </r>
  <r>
    <x v="2"/>
    <x v="3"/>
    <x v="1"/>
    <s v="Equipments"/>
    <n v="1245"/>
    <x v="17"/>
    <n v="5126"/>
    <n v="915"/>
    <s v="B2C"/>
  </r>
  <r>
    <x v="2"/>
    <x v="3"/>
    <x v="2"/>
    <s v="Prime"/>
    <n v="644"/>
    <x v="21"/>
    <n v="6433"/>
    <n v="1149"/>
    <s v="B2C"/>
  </r>
  <r>
    <x v="2"/>
    <x v="3"/>
    <x v="3"/>
    <s v="Renewal"/>
    <n v="643"/>
    <x v="14"/>
    <n v="7840"/>
    <n v="1400"/>
    <s v="B2C"/>
  </r>
  <r>
    <x v="2"/>
    <x v="3"/>
    <x v="2"/>
    <s v="Premium"/>
    <n v="455"/>
    <x v="15"/>
    <n v="5128"/>
    <n v="916"/>
    <s v="B2C"/>
  </r>
  <r>
    <x v="2"/>
    <x v="3"/>
    <x v="3"/>
    <s v="New"/>
    <n v="345"/>
    <x v="14"/>
    <n v="7840"/>
    <n v="1400"/>
    <s v="B2C"/>
  </r>
  <r>
    <x v="2"/>
    <x v="3"/>
    <x v="1"/>
    <s v="Offices"/>
    <n v="122"/>
    <x v="16"/>
    <n v="112"/>
    <n v="20"/>
    <s v="B2C"/>
  </r>
  <r>
    <x v="2"/>
    <x v="3"/>
    <x v="4"/>
    <s v="Facebook Page"/>
    <n v="78"/>
    <x v="33"/>
    <n v="5126"/>
    <n v="458"/>
    <s v="B2C"/>
  </r>
  <r>
    <x v="2"/>
    <x v="3"/>
    <x v="4"/>
    <s v="Google Ad"/>
    <n v="76"/>
    <x v="34"/>
    <n v="5126"/>
    <n v="458"/>
    <s v="B2C"/>
  </r>
  <r>
    <x v="2"/>
    <x v="3"/>
    <x v="4"/>
    <s v="Company Website"/>
    <n v="46"/>
    <x v="16"/>
    <n v="224"/>
    <n v="20"/>
    <s v="B2C"/>
  </r>
  <r>
    <x v="2"/>
    <x v="3"/>
    <x v="4"/>
    <s v="Youtube Channel"/>
    <n v="34"/>
    <x v="34"/>
    <n v="5126"/>
    <n v="458"/>
    <s v="B2C"/>
  </r>
  <r>
    <x v="2"/>
    <x v="3"/>
    <x v="1"/>
    <s v="Lands"/>
    <n v="7"/>
    <x v="18"/>
    <n v="224"/>
    <n v="40"/>
    <s v="B2C"/>
  </r>
  <r>
    <x v="2"/>
    <x v="3"/>
    <x v="4"/>
    <s v="Television Ad"/>
    <n v="3"/>
    <x v="33"/>
    <n v="5127"/>
    <n v="458"/>
    <s v="B2C"/>
  </r>
  <r>
    <x v="2"/>
    <x v="3"/>
    <x v="5"/>
    <s v="Asset sale"/>
    <n v="2"/>
    <x v="25"/>
    <n v="7392"/>
    <n v="1584"/>
    <s v="B2C"/>
  </r>
  <r>
    <x v="2"/>
    <x v="4"/>
    <x v="0"/>
    <s v="Software Metered License"/>
    <n v="3566"/>
    <x v="17"/>
    <n v="5127"/>
    <n v="915"/>
    <s v="B2B"/>
  </r>
  <r>
    <x v="2"/>
    <x v="4"/>
    <x v="0"/>
    <s v="Floating License"/>
    <n v="2498"/>
    <x v="12"/>
    <n v="8960"/>
    <n v="1760"/>
    <s v="B2B"/>
  </r>
  <r>
    <x v="2"/>
    <x v="4"/>
    <x v="1"/>
    <s v="Equipments"/>
    <n v="1245"/>
    <x v="11"/>
    <n v="5126"/>
    <n v="1007"/>
    <s v="B2B"/>
  </r>
  <r>
    <x v="2"/>
    <x v="4"/>
    <x v="2"/>
    <s v="Prime"/>
    <n v="644"/>
    <x v="13"/>
    <n v="6433"/>
    <n v="1264"/>
    <s v="B2B"/>
  </r>
  <r>
    <x v="2"/>
    <x v="4"/>
    <x v="3"/>
    <s v="Renewal"/>
    <n v="643"/>
    <x v="3"/>
    <n v="7840"/>
    <n v="1540"/>
    <s v="B2B"/>
  </r>
  <r>
    <x v="2"/>
    <x v="4"/>
    <x v="2"/>
    <s v="Premium"/>
    <n v="455"/>
    <x v="23"/>
    <n v="5128"/>
    <n v="1007"/>
    <s v="B2C"/>
  </r>
  <r>
    <x v="2"/>
    <x v="4"/>
    <x v="3"/>
    <s v="New"/>
    <n v="345"/>
    <x v="3"/>
    <n v="7840"/>
    <n v="1540"/>
    <s v="B2C"/>
  </r>
  <r>
    <x v="2"/>
    <x v="4"/>
    <x v="1"/>
    <s v="Offices"/>
    <n v="122"/>
    <x v="24"/>
    <n v="112"/>
    <n v="22"/>
    <s v="B2C"/>
  </r>
  <r>
    <x v="2"/>
    <x v="4"/>
    <x v="4"/>
    <s v="Facebook Page"/>
    <n v="78"/>
    <x v="36"/>
    <n v="5126"/>
    <n v="503"/>
    <s v="B2C"/>
  </r>
  <r>
    <x v="2"/>
    <x v="4"/>
    <x v="4"/>
    <s v="Google Ad"/>
    <n v="76"/>
    <x v="34"/>
    <n v="5126"/>
    <n v="458"/>
    <s v="B2C"/>
  </r>
  <r>
    <x v="2"/>
    <x v="4"/>
    <x v="4"/>
    <s v="Company Website"/>
    <n v="46"/>
    <x v="16"/>
    <n v="224"/>
    <n v="20"/>
    <s v="B2C"/>
  </r>
  <r>
    <x v="2"/>
    <x v="4"/>
    <x v="4"/>
    <s v="Youtube Channel"/>
    <n v="34"/>
    <x v="34"/>
    <n v="5126"/>
    <n v="458"/>
    <s v="B2C"/>
  </r>
  <r>
    <x v="2"/>
    <x v="4"/>
    <x v="1"/>
    <s v="Lands"/>
    <n v="7"/>
    <x v="18"/>
    <n v="224"/>
    <n v="40"/>
    <s v="B2C"/>
  </r>
  <r>
    <x v="2"/>
    <x v="4"/>
    <x v="4"/>
    <s v="Television Ad"/>
    <n v="3"/>
    <x v="35"/>
    <n v="5127"/>
    <n v="660"/>
    <s v="B2C"/>
  </r>
  <r>
    <x v="2"/>
    <x v="4"/>
    <x v="5"/>
    <s v="Asset sale"/>
    <n v="2"/>
    <x v="17"/>
    <n v="7392"/>
    <n v="915"/>
    <s v="B2B"/>
  </r>
  <r>
    <x v="2"/>
    <x v="5"/>
    <x v="0"/>
    <s v="Software Metered License"/>
    <n v="3566"/>
    <x v="17"/>
    <n v="5127"/>
    <n v="915"/>
    <s v="B2C"/>
  </r>
  <r>
    <x v="2"/>
    <x v="5"/>
    <x v="0"/>
    <s v="Floating License"/>
    <n v="2498"/>
    <x v="20"/>
    <n v="8960"/>
    <n v="1600"/>
    <s v="B2B"/>
  </r>
  <r>
    <x v="2"/>
    <x v="5"/>
    <x v="1"/>
    <s v="Equipments"/>
    <n v="1245"/>
    <x v="17"/>
    <n v="5126"/>
    <n v="915"/>
    <s v="B2B"/>
  </r>
  <r>
    <x v="2"/>
    <x v="5"/>
    <x v="2"/>
    <s v="Prime"/>
    <n v="644"/>
    <x v="21"/>
    <n v="6433"/>
    <n v="1149"/>
    <s v="B2B"/>
  </r>
  <r>
    <x v="2"/>
    <x v="5"/>
    <x v="3"/>
    <s v="Renewal"/>
    <n v="643"/>
    <x v="14"/>
    <n v="7840"/>
    <n v="1400"/>
    <s v="B2B"/>
  </r>
  <r>
    <x v="2"/>
    <x v="5"/>
    <x v="2"/>
    <s v="Premium"/>
    <n v="455"/>
    <x v="15"/>
    <n v="5128"/>
    <n v="916"/>
    <s v="B2B"/>
  </r>
  <r>
    <x v="2"/>
    <x v="5"/>
    <x v="3"/>
    <s v="New"/>
    <n v="345"/>
    <x v="14"/>
    <n v="7840"/>
    <n v="1400"/>
    <s v="B2B"/>
  </r>
  <r>
    <x v="2"/>
    <x v="5"/>
    <x v="1"/>
    <s v="Offices"/>
    <n v="122"/>
    <x v="16"/>
    <n v="112"/>
    <n v="20"/>
    <s v="B2B"/>
  </r>
  <r>
    <x v="2"/>
    <x v="5"/>
    <x v="4"/>
    <s v="Facebook Page"/>
    <n v="78"/>
    <x v="33"/>
    <n v="5126"/>
    <n v="458"/>
    <s v="B2B"/>
  </r>
  <r>
    <x v="2"/>
    <x v="5"/>
    <x v="4"/>
    <s v="Google Ad"/>
    <n v="76"/>
    <x v="34"/>
    <n v="5126"/>
    <n v="458"/>
    <s v="B2B"/>
  </r>
  <r>
    <x v="2"/>
    <x v="5"/>
    <x v="4"/>
    <s v="Company Website"/>
    <n v="46"/>
    <x v="16"/>
    <n v="224"/>
    <n v="20"/>
    <s v="B2B"/>
  </r>
  <r>
    <x v="2"/>
    <x v="5"/>
    <x v="4"/>
    <s v="Youtube Channel"/>
    <n v="34"/>
    <x v="34"/>
    <n v="5126"/>
    <n v="458"/>
    <s v="B2B"/>
  </r>
  <r>
    <x v="2"/>
    <x v="5"/>
    <x v="1"/>
    <s v="Lands"/>
    <n v="7"/>
    <x v="18"/>
    <n v="224"/>
    <n v="40"/>
    <s v="B2B"/>
  </r>
  <r>
    <x v="2"/>
    <x v="5"/>
    <x v="5"/>
    <s v="Asset sale"/>
    <n v="3"/>
    <x v="17"/>
    <n v="7392"/>
    <n v="915"/>
    <s v="B2B"/>
  </r>
  <r>
    <x v="2"/>
    <x v="5"/>
    <x v="4"/>
    <s v="Television Ad"/>
    <n v="3"/>
    <x v="33"/>
    <n v="5127"/>
    <n v="458"/>
    <s v="B2B"/>
  </r>
  <r>
    <x v="2"/>
    <x v="6"/>
    <x v="0"/>
    <s v="Software Metered License"/>
    <n v="3566"/>
    <x v="17"/>
    <n v="5127"/>
    <n v="915"/>
    <s v="B2B"/>
  </r>
  <r>
    <x v="2"/>
    <x v="6"/>
    <x v="0"/>
    <s v="Floating License"/>
    <n v="2498"/>
    <x v="20"/>
    <n v="8960"/>
    <n v="1600"/>
    <s v="B2B"/>
  </r>
  <r>
    <x v="2"/>
    <x v="6"/>
    <x v="1"/>
    <s v="Equipments"/>
    <n v="1245"/>
    <x v="17"/>
    <n v="5126"/>
    <n v="915"/>
    <s v="B2B"/>
  </r>
  <r>
    <x v="2"/>
    <x v="6"/>
    <x v="2"/>
    <s v="Prime"/>
    <n v="644"/>
    <x v="21"/>
    <n v="6433"/>
    <n v="1149"/>
    <s v="B2B"/>
  </r>
  <r>
    <x v="2"/>
    <x v="6"/>
    <x v="3"/>
    <s v="Renewal"/>
    <n v="643"/>
    <x v="14"/>
    <n v="7840"/>
    <n v="1400"/>
    <s v="B2B"/>
  </r>
  <r>
    <x v="2"/>
    <x v="6"/>
    <x v="2"/>
    <s v="Premium"/>
    <n v="455"/>
    <x v="15"/>
    <n v="5128"/>
    <n v="916"/>
    <s v="B2B"/>
  </r>
  <r>
    <x v="2"/>
    <x v="6"/>
    <x v="3"/>
    <s v="New"/>
    <n v="345"/>
    <x v="14"/>
    <n v="7840"/>
    <n v="1400"/>
    <s v="B2B"/>
  </r>
  <r>
    <x v="2"/>
    <x v="6"/>
    <x v="1"/>
    <s v="Offices"/>
    <n v="122"/>
    <x v="16"/>
    <n v="112"/>
    <n v="20"/>
    <s v="B2B"/>
  </r>
  <r>
    <x v="2"/>
    <x v="6"/>
    <x v="4"/>
    <s v="Facebook Page"/>
    <n v="78"/>
    <x v="33"/>
    <n v="5126"/>
    <n v="458"/>
    <s v="B2B"/>
  </r>
  <r>
    <x v="2"/>
    <x v="6"/>
    <x v="4"/>
    <s v="Google Ad"/>
    <n v="76"/>
    <x v="34"/>
    <n v="5126"/>
    <n v="458"/>
    <s v="B2B"/>
  </r>
  <r>
    <x v="2"/>
    <x v="6"/>
    <x v="4"/>
    <s v="Company Website"/>
    <n v="46"/>
    <x v="16"/>
    <n v="224"/>
    <n v="20"/>
    <s v="B2B"/>
  </r>
  <r>
    <x v="2"/>
    <x v="6"/>
    <x v="4"/>
    <s v="Youtube Channel"/>
    <n v="34"/>
    <x v="34"/>
    <n v="5126"/>
    <n v="458"/>
    <s v="B2B"/>
  </r>
  <r>
    <x v="2"/>
    <x v="6"/>
    <x v="1"/>
    <s v="Lands"/>
    <n v="7"/>
    <x v="18"/>
    <n v="224"/>
    <n v="40"/>
    <s v="B2B"/>
  </r>
  <r>
    <x v="2"/>
    <x v="6"/>
    <x v="4"/>
    <s v="Television Ad"/>
    <n v="3"/>
    <x v="33"/>
    <n v="5127"/>
    <n v="458"/>
    <s v="B2B"/>
  </r>
  <r>
    <x v="2"/>
    <x v="6"/>
    <x v="5"/>
    <s v="Asset sale"/>
    <n v="2"/>
    <x v="19"/>
    <n v="7392"/>
    <n v="1320"/>
    <s v="B2B"/>
  </r>
  <r>
    <x v="2"/>
    <x v="7"/>
    <x v="0"/>
    <s v="Software Metered License"/>
    <n v="3566"/>
    <x v="17"/>
    <n v="5127"/>
    <n v="915"/>
    <s v="B2B"/>
  </r>
  <r>
    <x v="2"/>
    <x v="7"/>
    <x v="0"/>
    <s v="Floating License"/>
    <n v="2498"/>
    <x v="20"/>
    <n v="8960"/>
    <n v="1600"/>
    <s v="B2B"/>
  </r>
  <r>
    <x v="2"/>
    <x v="7"/>
    <x v="1"/>
    <s v="Equipments"/>
    <n v="1245"/>
    <x v="17"/>
    <n v="5126"/>
    <n v="915"/>
    <s v="B2B"/>
  </r>
  <r>
    <x v="2"/>
    <x v="7"/>
    <x v="2"/>
    <s v="Prime"/>
    <n v="644"/>
    <x v="21"/>
    <n v="6433"/>
    <n v="1149"/>
    <s v="B2B"/>
  </r>
  <r>
    <x v="2"/>
    <x v="7"/>
    <x v="3"/>
    <s v="Renewal"/>
    <n v="643"/>
    <x v="14"/>
    <n v="7840"/>
    <n v="1400"/>
    <s v="B2B"/>
  </r>
  <r>
    <x v="2"/>
    <x v="7"/>
    <x v="2"/>
    <s v="Premium"/>
    <n v="455"/>
    <x v="23"/>
    <n v="5128"/>
    <n v="1007"/>
    <s v="B2B"/>
  </r>
  <r>
    <x v="2"/>
    <x v="7"/>
    <x v="3"/>
    <s v="New"/>
    <n v="345"/>
    <x v="3"/>
    <n v="7840"/>
    <n v="1540"/>
    <s v="B2B"/>
  </r>
  <r>
    <x v="2"/>
    <x v="7"/>
    <x v="1"/>
    <s v="Offices"/>
    <n v="122"/>
    <x v="24"/>
    <n v="112"/>
    <n v="22"/>
    <s v="B2B"/>
  </r>
  <r>
    <x v="2"/>
    <x v="7"/>
    <x v="4"/>
    <s v="Facebook Page"/>
    <n v="78"/>
    <x v="36"/>
    <n v="5126"/>
    <n v="503"/>
    <s v="B2B"/>
  </r>
  <r>
    <x v="2"/>
    <x v="7"/>
    <x v="4"/>
    <s v="Google Ad"/>
    <n v="76"/>
    <x v="36"/>
    <n v="5126"/>
    <n v="503"/>
    <s v="B2B"/>
  </r>
  <r>
    <x v="2"/>
    <x v="7"/>
    <x v="4"/>
    <s v="Company Website"/>
    <n v="46"/>
    <x v="37"/>
    <n v="224"/>
    <n v="23"/>
    <s v="B2B"/>
  </r>
  <r>
    <x v="2"/>
    <x v="7"/>
    <x v="4"/>
    <s v="Youtube Channel"/>
    <n v="34"/>
    <x v="38"/>
    <n v="5126"/>
    <n v="526"/>
    <s v="B2B"/>
  </r>
  <r>
    <x v="2"/>
    <x v="7"/>
    <x v="1"/>
    <s v="Lands"/>
    <n v="7"/>
    <x v="29"/>
    <n v="224"/>
    <n v="46"/>
    <s v="B2B"/>
  </r>
  <r>
    <x v="2"/>
    <x v="7"/>
    <x v="4"/>
    <s v="Television Ad"/>
    <n v="3"/>
    <x v="38"/>
    <n v="5127"/>
    <n v="526"/>
    <s v="B2B"/>
  </r>
  <r>
    <x v="2"/>
    <x v="7"/>
    <x v="5"/>
    <s v="Asset sale"/>
    <n v="2"/>
    <x v="32"/>
    <n v="7392"/>
    <n v="1518"/>
    <s v="B2B"/>
  </r>
  <r>
    <x v="2"/>
    <x v="8"/>
    <x v="0"/>
    <s v="Software Metered License"/>
    <n v="3566"/>
    <x v="17"/>
    <n v="5127"/>
    <n v="915"/>
    <s v="B2B"/>
  </r>
  <r>
    <x v="2"/>
    <x v="8"/>
    <x v="0"/>
    <s v="Floating License"/>
    <n v="2498"/>
    <x v="20"/>
    <n v="8960"/>
    <n v="1600"/>
    <s v="B2B"/>
  </r>
  <r>
    <x v="2"/>
    <x v="8"/>
    <x v="1"/>
    <s v="Equipments"/>
    <n v="1245"/>
    <x v="17"/>
    <n v="5126"/>
    <n v="915"/>
    <s v="B2B"/>
  </r>
  <r>
    <x v="2"/>
    <x v="8"/>
    <x v="2"/>
    <s v="Prime"/>
    <n v="644"/>
    <x v="21"/>
    <n v="6433"/>
    <n v="1149"/>
    <s v="B2B"/>
  </r>
  <r>
    <x v="2"/>
    <x v="8"/>
    <x v="3"/>
    <s v="Renewal"/>
    <n v="643"/>
    <x v="14"/>
    <n v="7840"/>
    <n v="1400"/>
    <s v="B2B"/>
  </r>
  <r>
    <x v="2"/>
    <x v="8"/>
    <x v="2"/>
    <s v="Premium"/>
    <n v="455"/>
    <x v="15"/>
    <n v="5128"/>
    <n v="916"/>
    <s v="B2B"/>
  </r>
  <r>
    <x v="2"/>
    <x v="8"/>
    <x v="3"/>
    <s v="New"/>
    <n v="345"/>
    <x v="14"/>
    <n v="7840"/>
    <n v="1400"/>
    <s v="B2B"/>
  </r>
  <r>
    <x v="2"/>
    <x v="8"/>
    <x v="1"/>
    <s v="Offices"/>
    <n v="122"/>
    <x v="16"/>
    <n v="112"/>
    <n v="20"/>
    <s v="B2B"/>
  </r>
  <r>
    <x v="2"/>
    <x v="8"/>
    <x v="4"/>
    <s v="Facebook Page"/>
    <n v="78"/>
    <x v="33"/>
    <n v="5126"/>
    <n v="458"/>
    <s v="B2B"/>
  </r>
  <r>
    <x v="2"/>
    <x v="8"/>
    <x v="4"/>
    <s v="Google Ad"/>
    <n v="76"/>
    <x v="34"/>
    <n v="5126"/>
    <n v="458"/>
    <s v="B2B"/>
  </r>
  <r>
    <x v="2"/>
    <x v="8"/>
    <x v="4"/>
    <s v="Company Website"/>
    <n v="46"/>
    <x v="16"/>
    <n v="224"/>
    <n v="20"/>
    <s v="B2B"/>
  </r>
  <r>
    <x v="2"/>
    <x v="8"/>
    <x v="4"/>
    <s v="Youtube Channel"/>
    <n v="34"/>
    <x v="39"/>
    <n v="5126"/>
    <n v="549"/>
    <s v="B2B"/>
  </r>
  <r>
    <x v="2"/>
    <x v="8"/>
    <x v="1"/>
    <s v="Lands"/>
    <n v="7"/>
    <x v="8"/>
    <n v="224"/>
    <n v="48"/>
    <s v="B2B"/>
  </r>
  <r>
    <x v="2"/>
    <x v="8"/>
    <x v="4"/>
    <s v="Television Ad"/>
    <n v="3"/>
    <x v="39"/>
    <n v="5127"/>
    <n v="549"/>
    <s v="B2B"/>
  </r>
  <r>
    <x v="2"/>
    <x v="8"/>
    <x v="5"/>
    <s v="Asset sale"/>
    <n v="2"/>
    <x v="25"/>
    <n v="7392"/>
    <n v="1584"/>
    <s v="B2B"/>
  </r>
  <r>
    <x v="2"/>
    <x v="9"/>
    <x v="0"/>
    <s v="Software Metered License"/>
    <n v="3566"/>
    <x v="11"/>
    <n v="5127"/>
    <n v="1007"/>
    <s v="B2B"/>
  </r>
  <r>
    <x v="2"/>
    <x v="9"/>
    <x v="0"/>
    <s v="Floating License"/>
    <n v="2498"/>
    <x v="40"/>
    <n v="8960"/>
    <n v="1840"/>
    <s v="B2B"/>
  </r>
  <r>
    <x v="2"/>
    <x v="9"/>
    <x v="1"/>
    <s v="Equipments"/>
    <n v="1245"/>
    <x v="31"/>
    <n v="5126"/>
    <n v="1053"/>
    <s v="B2B"/>
  </r>
  <r>
    <x v="2"/>
    <x v="9"/>
    <x v="2"/>
    <s v="Prime"/>
    <n v="644"/>
    <x v="41"/>
    <n v="6433"/>
    <n v="1321"/>
    <s v="B2B"/>
  </r>
  <r>
    <x v="2"/>
    <x v="9"/>
    <x v="3"/>
    <s v="Renewal"/>
    <n v="643"/>
    <x v="26"/>
    <n v="7840"/>
    <n v="1680"/>
    <s v="B2B"/>
  </r>
  <r>
    <x v="2"/>
    <x v="9"/>
    <x v="2"/>
    <s v="Premium"/>
    <n v="455"/>
    <x v="27"/>
    <n v="5128"/>
    <n v="1099"/>
    <s v="B2B"/>
  </r>
  <r>
    <x v="2"/>
    <x v="9"/>
    <x v="3"/>
    <s v="New"/>
    <n v="345"/>
    <x v="26"/>
    <n v="7840"/>
    <n v="1680"/>
    <s v="B2B"/>
  </r>
  <r>
    <x v="2"/>
    <x v="9"/>
    <x v="1"/>
    <s v="Offices"/>
    <n v="122"/>
    <x v="28"/>
    <n v="112"/>
    <n v="24"/>
    <s v="B2B"/>
  </r>
  <r>
    <x v="2"/>
    <x v="9"/>
    <x v="4"/>
    <s v="Facebook Page"/>
    <n v="78"/>
    <x v="36"/>
    <n v="5126"/>
    <n v="503"/>
    <s v="B2B"/>
  </r>
  <r>
    <x v="2"/>
    <x v="9"/>
    <x v="4"/>
    <s v="Google Ad"/>
    <n v="76"/>
    <x v="36"/>
    <n v="5126"/>
    <n v="503"/>
    <s v="B2B"/>
  </r>
  <r>
    <x v="2"/>
    <x v="9"/>
    <x v="4"/>
    <s v="Company Website"/>
    <n v="46"/>
    <x v="24"/>
    <n v="224"/>
    <n v="22"/>
    <s v="B2B"/>
  </r>
  <r>
    <x v="2"/>
    <x v="9"/>
    <x v="4"/>
    <s v="Youtube Channel"/>
    <n v="34"/>
    <x v="36"/>
    <n v="5126"/>
    <n v="503"/>
    <s v="B2B"/>
  </r>
  <r>
    <x v="2"/>
    <x v="9"/>
    <x v="1"/>
    <s v="Lands"/>
    <n v="7"/>
    <x v="42"/>
    <n v="224"/>
    <n v="44"/>
    <s v="B2B"/>
  </r>
  <r>
    <x v="2"/>
    <x v="9"/>
    <x v="4"/>
    <s v="Television Ad"/>
    <n v="3"/>
    <x v="43"/>
    <n v="5127"/>
    <n v="504"/>
    <s v="B2B"/>
  </r>
  <r>
    <x v="2"/>
    <x v="9"/>
    <x v="5"/>
    <s v="Asset sale"/>
    <n v="2"/>
    <x v="10"/>
    <n v="7392"/>
    <n v="1452"/>
    <s v="B2B"/>
  </r>
  <r>
    <x v="2"/>
    <x v="10"/>
    <x v="0"/>
    <s v="Software Metered License"/>
    <n v="3566"/>
    <x v="31"/>
    <n v="5127"/>
    <n v="1053"/>
    <s v="B2B"/>
  </r>
  <r>
    <x v="2"/>
    <x v="10"/>
    <x v="0"/>
    <s v="Floating License"/>
    <n v="2498"/>
    <x v="12"/>
    <n v="8960"/>
    <n v="1760"/>
    <s v="B2B"/>
  </r>
  <r>
    <x v="2"/>
    <x v="10"/>
    <x v="1"/>
    <s v="Equipments"/>
    <n v="1245"/>
    <x v="11"/>
    <n v="5126"/>
    <n v="1007"/>
    <s v="B2B"/>
  </r>
  <r>
    <x v="2"/>
    <x v="10"/>
    <x v="2"/>
    <s v="Prime"/>
    <n v="644"/>
    <x v="13"/>
    <n v="6433"/>
    <n v="1264"/>
    <s v="B2B"/>
  </r>
  <r>
    <x v="2"/>
    <x v="10"/>
    <x v="3"/>
    <s v="Renewal"/>
    <n v="643"/>
    <x v="3"/>
    <n v="7840"/>
    <n v="1540"/>
    <s v="B2B"/>
  </r>
  <r>
    <x v="2"/>
    <x v="10"/>
    <x v="2"/>
    <s v="Premium"/>
    <n v="455"/>
    <x v="23"/>
    <n v="5128"/>
    <n v="1007"/>
    <s v="B2B"/>
  </r>
  <r>
    <x v="2"/>
    <x v="10"/>
    <x v="3"/>
    <s v="New"/>
    <n v="345"/>
    <x v="3"/>
    <n v="7840"/>
    <n v="1540"/>
    <s v="B2B"/>
  </r>
  <r>
    <x v="2"/>
    <x v="10"/>
    <x v="1"/>
    <s v="Offices"/>
    <n v="122"/>
    <x v="24"/>
    <n v="112"/>
    <n v="22"/>
    <s v="B2B"/>
  </r>
  <r>
    <x v="2"/>
    <x v="10"/>
    <x v="4"/>
    <s v="Facebook Page"/>
    <n v="78"/>
    <x v="36"/>
    <n v="5126"/>
    <n v="503"/>
    <s v="B2B"/>
  </r>
  <r>
    <x v="2"/>
    <x v="10"/>
    <x v="4"/>
    <s v="Google Ad"/>
    <n v="76"/>
    <x v="34"/>
    <n v="5126"/>
    <n v="458"/>
    <s v="B2B"/>
  </r>
  <r>
    <x v="2"/>
    <x v="10"/>
    <x v="4"/>
    <s v="Company Website"/>
    <n v="46"/>
    <x v="16"/>
    <n v="224"/>
    <n v="20"/>
    <s v="B2B"/>
  </r>
  <r>
    <x v="2"/>
    <x v="10"/>
    <x v="4"/>
    <s v="Youtube Channel"/>
    <n v="34"/>
    <x v="34"/>
    <n v="5126"/>
    <n v="458"/>
    <s v="B2C"/>
  </r>
  <r>
    <x v="2"/>
    <x v="10"/>
    <x v="1"/>
    <s v="Lands"/>
    <n v="7"/>
    <x v="18"/>
    <n v="224"/>
    <n v="40"/>
    <s v="B2C"/>
  </r>
  <r>
    <x v="2"/>
    <x v="10"/>
    <x v="4"/>
    <s v="Television Ad"/>
    <n v="3"/>
    <x v="33"/>
    <n v="5127"/>
    <n v="458"/>
    <s v="B2C"/>
  </r>
  <r>
    <x v="2"/>
    <x v="10"/>
    <x v="5"/>
    <s v="Asset sale"/>
    <n v="2"/>
    <x v="19"/>
    <n v="7392"/>
    <n v="1320"/>
    <s v="B2C"/>
  </r>
  <r>
    <x v="2"/>
    <x v="11"/>
    <x v="0"/>
    <s v="Software Metered License"/>
    <n v="3566"/>
    <x v="17"/>
    <n v="5127"/>
    <n v="915"/>
    <s v="B2C"/>
  </r>
  <r>
    <x v="2"/>
    <x v="11"/>
    <x v="0"/>
    <s v="Floating License"/>
    <n v="2498"/>
    <x v="20"/>
    <n v="8960"/>
    <n v="1600"/>
    <s v="B2C"/>
  </r>
  <r>
    <x v="2"/>
    <x v="11"/>
    <x v="1"/>
    <s v="Equipments"/>
    <n v="1245"/>
    <x v="17"/>
    <n v="5126"/>
    <n v="915"/>
    <s v="B2C"/>
  </r>
  <r>
    <x v="2"/>
    <x v="11"/>
    <x v="2"/>
    <s v="Prime"/>
    <n v="644"/>
    <x v="21"/>
    <n v="6433"/>
    <n v="1149"/>
    <s v="B2C"/>
  </r>
  <r>
    <x v="2"/>
    <x v="11"/>
    <x v="3"/>
    <s v="Renewal"/>
    <n v="643"/>
    <x v="14"/>
    <n v="7840"/>
    <n v="1400"/>
    <s v="B2C"/>
  </r>
  <r>
    <x v="2"/>
    <x v="11"/>
    <x v="2"/>
    <s v="Premium"/>
    <n v="455"/>
    <x v="15"/>
    <n v="5128"/>
    <n v="916"/>
    <s v="B2C"/>
  </r>
  <r>
    <x v="2"/>
    <x v="11"/>
    <x v="3"/>
    <s v="New"/>
    <n v="345"/>
    <x v="14"/>
    <n v="7840"/>
    <n v="1400"/>
    <s v="B2C"/>
  </r>
  <r>
    <x v="2"/>
    <x v="11"/>
    <x v="1"/>
    <s v="Offices"/>
    <n v="122"/>
    <x v="16"/>
    <n v="112"/>
    <n v="20"/>
    <s v="B2C"/>
  </r>
  <r>
    <x v="2"/>
    <x v="11"/>
    <x v="4"/>
    <s v="Facebook Page"/>
    <n v="78"/>
    <x v="33"/>
    <n v="5126"/>
    <n v="458"/>
    <s v="B2C"/>
  </r>
  <r>
    <x v="2"/>
    <x v="11"/>
    <x v="4"/>
    <s v="Google Ad"/>
    <n v="76"/>
    <x v="34"/>
    <n v="5126"/>
    <n v="458"/>
    <s v="B2C"/>
  </r>
  <r>
    <x v="2"/>
    <x v="11"/>
    <x v="4"/>
    <s v="Company Website"/>
    <n v="46"/>
    <x v="16"/>
    <n v="224"/>
    <n v="20"/>
    <s v="B2C"/>
  </r>
  <r>
    <x v="2"/>
    <x v="11"/>
    <x v="4"/>
    <s v="Youtube Channel"/>
    <n v="34"/>
    <x v="34"/>
    <n v="5126"/>
    <n v="458"/>
    <s v="B2C"/>
  </r>
  <r>
    <x v="2"/>
    <x v="11"/>
    <x v="1"/>
    <s v="Lands"/>
    <n v="7"/>
    <x v="18"/>
    <n v="224"/>
    <n v="40"/>
    <s v="B2C"/>
  </r>
  <r>
    <x v="2"/>
    <x v="11"/>
    <x v="4"/>
    <s v="Television Ad"/>
    <n v="3"/>
    <x v="33"/>
    <n v="5127"/>
    <n v="458"/>
    <s v="B2C"/>
  </r>
  <r>
    <x v="2"/>
    <x v="11"/>
    <x v="5"/>
    <s v="Asset sale"/>
    <n v="2"/>
    <x v="19"/>
    <n v="7392"/>
    <n v="1320"/>
    <s v="B2C"/>
  </r>
  <r>
    <x v="3"/>
    <x v="0"/>
    <x v="0"/>
    <s v="Software Metered License"/>
    <n v="3566"/>
    <x v="0"/>
    <n v="5127"/>
    <n v="1099"/>
    <s v="B2C"/>
  </r>
  <r>
    <x v="3"/>
    <x v="0"/>
    <x v="0"/>
    <s v="Floating License"/>
    <n v="2498"/>
    <x v="1"/>
    <n v="8960"/>
    <n v="1920"/>
    <s v="B2C"/>
  </r>
  <r>
    <x v="3"/>
    <x v="0"/>
    <x v="1"/>
    <s v="Equipments"/>
    <n v="1245"/>
    <x v="0"/>
    <n v="5126"/>
    <n v="1099"/>
    <s v="B2C"/>
  </r>
  <r>
    <x v="3"/>
    <x v="0"/>
    <x v="2"/>
    <s v="Prime"/>
    <n v="644"/>
    <x v="2"/>
    <n v="6433"/>
    <n v="1378"/>
    <s v="B2C"/>
  </r>
  <r>
    <x v="3"/>
    <x v="0"/>
    <x v="3"/>
    <s v="Renewal"/>
    <n v="643"/>
    <x v="26"/>
    <n v="7840"/>
    <n v="1680"/>
    <s v="B2B"/>
  </r>
  <r>
    <x v="3"/>
    <x v="0"/>
    <x v="2"/>
    <s v="Premium"/>
    <n v="455"/>
    <x v="27"/>
    <n v="5128"/>
    <n v="1099"/>
    <s v="B2B"/>
  </r>
  <r>
    <x v="3"/>
    <x v="0"/>
    <x v="3"/>
    <s v="New"/>
    <n v="345"/>
    <x v="26"/>
    <n v="7840"/>
    <n v="1680"/>
    <s v="B2B"/>
  </r>
  <r>
    <x v="3"/>
    <x v="0"/>
    <x v="1"/>
    <s v="Offices"/>
    <n v="122"/>
    <x v="28"/>
    <n v="112"/>
    <n v="24"/>
    <s v="B2B"/>
  </r>
  <r>
    <x v="3"/>
    <x v="0"/>
    <x v="4"/>
    <s v="Facebook Page"/>
    <n v="78"/>
    <x v="33"/>
    <n v="5126"/>
    <n v="458"/>
    <s v="B2B"/>
  </r>
  <r>
    <x v="3"/>
    <x v="0"/>
    <x v="4"/>
    <s v="Google Ad"/>
    <n v="76"/>
    <x v="34"/>
    <n v="5126"/>
    <n v="458"/>
    <s v="B2B"/>
  </r>
  <r>
    <x v="3"/>
    <x v="0"/>
    <x v="4"/>
    <s v="Company Website"/>
    <n v="46"/>
    <x v="16"/>
    <n v="224"/>
    <n v="20"/>
    <s v="B2B"/>
  </r>
  <r>
    <x v="3"/>
    <x v="0"/>
    <x v="4"/>
    <s v="Youtube Channel"/>
    <n v="34"/>
    <x v="34"/>
    <n v="5126"/>
    <n v="458"/>
    <s v="B2B"/>
  </r>
  <r>
    <x v="3"/>
    <x v="0"/>
    <x v="1"/>
    <s v="Lands"/>
    <n v="7"/>
    <x v="18"/>
    <n v="224"/>
    <n v="40"/>
    <s v="B2B"/>
  </r>
  <r>
    <x v="3"/>
    <x v="0"/>
    <x v="5"/>
    <s v="Asset sale"/>
    <n v="3"/>
    <x v="17"/>
    <n v="7392"/>
    <n v="915"/>
    <s v="B2B"/>
  </r>
  <r>
    <x v="3"/>
    <x v="0"/>
    <x v="4"/>
    <s v="Television Ad"/>
    <n v="3"/>
    <x v="35"/>
    <n v="5127"/>
    <n v="660"/>
    <s v="B2B"/>
  </r>
  <r>
    <x v="3"/>
    <x v="1"/>
    <x v="0"/>
    <s v="Software Metered License"/>
    <n v="3566"/>
    <x v="17"/>
    <n v="5127"/>
    <n v="915"/>
    <s v="B2B"/>
  </r>
  <r>
    <x v="3"/>
    <x v="1"/>
    <x v="0"/>
    <s v="Floating License"/>
    <n v="2498"/>
    <x v="20"/>
    <n v="8960"/>
    <n v="1600"/>
    <s v="B2B"/>
  </r>
  <r>
    <x v="3"/>
    <x v="1"/>
    <x v="1"/>
    <s v="Equipments"/>
    <n v="1245"/>
    <x v="17"/>
    <n v="5126"/>
    <n v="915"/>
    <s v="B2B"/>
  </r>
  <r>
    <x v="3"/>
    <x v="1"/>
    <x v="2"/>
    <s v="Prime"/>
    <n v="644"/>
    <x v="21"/>
    <n v="6433"/>
    <n v="1149"/>
    <s v="B2B"/>
  </r>
  <r>
    <x v="3"/>
    <x v="1"/>
    <x v="3"/>
    <s v="Renewal"/>
    <n v="643"/>
    <x v="14"/>
    <n v="7840"/>
    <n v="1400"/>
    <s v="B2B"/>
  </r>
  <r>
    <x v="3"/>
    <x v="1"/>
    <x v="2"/>
    <s v="Premium"/>
    <n v="455"/>
    <x v="15"/>
    <n v="5128"/>
    <n v="916"/>
    <s v="B2B"/>
  </r>
  <r>
    <x v="3"/>
    <x v="1"/>
    <x v="3"/>
    <s v="New"/>
    <n v="345"/>
    <x v="14"/>
    <n v="7840"/>
    <n v="1400"/>
    <s v="B2B"/>
  </r>
  <r>
    <x v="3"/>
    <x v="1"/>
    <x v="1"/>
    <s v="Offices"/>
    <n v="122"/>
    <x v="16"/>
    <n v="112"/>
    <n v="20"/>
    <s v="B2B"/>
  </r>
  <r>
    <x v="3"/>
    <x v="1"/>
    <x v="4"/>
    <s v="Facebook Page"/>
    <n v="78"/>
    <x v="33"/>
    <n v="5126"/>
    <n v="458"/>
    <s v="B2B"/>
  </r>
  <r>
    <x v="3"/>
    <x v="1"/>
    <x v="4"/>
    <s v="Google Ad"/>
    <n v="76"/>
    <x v="34"/>
    <n v="5126"/>
    <n v="458"/>
    <s v="B2B"/>
  </r>
  <r>
    <x v="3"/>
    <x v="1"/>
    <x v="4"/>
    <s v="Company Website"/>
    <n v="46"/>
    <x v="16"/>
    <n v="224"/>
    <n v="20"/>
    <s v="B2B"/>
  </r>
  <r>
    <x v="3"/>
    <x v="1"/>
    <x v="4"/>
    <s v="Youtube Channel"/>
    <n v="34"/>
    <x v="34"/>
    <n v="5126"/>
    <n v="458"/>
    <s v="B2B"/>
  </r>
  <r>
    <x v="3"/>
    <x v="1"/>
    <x v="1"/>
    <s v="Lands"/>
    <n v="7"/>
    <x v="18"/>
    <n v="224"/>
    <n v="40"/>
    <s v="B2B"/>
  </r>
  <r>
    <x v="3"/>
    <x v="1"/>
    <x v="4"/>
    <s v="Television Ad"/>
    <n v="3"/>
    <x v="35"/>
    <n v="5127"/>
    <n v="660"/>
    <s v="B2B"/>
  </r>
  <r>
    <x v="3"/>
    <x v="1"/>
    <x v="5"/>
    <s v="Asset sale"/>
    <n v="2"/>
    <x v="19"/>
    <n v="7392"/>
    <n v="1320"/>
    <s v="B2B"/>
  </r>
  <r>
    <x v="3"/>
    <x v="2"/>
    <x v="0"/>
    <s v="Software Metered License"/>
    <n v="3566"/>
    <x v="17"/>
    <n v="5127"/>
    <n v="915"/>
    <s v="B2B"/>
  </r>
  <r>
    <x v="3"/>
    <x v="2"/>
    <x v="0"/>
    <s v="Floating License"/>
    <n v="2498"/>
    <x v="20"/>
    <n v="8960"/>
    <n v="1600"/>
    <s v="B2B"/>
  </r>
  <r>
    <x v="3"/>
    <x v="2"/>
    <x v="1"/>
    <s v="Equipments"/>
    <n v="1245"/>
    <x v="17"/>
    <n v="5126"/>
    <n v="915"/>
    <s v="B2B"/>
  </r>
  <r>
    <x v="3"/>
    <x v="2"/>
    <x v="2"/>
    <s v="Prime"/>
    <n v="644"/>
    <x v="44"/>
    <n v="6433"/>
    <n v="2000"/>
    <s v="B2B"/>
  </r>
  <r>
    <x v="3"/>
    <x v="2"/>
    <x v="3"/>
    <s v="Renewal"/>
    <n v="643"/>
    <x v="14"/>
    <n v="7840"/>
    <n v="1400"/>
    <s v="B2B"/>
  </r>
  <r>
    <x v="3"/>
    <x v="2"/>
    <x v="2"/>
    <s v="Premium"/>
    <n v="455"/>
    <x v="15"/>
    <n v="5128"/>
    <n v="916"/>
    <s v="B2B"/>
  </r>
  <r>
    <x v="3"/>
    <x v="2"/>
    <x v="3"/>
    <s v="New"/>
    <n v="345"/>
    <x v="14"/>
    <n v="7840"/>
    <n v="1400"/>
    <s v="B2B"/>
  </r>
  <r>
    <x v="3"/>
    <x v="2"/>
    <x v="1"/>
    <s v="Offices"/>
    <n v="122"/>
    <x v="16"/>
    <n v="112"/>
    <n v="20"/>
    <s v="B2B"/>
  </r>
  <r>
    <x v="3"/>
    <x v="2"/>
    <x v="4"/>
    <s v="Facebook Page"/>
    <n v="78"/>
    <x v="33"/>
    <n v="5126"/>
    <n v="458"/>
    <s v="B2B"/>
  </r>
  <r>
    <x v="3"/>
    <x v="2"/>
    <x v="4"/>
    <s v="Google Ad"/>
    <n v="76"/>
    <x v="34"/>
    <n v="5126"/>
    <n v="458"/>
    <s v="B2B"/>
  </r>
  <r>
    <x v="3"/>
    <x v="2"/>
    <x v="4"/>
    <s v="Company Website"/>
    <n v="46"/>
    <x v="16"/>
    <n v="224"/>
    <n v="20"/>
    <s v="B2B"/>
  </r>
  <r>
    <x v="3"/>
    <x v="2"/>
    <x v="4"/>
    <s v="Youtube Channel"/>
    <n v="34"/>
    <x v="34"/>
    <n v="5126"/>
    <n v="458"/>
    <s v="B2B"/>
  </r>
  <r>
    <x v="3"/>
    <x v="2"/>
    <x v="1"/>
    <s v="Lands"/>
    <n v="7"/>
    <x v="18"/>
    <n v="224"/>
    <n v="40"/>
    <s v="B2B"/>
  </r>
  <r>
    <x v="3"/>
    <x v="2"/>
    <x v="4"/>
    <s v="Television Ad"/>
    <n v="3"/>
    <x v="33"/>
    <n v="5127"/>
    <n v="458"/>
    <s v="B2B"/>
  </r>
  <r>
    <x v="3"/>
    <x v="2"/>
    <x v="5"/>
    <s v="Asset sale"/>
    <n v="2"/>
    <x v="19"/>
    <n v="7392"/>
    <n v="1320"/>
    <s v="B2B"/>
  </r>
  <r>
    <x v="3"/>
    <x v="3"/>
    <x v="0"/>
    <s v="Software Metered License"/>
    <n v="3566"/>
    <x v="17"/>
    <n v="5127"/>
    <n v="915"/>
    <s v="B2B"/>
  </r>
  <r>
    <x v="3"/>
    <x v="3"/>
    <x v="0"/>
    <s v="Floating License"/>
    <n v="2498"/>
    <x v="20"/>
    <n v="8960"/>
    <n v="1600"/>
    <s v="B2C"/>
  </r>
  <r>
    <x v="3"/>
    <x v="3"/>
    <x v="1"/>
    <s v="Equipments"/>
    <n v="1245"/>
    <x v="17"/>
    <n v="5126"/>
    <n v="915"/>
    <s v="B2C"/>
  </r>
  <r>
    <x v="3"/>
    <x v="3"/>
    <x v="2"/>
    <s v="Prime"/>
    <n v="644"/>
    <x v="45"/>
    <n v="6433"/>
    <n v="3000"/>
    <s v="B2C"/>
  </r>
  <r>
    <x v="3"/>
    <x v="3"/>
    <x v="3"/>
    <s v="Renewal"/>
    <n v="643"/>
    <x v="14"/>
    <n v="7840"/>
    <n v="1400"/>
    <s v="B2C"/>
  </r>
  <r>
    <x v="3"/>
    <x v="3"/>
    <x v="2"/>
    <s v="Premium"/>
    <n v="455"/>
    <x v="46"/>
    <n v="5128"/>
    <n v="2800"/>
    <s v="B2C"/>
  </r>
  <r>
    <x v="3"/>
    <x v="3"/>
    <x v="3"/>
    <s v="New"/>
    <n v="345"/>
    <x v="14"/>
    <n v="7840"/>
    <n v="1400"/>
    <s v="B2C"/>
  </r>
  <r>
    <x v="3"/>
    <x v="3"/>
    <x v="1"/>
    <s v="Offices"/>
    <n v="122"/>
    <x v="16"/>
    <n v="112"/>
    <n v="20"/>
    <s v="B2C"/>
  </r>
  <r>
    <x v="3"/>
    <x v="3"/>
    <x v="4"/>
    <s v="Facebook Page"/>
    <n v="78"/>
    <x v="33"/>
    <n v="5126"/>
    <n v="458"/>
    <s v="B2C"/>
  </r>
  <r>
    <x v="3"/>
    <x v="3"/>
    <x v="4"/>
    <s v="Google Ad"/>
    <n v="76"/>
    <x v="34"/>
    <n v="5126"/>
    <n v="458"/>
    <s v="B2C"/>
  </r>
  <r>
    <x v="3"/>
    <x v="3"/>
    <x v="4"/>
    <s v="Company Website"/>
    <n v="46"/>
    <x v="16"/>
    <n v="224"/>
    <n v="20"/>
    <s v="B2C"/>
  </r>
  <r>
    <x v="3"/>
    <x v="3"/>
    <x v="4"/>
    <s v="Youtube Channel"/>
    <n v="34"/>
    <x v="34"/>
    <n v="5126"/>
    <n v="458"/>
    <s v="B2C"/>
  </r>
  <r>
    <x v="3"/>
    <x v="3"/>
    <x v="1"/>
    <s v="Lands"/>
    <n v="7"/>
    <x v="18"/>
    <n v="224"/>
    <n v="40"/>
    <s v="B2C"/>
  </r>
  <r>
    <x v="3"/>
    <x v="3"/>
    <x v="4"/>
    <s v="Television Ad"/>
    <n v="3"/>
    <x v="33"/>
    <n v="5127"/>
    <n v="458"/>
    <s v="B2C"/>
  </r>
  <r>
    <x v="3"/>
    <x v="3"/>
    <x v="5"/>
    <s v="Asset sale"/>
    <n v="2"/>
    <x v="25"/>
    <n v="7392"/>
    <n v="1584"/>
    <s v="B2C"/>
  </r>
  <r>
    <x v="3"/>
    <x v="4"/>
    <x v="0"/>
    <s v="Software Metered License"/>
    <n v="3566"/>
    <x v="17"/>
    <n v="5127"/>
    <n v="915"/>
    <s v="B2C"/>
  </r>
  <r>
    <x v="3"/>
    <x v="4"/>
    <x v="0"/>
    <s v="Floating License"/>
    <n v="2498"/>
    <x v="12"/>
    <n v="8960"/>
    <n v="1760"/>
    <s v="B2C"/>
  </r>
  <r>
    <x v="3"/>
    <x v="4"/>
    <x v="1"/>
    <s v="Equipments"/>
    <n v="1245"/>
    <x v="11"/>
    <n v="5126"/>
    <n v="1007"/>
    <s v="B2C"/>
  </r>
  <r>
    <x v="3"/>
    <x v="4"/>
    <x v="2"/>
    <s v="Prime"/>
    <n v="644"/>
    <x v="13"/>
    <n v="6433"/>
    <n v="1264"/>
    <s v="B2C"/>
  </r>
  <r>
    <x v="3"/>
    <x v="4"/>
    <x v="3"/>
    <s v="Renewal"/>
    <n v="643"/>
    <x v="3"/>
    <n v="7840"/>
    <n v="1540"/>
    <s v="B2C"/>
  </r>
  <r>
    <x v="3"/>
    <x v="4"/>
    <x v="2"/>
    <s v="Premium"/>
    <n v="455"/>
    <x v="23"/>
    <n v="5128"/>
    <n v="1007"/>
    <s v="B2C"/>
  </r>
  <r>
    <x v="3"/>
    <x v="4"/>
    <x v="3"/>
    <s v="New"/>
    <n v="345"/>
    <x v="3"/>
    <n v="7840"/>
    <n v="1540"/>
    <s v="B2C"/>
  </r>
  <r>
    <x v="3"/>
    <x v="4"/>
    <x v="1"/>
    <s v="Offices"/>
    <n v="122"/>
    <x v="24"/>
    <n v="112"/>
    <n v="22"/>
    <s v="B2C"/>
  </r>
  <r>
    <x v="3"/>
    <x v="4"/>
    <x v="4"/>
    <s v="Facebook Page"/>
    <n v="78"/>
    <x v="36"/>
    <n v="5126"/>
    <n v="503"/>
    <s v="B2C"/>
  </r>
  <r>
    <x v="3"/>
    <x v="4"/>
    <x v="4"/>
    <s v="Google Ad"/>
    <n v="76"/>
    <x v="34"/>
    <n v="5126"/>
    <n v="458"/>
    <s v="B2C"/>
  </r>
  <r>
    <x v="3"/>
    <x v="4"/>
    <x v="4"/>
    <s v="Company Website"/>
    <n v="46"/>
    <x v="16"/>
    <n v="224"/>
    <n v="20"/>
    <s v="B2C"/>
  </r>
  <r>
    <x v="3"/>
    <x v="4"/>
    <x v="4"/>
    <s v="Youtube Channel"/>
    <n v="34"/>
    <x v="34"/>
    <n v="5126"/>
    <n v="458"/>
    <s v="B2B"/>
  </r>
  <r>
    <x v="3"/>
    <x v="4"/>
    <x v="1"/>
    <s v="Lands"/>
    <n v="7"/>
    <x v="18"/>
    <n v="224"/>
    <n v="40"/>
    <s v="B2B"/>
  </r>
  <r>
    <x v="3"/>
    <x v="4"/>
    <x v="4"/>
    <s v="Television Ad"/>
    <n v="3"/>
    <x v="35"/>
    <n v="5127"/>
    <n v="660"/>
    <s v="B2B"/>
  </r>
  <r>
    <x v="3"/>
    <x v="4"/>
    <x v="5"/>
    <s v="Asset sale"/>
    <n v="2"/>
    <x v="17"/>
    <n v="7392"/>
    <n v="915"/>
    <s v="B2B"/>
  </r>
  <r>
    <x v="3"/>
    <x v="5"/>
    <x v="0"/>
    <s v="Software Metered License"/>
    <n v="3566"/>
    <x v="17"/>
    <n v="5127"/>
    <n v="915"/>
    <s v="B2B"/>
  </r>
  <r>
    <x v="3"/>
    <x v="5"/>
    <x v="0"/>
    <s v="Floating License"/>
    <n v="2498"/>
    <x v="20"/>
    <n v="8960"/>
    <n v="1600"/>
    <s v="B2B"/>
  </r>
  <r>
    <x v="3"/>
    <x v="5"/>
    <x v="1"/>
    <s v="Equipments"/>
    <n v="1245"/>
    <x v="17"/>
    <n v="5126"/>
    <n v="915"/>
    <s v="B2B"/>
  </r>
  <r>
    <x v="3"/>
    <x v="5"/>
    <x v="2"/>
    <s v="Prime"/>
    <n v="644"/>
    <x v="44"/>
    <n v="6433"/>
    <n v="2000"/>
    <s v="B2B"/>
  </r>
  <r>
    <x v="3"/>
    <x v="5"/>
    <x v="3"/>
    <s v="Renewal"/>
    <n v="643"/>
    <x v="14"/>
    <n v="7840"/>
    <n v="1400"/>
    <s v="B2B"/>
  </r>
  <r>
    <x v="3"/>
    <x v="5"/>
    <x v="2"/>
    <s v="Premium"/>
    <n v="455"/>
    <x v="20"/>
    <n v="5128"/>
    <n v="1600"/>
    <s v="B2B"/>
  </r>
  <r>
    <x v="3"/>
    <x v="5"/>
    <x v="3"/>
    <s v="New"/>
    <n v="345"/>
    <x v="14"/>
    <n v="7840"/>
    <n v="1400"/>
    <s v="B2B"/>
  </r>
  <r>
    <x v="3"/>
    <x v="5"/>
    <x v="1"/>
    <s v="Offices"/>
    <n v="122"/>
    <x v="16"/>
    <n v="112"/>
    <n v="20"/>
    <s v="B2B"/>
  </r>
  <r>
    <x v="3"/>
    <x v="5"/>
    <x v="4"/>
    <s v="Facebook Page"/>
    <n v="78"/>
    <x v="33"/>
    <n v="5126"/>
    <n v="458"/>
    <s v="B2B"/>
  </r>
  <r>
    <x v="3"/>
    <x v="5"/>
    <x v="4"/>
    <s v="Google Ad"/>
    <n v="76"/>
    <x v="34"/>
    <n v="5126"/>
    <n v="458"/>
    <s v="B2B"/>
  </r>
  <r>
    <x v="3"/>
    <x v="5"/>
    <x v="4"/>
    <s v="Company Website"/>
    <n v="46"/>
    <x v="16"/>
    <n v="224"/>
    <n v="20"/>
    <s v="B2B"/>
  </r>
  <r>
    <x v="3"/>
    <x v="5"/>
    <x v="4"/>
    <s v="Youtube Channel"/>
    <n v="34"/>
    <x v="34"/>
    <n v="5126"/>
    <n v="458"/>
    <s v="B2B"/>
  </r>
  <r>
    <x v="3"/>
    <x v="5"/>
    <x v="1"/>
    <s v="Lands"/>
    <n v="7"/>
    <x v="18"/>
    <n v="224"/>
    <n v="40"/>
    <s v="B2B"/>
  </r>
  <r>
    <x v="3"/>
    <x v="5"/>
    <x v="5"/>
    <s v="Asset sale"/>
    <n v="3"/>
    <x v="17"/>
    <n v="7392"/>
    <n v="915"/>
    <s v="B2C"/>
  </r>
  <r>
    <x v="3"/>
    <x v="5"/>
    <x v="4"/>
    <s v="Television Ad"/>
    <n v="3"/>
    <x v="33"/>
    <n v="5127"/>
    <n v="458"/>
    <s v="B2C"/>
  </r>
  <r>
    <x v="3"/>
    <x v="6"/>
    <x v="0"/>
    <s v="Software Metered License"/>
    <n v="3566"/>
    <x v="17"/>
    <n v="5127"/>
    <n v="915"/>
    <s v="B2C"/>
  </r>
  <r>
    <x v="3"/>
    <x v="6"/>
    <x v="0"/>
    <s v="Floating License"/>
    <n v="2498"/>
    <x v="20"/>
    <n v="8960"/>
    <n v="1600"/>
    <s v="B2C"/>
  </r>
  <r>
    <x v="3"/>
    <x v="6"/>
    <x v="1"/>
    <s v="Equipments"/>
    <n v="1245"/>
    <x v="17"/>
    <n v="5126"/>
    <n v="915"/>
    <s v="B2C"/>
  </r>
  <r>
    <x v="3"/>
    <x v="6"/>
    <x v="2"/>
    <s v="Prime"/>
    <n v="644"/>
    <x v="21"/>
    <n v="6433"/>
    <n v="1149"/>
    <s v="B2C"/>
  </r>
  <r>
    <x v="3"/>
    <x v="6"/>
    <x v="3"/>
    <s v="Renewal"/>
    <n v="643"/>
    <x v="14"/>
    <n v="7840"/>
    <n v="1400"/>
    <s v="B2C"/>
  </r>
  <r>
    <x v="3"/>
    <x v="6"/>
    <x v="2"/>
    <s v="Premium"/>
    <n v="455"/>
    <x v="15"/>
    <n v="5128"/>
    <n v="916"/>
    <s v="B2C"/>
  </r>
  <r>
    <x v="3"/>
    <x v="6"/>
    <x v="3"/>
    <s v="New"/>
    <n v="345"/>
    <x v="14"/>
    <n v="7840"/>
    <n v="1400"/>
    <s v="B2C"/>
  </r>
  <r>
    <x v="3"/>
    <x v="6"/>
    <x v="1"/>
    <s v="Offices"/>
    <n v="122"/>
    <x v="16"/>
    <n v="112"/>
    <n v="20"/>
    <s v="B2C"/>
  </r>
  <r>
    <x v="3"/>
    <x v="6"/>
    <x v="4"/>
    <s v="Facebook Page"/>
    <n v="78"/>
    <x v="33"/>
    <n v="5126"/>
    <n v="458"/>
    <s v="B2C"/>
  </r>
  <r>
    <x v="3"/>
    <x v="6"/>
    <x v="4"/>
    <s v="Google Ad"/>
    <n v="76"/>
    <x v="34"/>
    <n v="5126"/>
    <n v="458"/>
    <s v="B2C"/>
  </r>
  <r>
    <x v="3"/>
    <x v="6"/>
    <x v="4"/>
    <s v="Company Website"/>
    <n v="46"/>
    <x v="16"/>
    <n v="224"/>
    <n v="20"/>
    <s v="B2C"/>
  </r>
  <r>
    <x v="3"/>
    <x v="6"/>
    <x v="4"/>
    <s v="Youtube Channel"/>
    <n v="34"/>
    <x v="34"/>
    <n v="5126"/>
    <n v="458"/>
    <s v="B2C"/>
  </r>
  <r>
    <x v="3"/>
    <x v="6"/>
    <x v="1"/>
    <s v="Lands"/>
    <n v="7"/>
    <x v="18"/>
    <n v="224"/>
    <n v="40"/>
    <s v="B2C"/>
  </r>
  <r>
    <x v="3"/>
    <x v="6"/>
    <x v="4"/>
    <s v="Television Ad"/>
    <n v="3"/>
    <x v="33"/>
    <n v="5127"/>
    <n v="458"/>
    <s v="B2C"/>
  </r>
  <r>
    <x v="3"/>
    <x v="6"/>
    <x v="5"/>
    <s v="Asset sale"/>
    <n v="2"/>
    <x v="19"/>
    <n v="7392"/>
    <n v="1320"/>
    <s v="B2B"/>
  </r>
  <r>
    <x v="3"/>
    <x v="7"/>
    <x v="0"/>
    <s v="Software Metered License"/>
    <n v="3566"/>
    <x v="17"/>
    <n v="5127"/>
    <n v="915"/>
    <s v="B2B"/>
  </r>
  <r>
    <x v="3"/>
    <x v="7"/>
    <x v="0"/>
    <s v="Floating License"/>
    <n v="2498"/>
    <x v="20"/>
    <n v="8960"/>
    <n v="1600"/>
    <s v="B2B"/>
  </r>
  <r>
    <x v="3"/>
    <x v="7"/>
    <x v="1"/>
    <s v="Equipments"/>
    <n v="1245"/>
    <x v="17"/>
    <n v="5126"/>
    <n v="915"/>
    <s v="B2B"/>
  </r>
  <r>
    <x v="3"/>
    <x v="7"/>
    <x v="2"/>
    <s v="Prime"/>
    <n v="644"/>
    <x v="21"/>
    <n v="6433"/>
    <n v="1149"/>
    <s v="B2B"/>
  </r>
  <r>
    <x v="3"/>
    <x v="7"/>
    <x v="3"/>
    <s v="Renewal"/>
    <n v="643"/>
    <x v="14"/>
    <n v="7840"/>
    <n v="1400"/>
    <s v="B2C"/>
  </r>
  <r>
    <x v="3"/>
    <x v="7"/>
    <x v="2"/>
    <s v="Premium"/>
    <n v="455"/>
    <x v="23"/>
    <n v="5128"/>
    <n v="1007"/>
    <s v="B2C"/>
  </r>
  <r>
    <x v="3"/>
    <x v="7"/>
    <x v="3"/>
    <s v="New"/>
    <n v="345"/>
    <x v="3"/>
    <n v="7840"/>
    <n v="1540"/>
    <s v="B2C"/>
  </r>
  <r>
    <x v="3"/>
    <x v="7"/>
    <x v="1"/>
    <s v="Offices"/>
    <n v="122"/>
    <x v="24"/>
    <n v="112"/>
    <n v="22"/>
    <s v="B2C"/>
  </r>
  <r>
    <x v="3"/>
    <x v="7"/>
    <x v="4"/>
    <s v="Facebook Page"/>
    <n v="78"/>
    <x v="36"/>
    <n v="5126"/>
    <n v="503"/>
    <s v="B2C"/>
  </r>
  <r>
    <x v="3"/>
    <x v="7"/>
    <x v="4"/>
    <s v="Google Ad"/>
    <n v="76"/>
    <x v="36"/>
    <n v="5126"/>
    <n v="503"/>
    <s v="B2C"/>
  </r>
  <r>
    <x v="3"/>
    <x v="7"/>
    <x v="4"/>
    <s v="Company Website"/>
    <n v="46"/>
    <x v="37"/>
    <n v="224"/>
    <n v="23"/>
    <s v="B2C"/>
  </r>
  <r>
    <x v="3"/>
    <x v="7"/>
    <x v="4"/>
    <s v="Youtube Channel"/>
    <n v="34"/>
    <x v="38"/>
    <n v="5126"/>
    <n v="526"/>
    <s v="B2C"/>
  </r>
  <r>
    <x v="3"/>
    <x v="7"/>
    <x v="1"/>
    <s v="Lands"/>
    <n v="7"/>
    <x v="29"/>
    <n v="224"/>
    <n v="46"/>
    <s v="B2C"/>
  </r>
  <r>
    <x v="3"/>
    <x v="7"/>
    <x v="4"/>
    <s v="Television Ad"/>
    <n v="3"/>
    <x v="38"/>
    <n v="5127"/>
    <n v="526"/>
    <s v="B2B"/>
  </r>
  <r>
    <x v="3"/>
    <x v="7"/>
    <x v="5"/>
    <s v="Asset sale"/>
    <n v="2"/>
    <x v="32"/>
    <n v="7392"/>
    <n v="1518"/>
    <s v="B2C"/>
  </r>
  <r>
    <x v="3"/>
    <x v="8"/>
    <x v="0"/>
    <s v="Software Metered License"/>
    <n v="3566"/>
    <x v="17"/>
    <n v="5127"/>
    <n v="915"/>
    <s v="B2C"/>
  </r>
  <r>
    <x v="3"/>
    <x v="8"/>
    <x v="0"/>
    <s v="Floating License"/>
    <n v="2498"/>
    <x v="20"/>
    <n v="8960"/>
    <n v="1600"/>
    <s v="B2C"/>
  </r>
  <r>
    <x v="3"/>
    <x v="8"/>
    <x v="1"/>
    <s v="Equipments"/>
    <n v="1245"/>
    <x v="17"/>
    <n v="5126"/>
    <n v="915"/>
    <s v="B2C"/>
  </r>
  <r>
    <x v="3"/>
    <x v="8"/>
    <x v="2"/>
    <s v="Prime"/>
    <n v="644"/>
    <x v="21"/>
    <n v="6433"/>
    <n v="1149"/>
    <s v="B2C"/>
  </r>
  <r>
    <x v="3"/>
    <x v="8"/>
    <x v="3"/>
    <s v="Renewal"/>
    <n v="643"/>
    <x v="14"/>
    <n v="7840"/>
    <n v="1400"/>
    <s v="B2C"/>
  </r>
  <r>
    <x v="3"/>
    <x v="8"/>
    <x v="2"/>
    <s v="Premium"/>
    <n v="455"/>
    <x v="15"/>
    <n v="5128"/>
    <n v="916"/>
    <s v="B2C"/>
  </r>
  <r>
    <x v="3"/>
    <x v="8"/>
    <x v="3"/>
    <s v="New"/>
    <n v="345"/>
    <x v="14"/>
    <n v="7840"/>
    <n v="1400"/>
    <s v="B2C"/>
  </r>
  <r>
    <x v="3"/>
    <x v="8"/>
    <x v="1"/>
    <s v="Offices"/>
    <n v="122"/>
    <x v="16"/>
    <n v="112"/>
    <n v="20"/>
    <s v="B2C"/>
  </r>
  <r>
    <x v="3"/>
    <x v="8"/>
    <x v="4"/>
    <s v="Facebook Page"/>
    <n v="78"/>
    <x v="33"/>
    <n v="5126"/>
    <n v="458"/>
    <s v="B2C"/>
  </r>
  <r>
    <x v="3"/>
    <x v="8"/>
    <x v="4"/>
    <s v="Google Ad"/>
    <n v="76"/>
    <x v="34"/>
    <n v="5126"/>
    <n v="458"/>
    <s v="B2C"/>
  </r>
  <r>
    <x v="3"/>
    <x v="8"/>
    <x v="4"/>
    <s v="Company Website"/>
    <n v="46"/>
    <x v="16"/>
    <n v="224"/>
    <n v="20"/>
    <s v="B2C"/>
  </r>
  <r>
    <x v="3"/>
    <x v="8"/>
    <x v="4"/>
    <s v="Youtube Channel"/>
    <n v="34"/>
    <x v="39"/>
    <n v="5126"/>
    <n v="549"/>
    <s v="B2C"/>
  </r>
  <r>
    <x v="3"/>
    <x v="8"/>
    <x v="1"/>
    <s v="Lands"/>
    <n v="7"/>
    <x v="8"/>
    <n v="224"/>
    <n v="48"/>
    <s v="B2C"/>
  </r>
  <r>
    <x v="3"/>
    <x v="8"/>
    <x v="4"/>
    <s v="Television Ad"/>
    <n v="3"/>
    <x v="39"/>
    <n v="5127"/>
    <n v="549"/>
    <s v="B2C"/>
  </r>
  <r>
    <x v="3"/>
    <x v="8"/>
    <x v="5"/>
    <s v="Asset sale"/>
    <n v="2"/>
    <x v="25"/>
    <n v="7392"/>
    <n v="1584"/>
    <s v="B2C"/>
  </r>
  <r>
    <x v="3"/>
    <x v="9"/>
    <x v="0"/>
    <s v="Software Metered License"/>
    <n v="3566"/>
    <x v="11"/>
    <n v="5127"/>
    <n v="1007"/>
    <s v="B2C"/>
  </r>
  <r>
    <x v="3"/>
    <x v="9"/>
    <x v="0"/>
    <s v="Floating License"/>
    <n v="2498"/>
    <x v="40"/>
    <n v="8960"/>
    <n v="1840"/>
    <s v="B2C"/>
  </r>
  <r>
    <x v="3"/>
    <x v="9"/>
    <x v="1"/>
    <s v="Equipments"/>
    <n v="1245"/>
    <x v="31"/>
    <n v="5126"/>
    <n v="1053"/>
    <s v="B2C"/>
  </r>
  <r>
    <x v="3"/>
    <x v="9"/>
    <x v="2"/>
    <s v="Prime"/>
    <n v="644"/>
    <x v="41"/>
    <n v="6433"/>
    <n v="1321"/>
    <s v="B2C"/>
  </r>
  <r>
    <x v="3"/>
    <x v="9"/>
    <x v="3"/>
    <s v="Renewal"/>
    <n v="643"/>
    <x v="26"/>
    <n v="7840"/>
    <n v="1680"/>
    <s v="B2C"/>
  </r>
  <r>
    <x v="3"/>
    <x v="9"/>
    <x v="2"/>
    <s v="Premium"/>
    <n v="455"/>
    <x v="27"/>
    <n v="5128"/>
    <n v="1099"/>
    <s v="B2C"/>
  </r>
  <r>
    <x v="3"/>
    <x v="9"/>
    <x v="3"/>
    <s v="New"/>
    <n v="345"/>
    <x v="26"/>
    <n v="7840"/>
    <n v="1680"/>
    <s v="B2C"/>
  </r>
  <r>
    <x v="3"/>
    <x v="9"/>
    <x v="1"/>
    <s v="Offices"/>
    <n v="122"/>
    <x v="28"/>
    <n v="112"/>
    <n v="24"/>
    <s v="B2C"/>
  </r>
  <r>
    <x v="3"/>
    <x v="9"/>
    <x v="4"/>
    <s v="Facebook Page"/>
    <n v="78"/>
    <x v="36"/>
    <n v="5126"/>
    <n v="503"/>
    <s v="B2C"/>
  </r>
  <r>
    <x v="3"/>
    <x v="9"/>
    <x v="4"/>
    <s v="Google Ad"/>
    <n v="76"/>
    <x v="36"/>
    <n v="5126"/>
    <n v="503"/>
    <s v="B2C"/>
  </r>
  <r>
    <x v="3"/>
    <x v="9"/>
    <x v="4"/>
    <s v="Company Website"/>
    <n v="46"/>
    <x v="24"/>
    <n v="224"/>
    <n v="22"/>
    <s v="B2C"/>
  </r>
  <r>
    <x v="3"/>
    <x v="9"/>
    <x v="4"/>
    <s v="Youtube Channel"/>
    <n v="34"/>
    <x v="36"/>
    <n v="5126"/>
    <n v="503"/>
    <s v="B2C"/>
  </r>
  <r>
    <x v="3"/>
    <x v="9"/>
    <x v="1"/>
    <s v="Lands"/>
    <n v="7"/>
    <x v="42"/>
    <n v="224"/>
    <n v="44"/>
    <s v="B2C"/>
  </r>
  <r>
    <x v="3"/>
    <x v="9"/>
    <x v="4"/>
    <s v="Television Ad"/>
    <n v="3"/>
    <x v="43"/>
    <n v="5127"/>
    <n v="504"/>
    <s v="B2C"/>
  </r>
  <r>
    <x v="3"/>
    <x v="9"/>
    <x v="5"/>
    <s v="Asset sale"/>
    <n v="2"/>
    <x v="10"/>
    <n v="7392"/>
    <n v="1452"/>
    <s v="B2C"/>
  </r>
  <r>
    <x v="3"/>
    <x v="10"/>
    <x v="0"/>
    <s v="Software Metered License"/>
    <n v="3566"/>
    <x v="31"/>
    <n v="5127"/>
    <n v="1053"/>
    <s v="B2C"/>
  </r>
  <r>
    <x v="3"/>
    <x v="10"/>
    <x v="0"/>
    <s v="Floating License"/>
    <n v="2498"/>
    <x v="12"/>
    <n v="8960"/>
    <n v="1760"/>
    <s v="B2C"/>
  </r>
  <r>
    <x v="3"/>
    <x v="10"/>
    <x v="1"/>
    <s v="Equipments"/>
    <n v="1245"/>
    <x v="11"/>
    <n v="5126"/>
    <n v="1007"/>
    <s v="B2C"/>
  </r>
  <r>
    <x v="3"/>
    <x v="10"/>
    <x v="2"/>
    <s v="Prime"/>
    <n v="644"/>
    <x v="47"/>
    <n v="6433"/>
    <n v="4400"/>
    <s v="B2C"/>
  </r>
  <r>
    <x v="3"/>
    <x v="10"/>
    <x v="3"/>
    <s v="Renewal"/>
    <n v="643"/>
    <x v="3"/>
    <n v="7840"/>
    <n v="1540"/>
    <s v="B2C"/>
  </r>
  <r>
    <x v="3"/>
    <x v="10"/>
    <x v="2"/>
    <s v="Premium"/>
    <n v="455"/>
    <x v="48"/>
    <n v="5128"/>
    <n v="2222"/>
    <s v="B2C"/>
  </r>
  <r>
    <x v="3"/>
    <x v="10"/>
    <x v="3"/>
    <s v="New"/>
    <n v="345"/>
    <x v="3"/>
    <n v="7840"/>
    <n v="1540"/>
    <s v="B2C"/>
  </r>
  <r>
    <x v="3"/>
    <x v="10"/>
    <x v="1"/>
    <s v="Offices"/>
    <n v="122"/>
    <x v="24"/>
    <n v="112"/>
    <n v="22"/>
    <s v="B2C"/>
  </r>
  <r>
    <x v="3"/>
    <x v="10"/>
    <x v="4"/>
    <s v="Facebook Page"/>
    <n v="78"/>
    <x v="36"/>
    <n v="5126"/>
    <n v="503"/>
    <s v="B2C"/>
  </r>
  <r>
    <x v="3"/>
    <x v="10"/>
    <x v="4"/>
    <s v="Google Ad"/>
    <n v="76"/>
    <x v="34"/>
    <n v="5126"/>
    <n v="458"/>
    <s v="B2C"/>
  </r>
  <r>
    <x v="3"/>
    <x v="10"/>
    <x v="4"/>
    <s v="Company Website"/>
    <n v="46"/>
    <x v="16"/>
    <n v="224"/>
    <n v="20"/>
    <s v="B2C"/>
  </r>
  <r>
    <x v="3"/>
    <x v="10"/>
    <x v="4"/>
    <s v="Youtube Channel"/>
    <n v="34"/>
    <x v="34"/>
    <n v="5126"/>
    <n v="458"/>
    <s v="B2C"/>
  </r>
  <r>
    <x v="3"/>
    <x v="10"/>
    <x v="1"/>
    <s v="Lands"/>
    <n v="7"/>
    <x v="18"/>
    <n v="224"/>
    <n v="40"/>
    <s v="B2C"/>
  </r>
  <r>
    <x v="3"/>
    <x v="10"/>
    <x v="4"/>
    <s v="Television Ad"/>
    <n v="3"/>
    <x v="33"/>
    <n v="5127"/>
    <n v="458"/>
    <s v="B2C"/>
  </r>
  <r>
    <x v="3"/>
    <x v="10"/>
    <x v="5"/>
    <s v="Asset sale"/>
    <n v="2"/>
    <x v="19"/>
    <n v="7392"/>
    <n v="1320"/>
    <s v="B2C"/>
  </r>
  <r>
    <x v="3"/>
    <x v="11"/>
    <x v="0"/>
    <s v="Software Metered License"/>
    <n v="3566"/>
    <x v="17"/>
    <n v="5127"/>
    <n v="915"/>
    <s v="B2C"/>
  </r>
  <r>
    <x v="3"/>
    <x v="11"/>
    <x v="0"/>
    <s v="Floating License"/>
    <n v="2498"/>
    <x v="20"/>
    <n v="8960"/>
    <n v="1600"/>
    <s v="B2C"/>
  </r>
  <r>
    <x v="3"/>
    <x v="11"/>
    <x v="1"/>
    <s v="Equipments"/>
    <n v="1245"/>
    <x v="17"/>
    <n v="5126"/>
    <n v="915"/>
    <s v="B2C"/>
  </r>
  <r>
    <x v="3"/>
    <x v="11"/>
    <x v="2"/>
    <s v="Prime"/>
    <n v="644"/>
    <x v="21"/>
    <n v="6433"/>
    <n v="1149"/>
    <s v="B2C"/>
  </r>
  <r>
    <x v="3"/>
    <x v="11"/>
    <x v="3"/>
    <s v="Renewal"/>
    <n v="643"/>
    <x v="14"/>
    <n v="7840"/>
    <n v="1400"/>
    <s v="B2C"/>
  </r>
  <r>
    <x v="3"/>
    <x v="11"/>
    <x v="2"/>
    <s v="Premium"/>
    <n v="455"/>
    <x v="15"/>
    <n v="5128"/>
    <n v="916"/>
    <s v="B2C"/>
  </r>
  <r>
    <x v="3"/>
    <x v="11"/>
    <x v="3"/>
    <s v="New"/>
    <n v="345"/>
    <x v="14"/>
    <n v="7840"/>
    <n v="1400"/>
    <s v="B2C"/>
  </r>
  <r>
    <x v="3"/>
    <x v="11"/>
    <x v="1"/>
    <s v="Offices"/>
    <n v="122"/>
    <x v="16"/>
    <n v="112"/>
    <n v="20"/>
    <s v="B2C"/>
  </r>
  <r>
    <x v="3"/>
    <x v="11"/>
    <x v="4"/>
    <s v="Facebook Page"/>
    <n v="78"/>
    <x v="33"/>
    <n v="5126"/>
    <n v="458"/>
    <s v="B2C"/>
  </r>
  <r>
    <x v="3"/>
    <x v="11"/>
    <x v="4"/>
    <s v="Google Ad"/>
    <n v="76"/>
    <x v="34"/>
    <n v="5126"/>
    <n v="458"/>
    <s v="B2C"/>
  </r>
  <r>
    <x v="3"/>
    <x v="11"/>
    <x v="4"/>
    <s v="Company Website"/>
    <n v="46"/>
    <x v="16"/>
    <n v="224"/>
    <n v="20"/>
    <s v="B2C"/>
  </r>
  <r>
    <x v="3"/>
    <x v="11"/>
    <x v="4"/>
    <s v="Youtube Channel"/>
    <n v="34"/>
    <x v="34"/>
    <n v="5126"/>
    <n v="458"/>
    <s v="B2C"/>
  </r>
  <r>
    <x v="3"/>
    <x v="11"/>
    <x v="1"/>
    <s v="Lands"/>
    <n v="7"/>
    <x v="18"/>
    <n v="224"/>
    <n v="40"/>
    <s v="B2C"/>
  </r>
  <r>
    <x v="3"/>
    <x v="11"/>
    <x v="4"/>
    <s v="Television Ad"/>
    <n v="3"/>
    <x v="33"/>
    <n v="5127"/>
    <n v="458"/>
    <s v="B2C"/>
  </r>
  <r>
    <x v="3"/>
    <x v="11"/>
    <x v="5"/>
    <s v="Asset sale"/>
    <n v="2"/>
    <x v="19"/>
    <n v="7392"/>
    <n v="1320"/>
    <s v="B2C"/>
  </r>
  <r>
    <x v="4"/>
    <x v="0"/>
    <x v="0"/>
    <s v="Software Metered License"/>
    <n v="3566"/>
    <x v="17"/>
    <n v="5127"/>
    <n v="915"/>
    <s v="B2C"/>
  </r>
  <r>
    <x v="4"/>
    <x v="0"/>
    <x v="0"/>
    <s v="Floating License"/>
    <n v="2498"/>
    <x v="20"/>
    <n v="8960"/>
    <n v="1600"/>
    <s v="B2C"/>
  </r>
  <r>
    <x v="4"/>
    <x v="0"/>
    <x v="1"/>
    <s v="Equipments"/>
    <n v="1245"/>
    <x v="17"/>
    <n v="5126"/>
    <n v="915"/>
    <s v="B2C"/>
  </r>
  <r>
    <x v="4"/>
    <x v="0"/>
    <x v="2"/>
    <s v="Prime"/>
    <n v="644"/>
    <x v="21"/>
    <n v="6433"/>
    <n v="1149"/>
    <s v="B2C"/>
  </r>
  <r>
    <x v="4"/>
    <x v="0"/>
    <x v="3"/>
    <s v="Renewal"/>
    <n v="643"/>
    <x v="14"/>
    <n v="7840"/>
    <n v="1400"/>
    <s v="B2C"/>
  </r>
  <r>
    <x v="4"/>
    <x v="0"/>
    <x v="2"/>
    <s v="Premium"/>
    <n v="455"/>
    <x v="15"/>
    <n v="5128"/>
    <n v="916"/>
    <s v="B2C"/>
  </r>
  <r>
    <x v="4"/>
    <x v="0"/>
    <x v="3"/>
    <s v="New"/>
    <n v="345"/>
    <x v="14"/>
    <n v="7840"/>
    <n v="1400"/>
    <s v="B2C"/>
  </r>
  <r>
    <x v="4"/>
    <x v="0"/>
    <x v="1"/>
    <s v="Offices"/>
    <n v="122"/>
    <x v="16"/>
    <n v="112"/>
    <n v="20"/>
    <s v="B2C"/>
  </r>
  <r>
    <x v="4"/>
    <x v="0"/>
    <x v="4"/>
    <s v="Facebook Page"/>
    <n v="78"/>
    <x v="17"/>
    <n v="5126"/>
    <n v="915"/>
    <s v="B2C"/>
  </r>
  <r>
    <x v="4"/>
    <x v="0"/>
    <x v="4"/>
    <s v="Google Ad"/>
    <n v="76"/>
    <x v="17"/>
    <n v="5126"/>
    <n v="915"/>
    <s v="B2C"/>
  </r>
  <r>
    <x v="4"/>
    <x v="0"/>
    <x v="4"/>
    <s v="Company Website"/>
    <n v="46"/>
    <x v="18"/>
    <n v="224"/>
    <n v="40"/>
    <s v="B2C"/>
  </r>
  <r>
    <x v="4"/>
    <x v="0"/>
    <x v="4"/>
    <s v="Youtube Channel"/>
    <n v="34"/>
    <x v="17"/>
    <n v="5126"/>
    <n v="915"/>
    <s v="B2C"/>
  </r>
  <r>
    <x v="4"/>
    <x v="0"/>
    <x v="1"/>
    <s v="Lands"/>
    <n v="7"/>
    <x v="18"/>
    <n v="224"/>
    <n v="40"/>
    <s v="B2C"/>
  </r>
  <r>
    <x v="4"/>
    <x v="0"/>
    <x v="5"/>
    <s v="Asset sale"/>
    <n v="3"/>
    <x v="19"/>
    <n v="7392"/>
    <n v="1320"/>
    <s v="B2C"/>
  </r>
  <r>
    <x v="4"/>
    <x v="0"/>
    <x v="4"/>
    <s v="Television Ad"/>
    <n v="3"/>
    <x v="17"/>
    <n v="5127"/>
    <n v="915"/>
    <s v="B2C"/>
  </r>
  <r>
    <x v="4"/>
    <x v="1"/>
    <x v="0"/>
    <s v="Software Metered License"/>
    <n v="3566"/>
    <x v="17"/>
    <n v="5127"/>
    <n v="915"/>
    <s v="B2C"/>
  </r>
  <r>
    <x v="4"/>
    <x v="1"/>
    <x v="0"/>
    <s v="Floating License"/>
    <n v="2498"/>
    <x v="20"/>
    <n v="8960"/>
    <n v="1600"/>
    <s v="B2C"/>
  </r>
  <r>
    <x v="4"/>
    <x v="1"/>
    <x v="1"/>
    <s v="Equipments"/>
    <n v="1245"/>
    <x v="17"/>
    <n v="5126"/>
    <n v="915"/>
    <s v="B2C"/>
  </r>
  <r>
    <x v="4"/>
    <x v="1"/>
    <x v="2"/>
    <s v="Prime"/>
    <n v="644"/>
    <x v="21"/>
    <n v="6433"/>
    <n v="1149"/>
    <s v="B2C"/>
  </r>
  <r>
    <x v="4"/>
    <x v="1"/>
    <x v="3"/>
    <s v="Renewal"/>
    <n v="643"/>
    <x v="14"/>
    <n v="7840"/>
    <n v="1400"/>
    <s v="B2C"/>
  </r>
  <r>
    <x v="4"/>
    <x v="1"/>
    <x v="2"/>
    <s v="Premium"/>
    <n v="455"/>
    <x v="15"/>
    <n v="5128"/>
    <n v="916"/>
    <s v="B2C"/>
  </r>
  <r>
    <x v="4"/>
    <x v="1"/>
    <x v="3"/>
    <s v="New"/>
    <n v="345"/>
    <x v="14"/>
    <n v="7840"/>
    <n v="1400"/>
    <s v="B2C"/>
  </r>
  <r>
    <x v="4"/>
    <x v="1"/>
    <x v="1"/>
    <s v="Offices"/>
    <n v="122"/>
    <x v="16"/>
    <n v="112"/>
    <n v="20"/>
    <s v="B2C"/>
  </r>
  <r>
    <x v="4"/>
    <x v="1"/>
    <x v="4"/>
    <s v="Facebook Page"/>
    <n v="78"/>
    <x v="17"/>
    <n v="5126"/>
    <n v="915"/>
    <s v="B2C"/>
  </r>
  <r>
    <x v="4"/>
    <x v="1"/>
    <x v="4"/>
    <s v="Google Ad"/>
    <n v="76"/>
    <x v="17"/>
    <n v="5126"/>
    <n v="915"/>
    <s v="B2C"/>
  </r>
  <r>
    <x v="4"/>
    <x v="1"/>
    <x v="4"/>
    <s v="Company Website"/>
    <n v="46"/>
    <x v="18"/>
    <n v="224"/>
    <n v="40"/>
    <s v="B2C"/>
  </r>
  <r>
    <x v="4"/>
    <x v="1"/>
    <x v="4"/>
    <s v="Youtube Channel"/>
    <n v="34"/>
    <x v="17"/>
    <n v="5126"/>
    <n v="915"/>
    <s v="B2C"/>
  </r>
  <r>
    <x v="4"/>
    <x v="1"/>
    <x v="1"/>
    <s v="Lands"/>
    <n v="7"/>
    <x v="18"/>
    <n v="224"/>
    <n v="40"/>
    <s v="B2C"/>
  </r>
  <r>
    <x v="4"/>
    <x v="1"/>
    <x v="4"/>
    <s v="Television Ad"/>
    <n v="3"/>
    <x v="17"/>
    <n v="5127"/>
    <n v="915"/>
    <s v="B2C"/>
  </r>
  <r>
    <x v="4"/>
    <x v="1"/>
    <x v="5"/>
    <s v="Asset sale"/>
    <n v="2"/>
    <x v="19"/>
    <n v="7392"/>
    <n v="1320"/>
    <s v="B2C"/>
  </r>
  <r>
    <x v="4"/>
    <x v="2"/>
    <x v="0"/>
    <s v="Software Metered License"/>
    <n v="3566"/>
    <x v="17"/>
    <n v="5127"/>
    <n v="915"/>
    <s v="B2C"/>
  </r>
  <r>
    <x v="4"/>
    <x v="2"/>
    <x v="0"/>
    <s v="Floating License"/>
    <n v="2498"/>
    <x v="20"/>
    <n v="8960"/>
    <n v="1600"/>
    <s v="B2C"/>
  </r>
  <r>
    <x v="4"/>
    <x v="2"/>
    <x v="1"/>
    <s v="Equipments"/>
    <n v="1245"/>
    <x v="17"/>
    <n v="5126"/>
    <n v="915"/>
    <s v="B2C"/>
  </r>
  <r>
    <x v="4"/>
    <x v="2"/>
    <x v="2"/>
    <s v="Prime"/>
    <n v="644"/>
    <x v="21"/>
    <n v="6433"/>
    <n v="1149"/>
    <s v="B2B"/>
  </r>
  <r>
    <x v="4"/>
    <x v="2"/>
    <x v="3"/>
    <s v="Renewal"/>
    <n v="643"/>
    <x v="14"/>
    <n v="7840"/>
    <n v="1400"/>
    <s v="B2B"/>
  </r>
  <r>
    <x v="4"/>
    <x v="2"/>
    <x v="2"/>
    <s v="Premium"/>
    <n v="455"/>
    <x v="15"/>
    <n v="5128"/>
    <n v="916"/>
    <s v="B2B"/>
  </r>
  <r>
    <x v="4"/>
    <x v="2"/>
    <x v="3"/>
    <s v="New"/>
    <n v="345"/>
    <x v="14"/>
    <n v="7840"/>
    <n v="1400"/>
    <s v="B2B"/>
  </r>
  <r>
    <x v="4"/>
    <x v="2"/>
    <x v="1"/>
    <s v="Offices"/>
    <n v="122"/>
    <x v="16"/>
    <n v="112"/>
    <n v="20"/>
    <s v="B2B"/>
  </r>
  <r>
    <x v="4"/>
    <x v="2"/>
    <x v="4"/>
    <s v="Facebook Page"/>
    <n v="78"/>
    <x v="17"/>
    <n v="5126"/>
    <n v="915"/>
    <s v="B2B"/>
  </r>
  <r>
    <x v="4"/>
    <x v="2"/>
    <x v="4"/>
    <s v="Google Ad"/>
    <n v="76"/>
    <x v="17"/>
    <n v="5126"/>
    <n v="915"/>
    <s v="B2B"/>
  </r>
  <r>
    <x v="4"/>
    <x v="2"/>
    <x v="4"/>
    <s v="Company Website"/>
    <n v="46"/>
    <x v="18"/>
    <n v="224"/>
    <n v="40"/>
    <s v="B2B"/>
  </r>
  <r>
    <x v="4"/>
    <x v="2"/>
    <x v="4"/>
    <s v="Youtube Channel"/>
    <n v="34"/>
    <x v="17"/>
    <n v="5126"/>
    <n v="915"/>
    <s v="B2B"/>
  </r>
  <r>
    <x v="4"/>
    <x v="2"/>
    <x v="1"/>
    <s v="Lands"/>
    <n v="7"/>
    <x v="18"/>
    <n v="224"/>
    <n v="40"/>
    <s v="B2B"/>
  </r>
  <r>
    <x v="4"/>
    <x v="2"/>
    <x v="4"/>
    <s v="Television Ad"/>
    <n v="3"/>
    <x v="17"/>
    <n v="5127"/>
    <n v="915"/>
    <s v="B2B"/>
  </r>
  <r>
    <x v="4"/>
    <x v="2"/>
    <x v="5"/>
    <s v="Asset sale"/>
    <n v="2"/>
    <x v="19"/>
    <n v="7392"/>
    <n v="1320"/>
    <s v="B2B"/>
  </r>
  <r>
    <x v="4"/>
    <x v="3"/>
    <x v="0"/>
    <s v="Software Metered License"/>
    <n v="3566"/>
    <x v="17"/>
    <n v="5127"/>
    <n v="915"/>
    <s v="B2B"/>
  </r>
  <r>
    <x v="4"/>
    <x v="3"/>
    <x v="0"/>
    <s v="Floating License"/>
    <n v="2498"/>
    <x v="20"/>
    <n v="8960"/>
    <n v="1600"/>
    <s v="B2B"/>
  </r>
  <r>
    <x v="4"/>
    <x v="3"/>
    <x v="1"/>
    <s v="Equipments"/>
    <n v="1245"/>
    <x v="17"/>
    <n v="5126"/>
    <n v="915"/>
    <s v="B2B"/>
  </r>
  <r>
    <x v="4"/>
    <x v="3"/>
    <x v="2"/>
    <s v="Prime"/>
    <n v="644"/>
    <x v="21"/>
    <n v="6433"/>
    <n v="1149"/>
    <s v="B2B"/>
  </r>
  <r>
    <x v="4"/>
    <x v="3"/>
    <x v="3"/>
    <s v="Renewal"/>
    <n v="643"/>
    <x v="14"/>
    <n v="7840"/>
    <n v="1400"/>
    <s v="B2B"/>
  </r>
  <r>
    <x v="4"/>
    <x v="3"/>
    <x v="2"/>
    <s v="Premium"/>
    <n v="455"/>
    <x v="15"/>
    <n v="5128"/>
    <n v="916"/>
    <s v="B2B"/>
  </r>
  <r>
    <x v="4"/>
    <x v="3"/>
    <x v="3"/>
    <s v="New"/>
    <n v="345"/>
    <x v="14"/>
    <n v="7840"/>
    <n v="1400"/>
    <s v="B2B"/>
  </r>
  <r>
    <x v="4"/>
    <x v="3"/>
    <x v="1"/>
    <s v="Offices"/>
    <n v="122"/>
    <x v="16"/>
    <n v="112"/>
    <n v="20"/>
    <s v="B2B"/>
  </r>
  <r>
    <x v="4"/>
    <x v="3"/>
    <x v="4"/>
    <s v="Facebook Page"/>
    <n v="78"/>
    <x v="17"/>
    <n v="5126"/>
    <n v="915"/>
    <s v="B2B"/>
  </r>
  <r>
    <x v="4"/>
    <x v="3"/>
    <x v="4"/>
    <s v="Google Ad"/>
    <n v="76"/>
    <x v="17"/>
    <n v="5126"/>
    <n v="915"/>
    <s v="B2B"/>
  </r>
  <r>
    <x v="4"/>
    <x v="3"/>
    <x v="4"/>
    <s v="Company Website"/>
    <n v="46"/>
    <x v="18"/>
    <n v="224"/>
    <n v="40"/>
    <s v="B2B"/>
  </r>
  <r>
    <x v="4"/>
    <x v="3"/>
    <x v="4"/>
    <s v="Youtube Channel"/>
    <n v="34"/>
    <x v="17"/>
    <n v="5126"/>
    <n v="915"/>
    <s v="B2B"/>
  </r>
  <r>
    <x v="4"/>
    <x v="3"/>
    <x v="1"/>
    <s v="Lands"/>
    <n v="7"/>
    <x v="18"/>
    <n v="224"/>
    <n v="40"/>
    <s v="B2B"/>
  </r>
  <r>
    <x v="4"/>
    <x v="3"/>
    <x v="4"/>
    <s v="Television Ad"/>
    <n v="3"/>
    <x v="17"/>
    <n v="5127"/>
    <n v="915"/>
    <s v="B2B"/>
  </r>
  <r>
    <x v="4"/>
    <x v="3"/>
    <x v="5"/>
    <s v="Asset sale"/>
    <n v="2"/>
    <x v="19"/>
    <n v="7392"/>
    <n v="1320"/>
    <s v="B2B"/>
  </r>
  <r>
    <x v="4"/>
    <x v="4"/>
    <x v="0"/>
    <s v="Software Metered License"/>
    <n v="3566"/>
    <x v="17"/>
    <n v="5127"/>
    <n v="915"/>
    <s v="B2B"/>
  </r>
  <r>
    <x v="4"/>
    <x v="4"/>
    <x v="0"/>
    <s v="Floating License"/>
    <n v="2498"/>
    <x v="20"/>
    <n v="8960"/>
    <n v="1600"/>
    <s v="B2B"/>
  </r>
  <r>
    <x v="4"/>
    <x v="4"/>
    <x v="1"/>
    <s v="Equipments"/>
    <n v="1245"/>
    <x v="17"/>
    <n v="5126"/>
    <n v="915"/>
    <s v="B2B"/>
  </r>
  <r>
    <x v="4"/>
    <x v="4"/>
    <x v="2"/>
    <s v="Prime"/>
    <n v="644"/>
    <x v="21"/>
    <n v="6433"/>
    <n v="1149"/>
    <s v="B2B"/>
  </r>
  <r>
    <x v="4"/>
    <x v="4"/>
    <x v="3"/>
    <s v="Renewal"/>
    <n v="643"/>
    <x v="14"/>
    <n v="7840"/>
    <n v="1400"/>
    <s v="B2B"/>
  </r>
  <r>
    <x v="4"/>
    <x v="4"/>
    <x v="2"/>
    <s v="Premium"/>
    <n v="455"/>
    <x v="15"/>
    <n v="5128"/>
    <n v="916"/>
    <s v="B2B"/>
  </r>
  <r>
    <x v="4"/>
    <x v="4"/>
    <x v="3"/>
    <s v="New"/>
    <n v="345"/>
    <x v="14"/>
    <n v="7840"/>
    <n v="1400"/>
    <s v="B2B"/>
  </r>
  <r>
    <x v="4"/>
    <x v="4"/>
    <x v="1"/>
    <s v="Offices"/>
    <n v="122"/>
    <x v="16"/>
    <n v="112"/>
    <n v="20"/>
    <s v="B2B"/>
  </r>
  <r>
    <x v="4"/>
    <x v="4"/>
    <x v="4"/>
    <s v="Facebook Page"/>
    <n v="78"/>
    <x v="17"/>
    <n v="5126"/>
    <n v="915"/>
    <s v="B2B"/>
  </r>
  <r>
    <x v="4"/>
    <x v="4"/>
    <x v="4"/>
    <s v="Google Ad"/>
    <n v="76"/>
    <x v="17"/>
    <n v="5126"/>
    <n v="915"/>
    <s v="B2B"/>
  </r>
  <r>
    <x v="4"/>
    <x v="4"/>
    <x v="4"/>
    <s v="Company Website"/>
    <n v="46"/>
    <x v="18"/>
    <n v="224"/>
    <n v="40"/>
    <s v="B2B"/>
  </r>
  <r>
    <x v="4"/>
    <x v="4"/>
    <x v="4"/>
    <s v="Youtube Channel"/>
    <n v="34"/>
    <x v="17"/>
    <n v="5126"/>
    <n v="915"/>
    <s v="B2B"/>
  </r>
  <r>
    <x v="4"/>
    <x v="4"/>
    <x v="1"/>
    <s v="Lands"/>
    <n v="7"/>
    <x v="18"/>
    <n v="224"/>
    <n v="40"/>
    <s v="B2B"/>
  </r>
  <r>
    <x v="4"/>
    <x v="4"/>
    <x v="4"/>
    <s v="Television Ad"/>
    <n v="3"/>
    <x v="17"/>
    <n v="5127"/>
    <n v="915"/>
    <s v="B2B"/>
  </r>
  <r>
    <x v="4"/>
    <x v="4"/>
    <x v="5"/>
    <s v="Asset sale"/>
    <n v="2"/>
    <x v="19"/>
    <n v="7392"/>
    <n v="1320"/>
    <s v="B2C"/>
  </r>
  <r>
    <x v="4"/>
    <x v="5"/>
    <x v="0"/>
    <s v="Software Metered License"/>
    <n v="3566"/>
    <x v="17"/>
    <n v="5127"/>
    <n v="915"/>
    <s v="B2C"/>
  </r>
  <r>
    <x v="4"/>
    <x v="5"/>
    <x v="0"/>
    <s v="Floating License"/>
    <n v="2498"/>
    <x v="20"/>
    <n v="8960"/>
    <n v="1600"/>
    <s v="B2C"/>
  </r>
  <r>
    <x v="4"/>
    <x v="5"/>
    <x v="1"/>
    <s v="Equipments"/>
    <n v="1245"/>
    <x v="17"/>
    <n v="5126"/>
    <n v="915"/>
    <s v="B2C"/>
  </r>
  <r>
    <x v="4"/>
    <x v="5"/>
    <x v="2"/>
    <s v="Prime"/>
    <n v="644"/>
    <x v="21"/>
    <n v="6433"/>
    <n v="1149"/>
    <s v="B2C"/>
  </r>
  <r>
    <x v="4"/>
    <x v="5"/>
    <x v="3"/>
    <s v="Renewal"/>
    <n v="643"/>
    <x v="14"/>
    <n v="7840"/>
    <n v="1400"/>
    <s v="B2C"/>
  </r>
  <r>
    <x v="4"/>
    <x v="5"/>
    <x v="2"/>
    <s v="Premium"/>
    <n v="455"/>
    <x v="15"/>
    <n v="5128"/>
    <n v="916"/>
    <s v="B2C"/>
  </r>
  <r>
    <x v="4"/>
    <x v="5"/>
    <x v="3"/>
    <s v="New"/>
    <n v="345"/>
    <x v="14"/>
    <n v="7840"/>
    <n v="1400"/>
    <s v="B2C"/>
  </r>
  <r>
    <x v="4"/>
    <x v="5"/>
    <x v="1"/>
    <s v="Offices"/>
    <n v="122"/>
    <x v="16"/>
    <n v="112"/>
    <n v="20"/>
    <s v="B2C"/>
  </r>
  <r>
    <x v="4"/>
    <x v="5"/>
    <x v="4"/>
    <s v="Facebook Page"/>
    <n v="78"/>
    <x v="17"/>
    <n v="5126"/>
    <n v="915"/>
    <s v="B2C"/>
  </r>
  <r>
    <x v="4"/>
    <x v="5"/>
    <x v="4"/>
    <s v="Google Ad"/>
    <n v="76"/>
    <x v="17"/>
    <n v="5126"/>
    <n v="915"/>
    <s v="B2C"/>
  </r>
  <r>
    <x v="4"/>
    <x v="5"/>
    <x v="4"/>
    <s v="Company Website"/>
    <n v="46"/>
    <x v="18"/>
    <n v="224"/>
    <n v="40"/>
    <s v="B2C"/>
  </r>
  <r>
    <x v="4"/>
    <x v="5"/>
    <x v="4"/>
    <s v="Youtube Channel"/>
    <n v="34"/>
    <x v="17"/>
    <n v="5126"/>
    <n v="915"/>
    <s v="B2C"/>
  </r>
  <r>
    <x v="4"/>
    <x v="5"/>
    <x v="1"/>
    <s v="Lands"/>
    <n v="7"/>
    <x v="18"/>
    <n v="224"/>
    <n v="40"/>
    <s v="B2C"/>
  </r>
  <r>
    <x v="4"/>
    <x v="5"/>
    <x v="5"/>
    <s v="Asset sale"/>
    <n v="3"/>
    <x v="19"/>
    <n v="7392"/>
    <n v="1320"/>
    <s v="B2C"/>
  </r>
  <r>
    <x v="4"/>
    <x v="5"/>
    <x v="4"/>
    <s v="Television Ad"/>
    <n v="3"/>
    <x v="17"/>
    <n v="5127"/>
    <n v="915"/>
    <s v="B2C"/>
  </r>
  <r>
    <x v="4"/>
    <x v="6"/>
    <x v="0"/>
    <s v="Software Metered License"/>
    <n v="3566"/>
    <x v="17"/>
    <n v="5127"/>
    <n v="915"/>
    <s v="B2C"/>
  </r>
  <r>
    <x v="4"/>
    <x v="6"/>
    <x v="0"/>
    <s v="Floating License"/>
    <n v="2498"/>
    <x v="20"/>
    <n v="8960"/>
    <n v="1600"/>
    <s v="B2C"/>
  </r>
  <r>
    <x v="4"/>
    <x v="6"/>
    <x v="1"/>
    <s v="Equipments"/>
    <n v="1245"/>
    <x v="17"/>
    <n v="5126"/>
    <n v="915"/>
    <s v="B2C"/>
  </r>
  <r>
    <x v="4"/>
    <x v="6"/>
    <x v="2"/>
    <s v="Prime"/>
    <n v="644"/>
    <x v="21"/>
    <n v="6433"/>
    <n v="1149"/>
    <s v="B2C"/>
  </r>
  <r>
    <x v="4"/>
    <x v="6"/>
    <x v="3"/>
    <s v="Renewal"/>
    <n v="643"/>
    <x v="14"/>
    <n v="7840"/>
    <n v="1400"/>
    <s v="B2C"/>
  </r>
  <r>
    <x v="4"/>
    <x v="6"/>
    <x v="2"/>
    <s v="Premium"/>
    <n v="455"/>
    <x v="15"/>
    <n v="5128"/>
    <n v="916"/>
    <s v="B2C"/>
  </r>
  <r>
    <x v="4"/>
    <x v="6"/>
    <x v="3"/>
    <s v="New"/>
    <n v="345"/>
    <x v="14"/>
    <n v="7840"/>
    <n v="1400"/>
    <s v="B2C"/>
  </r>
  <r>
    <x v="4"/>
    <x v="6"/>
    <x v="1"/>
    <s v="Offices"/>
    <n v="122"/>
    <x v="16"/>
    <n v="112"/>
    <n v="20"/>
    <s v="B2B"/>
  </r>
  <r>
    <x v="4"/>
    <x v="6"/>
    <x v="4"/>
    <s v="Facebook Page"/>
    <n v="78"/>
    <x v="17"/>
    <n v="5126"/>
    <n v="915"/>
    <s v="B2B"/>
  </r>
  <r>
    <x v="4"/>
    <x v="6"/>
    <x v="4"/>
    <s v="Google Ad"/>
    <n v="76"/>
    <x v="17"/>
    <n v="5126"/>
    <n v="915"/>
    <s v="B2B"/>
  </r>
  <r>
    <x v="4"/>
    <x v="6"/>
    <x v="4"/>
    <s v="Company Website"/>
    <n v="46"/>
    <x v="18"/>
    <n v="224"/>
    <n v="40"/>
    <s v="B2B"/>
  </r>
  <r>
    <x v="4"/>
    <x v="6"/>
    <x v="4"/>
    <s v="Youtube Channel"/>
    <n v="34"/>
    <x v="17"/>
    <n v="5126"/>
    <n v="915"/>
    <s v="B2B"/>
  </r>
  <r>
    <x v="4"/>
    <x v="6"/>
    <x v="1"/>
    <s v="Lands"/>
    <n v="7"/>
    <x v="18"/>
    <n v="224"/>
    <n v="40"/>
    <s v="B2B"/>
  </r>
  <r>
    <x v="4"/>
    <x v="6"/>
    <x v="4"/>
    <s v="Television Ad"/>
    <n v="3"/>
    <x v="17"/>
    <n v="5127"/>
    <n v="915"/>
    <s v="B2B"/>
  </r>
  <r>
    <x v="4"/>
    <x v="6"/>
    <x v="5"/>
    <s v="Asset sale"/>
    <n v="2"/>
    <x v="19"/>
    <n v="7392"/>
    <n v="1320"/>
    <s v="B2B"/>
  </r>
  <r>
    <x v="4"/>
    <x v="7"/>
    <x v="0"/>
    <s v="Software Metered License"/>
    <n v="3566"/>
    <x v="17"/>
    <n v="5127"/>
    <n v="915"/>
    <s v="B2B"/>
  </r>
  <r>
    <x v="4"/>
    <x v="7"/>
    <x v="0"/>
    <s v="Floating License"/>
    <n v="2498"/>
    <x v="20"/>
    <n v="8960"/>
    <n v="1600"/>
    <s v="B2B"/>
  </r>
  <r>
    <x v="4"/>
    <x v="7"/>
    <x v="1"/>
    <s v="Equipments"/>
    <n v="1245"/>
    <x v="17"/>
    <n v="5126"/>
    <n v="915"/>
    <s v="B2B"/>
  </r>
  <r>
    <x v="4"/>
    <x v="7"/>
    <x v="2"/>
    <s v="Prime"/>
    <n v="644"/>
    <x v="21"/>
    <n v="6433"/>
    <n v="1149"/>
    <s v="B2B"/>
  </r>
  <r>
    <x v="4"/>
    <x v="7"/>
    <x v="3"/>
    <s v="Renewal"/>
    <n v="643"/>
    <x v="14"/>
    <n v="7840"/>
    <n v="1400"/>
    <s v="B2B"/>
  </r>
  <r>
    <x v="4"/>
    <x v="7"/>
    <x v="2"/>
    <s v="Premium"/>
    <n v="455"/>
    <x v="15"/>
    <n v="5128"/>
    <n v="916"/>
    <s v="B2B"/>
  </r>
  <r>
    <x v="4"/>
    <x v="7"/>
    <x v="3"/>
    <s v="New"/>
    <n v="345"/>
    <x v="14"/>
    <n v="7840"/>
    <n v="1400"/>
    <s v="B2B"/>
  </r>
  <r>
    <x v="4"/>
    <x v="7"/>
    <x v="1"/>
    <s v="Offices"/>
    <n v="122"/>
    <x v="16"/>
    <n v="112"/>
    <n v="20"/>
    <s v="B2B"/>
  </r>
  <r>
    <x v="4"/>
    <x v="7"/>
    <x v="4"/>
    <s v="Facebook Page"/>
    <n v="78"/>
    <x v="17"/>
    <n v="5126"/>
    <n v="915"/>
    <s v="B2B"/>
  </r>
  <r>
    <x v="4"/>
    <x v="7"/>
    <x v="4"/>
    <s v="Google Ad"/>
    <n v="76"/>
    <x v="17"/>
    <n v="5126"/>
    <n v="915"/>
    <s v="B2B"/>
  </r>
  <r>
    <x v="4"/>
    <x v="7"/>
    <x v="4"/>
    <s v="Company Website"/>
    <n v="46"/>
    <x v="18"/>
    <n v="224"/>
    <n v="40"/>
    <s v="B2B"/>
  </r>
  <r>
    <x v="4"/>
    <x v="7"/>
    <x v="4"/>
    <s v="Youtube Channel"/>
    <n v="34"/>
    <x v="17"/>
    <n v="5126"/>
    <n v="915"/>
    <s v="B2B"/>
  </r>
  <r>
    <x v="4"/>
    <x v="7"/>
    <x v="1"/>
    <s v="Lands"/>
    <n v="7"/>
    <x v="18"/>
    <n v="224"/>
    <n v="40"/>
    <s v="B2B"/>
  </r>
  <r>
    <x v="4"/>
    <x v="7"/>
    <x v="4"/>
    <s v="Television Ad"/>
    <n v="3"/>
    <x v="17"/>
    <n v="5127"/>
    <n v="915"/>
    <s v="B2B"/>
  </r>
  <r>
    <x v="4"/>
    <x v="7"/>
    <x v="5"/>
    <s v="Asset sale"/>
    <n v="2"/>
    <x v="19"/>
    <n v="7392"/>
    <n v="1320"/>
    <s v="B2B"/>
  </r>
  <r>
    <x v="4"/>
    <x v="8"/>
    <x v="0"/>
    <s v="Software Metered License"/>
    <n v="3566"/>
    <x v="17"/>
    <n v="5127"/>
    <n v="915"/>
    <s v="B2B"/>
  </r>
  <r>
    <x v="4"/>
    <x v="8"/>
    <x v="0"/>
    <s v="Floating License"/>
    <n v="2498"/>
    <x v="20"/>
    <n v="8960"/>
    <n v="1600"/>
    <s v="B2B"/>
  </r>
  <r>
    <x v="4"/>
    <x v="8"/>
    <x v="1"/>
    <s v="Equipments"/>
    <n v="1245"/>
    <x v="17"/>
    <n v="5126"/>
    <n v="915"/>
    <s v="B2B"/>
  </r>
  <r>
    <x v="4"/>
    <x v="8"/>
    <x v="2"/>
    <s v="Prime"/>
    <n v="644"/>
    <x v="21"/>
    <n v="6433"/>
    <n v="1149"/>
    <s v="B2B"/>
  </r>
  <r>
    <x v="4"/>
    <x v="8"/>
    <x v="3"/>
    <s v="Renewal"/>
    <n v="643"/>
    <x v="14"/>
    <n v="7840"/>
    <n v="1400"/>
    <s v="B2B"/>
  </r>
  <r>
    <x v="4"/>
    <x v="8"/>
    <x v="2"/>
    <s v="Premium"/>
    <n v="455"/>
    <x v="15"/>
    <n v="5128"/>
    <n v="916"/>
    <s v="B2B"/>
  </r>
  <r>
    <x v="4"/>
    <x v="8"/>
    <x v="3"/>
    <s v="New"/>
    <n v="345"/>
    <x v="14"/>
    <n v="7840"/>
    <n v="1400"/>
    <s v="B2B"/>
  </r>
  <r>
    <x v="4"/>
    <x v="8"/>
    <x v="1"/>
    <s v="Offices"/>
    <n v="122"/>
    <x v="16"/>
    <n v="112"/>
    <n v="20"/>
    <s v="B2B"/>
  </r>
  <r>
    <x v="4"/>
    <x v="8"/>
    <x v="4"/>
    <s v="Facebook Page"/>
    <n v="78"/>
    <x v="17"/>
    <n v="5126"/>
    <n v="915"/>
    <s v="B2B"/>
  </r>
  <r>
    <x v="4"/>
    <x v="8"/>
    <x v="4"/>
    <s v="Google Ad"/>
    <n v="76"/>
    <x v="17"/>
    <n v="5126"/>
    <n v="915"/>
    <s v="B2B"/>
  </r>
  <r>
    <x v="4"/>
    <x v="8"/>
    <x v="4"/>
    <s v="Company Website"/>
    <n v="46"/>
    <x v="18"/>
    <n v="224"/>
    <n v="40"/>
    <s v="B2B"/>
  </r>
  <r>
    <x v="4"/>
    <x v="8"/>
    <x v="4"/>
    <s v="Youtube Channel"/>
    <n v="34"/>
    <x v="17"/>
    <n v="5126"/>
    <n v="915"/>
    <s v="B2B"/>
  </r>
  <r>
    <x v="4"/>
    <x v="8"/>
    <x v="1"/>
    <s v="Lands"/>
    <n v="7"/>
    <x v="18"/>
    <n v="224"/>
    <n v="40"/>
    <s v="B2B"/>
  </r>
  <r>
    <x v="4"/>
    <x v="8"/>
    <x v="4"/>
    <s v="Television Ad"/>
    <n v="3"/>
    <x v="17"/>
    <n v="5127"/>
    <n v="915"/>
    <s v="B2B"/>
  </r>
  <r>
    <x v="4"/>
    <x v="8"/>
    <x v="5"/>
    <s v="Asset sale"/>
    <n v="2"/>
    <x v="19"/>
    <n v="7392"/>
    <n v="1320"/>
    <s v="B2B"/>
  </r>
  <r>
    <x v="4"/>
    <x v="9"/>
    <x v="0"/>
    <s v="Software Metered License"/>
    <n v="3566"/>
    <x v="17"/>
    <n v="5127"/>
    <n v="915"/>
    <s v="B2B"/>
  </r>
  <r>
    <x v="4"/>
    <x v="9"/>
    <x v="0"/>
    <s v="Floating License"/>
    <n v="2498"/>
    <x v="20"/>
    <n v="8960"/>
    <n v="1600"/>
    <s v="B2B"/>
  </r>
  <r>
    <x v="4"/>
    <x v="9"/>
    <x v="1"/>
    <s v="Equipments"/>
    <n v="1245"/>
    <x v="17"/>
    <n v="5126"/>
    <n v="915"/>
    <s v="B2B"/>
  </r>
  <r>
    <x v="4"/>
    <x v="9"/>
    <x v="2"/>
    <s v="Prime"/>
    <n v="644"/>
    <x v="21"/>
    <n v="6433"/>
    <n v="1149"/>
    <s v="B2B"/>
  </r>
  <r>
    <x v="4"/>
    <x v="9"/>
    <x v="3"/>
    <s v="Renewal"/>
    <n v="643"/>
    <x v="14"/>
    <n v="7840"/>
    <n v="1400"/>
    <s v="B2C"/>
  </r>
  <r>
    <x v="4"/>
    <x v="9"/>
    <x v="2"/>
    <s v="Premium"/>
    <n v="455"/>
    <x v="15"/>
    <n v="5128"/>
    <n v="916"/>
    <s v="B2C"/>
  </r>
  <r>
    <x v="4"/>
    <x v="9"/>
    <x v="3"/>
    <s v="New"/>
    <n v="345"/>
    <x v="14"/>
    <n v="7840"/>
    <n v="1400"/>
    <s v="B2C"/>
  </r>
  <r>
    <x v="4"/>
    <x v="9"/>
    <x v="1"/>
    <s v="Offices"/>
    <n v="122"/>
    <x v="16"/>
    <n v="112"/>
    <n v="20"/>
    <s v="B2C"/>
  </r>
  <r>
    <x v="4"/>
    <x v="9"/>
    <x v="4"/>
    <s v="Facebook Page"/>
    <n v="78"/>
    <x v="17"/>
    <n v="5126"/>
    <n v="915"/>
    <s v="B2C"/>
  </r>
  <r>
    <x v="4"/>
    <x v="9"/>
    <x v="4"/>
    <s v="Google Ad"/>
    <n v="76"/>
    <x v="17"/>
    <n v="5126"/>
    <n v="915"/>
    <s v="B2C"/>
  </r>
  <r>
    <x v="4"/>
    <x v="9"/>
    <x v="4"/>
    <s v="Company Website"/>
    <n v="46"/>
    <x v="18"/>
    <n v="224"/>
    <n v="40"/>
    <s v="B2C"/>
  </r>
  <r>
    <x v="4"/>
    <x v="9"/>
    <x v="4"/>
    <s v="Youtube Channel"/>
    <n v="34"/>
    <x v="17"/>
    <n v="5126"/>
    <n v="915"/>
    <s v="B2C"/>
  </r>
  <r>
    <x v="4"/>
    <x v="9"/>
    <x v="1"/>
    <s v="Lands"/>
    <n v="7"/>
    <x v="18"/>
    <n v="224"/>
    <n v="40"/>
    <s v="B2C"/>
  </r>
  <r>
    <x v="4"/>
    <x v="9"/>
    <x v="4"/>
    <s v="Television Ad"/>
    <n v="3"/>
    <x v="17"/>
    <n v="5127"/>
    <n v="915"/>
    <s v="B2C"/>
  </r>
  <r>
    <x v="4"/>
    <x v="9"/>
    <x v="5"/>
    <s v="Asset sale"/>
    <n v="2"/>
    <x v="19"/>
    <n v="7392"/>
    <n v="1320"/>
    <s v="B2C"/>
  </r>
  <r>
    <x v="4"/>
    <x v="10"/>
    <x v="0"/>
    <s v="Software Metered License"/>
    <n v="3566"/>
    <x v="17"/>
    <n v="5127"/>
    <n v="915"/>
    <s v="B2C"/>
  </r>
  <r>
    <x v="4"/>
    <x v="10"/>
    <x v="0"/>
    <s v="Floating License"/>
    <n v="2498"/>
    <x v="20"/>
    <n v="8960"/>
    <n v="1600"/>
    <s v="B2C"/>
  </r>
  <r>
    <x v="4"/>
    <x v="10"/>
    <x v="1"/>
    <s v="Equipments"/>
    <n v="1245"/>
    <x v="17"/>
    <n v="5126"/>
    <n v="915"/>
    <s v="B2C"/>
  </r>
  <r>
    <x v="4"/>
    <x v="10"/>
    <x v="2"/>
    <s v="Prime"/>
    <n v="644"/>
    <x v="21"/>
    <n v="6433"/>
    <n v="1149"/>
    <s v="B2C"/>
  </r>
  <r>
    <x v="4"/>
    <x v="10"/>
    <x v="3"/>
    <s v="Renewal"/>
    <n v="643"/>
    <x v="14"/>
    <n v="7840"/>
    <n v="1400"/>
    <s v="B2C"/>
  </r>
  <r>
    <x v="4"/>
    <x v="10"/>
    <x v="2"/>
    <s v="Premium"/>
    <n v="455"/>
    <x v="15"/>
    <n v="5128"/>
    <n v="916"/>
    <s v="B2C"/>
  </r>
  <r>
    <x v="4"/>
    <x v="10"/>
    <x v="3"/>
    <s v="New"/>
    <n v="345"/>
    <x v="14"/>
    <n v="7840"/>
    <n v="1400"/>
    <s v="B2C"/>
  </r>
  <r>
    <x v="4"/>
    <x v="10"/>
    <x v="1"/>
    <s v="Offices"/>
    <n v="122"/>
    <x v="16"/>
    <n v="112"/>
    <n v="20"/>
    <s v="B2C"/>
  </r>
  <r>
    <x v="4"/>
    <x v="10"/>
    <x v="4"/>
    <s v="Facebook Page"/>
    <n v="78"/>
    <x v="17"/>
    <n v="5126"/>
    <n v="915"/>
    <s v="B2C"/>
  </r>
  <r>
    <x v="4"/>
    <x v="10"/>
    <x v="4"/>
    <s v="Google Ad"/>
    <n v="76"/>
    <x v="17"/>
    <n v="5126"/>
    <n v="915"/>
    <s v="B2C"/>
  </r>
  <r>
    <x v="4"/>
    <x v="10"/>
    <x v="4"/>
    <s v="Company Website"/>
    <n v="46"/>
    <x v="18"/>
    <n v="224"/>
    <n v="40"/>
    <s v="B2C"/>
  </r>
  <r>
    <x v="4"/>
    <x v="10"/>
    <x v="4"/>
    <s v="Youtube Channel"/>
    <n v="34"/>
    <x v="17"/>
    <n v="5126"/>
    <n v="915"/>
    <s v="B2C"/>
  </r>
  <r>
    <x v="4"/>
    <x v="10"/>
    <x v="1"/>
    <s v="Lands"/>
    <n v="7"/>
    <x v="18"/>
    <n v="224"/>
    <n v="40"/>
    <s v="B2C"/>
  </r>
  <r>
    <x v="4"/>
    <x v="10"/>
    <x v="4"/>
    <s v="Television Ad"/>
    <n v="3"/>
    <x v="17"/>
    <n v="5127"/>
    <n v="915"/>
    <s v="B2C"/>
  </r>
  <r>
    <x v="4"/>
    <x v="10"/>
    <x v="5"/>
    <s v="Asset sale"/>
    <n v="2"/>
    <x v="19"/>
    <n v="7392"/>
    <n v="1320"/>
    <s v="B2B"/>
  </r>
  <r>
    <x v="4"/>
    <x v="11"/>
    <x v="0"/>
    <s v="Software Metered License"/>
    <n v="3566"/>
    <x v="17"/>
    <n v="5127"/>
    <n v="915"/>
    <s v="B2B"/>
  </r>
  <r>
    <x v="4"/>
    <x v="11"/>
    <x v="0"/>
    <s v="Floating License"/>
    <n v="2498"/>
    <x v="20"/>
    <n v="8960"/>
    <n v="1600"/>
    <s v="B2B"/>
  </r>
  <r>
    <x v="4"/>
    <x v="11"/>
    <x v="1"/>
    <s v="Equipments"/>
    <n v="1245"/>
    <x v="17"/>
    <n v="5126"/>
    <n v="915"/>
    <s v="B2B"/>
  </r>
  <r>
    <x v="4"/>
    <x v="11"/>
    <x v="2"/>
    <s v="Prime"/>
    <n v="644"/>
    <x v="21"/>
    <n v="6433"/>
    <n v="1149"/>
    <s v="B2B"/>
  </r>
  <r>
    <x v="4"/>
    <x v="11"/>
    <x v="3"/>
    <s v="Renewal"/>
    <n v="643"/>
    <x v="14"/>
    <n v="7840"/>
    <n v="1400"/>
    <s v="B2B"/>
  </r>
  <r>
    <x v="4"/>
    <x v="11"/>
    <x v="2"/>
    <s v="Premium"/>
    <n v="455"/>
    <x v="15"/>
    <n v="5128"/>
    <n v="916"/>
    <s v="B2B"/>
  </r>
  <r>
    <x v="4"/>
    <x v="11"/>
    <x v="3"/>
    <s v="New"/>
    <n v="345"/>
    <x v="14"/>
    <n v="7840"/>
    <n v="1400"/>
    <s v="B2B"/>
  </r>
  <r>
    <x v="4"/>
    <x v="11"/>
    <x v="1"/>
    <s v="Offices"/>
    <n v="122"/>
    <x v="16"/>
    <n v="112"/>
    <n v="20"/>
    <s v="B2B"/>
  </r>
  <r>
    <x v="4"/>
    <x v="11"/>
    <x v="4"/>
    <s v="Facebook Page"/>
    <n v="78"/>
    <x v="17"/>
    <n v="5126"/>
    <n v="915"/>
    <s v="B2B"/>
  </r>
  <r>
    <x v="4"/>
    <x v="11"/>
    <x v="4"/>
    <s v="Google Ad"/>
    <n v="76"/>
    <x v="17"/>
    <n v="5126"/>
    <n v="915"/>
    <s v="B2B"/>
  </r>
  <r>
    <x v="4"/>
    <x v="11"/>
    <x v="4"/>
    <s v="Company Website"/>
    <n v="46"/>
    <x v="18"/>
    <n v="224"/>
    <n v="40"/>
    <s v="B2B"/>
  </r>
  <r>
    <x v="4"/>
    <x v="11"/>
    <x v="4"/>
    <s v="Youtube Channel"/>
    <n v="34"/>
    <x v="17"/>
    <n v="5126"/>
    <n v="915"/>
    <s v="B2B"/>
  </r>
  <r>
    <x v="4"/>
    <x v="11"/>
    <x v="1"/>
    <s v="Lands"/>
    <n v="7"/>
    <x v="18"/>
    <n v="224"/>
    <n v="40"/>
    <s v="B2B"/>
  </r>
  <r>
    <x v="4"/>
    <x v="11"/>
    <x v="4"/>
    <s v="Television Ad"/>
    <n v="3"/>
    <x v="17"/>
    <n v="5127"/>
    <n v="915"/>
    <s v="B2B"/>
  </r>
  <r>
    <x v="4"/>
    <x v="11"/>
    <x v="5"/>
    <s v="Asset sale"/>
    <n v="2"/>
    <x v="19"/>
    <n v="7392"/>
    <n v="1320"/>
    <s v="B2B"/>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9AAE0-A77C-489D-B799-E6BDD7614D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H5:AI6" firstHeaderRow="0" firstDataRow="1" firstDataCol="0"/>
  <pivotFields count="4">
    <pivotField showAll="0">
      <items count="6">
        <item h="1" x="0"/>
        <item h="1" x="1"/>
        <item h="1" x="2"/>
        <item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15">
    <format dxfId="31">
      <pivotArea type="all" dataOnly="0" outline="0" fieldPosition="0"/>
    </format>
    <format dxfId="30">
      <pivotArea outline="0" collapsedLevelsAreSubtotals="1" fieldPosition="0"/>
    </format>
    <format dxfId="29">
      <pivotArea field="1" type="button" dataOnly="0" labelOnly="1" outline="0"/>
    </format>
    <format dxfId="28">
      <pivotArea dataOnly="0" labelOnly="1" grandRow="1" outline="0" fieldPosition="0"/>
    </format>
    <format dxfId="27">
      <pivotArea dataOnly="0" labelOnly="1"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field="1" type="button" dataOnly="0" labelOnly="1" outline="0"/>
    </format>
    <format dxfId="23">
      <pivotArea dataOnly="0" labelOnly="1" grandRow="1" outline="0" fieldPosition="0"/>
    </format>
    <format dxfId="22">
      <pivotArea dataOnly="0" labelOnly="1"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field="1" type="button" dataOnly="0" labelOnly="1" outline="0"/>
    </format>
    <format dxfId="18">
      <pivotArea dataOnly="0" labelOnly="1" grandRow="1" outline="0" fieldPosition="0"/>
    </format>
    <format dxfId="1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A200B-1952-4A5D-A41E-E0EE96DAC91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E12" firstHeaderRow="0" firstDataRow="1" firstDataCol="1"/>
  <pivotFields count="4">
    <pivotField showAll="0">
      <items count="6">
        <item h="1" x="0"/>
        <item h="1" x="1"/>
        <item h="1" x="2"/>
        <item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3" numFmtId="10"/>
  </dataFields>
  <formats count="18">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grandRow="1" outline="0"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F4D7BD-F66E-47D2-B793-BB8A2DBC29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Y5:Z18"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089A01-986F-4995-B086-41A3C02996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S3:U16"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43"/>
    <dataField name="Sum of Income2" fld="5" baseField="0" baseItem="0"/>
  </dataFields>
  <formats count="1">
    <format dxfId="50">
      <pivotArea outline="0" collapsedLevelsAreSubtotals="1" fieldPosition="0">
        <references count="1">
          <reference field="4294967294" count="1" selected="0">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6DF6FB-CA83-4824-8FBD-42C9F862A6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4:N15" firstHeaderRow="0" firstDataRow="1" firstDataCol="0"/>
  <pivotFields count="9">
    <pivotField showAll="0">
      <items count="6">
        <item h="1" x="0"/>
        <item h="1" x="1"/>
        <item x="2"/>
        <item h="1" x="3"/>
        <item h="1" x="4"/>
        <item t="default"/>
      </items>
    </pivotField>
    <pivotField showAll="0"/>
    <pivotField showAll="0">
      <items count="7">
        <item x="4"/>
        <item x="5"/>
        <item x="0"/>
        <item x="1"/>
        <item x="2"/>
        <item x="3"/>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6"/>
  </dataFields>
  <formats count="5">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0"/>
          </reference>
        </references>
      </pivotArea>
    </format>
    <format dxfId="52">
      <pivotArea outline="0" collapsedLevelsAreSubtotals="1" fieldPosition="0">
        <references count="1">
          <reference field="4294967294" count="1" selected="0">
            <x v="0"/>
          </reference>
        </references>
      </pivotArea>
    </format>
    <format dxfId="5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AE236-20A7-4B78-A765-315C16FE21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9">
    <pivotField showAll="0">
      <items count="6">
        <item h="1" x="0"/>
        <item h="1" x="1"/>
        <item x="2"/>
        <item h="1" x="3"/>
        <item h="1" x="4"/>
        <item t="default"/>
      </items>
    </pivotField>
    <pivotField showAll="0"/>
    <pivotField axis="axisRow" showAll="0">
      <items count="7">
        <item x="4"/>
        <item x="5"/>
        <item x="0"/>
        <item x="1"/>
        <item x="2"/>
        <item x="3"/>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29B32B-051F-4F07-BACD-94230FFDC9CD}" sourceName="Year">
  <pivotTables>
    <pivotTable tabId="6" name="PivotTable1"/>
    <pivotTable tabId="6" name="PivotTable2"/>
    <pivotTable tabId="6" name="PivotTable8"/>
    <pivotTable tabId="6" name="PivotTable9"/>
  </pivotTables>
  <data>
    <tabular pivotCacheId="1165890531">
      <items count="5">
        <i x="0"/>
        <i x="1"/>
        <i x="2"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AF67B4F-5375-42CB-97AA-5EA36A336827}" sourceName="Year">
  <pivotTables>
    <pivotTable tabId="6" name="PivotTable10"/>
    <pivotTable tabId="6" name="PivotTable3"/>
  </pivotTables>
  <data>
    <tabular pivotCacheId="1592607573">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DB57F8-AA83-4BD9-82F2-DE281AF2E1DA}" cache="Slicer_Year" caption="Year" columnCount="5" showCaption="0" style="Slicer Style 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07BE1BD-C30A-40DD-8487-32906A76A43A}" cache="Slicer_Year1" caption="Year" columnCount="5"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C71E75-B2DF-4909-B0B6-C720A15BF168}" name="Table2" displayName="Table2" ref="F3:M9" totalsRowShown="0" headerRowDxfId="16">
  <autoFilter ref="F3:M9" xr:uid="{8DC71E75-B2DF-4909-B0B6-C720A15BF168}"/>
  <tableColumns count="8">
    <tableColumn id="1" xr3:uid="{DA9C2E51-2F44-47F9-86CE-D2A74F8D6A69}" name="Column1" dataDxfId="15"/>
    <tableColumn id="2" xr3:uid="{495686A2-127B-45F0-8F9B-BB73D2E1E685}" name="x"/>
    <tableColumn id="3" xr3:uid="{B90A8CBF-C7D9-4F55-A3A8-301D1AB15908}" name="y"/>
    <tableColumn id="4" xr3:uid="{35EE9667-3744-4630-B781-5FBABEFDC8FD}" name="amount" dataCellStyle="Comma">
      <calculatedColumnFormula>B4</calculatedColumnFormula>
    </tableColumn>
    <tableColumn id="5" xr3:uid="{7E60CD13-6505-4DDB-A622-0C10FB16312F}" name="max" dataDxfId="14">
      <calculatedColumnFormula>IF(I4=MAX($I$4:$I$9),I4,"")</calculatedColumnFormula>
    </tableColumn>
    <tableColumn id="6" xr3:uid="{23482503-9F9E-42EB-8923-CBE1A482DC12}" name="no max2" dataDxfId="13">
      <calculatedColumnFormula>IF(I4=MAX($I$4:$I$9),"",I4)</calculatedColumnFormula>
    </tableColumn>
    <tableColumn id="7" xr3:uid="{ADA7BFE3-721F-48CB-94F5-FDA8034331AC}" name="counts" dataDxfId="12">
      <calculatedColumnFormula>VLOOKUP(F4,$A$4:$D$9,3,0)</calculatedColumnFormula>
    </tableColumn>
    <tableColumn id="8" xr3:uid="{BFC7EAA7-CB5D-4E27-8F7C-7A5D80B54707}" name="counts percentage" dataDxfId="11" dataCellStyle="Percent">
      <calculatedColumnFormula>VLOOKUP(F4,$A$4:$D$9,4,0)</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07F5D1-902A-4543-B5D5-6D26DBCC6156}" name="Map" displayName="Map" ref="A1:D31" totalsRowShown="0" headerRowDxfId="10" dataDxfId="9">
  <autoFilter ref="A1:D31" xr:uid="{D6337FC8-26EF-1741-A90C-B9AFF187B923}">
    <filterColumn colId="0" hiddenButton="1"/>
    <filterColumn colId="1" hiddenButton="1"/>
    <filterColumn colId="2" hiddenButton="1"/>
    <filterColumn colId="3" hiddenButton="1"/>
  </autoFilter>
  <sortState xmlns:xlrd2="http://schemas.microsoft.com/office/spreadsheetml/2017/richdata2" ref="A2:D31">
    <sortCondition ref="A1:A31"/>
  </sortState>
  <tableColumns count="4">
    <tableColumn id="1" xr3:uid="{8993DF48-AFDF-9E47-9E73-F4A0FDE8FFC9}" name="Year" dataDxfId="8"/>
    <tableColumn id="2" xr3:uid="{0AC76573-01F4-7448-8A1A-77345C891D2C}" name="Country" dataDxfId="7"/>
    <tableColumn id="3" xr3:uid="{FE9C93E2-6438-F048-BEBC-369784AD58CB}" name="Amount" dataDxfId="6"/>
    <tableColumn id="4" xr3:uid="{654984DD-F3C9-A747-8613-84E03D47EB3B}" name="Target" dataDxfId="5"/>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B88EB2-BF13-4612-B3C4-C9A97D16D020}" name="Table1" displayName="Table1" ref="G1:O901" totalsRowShown="0" headerRowDxfId="4">
  <autoFilter ref="G1:O901" xr:uid="{5BB88EB2-BF13-4612-B3C4-C9A97D16D020}"/>
  <tableColumns count="9">
    <tableColumn id="1" xr3:uid="{4582B48E-11F5-4C4D-A8AE-68B8FD1268F3}" name="Year" dataDxfId="3"/>
    <tableColumn id="2" xr3:uid="{ED20B96C-8769-4659-879A-E0562CB43F25}" name="Month" dataDxfId="2"/>
    <tableColumn id="3" xr3:uid="{AAD19057-4DB6-471A-935A-F449C883AC37}" name="Income Sources" dataDxfId="1"/>
    <tableColumn id="4" xr3:uid="{681FC58A-4543-4B34-9509-09DCD3E37C16}" name="Income Breakdowns"/>
    <tableColumn id="5" xr3:uid="{6B74B96C-5078-4BD6-9E4D-DF6F096E54D3}" name="Counts"/>
    <tableColumn id="6" xr3:uid="{51A1E9C3-9F70-402D-B88D-6F32996E2F24}" name="Income"/>
    <tableColumn id="7" xr3:uid="{0238E5F0-7E83-4D98-8228-475AE271566C}" name="Target Income"/>
    <tableColumn id="8" xr3:uid="{07DBAF03-0EEE-4020-BA66-3A960AD75BBD}" name="Operating Profit"/>
    <tableColumn id="9" xr3:uid="{939A94AC-27A9-482C-B3F2-E2297009A966}" name="Marketing Strategi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D25B-645A-4AD6-A43F-91C3BCCF9B24}">
  <sheetPr>
    <tabColor rgb="FF00B050"/>
  </sheetPr>
  <dimension ref="A2:AL39"/>
  <sheetViews>
    <sheetView topLeftCell="V13" zoomScale="110" zoomScaleNormal="110" workbookViewId="0">
      <selection activeCell="H27" sqref="H27"/>
    </sheetView>
  </sheetViews>
  <sheetFormatPr defaultRowHeight="15" x14ac:dyDescent="0.25"/>
  <cols>
    <col min="1" max="1" width="13.140625" bestFit="1" customWidth="1"/>
    <col min="2" max="2" width="14.28515625" bestFit="1" customWidth="1"/>
    <col min="3" max="3" width="13.85546875" bestFit="1" customWidth="1"/>
    <col min="4" max="4" width="15" bestFit="1" customWidth="1"/>
    <col min="6" max="6" width="14.140625" customWidth="1"/>
    <col min="9" max="9" width="15.140625" customWidth="1"/>
    <col min="13" max="13" width="14.28515625" bestFit="1" customWidth="1"/>
    <col min="14" max="14" width="20.7109375" bestFit="1" customWidth="1"/>
    <col min="15" max="15" width="15.28515625" bestFit="1" customWidth="1"/>
    <col min="17" max="17" width="10.28515625" customWidth="1"/>
    <col min="19" max="19" width="13.140625" bestFit="1" customWidth="1"/>
    <col min="20" max="20" width="14.28515625" bestFit="1" customWidth="1"/>
    <col min="21" max="21" width="15.28515625" bestFit="1" customWidth="1"/>
    <col min="23" max="23" width="10.5703125" bestFit="1" customWidth="1"/>
    <col min="25" max="25" width="13.140625" bestFit="1" customWidth="1"/>
    <col min="26" max="26" width="22.5703125" bestFit="1" customWidth="1"/>
    <col min="27" max="27" width="13" customWidth="1"/>
    <col min="29" max="29" width="15.42578125" bestFit="1" customWidth="1"/>
    <col min="30" max="30" width="15.140625" bestFit="1" customWidth="1"/>
    <col min="31" max="31" width="16.140625" bestFit="1" customWidth="1"/>
    <col min="32" max="32" width="13.28515625" bestFit="1" customWidth="1"/>
    <col min="33" max="33" width="14.28515625" bestFit="1" customWidth="1"/>
    <col min="34" max="34" width="15.140625" bestFit="1" customWidth="1"/>
    <col min="35" max="35" width="13.5703125" bestFit="1" customWidth="1"/>
    <col min="37" max="37" width="21.28515625" customWidth="1"/>
  </cols>
  <sheetData>
    <row r="2" spans="1:38" x14ac:dyDescent="0.25">
      <c r="AC2" t="s">
        <v>76</v>
      </c>
    </row>
    <row r="3" spans="1:38" x14ac:dyDescent="0.25">
      <c r="A3" s="20" t="s">
        <v>52</v>
      </c>
      <c r="B3" t="s">
        <v>54</v>
      </c>
      <c r="C3" t="s">
        <v>65</v>
      </c>
      <c r="D3" t="s">
        <v>66</v>
      </c>
      <c r="F3" t="s">
        <v>60</v>
      </c>
      <c r="G3" s="23" t="s">
        <v>56</v>
      </c>
      <c r="H3" s="23" t="s">
        <v>57</v>
      </c>
      <c r="I3" s="23" t="s">
        <v>58</v>
      </c>
      <c r="J3" s="23" t="s">
        <v>59</v>
      </c>
      <c r="K3" s="23" t="s">
        <v>61</v>
      </c>
      <c r="L3" s="23" t="s">
        <v>67</v>
      </c>
      <c r="M3" s="23" t="s">
        <v>68</v>
      </c>
      <c r="P3" t="s">
        <v>63</v>
      </c>
      <c r="Q3" t="s">
        <v>64</v>
      </c>
      <c r="S3" s="20" t="s">
        <v>52</v>
      </c>
      <c r="T3" t="s">
        <v>54</v>
      </c>
      <c r="U3" t="s">
        <v>55</v>
      </c>
      <c r="W3" t="s">
        <v>69</v>
      </c>
    </row>
    <row r="4" spans="1:38" x14ac:dyDescent="0.25">
      <c r="A4" s="21" t="s">
        <v>24</v>
      </c>
      <c r="B4">
        <v>117536</v>
      </c>
      <c r="C4">
        <v>2844</v>
      </c>
      <c r="D4" s="22">
        <v>2.4272424682085857E-2</v>
      </c>
      <c r="F4" s="21" t="s">
        <v>24</v>
      </c>
      <c r="G4">
        <v>1</v>
      </c>
      <c r="H4">
        <v>3</v>
      </c>
      <c r="I4" s="24">
        <f>B4</f>
        <v>117536</v>
      </c>
      <c r="J4" t="str">
        <f>IF(I4=MAX($I$4:$I$9),I4,"")</f>
        <v/>
      </c>
      <c r="K4">
        <f t="shared" ref="K4:K9" si="0">IF(I4=MAX($I$4:$I$9),"",I4)</f>
        <v>117536</v>
      </c>
      <c r="L4">
        <f t="shared" ref="L4:L9" si="1">VLOOKUP(F4,$A$4:$D$9,3,0)</f>
        <v>2844</v>
      </c>
      <c r="M4" s="29">
        <f t="shared" ref="M4:M9" si="2">VLOOKUP(F4,$A$4:$D$9,4,0)</f>
        <v>2.4272424682085857E-2</v>
      </c>
      <c r="P4" s="25">
        <f>GETPIVOTDATA("Sum of Income",$M$14)/GETPIVOTDATA("Sum of Target Income",$M$14)</f>
        <v>0.80192828823537265</v>
      </c>
      <c r="Q4" s="25">
        <f>100%-P4</f>
        <v>0.19807171176462735</v>
      </c>
      <c r="S4" s="21" t="s">
        <v>10</v>
      </c>
      <c r="T4" s="26">
        <v>64934</v>
      </c>
      <c r="U4">
        <v>64934</v>
      </c>
      <c r="W4" s="28">
        <f>AVERAGE(T4:T15)</f>
        <v>60073.25</v>
      </c>
    </row>
    <row r="5" spans="1:38" x14ac:dyDescent="0.25">
      <c r="A5" s="21" t="s">
        <v>30</v>
      </c>
      <c r="B5">
        <v>77421</v>
      </c>
      <c r="C5">
        <v>26</v>
      </c>
      <c r="D5" s="22">
        <v>2.218998037040198E-4</v>
      </c>
      <c r="F5" s="21" t="s">
        <v>30</v>
      </c>
      <c r="G5">
        <v>7</v>
      </c>
      <c r="H5">
        <v>2</v>
      </c>
      <c r="I5" s="24">
        <f t="shared" ref="I5:I9" si="3">B5</f>
        <v>77421</v>
      </c>
      <c r="J5" t="str">
        <f t="shared" ref="J5:J9" si="4">IF(I5=MAX($I$4:$I$9),I5,"")</f>
        <v/>
      </c>
      <c r="K5">
        <f t="shared" si="0"/>
        <v>77421</v>
      </c>
      <c r="L5">
        <f t="shared" si="1"/>
        <v>26</v>
      </c>
      <c r="M5" s="29">
        <f t="shared" si="2"/>
        <v>2.218998037040198E-4</v>
      </c>
      <c r="S5" s="21" t="s">
        <v>32</v>
      </c>
      <c r="T5" s="26">
        <v>58642</v>
      </c>
      <c r="U5">
        <v>58642</v>
      </c>
      <c r="Y5" s="20" t="s">
        <v>52</v>
      </c>
      <c r="Z5" t="s">
        <v>72</v>
      </c>
      <c r="AC5" s="27" t="s">
        <v>52</v>
      </c>
      <c r="AD5" s="27" t="s">
        <v>74</v>
      </c>
      <c r="AE5" s="27" t="s">
        <v>75</v>
      </c>
      <c r="AH5" s="27" t="s">
        <v>74</v>
      </c>
      <c r="AI5" s="27" t="s">
        <v>77</v>
      </c>
      <c r="AK5" t="s">
        <v>78</v>
      </c>
      <c r="AL5" t="s">
        <v>79</v>
      </c>
    </row>
    <row r="6" spans="1:38" x14ac:dyDescent="0.25">
      <c r="A6" s="21" t="s">
        <v>11</v>
      </c>
      <c r="B6">
        <v>157385</v>
      </c>
      <c r="C6">
        <v>72768</v>
      </c>
      <c r="D6" s="22">
        <v>0.62104634292054284</v>
      </c>
      <c r="F6" s="21" t="s">
        <v>11</v>
      </c>
      <c r="G6">
        <v>4</v>
      </c>
      <c r="H6">
        <v>1</v>
      </c>
      <c r="I6" s="24">
        <f t="shared" si="3"/>
        <v>157385</v>
      </c>
      <c r="J6" t="str">
        <f t="shared" si="4"/>
        <v/>
      </c>
      <c r="K6">
        <f t="shared" si="0"/>
        <v>157385</v>
      </c>
      <c r="L6">
        <f t="shared" si="1"/>
        <v>72768</v>
      </c>
      <c r="M6" s="29">
        <f t="shared" si="2"/>
        <v>0.62104634292054284</v>
      </c>
      <c r="S6" s="21" t="s">
        <v>33</v>
      </c>
      <c r="T6" s="26">
        <v>57631</v>
      </c>
      <c r="U6">
        <v>57631</v>
      </c>
      <c r="Y6" s="21" t="s">
        <v>10</v>
      </c>
      <c r="Z6">
        <v>12988</v>
      </c>
      <c r="AC6" s="33" t="s">
        <v>8</v>
      </c>
      <c r="AD6" s="27">
        <v>71992</v>
      </c>
      <c r="AE6" s="34">
        <v>8.7047363864558594E-2</v>
      </c>
      <c r="AH6" s="27">
        <v>827044</v>
      </c>
      <c r="AI6" s="27">
        <v>1107220.2400000002</v>
      </c>
      <c r="AK6" s="35">
        <f>100%-AL6</f>
        <v>0.25304472396566757</v>
      </c>
      <c r="AL6" s="25">
        <f>GETPIVOTDATA("Sum of Amount",$AH$5)/GETPIVOTDATA("Sum of Target",$AH$5)</f>
        <v>0.74695527603433243</v>
      </c>
    </row>
    <row r="7" spans="1:38" x14ac:dyDescent="0.25">
      <c r="A7" s="21" t="s">
        <v>15</v>
      </c>
      <c r="B7">
        <v>61203</v>
      </c>
      <c r="C7">
        <v>16488</v>
      </c>
      <c r="D7" s="22">
        <v>0.14071861397968763</v>
      </c>
      <c r="F7" s="21" t="s">
        <v>15</v>
      </c>
      <c r="G7">
        <v>2</v>
      </c>
      <c r="H7">
        <v>8</v>
      </c>
      <c r="I7" s="24">
        <f t="shared" si="3"/>
        <v>61203</v>
      </c>
      <c r="J7" t="str">
        <f t="shared" si="4"/>
        <v/>
      </c>
      <c r="K7">
        <f t="shared" si="0"/>
        <v>61203</v>
      </c>
      <c r="L7">
        <f t="shared" si="1"/>
        <v>16488</v>
      </c>
      <c r="M7" s="29">
        <f t="shared" si="2"/>
        <v>0.14071861397968763</v>
      </c>
      <c r="S7" s="21" t="s">
        <v>35</v>
      </c>
      <c r="T7" s="26">
        <v>58951</v>
      </c>
      <c r="U7">
        <v>58951</v>
      </c>
      <c r="Y7" s="21" t="s">
        <v>32</v>
      </c>
      <c r="Z7">
        <v>11729</v>
      </c>
      <c r="AC7" s="33" t="s">
        <v>9</v>
      </c>
      <c r="AD7" s="27">
        <v>73912</v>
      </c>
      <c r="AE7" s="34">
        <v>8.9368884847722735E-2</v>
      </c>
    </row>
    <row r="8" spans="1:38" x14ac:dyDescent="0.25">
      <c r="A8" s="21" t="s">
        <v>17</v>
      </c>
      <c r="B8">
        <v>130234</v>
      </c>
      <c r="C8">
        <v>13188</v>
      </c>
      <c r="D8" s="22">
        <v>0.11255440812494666</v>
      </c>
      <c r="F8" s="21" t="s">
        <v>17</v>
      </c>
      <c r="G8">
        <v>6</v>
      </c>
      <c r="H8">
        <v>6</v>
      </c>
      <c r="I8" s="24">
        <f t="shared" si="3"/>
        <v>130234</v>
      </c>
      <c r="J8" t="str">
        <f>IF(I8=MAX($I$4:$I$9),I8,"")</f>
        <v/>
      </c>
      <c r="K8">
        <f t="shared" si="0"/>
        <v>130234</v>
      </c>
      <c r="L8">
        <f t="shared" si="1"/>
        <v>13188</v>
      </c>
      <c r="M8" s="29">
        <f t="shared" si="2"/>
        <v>0.11255440812494666</v>
      </c>
      <c r="S8" s="21" t="s">
        <v>36</v>
      </c>
      <c r="T8" s="26">
        <v>60546</v>
      </c>
      <c r="U8">
        <v>60546</v>
      </c>
      <c r="Y8" s="21" t="s">
        <v>33</v>
      </c>
      <c r="Z8">
        <v>11527</v>
      </c>
      <c r="AC8" s="33" t="s">
        <v>4</v>
      </c>
      <c r="AD8" s="27">
        <v>204528</v>
      </c>
      <c r="AE8" s="34">
        <v>0.24730002273155963</v>
      </c>
    </row>
    <row r="9" spans="1:38" x14ac:dyDescent="0.25">
      <c r="A9" s="21" t="s">
        <v>19</v>
      </c>
      <c r="B9">
        <v>177100</v>
      </c>
      <c r="C9">
        <v>11856</v>
      </c>
      <c r="D9" s="22">
        <v>0.10118631048903302</v>
      </c>
      <c r="F9" s="21" t="s">
        <v>19</v>
      </c>
      <c r="G9">
        <v>5</v>
      </c>
      <c r="H9">
        <v>9</v>
      </c>
      <c r="I9" s="24">
        <f t="shared" si="3"/>
        <v>177100</v>
      </c>
      <c r="J9">
        <f t="shared" si="4"/>
        <v>177100</v>
      </c>
      <c r="K9" t="str">
        <f t="shared" si="0"/>
        <v/>
      </c>
      <c r="L9">
        <f t="shared" si="1"/>
        <v>11856</v>
      </c>
      <c r="M9" s="29">
        <f t="shared" si="2"/>
        <v>0.10118631048903302</v>
      </c>
      <c r="S9" s="21" t="s">
        <v>37</v>
      </c>
      <c r="T9" s="26">
        <v>55608</v>
      </c>
      <c r="U9">
        <v>55608</v>
      </c>
      <c r="Y9" s="21" t="s">
        <v>35</v>
      </c>
      <c r="Z9">
        <v>11791</v>
      </c>
      <c r="AC9" s="33" t="s">
        <v>6</v>
      </c>
      <c r="AD9" s="27">
        <v>219404</v>
      </c>
      <c r="AE9" s="34">
        <v>0.26528697384903344</v>
      </c>
    </row>
    <row r="10" spans="1:38" x14ac:dyDescent="0.25">
      <c r="A10" s="21" t="s">
        <v>53</v>
      </c>
      <c r="B10">
        <v>720879</v>
      </c>
      <c r="C10">
        <v>117170</v>
      </c>
      <c r="D10" s="22">
        <v>1</v>
      </c>
      <c r="S10" s="21" t="s">
        <v>38</v>
      </c>
      <c r="T10" s="26">
        <v>57631</v>
      </c>
      <c r="U10">
        <v>57631</v>
      </c>
      <c r="Y10" s="21" t="s">
        <v>36</v>
      </c>
      <c r="Z10">
        <v>12109</v>
      </c>
      <c r="AC10" s="33" t="s">
        <v>7</v>
      </c>
      <c r="AD10" s="27">
        <v>129304</v>
      </c>
      <c r="AE10" s="34">
        <v>0.15634476521200807</v>
      </c>
    </row>
    <row r="11" spans="1:38" x14ac:dyDescent="0.25">
      <c r="S11" s="21" t="s">
        <v>39</v>
      </c>
      <c r="T11" s="26">
        <v>60977</v>
      </c>
      <c r="U11">
        <v>60977</v>
      </c>
      <c r="Y11" s="21" t="s">
        <v>37</v>
      </c>
      <c r="Z11">
        <v>11122</v>
      </c>
      <c r="AC11" s="33" t="s">
        <v>5</v>
      </c>
      <c r="AD11" s="27">
        <v>127904</v>
      </c>
      <c r="AE11" s="34">
        <v>0.15465198949511755</v>
      </c>
    </row>
    <row r="12" spans="1:38" x14ac:dyDescent="0.25">
      <c r="S12" s="21" t="s">
        <v>40</v>
      </c>
      <c r="T12" s="26">
        <v>59906</v>
      </c>
      <c r="U12">
        <v>59906</v>
      </c>
      <c r="Y12" s="21" t="s">
        <v>38</v>
      </c>
      <c r="Z12">
        <v>11527</v>
      </c>
      <c r="AC12" s="33" t="s">
        <v>53</v>
      </c>
      <c r="AD12" s="27">
        <v>827044</v>
      </c>
      <c r="AE12" s="34">
        <v>1</v>
      </c>
    </row>
    <row r="13" spans="1:38" x14ac:dyDescent="0.25">
      <c r="S13" s="21" t="s">
        <v>41</v>
      </c>
      <c r="T13" s="26">
        <v>66177</v>
      </c>
      <c r="U13">
        <v>66177</v>
      </c>
      <c r="Y13" s="21" t="s">
        <v>39</v>
      </c>
      <c r="Z13">
        <v>12193</v>
      </c>
    </row>
    <row r="14" spans="1:38" x14ac:dyDescent="0.25">
      <c r="M14" t="s">
        <v>54</v>
      </c>
      <c r="N14" t="s">
        <v>62</v>
      </c>
      <c r="S14" s="21" t="s">
        <v>42</v>
      </c>
      <c r="T14" s="26">
        <v>62245</v>
      </c>
      <c r="U14">
        <v>62245</v>
      </c>
      <c r="Y14" s="21" t="s">
        <v>40</v>
      </c>
      <c r="Z14">
        <v>11981</v>
      </c>
      <c r="AC14" s="33" t="s">
        <v>73</v>
      </c>
      <c r="AD14" s="41">
        <f>AD12</f>
        <v>827044</v>
      </c>
    </row>
    <row r="15" spans="1:38" x14ac:dyDescent="0.25">
      <c r="M15" s="43">
        <v>720879</v>
      </c>
      <c r="N15" s="42">
        <v>898932</v>
      </c>
      <c r="S15" s="21" t="s">
        <v>43</v>
      </c>
      <c r="T15" s="26">
        <v>57631</v>
      </c>
      <c r="U15">
        <v>57631</v>
      </c>
      <c r="Y15" s="21" t="s">
        <v>41</v>
      </c>
      <c r="Z15">
        <v>13235</v>
      </c>
    </row>
    <row r="16" spans="1:38" x14ac:dyDescent="0.25">
      <c r="S16" s="21" t="s">
        <v>53</v>
      </c>
      <c r="T16" s="26">
        <v>720879</v>
      </c>
      <c r="U16">
        <v>720879</v>
      </c>
      <c r="Y16" s="21" t="s">
        <v>42</v>
      </c>
      <c r="Z16">
        <v>12450</v>
      </c>
    </row>
    <row r="17" spans="25:33" x14ac:dyDescent="0.25">
      <c r="Y17" s="21" t="s">
        <v>43</v>
      </c>
      <c r="Z17">
        <v>11527</v>
      </c>
      <c r="AC17" s="33" t="s">
        <v>8</v>
      </c>
      <c r="AD17" s="25">
        <f>VLOOKUP(AC17,AC6:AE11,3,0)</f>
        <v>8.7047363864558594E-2</v>
      </c>
    </row>
    <row r="18" spans="25:33" x14ac:dyDescent="0.25">
      <c r="Y18" s="21" t="s">
        <v>53</v>
      </c>
      <c r="Z18">
        <v>144179</v>
      </c>
      <c r="AC18" s="33" t="s">
        <v>9</v>
      </c>
      <c r="AD18" s="25">
        <f t="shared" ref="AD18:AD22" si="5">VLOOKUP(AC18,AC7:AE12,3,0)</f>
        <v>8.9368884847722735E-2</v>
      </c>
    </row>
    <row r="19" spans="25:33" x14ac:dyDescent="0.25">
      <c r="AC19" s="33" t="s">
        <v>4</v>
      </c>
      <c r="AD19" s="25">
        <f t="shared" si="5"/>
        <v>0.24730002273155963</v>
      </c>
    </row>
    <row r="20" spans="25:33" x14ac:dyDescent="0.25">
      <c r="AC20" s="33" t="s">
        <v>6</v>
      </c>
      <c r="AD20" s="25">
        <f t="shared" si="5"/>
        <v>0.26528697384903344</v>
      </c>
    </row>
    <row r="21" spans="25:33" x14ac:dyDescent="0.25">
      <c r="Y21" s="21" t="s">
        <v>73</v>
      </c>
      <c r="Z21" s="32">
        <f>$Z$18</f>
        <v>144179</v>
      </c>
      <c r="AC21" s="33" t="s">
        <v>7</v>
      </c>
      <c r="AD21" s="25">
        <f t="shared" si="5"/>
        <v>0.15634476521200807</v>
      </c>
    </row>
    <row r="22" spans="25:33" x14ac:dyDescent="0.25">
      <c r="AC22" s="33" t="s">
        <v>5</v>
      </c>
      <c r="AD22" s="25">
        <f t="shared" si="5"/>
        <v>0.15465198949511755</v>
      </c>
    </row>
    <row r="28" spans="25:33" x14ac:dyDescent="0.25">
      <c r="AD28" s="44" t="s">
        <v>80</v>
      </c>
      <c r="AE28" s="44"/>
      <c r="AF28" s="44" t="s">
        <v>81</v>
      </c>
      <c r="AG28" s="44"/>
    </row>
    <row r="29" spans="25:33" ht="61.5" x14ac:dyDescent="0.25">
      <c r="AC29" s="33" t="s">
        <v>8</v>
      </c>
      <c r="AD29" s="37" t="str">
        <f>IF(AD6=MAX($AD$6:$AD$11),"·","")</f>
        <v/>
      </c>
      <c r="AE29" s="38" t="str">
        <f>IF(AD6=MAX($AD$6:$AD$11),"·","")</f>
        <v/>
      </c>
      <c r="AF29" s="39" t="str">
        <f>IF(AD6=MAX($AD$6:$AD$11),"","·")</f>
        <v>·</v>
      </c>
      <c r="AG29" s="40" t="str">
        <f>IF(AD6=MAX($AD$6:$AD$11),"","·")</f>
        <v>·</v>
      </c>
    </row>
    <row r="30" spans="25:33" ht="61.5" x14ac:dyDescent="0.25">
      <c r="AC30" s="33" t="s">
        <v>9</v>
      </c>
      <c r="AD30" s="37" t="str">
        <f t="shared" ref="AD30" si="6">IF(AD7=MAX($AD$6:$AD$11),"·","")</f>
        <v/>
      </c>
      <c r="AE30" s="38" t="str">
        <f t="shared" ref="AE30:AE34" si="7">IF(AD7=MAX($AD$6:$AD$11),"·","")</f>
        <v/>
      </c>
      <c r="AF30" s="39" t="str">
        <f t="shared" ref="AF30:AF34" si="8">IF(AD7=MAX($AD$6:$AD$11),"","·")</f>
        <v>·</v>
      </c>
      <c r="AG30" s="40" t="str">
        <f t="shared" ref="AG30:AG34" si="9">IF(AD7=MAX($AD$6:$AD$11),"","·")</f>
        <v>·</v>
      </c>
    </row>
    <row r="31" spans="25:33" ht="61.5" x14ac:dyDescent="0.25">
      <c r="AC31" s="33" t="s">
        <v>4</v>
      </c>
      <c r="AD31" s="37" t="str">
        <f t="shared" ref="AD31" si="10">IF(AD8=MAX($AD$6:$AD$11),"·","")</f>
        <v/>
      </c>
      <c r="AE31" s="38" t="str">
        <f t="shared" si="7"/>
        <v/>
      </c>
      <c r="AF31" s="39" t="str">
        <f t="shared" si="8"/>
        <v>·</v>
      </c>
      <c r="AG31" s="40" t="str">
        <f t="shared" si="9"/>
        <v>·</v>
      </c>
    </row>
    <row r="32" spans="25:33" ht="61.5" x14ac:dyDescent="0.25">
      <c r="AC32" s="33" t="s">
        <v>6</v>
      </c>
      <c r="AD32" s="37" t="str">
        <f t="shared" ref="AD32" si="11">IF(AD9=MAX($AD$6:$AD$11),"·","")</f>
        <v>·</v>
      </c>
      <c r="AE32" s="38" t="str">
        <f t="shared" si="7"/>
        <v>·</v>
      </c>
      <c r="AF32" s="39" t="str">
        <f t="shared" si="8"/>
        <v/>
      </c>
      <c r="AG32" s="40" t="str">
        <f t="shared" si="9"/>
        <v/>
      </c>
    </row>
    <row r="33" spans="29:33" ht="61.5" x14ac:dyDescent="0.25">
      <c r="AC33" s="33" t="s">
        <v>7</v>
      </c>
      <c r="AD33" s="37" t="str">
        <f t="shared" ref="AD33" si="12">IF(AD10=MAX($AD$6:$AD$11),"·","")</f>
        <v/>
      </c>
      <c r="AE33" s="38" t="str">
        <f t="shared" si="7"/>
        <v/>
      </c>
      <c r="AF33" s="39" t="str">
        <f t="shared" si="8"/>
        <v>·</v>
      </c>
      <c r="AG33" s="40" t="str">
        <f t="shared" si="9"/>
        <v>·</v>
      </c>
    </row>
    <row r="34" spans="29:33" ht="61.5" x14ac:dyDescent="0.25">
      <c r="AC34" s="33" t="s">
        <v>5</v>
      </c>
      <c r="AD34" s="37" t="str">
        <f>IF(AD11=MAX($AD$6:$AD$11),"·","")</f>
        <v/>
      </c>
      <c r="AE34" s="38" t="str">
        <f t="shared" si="7"/>
        <v/>
      </c>
      <c r="AF34" s="39" t="str">
        <f t="shared" si="8"/>
        <v>·</v>
      </c>
      <c r="AG34" s="40" t="str">
        <f t="shared" si="9"/>
        <v>·</v>
      </c>
    </row>
    <row r="39" spans="29:33" ht="90" x14ac:dyDescent="1.1499999999999999">
      <c r="AC39" s="36" t="s">
        <v>82</v>
      </c>
    </row>
  </sheetData>
  <mergeCells count="2">
    <mergeCell ref="AD28:AE28"/>
    <mergeCell ref="AF28:AG28"/>
  </mergeCells>
  <pageMargins left="0.7" right="0.7" top="0.75" bottom="0.75" header="0.3" footer="0.3"/>
  <pageSetup orientation="portrait" r:id="rId7"/>
  <drawing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rgb="FFCE0299"/>
  </sheetPr>
  <dimension ref="A1:O901"/>
  <sheetViews>
    <sheetView showGridLines="0" zoomScale="90" zoomScaleNormal="90" workbookViewId="0">
      <selection activeCell="F15" sqref="F15"/>
    </sheetView>
  </sheetViews>
  <sheetFormatPr defaultColWidth="11.42578125" defaultRowHeight="27.75" customHeight="1" x14ac:dyDescent="0.25"/>
  <cols>
    <col min="1" max="7" width="11.42578125" style="1"/>
    <col min="8" max="8" width="12.7109375" style="1" customWidth="1"/>
    <col min="9" max="9" width="17" style="1" customWidth="1"/>
    <col min="10" max="10" width="22.28515625" style="1" customWidth="1"/>
    <col min="11" max="11" width="13" style="1" customWidth="1"/>
    <col min="12" max="12" width="11.42578125" style="1"/>
    <col min="13" max="13" width="15.7109375" style="1" customWidth="1"/>
    <col min="14" max="14" width="19.7109375" style="1" customWidth="1"/>
    <col min="15" max="15" width="21.42578125" style="1" customWidth="1"/>
    <col min="16" max="16384" width="11.42578125" style="1"/>
  </cols>
  <sheetData>
    <row r="1" spans="1:15" ht="27.75" customHeight="1" x14ac:dyDescent="0.25">
      <c r="A1" s="2" t="s">
        <v>0</v>
      </c>
      <c r="B1" s="3" t="s">
        <v>3</v>
      </c>
      <c r="C1" s="2" t="s">
        <v>1</v>
      </c>
      <c r="D1" s="2" t="s">
        <v>2</v>
      </c>
      <c r="G1" s="1" t="s">
        <v>0</v>
      </c>
      <c r="H1" s="1" t="s">
        <v>44</v>
      </c>
      <c r="I1" s="1" t="s">
        <v>45</v>
      </c>
      <c r="J1" s="1" t="s">
        <v>46</v>
      </c>
      <c r="K1" s="1" t="s">
        <v>47</v>
      </c>
      <c r="L1" s="1" t="s">
        <v>48</v>
      </c>
      <c r="M1" s="1" t="s">
        <v>49</v>
      </c>
      <c r="N1" s="1" t="s">
        <v>50</v>
      </c>
      <c r="O1" s="1" t="s">
        <v>51</v>
      </c>
    </row>
    <row r="2" spans="1:15" ht="27.75" customHeight="1" x14ac:dyDescent="0.25">
      <c r="A2" s="4">
        <v>2020</v>
      </c>
      <c r="B2" s="4" t="s">
        <v>4</v>
      </c>
      <c r="C2" s="5">
        <v>364236</v>
      </c>
      <c r="D2" s="6">
        <v>501558.1999999999</v>
      </c>
      <c r="G2" s="8">
        <v>2020</v>
      </c>
      <c r="H2" s="8" t="s">
        <v>10</v>
      </c>
      <c r="I2" s="8" t="s">
        <v>11</v>
      </c>
      <c r="J2" s="9" t="s">
        <v>12</v>
      </c>
      <c r="K2" s="10">
        <v>3566</v>
      </c>
      <c r="L2" s="10">
        <v>5493</v>
      </c>
      <c r="M2" s="10">
        <v>5127</v>
      </c>
      <c r="N2" s="10">
        <v>1099</v>
      </c>
      <c r="O2" s="8" t="s">
        <v>13</v>
      </c>
    </row>
    <row r="3" spans="1:15" ht="27.75" customHeight="1" x14ac:dyDescent="0.25">
      <c r="A3" s="4">
        <v>2020</v>
      </c>
      <c r="B3" s="4" t="s">
        <v>5</v>
      </c>
      <c r="C3" s="5">
        <v>197480</v>
      </c>
      <c r="D3" s="6">
        <v>360897.68000000005</v>
      </c>
      <c r="G3" s="11">
        <v>2020</v>
      </c>
      <c r="H3" s="11" t="s">
        <v>10</v>
      </c>
      <c r="I3" s="11" t="s">
        <v>11</v>
      </c>
      <c r="J3" s="12" t="s">
        <v>14</v>
      </c>
      <c r="K3" s="13">
        <v>2498</v>
      </c>
      <c r="L3" s="13">
        <v>9600</v>
      </c>
      <c r="M3" s="13">
        <v>8960</v>
      </c>
      <c r="N3" s="13">
        <v>1920</v>
      </c>
      <c r="O3" s="11" t="s">
        <v>13</v>
      </c>
    </row>
    <row r="4" spans="1:15" ht="27.75" customHeight="1" x14ac:dyDescent="0.25">
      <c r="A4" s="4">
        <v>2020</v>
      </c>
      <c r="B4" s="4" t="s">
        <v>6</v>
      </c>
      <c r="C4" s="5">
        <v>187412</v>
      </c>
      <c r="D4" s="6">
        <v>227490.12000000002</v>
      </c>
      <c r="G4" s="8">
        <v>2020</v>
      </c>
      <c r="H4" s="8" t="s">
        <v>10</v>
      </c>
      <c r="I4" s="8" t="s">
        <v>15</v>
      </c>
      <c r="J4" s="9" t="s">
        <v>16</v>
      </c>
      <c r="K4" s="10">
        <v>1245</v>
      </c>
      <c r="L4" s="10">
        <v>5493</v>
      </c>
      <c r="M4" s="10">
        <v>5126</v>
      </c>
      <c r="N4" s="10">
        <v>1099</v>
      </c>
      <c r="O4" s="8" t="s">
        <v>13</v>
      </c>
    </row>
    <row r="5" spans="1:15" ht="27.75" customHeight="1" x14ac:dyDescent="0.25">
      <c r="A5" s="4">
        <v>2020</v>
      </c>
      <c r="B5" s="4" t="s">
        <v>7</v>
      </c>
      <c r="C5" s="5">
        <v>167840</v>
      </c>
      <c r="D5" s="6">
        <v>281795.8000000001</v>
      </c>
      <c r="G5" s="11">
        <v>2020</v>
      </c>
      <c r="H5" s="11" t="s">
        <v>10</v>
      </c>
      <c r="I5" s="11" t="s">
        <v>17</v>
      </c>
      <c r="J5" s="14" t="s">
        <v>18</v>
      </c>
      <c r="K5" s="11">
        <v>644</v>
      </c>
      <c r="L5" s="15">
        <v>6892</v>
      </c>
      <c r="M5" s="15">
        <v>6433</v>
      </c>
      <c r="N5" s="13">
        <v>1378</v>
      </c>
      <c r="O5" s="11" t="s">
        <v>13</v>
      </c>
    </row>
    <row r="6" spans="1:15" ht="27.75" customHeight="1" x14ac:dyDescent="0.25">
      <c r="A6" s="4">
        <v>2020</v>
      </c>
      <c r="B6" s="4" t="s">
        <v>8</v>
      </c>
      <c r="C6" s="5">
        <v>126472</v>
      </c>
      <c r="D6" s="6">
        <v>206264.59999999995</v>
      </c>
      <c r="G6" s="8">
        <v>2020</v>
      </c>
      <c r="H6" s="8" t="s">
        <v>10</v>
      </c>
      <c r="I6" s="8" t="s">
        <v>19</v>
      </c>
      <c r="J6" s="16" t="s">
        <v>20</v>
      </c>
      <c r="K6" s="8">
        <v>643</v>
      </c>
      <c r="L6" s="17">
        <v>7700</v>
      </c>
      <c r="M6" s="17">
        <v>7840</v>
      </c>
      <c r="N6" s="10">
        <v>1540</v>
      </c>
      <c r="O6" s="8" t="s">
        <v>13</v>
      </c>
    </row>
    <row r="7" spans="1:15" ht="27.75" customHeight="1" x14ac:dyDescent="0.25">
      <c r="A7" s="4">
        <v>2020</v>
      </c>
      <c r="B7" s="4" t="s">
        <v>9</v>
      </c>
      <c r="C7" s="5">
        <v>125960</v>
      </c>
      <c r="D7" s="6">
        <v>202419.35999999975</v>
      </c>
      <c r="G7" s="11">
        <v>2020</v>
      </c>
      <c r="H7" s="11" t="s">
        <v>10</v>
      </c>
      <c r="I7" s="11" t="s">
        <v>17</v>
      </c>
      <c r="J7" s="14" t="s">
        <v>21</v>
      </c>
      <c r="K7" s="11">
        <v>455</v>
      </c>
      <c r="L7" s="15">
        <v>5265</v>
      </c>
      <c r="M7" s="15">
        <v>5128</v>
      </c>
      <c r="N7" s="13">
        <v>1053</v>
      </c>
      <c r="O7" s="11" t="s">
        <v>13</v>
      </c>
    </row>
    <row r="8" spans="1:15" ht="27.75" customHeight="1" x14ac:dyDescent="0.25">
      <c r="A8" s="4">
        <v>2021</v>
      </c>
      <c r="B8" s="4" t="s">
        <v>4</v>
      </c>
      <c r="C8" s="5">
        <v>342724</v>
      </c>
      <c r="D8" s="6">
        <v>509978.03999999992</v>
      </c>
      <c r="G8" s="8">
        <v>2020</v>
      </c>
      <c r="H8" s="8" t="s">
        <v>10</v>
      </c>
      <c r="I8" s="8" t="s">
        <v>19</v>
      </c>
      <c r="J8" s="16" t="s">
        <v>22</v>
      </c>
      <c r="K8" s="18">
        <v>345</v>
      </c>
      <c r="L8" s="10">
        <v>9016</v>
      </c>
      <c r="M8" s="10">
        <v>7840</v>
      </c>
      <c r="N8" s="10">
        <v>1803</v>
      </c>
      <c r="O8" s="8" t="s">
        <v>13</v>
      </c>
    </row>
    <row r="9" spans="1:15" ht="27.75" customHeight="1" x14ac:dyDescent="0.25">
      <c r="A9" s="4">
        <v>2021</v>
      </c>
      <c r="B9" s="4" t="s">
        <v>5</v>
      </c>
      <c r="C9" s="5">
        <v>238460</v>
      </c>
      <c r="D9" s="6">
        <v>280188.47999999992</v>
      </c>
      <c r="G9" s="11">
        <v>2020</v>
      </c>
      <c r="H9" s="11" t="s">
        <v>10</v>
      </c>
      <c r="I9" s="11" t="s">
        <v>15</v>
      </c>
      <c r="J9" s="12" t="s">
        <v>23</v>
      </c>
      <c r="K9" s="19">
        <v>122</v>
      </c>
      <c r="L9" s="13">
        <v>2697</v>
      </c>
      <c r="M9" s="19">
        <v>112</v>
      </c>
      <c r="N9" s="19">
        <v>539</v>
      </c>
      <c r="O9" s="11" t="s">
        <v>13</v>
      </c>
    </row>
    <row r="10" spans="1:15" ht="27.75" customHeight="1" x14ac:dyDescent="0.25">
      <c r="A10" s="4">
        <v>2021</v>
      </c>
      <c r="B10" s="4" t="s">
        <v>6</v>
      </c>
      <c r="C10" s="5">
        <v>231288</v>
      </c>
      <c r="D10" s="6">
        <v>209586.52000000019</v>
      </c>
      <c r="G10" s="8">
        <v>2020</v>
      </c>
      <c r="H10" s="8" t="s">
        <v>10</v>
      </c>
      <c r="I10" s="8" t="s">
        <v>24</v>
      </c>
      <c r="J10" s="16" t="s">
        <v>25</v>
      </c>
      <c r="K10" s="8">
        <v>78</v>
      </c>
      <c r="L10" s="17">
        <v>5493</v>
      </c>
      <c r="M10" s="17">
        <v>5126</v>
      </c>
      <c r="N10" s="10">
        <v>1099</v>
      </c>
      <c r="O10" s="8" t="s">
        <v>13</v>
      </c>
    </row>
    <row r="11" spans="1:15" ht="27.75" customHeight="1" x14ac:dyDescent="0.25">
      <c r="A11" s="4">
        <v>2021</v>
      </c>
      <c r="B11" s="4" t="s">
        <v>7</v>
      </c>
      <c r="C11" s="5">
        <v>210228</v>
      </c>
      <c r="D11" s="6">
        <v>273633.36</v>
      </c>
      <c r="G11" s="11">
        <v>2020</v>
      </c>
      <c r="H11" s="11" t="s">
        <v>10</v>
      </c>
      <c r="I11" s="11" t="s">
        <v>24</v>
      </c>
      <c r="J11" s="14" t="s">
        <v>26</v>
      </c>
      <c r="K11" s="11">
        <v>76</v>
      </c>
      <c r="L11" s="15">
        <v>5492</v>
      </c>
      <c r="M11" s="15">
        <v>5126</v>
      </c>
      <c r="N11" s="13">
        <v>1098</v>
      </c>
      <c r="O11" s="11" t="s">
        <v>13</v>
      </c>
    </row>
    <row r="12" spans="1:15" ht="27.75" customHeight="1" x14ac:dyDescent="0.25">
      <c r="A12" s="4">
        <v>2021</v>
      </c>
      <c r="B12" s="4" t="s">
        <v>9</v>
      </c>
      <c r="C12" s="5">
        <v>135984</v>
      </c>
      <c r="D12" s="6">
        <v>204158.23999999973</v>
      </c>
      <c r="G12" s="8">
        <v>2020</v>
      </c>
      <c r="H12" s="8" t="s">
        <v>10</v>
      </c>
      <c r="I12" s="8" t="s">
        <v>24</v>
      </c>
      <c r="J12" s="16" t="s">
        <v>27</v>
      </c>
      <c r="K12" s="8">
        <v>46</v>
      </c>
      <c r="L12" s="8">
        <v>240</v>
      </c>
      <c r="M12" s="8">
        <v>224</v>
      </c>
      <c r="N12" s="18">
        <v>48</v>
      </c>
      <c r="O12" s="8" t="s">
        <v>13</v>
      </c>
    </row>
    <row r="13" spans="1:15" ht="27.75" customHeight="1" x14ac:dyDescent="0.25">
      <c r="A13" s="4">
        <v>2021</v>
      </c>
      <c r="B13" s="4" t="s">
        <v>8</v>
      </c>
      <c r="C13" s="5">
        <v>128888</v>
      </c>
      <c r="D13" s="6">
        <v>275347.0400000001</v>
      </c>
      <c r="G13" s="11">
        <v>2020</v>
      </c>
      <c r="H13" s="11" t="s">
        <v>10</v>
      </c>
      <c r="I13" s="11" t="s">
        <v>24</v>
      </c>
      <c r="J13" s="14" t="s">
        <v>28</v>
      </c>
      <c r="K13" s="11">
        <v>34</v>
      </c>
      <c r="L13" s="15">
        <v>5492</v>
      </c>
      <c r="M13" s="15">
        <v>5126</v>
      </c>
      <c r="N13" s="13">
        <v>1098</v>
      </c>
      <c r="O13" s="11" t="s">
        <v>13</v>
      </c>
    </row>
    <row r="14" spans="1:15" ht="27.75" customHeight="1" x14ac:dyDescent="0.25">
      <c r="A14" s="4">
        <v>2022</v>
      </c>
      <c r="B14" s="4" t="s">
        <v>4</v>
      </c>
      <c r="C14" s="5">
        <v>365892</v>
      </c>
      <c r="D14" s="6">
        <v>524449.6399999999</v>
      </c>
      <c r="G14" s="8">
        <v>2020</v>
      </c>
      <c r="H14" s="8" t="s">
        <v>10</v>
      </c>
      <c r="I14" s="8" t="s">
        <v>15</v>
      </c>
      <c r="J14" s="9" t="s">
        <v>29</v>
      </c>
      <c r="K14" s="18">
        <v>7</v>
      </c>
      <c r="L14" s="10">
        <v>3666</v>
      </c>
      <c r="M14" s="18">
        <v>224</v>
      </c>
      <c r="N14" s="18">
        <v>733</v>
      </c>
      <c r="O14" s="8" t="s">
        <v>13</v>
      </c>
    </row>
    <row r="15" spans="1:15" ht="27.75" customHeight="1" x14ac:dyDescent="0.25">
      <c r="A15" s="4">
        <v>2022</v>
      </c>
      <c r="B15" s="4" t="s">
        <v>6</v>
      </c>
      <c r="C15" s="5">
        <v>188312</v>
      </c>
      <c r="D15" s="6">
        <v>201424.08000000007</v>
      </c>
      <c r="G15" s="11">
        <v>2020</v>
      </c>
      <c r="H15" s="11" t="s">
        <v>10</v>
      </c>
      <c r="I15" s="11" t="s">
        <v>30</v>
      </c>
      <c r="J15" s="14" t="s">
        <v>30</v>
      </c>
      <c r="K15" s="11">
        <v>3</v>
      </c>
      <c r="L15" s="15">
        <v>7260</v>
      </c>
      <c r="M15" s="15">
        <v>7392</v>
      </c>
      <c r="N15" s="13">
        <v>1452</v>
      </c>
      <c r="O15" s="11" t="s">
        <v>13</v>
      </c>
    </row>
    <row r="16" spans="1:15" ht="27.75" customHeight="1" x14ac:dyDescent="0.25">
      <c r="A16" s="4">
        <v>2022</v>
      </c>
      <c r="B16" s="4" t="s">
        <v>5</v>
      </c>
      <c r="C16" s="5">
        <v>387584</v>
      </c>
      <c r="D16" s="6">
        <v>700000</v>
      </c>
      <c r="G16" s="8">
        <v>2020</v>
      </c>
      <c r="H16" s="8" t="s">
        <v>10</v>
      </c>
      <c r="I16" s="8" t="s">
        <v>24</v>
      </c>
      <c r="J16" s="16" t="s">
        <v>31</v>
      </c>
      <c r="K16" s="8">
        <v>3</v>
      </c>
      <c r="L16" s="17">
        <v>5035</v>
      </c>
      <c r="M16" s="17">
        <v>5127</v>
      </c>
      <c r="N16" s="10">
        <v>1007</v>
      </c>
      <c r="O16" s="8" t="s">
        <v>13</v>
      </c>
    </row>
    <row r="17" spans="1:15" ht="27.75" customHeight="1" x14ac:dyDescent="0.25">
      <c r="A17" s="4">
        <v>2022</v>
      </c>
      <c r="B17" s="4" t="s">
        <v>7</v>
      </c>
      <c r="C17" s="5">
        <v>178572</v>
      </c>
      <c r="D17" s="6">
        <v>255357.95999999996</v>
      </c>
      <c r="G17" s="11">
        <v>2020</v>
      </c>
      <c r="H17" s="11" t="s">
        <v>32</v>
      </c>
      <c r="I17" s="11" t="s">
        <v>11</v>
      </c>
      <c r="J17" s="12" t="s">
        <v>12</v>
      </c>
      <c r="K17" s="13">
        <v>3566</v>
      </c>
      <c r="L17" s="13">
        <v>5035</v>
      </c>
      <c r="M17" s="13">
        <v>5127</v>
      </c>
      <c r="N17" s="13">
        <v>1007</v>
      </c>
      <c r="O17" s="11" t="s">
        <v>13</v>
      </c>
    </row>
    <row r="18" spans="1:15" ht="27.75" customHeight="1" x14ac:dyDescent="0.25">
      <c r="A18" s="4">
        <v>2022</v>
      </c>
      <c r="B18" s="4" t="s">
        <v>8</v>
      </c>
      <c r="C18" s="5">
        <v>127296</v>
      </c>
      <c r="D18" s="6">
        <v>181256.00000000003</v>
      </c>
      <c r="G18" s="8">
        <v>2020</v>
      </c>
      <c r="H18" s="8" t="s">
        <v>32</v>
      </c>
      <c r="I18" s="8" t="s">
        <v>11</v>
      </c>
      <c r="J18" s="9" t="s">
        <v>14</v>
      </c>
      <c r="K18" s="10">
        <v>2498</v>
      </c>
      <c r="L18" s="10">
        <v>8800</v>
      </c>
      <c r="M18" s="10">
        <v>8960</v>
      </c>
      <c r="N18" s="10">
        <v>1760</v>
      </c>
      <c r="O18" s="8" t="s">
        <v>13</v>
      </c>
    </row>
    <row r="19" spans="1:15" ht="27.75" customHeight="1" x14ac:dyDescent="0.25">
      <c r="A19" s="4">
        <v>2022</v>
      </c>
      <c r="B19" s="4" t="s">
        <v>9</v>
      </c>
      <c r="C19" s="5">
        <v>125136</v>
      </c>
      <c r="D19" s="6">
        <v>199811.0399999998</v>
      </c>
      <c r="G19" s="11">
        <v>2020</v>
      </c>
      <c r="H19" s="11" t="s">
        <v>32</v>
      </c>
      <c r="I19" s="11" t="s">
        <v>15</v>
      </c>
      <c r="J19" s="12" t="s">
        <v>16</v>
      </c>
      <c r="K19" s="13">
        <v>1245</v>
      </c>
      <c r="L19" s="13">
        <v>5035</v>
      </c>
      <c r="M19" s="13">
        <v>5126</v>
      </c>
      <c r="N19" s="13">
        <v>1007</v>
      </c>
      <c r="O19" s="11" t="s">
        <v>13</v>
      </c>
    </row>
    <row r="20" spans="1:15" ht="27.75" customHeight="1" x14ac:dyDescent="0.25">
      <c r="A20" s="4">
        <v>2023</v>
      </c>
      <c r="B20" s="4" t="s">
        <v>4</v>
      </c>
      <c r="C20" s="5">
        <v>204528</v>
      </c>
      <c r="D20" s="6">
        <v>292475.04000000004</v>
      </c>
      <c r="G20" s="8">
        <v>2020</v>
      </c>
      <c r="H20" s="8" t="s">
        <v>32</v>
      </c>
      <c r="I20" s="8" t="s">
        <v>17</v>
      </c>
      <c r="J20" s="16" t="s">
        <v>18</v>
      </c>
      <c r="K20" s="8">
        <v>644</v>
      </c>
      <c r="L20" s="17">
        <v>6318</v>
      </c>
      <c r="M20" s="17">
        <v>6433</v>
      </c>
      <c r="N20" s="10">
        <v>1264</v>
      </c>
      <c r="O20" s="8" t="s">
        <v>13</v>
      </c>
    </row>
    <row r="21" spans="1:15" ht="27.75" customHeight="1" x14ac:dyDescent="0.25">
      <c r="A21" s="4">
        <v>2023</v>
      </c>
      <c r="B21" s="4" t="s">
        <v>7</v>
      </c>
      <c r="C21" s="5">
        <v>129304</v>
      </c>
      <c r="D21" s="6">
        <v>184904.72</v>
      </c>
      <c r="G21" s="11">
        <v>2020</v>
      </c>
      <c r="H21" s="11" t="s">
        <v>32</v>
      </c>
      <c r="I21" s="11" t="s">
        <v>19</v>
      </c>
      <c r="J21" s="14" t="s">
        <v>20</v>
      </c>
      <c r="K21" s="11">
        <v>643</v>
      </c>
      <c r="L21" s="15">
        <v>7000</v>
      </c>
      <c r="M21" s="15">
        <v>7840</v>
      </c>
      <c r="N21" s="13">
        <v>1400</v>
      </c>
      <c r="O21" s="11" t="s">
        <v>13</v>
      </c>
    </row>
    <row r="22" spans="1:15" ht="27.75" customHeight="1" x14ac:dyDescent="0.25">
      <c r="A22" s="4">
        <v>2023</v>
      </c>
      <c r="B22" s="4" t="s">
        <v>5</v>
      </c>
      <c r="C22" s="5">
        <v>127904</v>
      </c>
      <c r="D22" s="6">
        <v>182902.72000000003</v>
      </c>
      <c r="G22" s="8">
        <v>2020</v>
      </c>
      <c r="H22" s="8" t="s">
        <v>32</v>
      </c>
      <c r="I22" s="8" t="s">
        <v>17</v>
      </c>
      <c r="J22" s="16" t="s">
        <v>21</v>
      </c>
      <c r="K22" s="8">
        <v>455</v>
      </c>
      <c r="L22" s="17">
        <v>4579</v>
      </c>
      <c r="M22" s="17">
        <v>5128</v>
      </c>
      <c r="N22" s="18">
        <v>916</v>
      </c>
      <c r="O22" s="8" t="s">
        <v>13</v>
      </c>
    </row>
    <row r="23" spans="1:15" ht="27.75" customHeight="1" x14ac:dyDescent="0.25">
      <c r="A23" s="4">
        <v>2023</v>
      </c>
      <c r="B23" s="4" t="s">
        <v>6</v>
      </c>
      <c r="C23" s="5">
        <v>219404</v>
      </c>
      <c r="D23" s="6">
        <v>212626.8</v>
      </c>
      <c r="G23" s="11">
        <v>2020</v>
      </c>
      <c r="H23" s="11" t="s">
        <v>32</v>
      </c>
      <c r="I23" s="11" t="s">
        <v>19</v>
      </c>
      <c r="J23" s="14" t="s">
        <v>22</v>
      </c>
      <c r="K23" s="19">
        <v>345</v>
      </c>
      <c r="L23" s="13">
        <v>7000</v>
      </c>
      <c r="M23" s="13">
        <v>7840</v>
      </c>
      <c r="N23" s="13">
        <v>1400</v>
      </c>
      <c r="O23" s="11" t="s">
        <v>13</v>
      </c>
    </row>
    <row r="24" spans="1:15" ht="27.75" customHeight="1" x14ac:dyDescent="0.25">
      <c r="A24" s="4">
        <v>2023</v>
      </c>
      <c r="B24" s="4" t="s">
        <v>9</v>
      </c>
      <c r="C24" s="5">
        <v>73912</v>
      </c>
      <c r="D24" s="6">
        <v>130072.80000000012</v>
      </c>
      <c r="G24" s="8">
        <v>2020</v>
      </c>
      <c r="H24" s="8" t="s">
        <v>32</v>
      </c>
      <c r="I24" s="8" t="s">
        <v>15</v>
      </c>
      <c r="J24" s="9" t="s">
        <v>23</v>
      </c>
      <c r="K24" s="18">
        <v>122</v>
      </c>
      <c r="L24" s="18">
        <v>100</v>
      </c>
      <c r="M24" s="18">
        <v>112</v>
      </c>
      <c r="N24" s="18">
        <v>20</v>
      </c>
      <c r="O24" s="8" t="s">
        <v>13</v>
      </c>
    </row>
    <row r="25" spans="1:15" ht="27.75" customHeight="1" x14ac:dyDescent="0.25">
      <c r="A25" s="4">
        <v>2023</v>
      </c>
      <c r="B25" s="4" t="s">
        <v>8</v>
      </c>
      <c r="C25" s="5">
        <v>71992</v>
      </c>
      <c r="D25" s="6">
        <v>104238.15999999999</v>
      </c>
      <c r="G25" s="11">
        <v>2020</v>
      </c>
      <c r="H25" s="11" t="s">
        <v>32</v>
      </c>
      <c r="I25" s="11" t="s">
        <v>24</v>
      </c>
      <c r="J25" s="14" t="s">
        <v>25</v>
      </c>
      <c r="K25" s="11">
        <v>78</v>
      </c>
      <c r="L25" s="15">
        <v>4577</v>
      </c>
      <c r="M25" s="15">
        <v>5126</v>
      </c>
      <c r="N25" s="19">
        <v>915</v>
      </c>
      <c r="O25" s="11" t="s">
        <v>13</v>
      </c>
    </row>
    <row r="26" spans="1:15" ht="27.75" customHeight="1" x14ac:dyDescent="0.25">
      <c r="A26" s="4">
        <v>2024</v>
      </c>
      <c r="B26" s="4" t="s">
        <v>4</v>
      </c>
      <c r="C26" s="5">
        <v>190380</v>
      </c>
      <c r="D26" s="6">
        <v>272243.39999999997</v>
      </c>
      <c r="G26" s="8">
        <v>2020</v>
      </c>
      <c r="H26" s="8" t="s">
        <v>32</v>
      </c>
      <c r="I26" s="8" t="s">
        <v>24</v>
      </c>
      <c r="J26" s="16" t="s">
        <v>26</v>
      </c>
      <c r="K26" s="8">
        <v>76</v>
      </c>
      <c r="L26" s="17">
        <v>4577</v>
      </c>
      <c r="M26" s="17">
        <v>5126</v>
      </c>
      <c r="N26" s="18">
        <v>915</v>
      </c>
      <c r="O26" s="8" t="s">
        <v>13</v>
      </c>
    </row>
    <row r="27" spans="1:15" ht="27.75" customHeight="1" x14ac:dyDescent="0.25">
      <c r="A27" s="4">
        <v>2024</v>
      </c>
      <c r="B27" s="4" t="s">
        <v>6</v>
      </c>
      <c r="C27" s="5">
        <v>112620</v>
      </c>
      <c r="D27" s="6">
        <v>107044.07999999994</v>
      </c>
      <c r="G27" s="11">
        <v>2020</v>
      </c>
      <c r="H27" s="11" t="s">
        <v>32</v>
      </c>
      <c r="I27" s="11" t="s">
        <v>24</v>
      </c>
      <c r="J27" s="14" t="s">
        <v>27</v>
      </c>
      <c r="K27" s="11">
        <v>46</v>
      </c>
      <c r="L27" s="11">
        <v>200</v>
      </c>
      <c r="M27" s="11">
        <v>224</v>
      </c>
      <c r="N27" s="19">
        <v>40</v>
      </c>
      <c r="O27" s="11" t="s">
        <v>13</v>
      </c>
    </row>
    <row r="28" spans="1:15" ht="27.75" customHeight="1" x14ac:dyDescent="0.25">
      <c r="A28" s="4">
        <v>2024</v>
      </c>
      <c r="B28" s="4" t="s">
        <v>5</v>
      </c>
      <c r="C28" s="5">
        <v>109940</v>
      </c>
      <c r="D28" s="6">
        <v>157214.20000000007</v>
      </c>
      <c r="G28" s="8">
        <v>2020</v>
      </c>
      <c r="H28" s="8" t="s">
        <v>32</v>
      </c>
      <c r="I28" s="8" t="s">
        <v>24</v>
      </c>
      <c r="J28" s="16" t="s">
        <v>28</v>
      </c>
      <c r="K28" s="8">
        <v>34</v>
      </c>
      <c r="L28" s="17">
        <v>4577</v>
      </c>
      <c r="M28" s="17">
        <v>5126</v>
      </c>
      <c r="N28" s="18">
        <v>915</v>
      </c>
      <c r="O28" s="8" t="s">
        <v>13</v>
      </c>
    </row>
    <row r="29" spans="1:15" ht="27.75" customHeight="1" x14ac:dyDescent="0.25">
      <c r="A29" s="4">
        <v>2024</v>
      </c>
      <c r="B29" s="4" t="s">
        <v>7</v>
      </c>
      <c r="C29" s="5">
        <v>106948</v>
      </c>
      <c r="D29" s="6">
        <v>152935.63999999998</v>
      </c>
      <c r="G29" s="11">
        <v>2020</v>
      </c>
      <c r="H29" s="11" t="s">
        <v>32</v>
      </c>
      <c r="I29" s="11" t="s">
        <v>15</v>
      </c>
      <c r="J29" s="12" t="s">
        <v>29</v>
      </c>
      <c r="K29" s="19">
        <v>7</v>
      </c>
      <c r="L29" s="19">
        <v>200</v>
      </c>
      <c r="M29" s="19">
        <v>224</v>
      </c>
      <c r="N29" s="19">
        <v>40</v>
      </c>
      <c r="O29" s="11" t="s">
        <v>13</v>
      </c>
    </row>
    <row r="30" spans="1:15" ht="27.75" customHeight="1" x14ac:dyDescent="0.25">
      <c r="A30" s="4">
        <v>2024</v>
      </c>
      <c r="B30" s="4" t="s">
        <v>9</v>
      </c>
      <c r="C30" s="5">
        <v>62256</v>
      </c>
      <c r="D30" s="6">
        <v>100660.56000000013</v>
      </c>
      <c r="G30" s="8">
        <v>2020</v>
      </c>
      <c r="H30" s="8" t="s">
        <v>32</v>
      </c>
      <c r="I30" s="8" t="s">
        <v>24</v>
      </c>
      <c r="J30" s="16" t="s">
        <v>31</v>
      </c>
      <c r="K30" s="8">
        <v>3</v>
      </c>
      <c r="L30" s="17">
        <v>4577</v>
      </c>
      <c r="M30" s="17">
        <v>5127</v>
      </c>
      <c r="N30" s="18">
        <v>915</v>
      </c>
      <c r="O30" s="8" t="s">
        <v>13</v>
      </c>
    </row>
    <row r="31" spans="1:15" ht="27.75" customHeight="1" x14ac:dyDescent="0.25">
      <c r="A31" s="4">
        <v>2024</v>
      </c>
      <c r="B31" s="4" t="s">
        <v>8</v>
      </c>
      <c r="C31" s="5">
        <v>62240</v>
      </c>
      <c r="D31" s="6">
        <v>90151.200000000041</v>
      </c>
      <c r="G31" s="11">
        <v>2020</v>
      </c>
      <c r="H31" s="11" t="s">
        <v>32</v>
      </c>
      <c r="I31" s="11" t="s">
        <v>30</v>
      </c>
      <c r="J31" s="14" t="s">
        <v>30</v>
      </c>
      <c r="K31" s="11">
        <v>2</v>
      </c>
      <c r="L31" s="15">
        <v>6600</v>
      </c>
      <c r="M31" s="15">
        <v>7392</v>
      </c>
      <c r="N31" s="13">
        <v>1320</v>
      </c>
      <c r="O31" s="11" t="s">
        <v>13</v>
      </c>
    </row>
    <row r="32" spans="1:15" ht="27.75" customHeight="1" x14ac:dyDescent="0.25">
      <c r="G32" s="8">
        <v>2020</v>
      </c>
      <c r="H32" s="8" t="s">
        <v>33</v>
      </c>
      <c r="I32" s="8" t="s">
        <v>11</v>
      </c>
      <c r="J32" s="9" t="s">
        <v>12</v>
      </c>
      <c r="K32" s="10">
        <v>3566</v>
      </c>
      <c r="L32" s="10">
        <v>4577</v>
      </c>
      <c r="M32" s="10">
        <v>5127</v>
      </c>
      <c r="N32" s="18">
        <v>915</v>
      </c>
      <c r="O32" s="8" t="s">
        <v>13</v>
      </c>
    </row>
    <row r="33" spans="7:15" ht="27.75" customHeight="1" x14ac:dyDescent="0.25">
      <c r="G33" s="11">
        <v>2020</v>
      </c>
      <c r="H33" s="11" t="s">
        <v>33</v>
      </c>
      <c r="I33" s="11" t="s">
        <v>11</v>
      </c>
      <c r="J33" s="12" t="s">
        <v>14</v>
      </c>
      <c r="K33" s="13">
        <v>2498</v>
      </c>
      <c r="L33" s="13">
        <v>8000</v>
      </c>
      <c r="M33" s="13">
        <v>8960</v>
      </c>
      <c r="N33" s="13">
        <v>1600</v>
      </c>
      <c r="O33" s="11" t="s">
        <v>13</v>
      </c>
    </row>
    <row r="34" spans="7:15" ht="27.75" customHeight="1" x14ac:dyDescent="0.25">
      <c r="G34" s="8">
        <v>2020</v>
      </c>
      <c r="H34" s="8" t="s">
        <v>33</v>
      </c>
      <c r="I34" s="8" t="s">
        <v>15</v>
      </c>
      <c r="J34" s="9" t="s">
        <v>16</v>
      </c>
      <c r="K34" s="10">
        <v>1245</v>
      </c>
      <c r="L34" s="10">
        <v>4577</v>
      </c>
      <c r="M34" s="10">
        <v>5126</v>
      </c>
      <c r="N34" s="18">
        <v>915</v>
      </c>
      <c r="O34" s="8" t="s">
        <v>13</v>
      </c>
    </row>
    <row r="35" spans="7:15" ht="27.75" customHeight="1" x14ac:dyDescent="0.25">
      <c r="G35" s="11">
        <v>2020</v>
      </c>
      <c r="H35" s="11" t="s">
        <v>33</v>
      </c>
      <c r="I35" s="11" t="s">
        <v>17</v>
      </c>
      <c r="J35" s="14" t="s">
        <v>18</v>
      </c>
      <c r="K35" s="11">
        <v>644</v>
      </c>
      <c r="L35" s="15">
        <v>5744</v>
      </c>
      <c r="M35" s="15">
        <v>6433</v>
      </c>
      <c r="N35" s="13">
        <v>1149</v>
      </c>
      <c r="O35" s="11" t="s">
        <v>13</v>
      </c>
    </row>
    <row r="36" spans="7:15" ht="27.75" customHeight="1" x14ac:dyDescent="0.25">
      <c r="G36" s="8">
        <v>2020</v>
      </c>
      <c r="H36" s="8" t="s">
        <v>33</v>
      </c>
      <c r="I36" s="8" t="s">
        <v>19</v>
      </c>
      <c r="J36" s="16" t="s">
        <v>20</v>
      </c>
      <c r="K36" s="8">
        <v>643</v>
      </c>
      <c r="L36" s="17">
        <v>7000</v>
      </c>
      <c r="M36" s="17">
        <v>7840</v>
      </c>
      <c r="N36" s="10">
        <v>1400</v>
      </c>
      <c r="O36" s="8" t="s">
        <v>13</v>
      </c>
    </row>
    <row r="37" spans="7:15" ht="27.75" customHeight="1" x14ac:dyDescent="0.25">
      <c r="G37" s="11">
        <v>2020</v>
      </c>
      <c r="H37" s="11" t="s">
        <v>33</v>
      </c>
      <c r="I37" s="11" t="s">
        <v>17</v>
      </c>
      <c r="J37" s="14" t="s">
        <v>21</v>
      </c>
      <c r="K37" s="11">
        <v>455</v>
      </c>
      <c r="L37" s="15">
        <v>4579</v>
      </c>
      <c r="M37" s="15">
        <v>5128</v>
      </c>
      <c r="N37" s="19">
        <v>916</v>
      </c>
      <c r="O37" s="11" t="s">
        <v>13</v>
      </c>
    </row>
    <row r="38" spans="7:15" ht="27.75" customHeight="1" x14ac:dyDescent="0.25">
      <c r="G38" s="8">
        <v>2020</v>
      </c>
      <c r="H38" s="8" t="s">
        <v>33</v>
      </c>
      <c r="I38" s="8" t="s">
        <v>19</v>
      </c>
      <c r="J38" s="16" t="s">
        <v>22</v>
      </c>
      <c r="K38" s="18">
        <v>345</v>
      </c>
      <c r="L38" s="10">
        <v>7000</v>
      </c>
      <c r="M38" s="10">
        <v>7840</v>
      </c>
      <c r="N38" s="10">
        <v>1400</v>
      </c>
      <c r="O38" s="8" t="s">
        <v>13</v>
      </c>
    </row>
    <row r="39" spans="7:15" ht="27.75" customHeight="1" x14ac:dyDescent="0.25">
      <c r="G39" s="11">
        <v>2020</v>
      </c>
      <c r="H39" s="11" t="s">
        <v>33</v>
      </c>
      <c r="I39" s="11" t="s">
        <v>15</v>
      </c>
      <c r="J39" s="12" t="s">
        <v>23</v>
      </c>
      <c r="K39" s="19">
        <v>122</v>
      </c>
      <c r="L39" s="19">
        <v>100</v>
      </c>
      <c r="M39" s="19">
        <v>112</v>
      </c>
      <c r="N39" s="19">
        <v>20</v>
      </c>
      <c r="O39" s="11" t="s">
        <v>13</v>
      </c>
    </row>
    <row r="40" spans="7:15" ht="27.75" customHeight="1" x14ac:dyDescent="0.25">
      <c r="G40" s="8">
        <v>2020</v>
      </c>
      <c r="H40" s="8" t="s">
        <v>33</v>
      </c>
      <c r="I40" s="8" t="s">
        <v>24</v>
      </c>
      <c r="J40" s="16" t="s">
        <v>25</v>
      </c>
      <c r="K40" s="8">
        <v>78</v>
      </c>
      <c r="L40" s="17">
        <v>4577</v>
      </c>
      <c r="M40" s="17">
        <v>5126</v>
      </c>
      <c r="N40" s="18">
        <v>915</v>
      </c>
      <c r="O40" s="8" t="s">
        <v>13</v>
      </c>
    </row>
    <row r="41" spans="7:15" ht="27.75" customHeight="1" x14ac:dyDescent="0.25">
      <c r="G41" s="11">
        <v>2020</v>
      </c>
      <c r="H41" s="11" t="s">
        <v>33</v>
      </c>
      <c r="I41" s="11" t="s">
        <v>24</v>
      </c>
      <c r="J41" s="14" t="s">
        <v>26</v>
      </c>
      <c r="K41" s="11">
        <v>76</v>
      </c>
      <c r="L41" s="15">
        <v>4577</v>
      </c>
      <c r="M41" s="15">
        <v>5126</v>
      </c>
      <c r="N41" s="19">
        <v>915</v>
      </c>
      <c r="O41" s="11" t="s">
        <v>13</v>
      </c>
    </row>
    <row r="42" spans="7:15" ht="27.75" customHeight="1" x14ac:dyDescent="0.25">
      <c r="G42" s="8">
        <v>2020</v>
      </c>
      <c r="H42" s="8" t="s">
        <v>33</v>
      </c>
      <c r="I42" s="8" t="s">
        <v>24</v>
      </c>
      <c r="J42" s="16" t="s">
        <v>27</v>
      </c>
      <c r="K42" s="8">
        <v>46</v>
      </c>
      <c r="L42" s="8">
        <v>200</v>
      </c>
      <c r="M42" s="8">
        <v>224</v>
      </c>
      <c r="N42" s="18">
        <v>40</v>
      </c>
      <c r="O42" s="8" t="s">
        <v>13</v>
      </c>
    </row>
    <row r="43" spans="7:15" ht="27.75" customHeight="1" x14ac:dyDescent="0.25">
      <c r="G43" s="11">
        <v>2020</v>
      </c>
      <c r="H43" s="11" t="s">
        <v>33</v>
      </c>
      <c r="I43" s="11" t="s">
        <v>24</v>
      </c>
      <c r="J43" s="14" t="s">
        <v>28</v>
      </c>
      <c r="K43" s="11">
        <v>34</v>
      </c>
      <c r="L43" s="15">
        <v>4577</v>
      </c>
      <c r="M43" s="15">
        <v>5126</v>
      </c>
      <c r="N43" s="19">
        <v>915</v>
      </c>
      <c r="O43" s="11" t="s">
        <v>34</v>
      </c>
    </row>
    <row r="44" spans="7:15" ht="27.75" customHeight="1" x14ac:dyDescent="0.25">
      <c r="G44" s="8">
        <v>2020</v>
      </c>
      <c r="H44" s="8" t="s">
        <v>33</v>
      </c>
      <c r="I44" s="8" t="s">
        <v>15</v>
      </c>
      <c r="J44" s="9" t="s">
        <v>29</v>
      </c>
      <c r="K44" s="18">
        <v>7</v>
      </c>
      <c r="L44" s="18">
        <v>200</v>
      </c>
      <c r="M44" s="18">
        <v>224</v>
      </c>
      <c r="N44" s="18">
        <v>40</v>
      </c>
      <c r="O44" s="8" t="s">
        <v>34</v>
      </c>
    </row>
    <row r="45" spans="7:15" ht="27.75" customHeight="1" x14ac:dyDescent="0.25">
      <c r="G45" s="11">
        <v>2020</v>
      </c>
      <c r="H45" s="11" t="s">
        <v>33</v>
      </c>
      <c r="I45" s="11" t="s">
        <v>24</v>
      </c>
      <c r="J45" s="14" t="s">
        <v>31</v>
      </c>
      <c r="K45" s="11">
        <v>3</v>
      </c>
      <c r="L45" s="15">
        <v>3333</v>
      </c>
      <c r="M45" s="15">
        <v>5127</v>
      </c>
      <c r="N45" s="19">
        <v>667</v>
      </c>
      <c r="O45" s="11" t="s">
        <v>34</v>
      </c>
    </row>
    <row r="46" spans="7:15" ht="27.75" customHeight="1" x14ac:dyDescent="0.25">
      <c r="G46" s="8">
        <v>2020</v>
      </c>
      <c r="H46" s="8" t="s">
        <v>33</v>
      </c>
      <c r="I46" s="8" t="s">
        <v>30</v>
      </c>
      <c r="J46" s="16" t="s">
        <v>30</v>
      </c>
      <c r="K46" s="8">
        <v>2</v>
      </c>
      <c r="L46" s="17">
        <v>6600</v>
      </c>
      <c r="M46" s="17">
        <v>7392</v>
      </c>
      <c r="N46" s="10">
        <v>1320</v>
      </c>
      <c r="O46" s="8" t="s">
        <v>34</v>
      </c>
    </row>
    <row r="47" spans="7:15" ht="27.75" customHeight="1" x14ac:dyDescent="0.25">
      <c r="G47" s="11">
        <v>2020</v>
      </c>
      <c r="H47" s="11" t="s">
        <v>35</v>
      </c>
      <c r="I47" s="11" t="s">
        <v>11</v>
      </c>
      <c r="J47" s="12" t="s">
        <v>12</v>
      </c>
      <c r="K47" s="13">
        <v>3566</v>
      </c>
      <c r="L47" s="13">
        <v>4577</v>
      </c>
      <c r="M47" s="13">
        <v>5127</v>
      </c>
      <c r="N47" s="19">
        <v>915</v>
      </c>
      <c r="O47" s="11" t="s">
        <v>34</v>
      </c>
    </row>
    <row r="48" spans="7:15" ht="27.75" customHeight="1" x14ac:dyDescent="0.25">
      <c r="G48" s="8">
        <v>2020</v>
      </c>
      <c r="H48" s="8" t="s">
        <v>35</v>
      </c>
      <c r="I48" s="8" t="s">
        <v>11</v>
      </c>
      <c r="J48" s="9" t="s">
        <v>14</v>
      </c>
      <c r="K48" s="10">
        <v>2498</v>
      </c>
      <c r="L48" s="10">
        <v>8000</v>
      </c>
      <c r="M48" s="10">
        <v>8960</v>
      </c>
      <c r="N48" s="10">
        <v>1600</v>
      </c>
      <c r="O48" s="8" t="s">
        <v>34</v>
      </c>
    </row>
    <row r="49" spans="7:15" ht="27.75" customHeight="1" x14ac:dyDescent="0.25">
      <c r="G49" s="11">
        <v>2020</v>
      </c>
      <c r="H49" s="11" t="s">
        <v>35</v>
      </c>
      <c r="I49" s="11" t="s">
        <v>15</v>
      </c>
      <c r="J49" s="12" t="s">
        <v>16</v>
      </c>
      <c r="K49" s="13">
        <v>1245</v>
      </c>
      <c r="L49" s="13">
        <v>4577</v>
      </c>
      <c r="M49" s="13">
        <v>5126</v>
      </c>
      <c r="N49" s="19">
        <v>915</v>
      </c>
      <c r="O49" s="11" t="s">
        <v>34</v>
      </c>
    </row>
    <row r="50" spans="7:15" ht="27.75" customHeight="1" x14ac:dyDescent="0.25">
      <c r="G50" s="8">
        <v>2020</v>
      </c>
      <c r="H50" s="8" t="s">
        <v>35</v>
      </c>
      <c r="I50" s="8" t="s">
        <v>17</v>
      </c>
      <c r="J50" s="16" t="s">
        <v>18</v>
      </c>
      <c r="K50" s="8">
        <v>644</v>
      </c>
      <c r="L50" s="17">
        <v>5744</v>
      </c>
      <c r="M50" s="17">
        <v>6433</v>
      </c>
      <c r="N50" s="10">
        <v>1149</v>
      </c>
      <c r="O50" s="8" t="s">
        <v>34</v>
      </c>
    </row>
    <row r="51" spans="7:15" ht="27.75" customHeight="1" x14ac:dyDescent="0.25">
      <c r="G51" s="11">
        <v>2020</v>
      </c>
      <c r="H51" s="11" t="s">
        <v>35</v>
      </c>
      <c r="I51" s="11" t="s">
        <v>19</v>
      </c>
      <c r="J51" s="14" t="s">
        <v>20</v>
      </c>
      <c r="K51" s="11">
        <v>643</v>
      </c>
      <c r="L51" s="15">
        <v>7000</v>
      </c>
      <c r="M51" s="15">
        <v>7840</v>
      </c>
      <c r="N51" s="13">
        <v>1400</v>
      </c>
      <c r="O51" s="11" t="s">
        <v>34</v>
      </c>
    </row>
    <row r="52" spans="7:15" ht="27.75" customHeight="1" x14ac:dyDescent="0.25">
      <c r="G52" s="8">
        <v>2020</v>
      </c>
      <c r="H52" s="8" t="s">
        <v>35</v>
      </c>
      <c r="I52" s="8" t="s">
        <v>17</v>
      </c>
      <c r="J52" s="16" t="s">
        <v>21</v>
      </c>
      <c r="K52" s="8">
        <v>455</v>
      </c>
      <c r="L52" s="17">
        <v>4579</v>
      </c>
      <c r="M52" s="17">
        <v>5128</v>
      </c>
      <c r="N52" s="18">
        <v>916</v>
      </c>
      <c r="O52" s="8" t="s">
        <v>34</v>
      </c>
    </row>
    <row r="53" spans="7:15" ht="27.75" customHeight="1" x14ac:dyDescent="0.25">
      <c r="G53" s="11">
        <v>2020</v>
      </c>
      <c r="H53" s="11" t="s">
        <v>35</v>
      </c>
      <c r="I53" s="11" t="s">
        <v>19</v>
      </c>
      <c r="J53" s="14" t="s">
        <v>22</v>
      </c>
      <c r="K53" s="19">
        <v>345</v>
      </c>
      <c r="L53" s="13">
        <v>7000</v>
      </c>
      <c r="M53" s="13">
        <v>7840</v>
      </c>
      <c r="N53" s="13">
        <v>1400</v>
      </c>
      <c r="O53" s="11" t="s">
        <v>34</v>
      </c>
    </row>
    <row r="54" spans="7:15" ht="27.75" customHeight="1" x14ac:dyDescent="0.25">
      <c r="G54" s="8">
        <v>2020</v>
      </c>
      <c r="H54" s="8" t="s">
        <v>35</v>
      </c>
      <c r="I54" s="8" t="s">
        <v>15</v>
      </c>
      <c r="J54" s="9" t="s">
        <v>23</v>
      </c>
      <c r="K54" s="18">
        <v>122</v>
      </c>
      <c r="L54" s="18">
        <v>100</v>
      </c>
      <c r="M54" s="18">
        <v>112</v>
      </c>
      <c r="N54" s="18">
        <v>20</v>
      </c>
      <c r="O54" s="8" t="s">
        <v>34</v>
      </c>
    </row>
    <row r="55" spans="7:15" ht="27.75" customHeight="1" x14ac:dyDescent="0.25">
      <c r="G55" s="11">
        <v>2020</v>
      </c>
      <c r="H55" s="11" t="s">
        <v>35</v>
      </c>
      <c r="I55" s="11" t="s">
        <v>24</v>
      </c>
      <c r="J55" s="14" t="s">
        <v>25</v>
      </c>
      <c r="K55" s="11">
        <v>78</v>
      </c>
      <c r="L55" s="15">
        <v>4577</v>
      </c>
      <c r="M55" s="15">
        <v>5126</v>
      </c>
      <c r="N55" s="19">
        <v>915</v>
      </c>
      <c r="O55" s="11" t="s">
        <v>34</v>
      </c>
    </row>
    <row r="56" spans="7:15" ht="27.75" customHeight="1" x14ac:dyDescent="0.25">
      <c r="G56" s="8">
        <v>2020</v>
      </c>
      <c r="H56" s="8" t="s">
        <v>35</v>
      </c>
      <c r="I56" s="8" t="s">
        <v>24</v>
      </c>
      <c r="J56" s="16" t="s">
        <v>26</v>
      </c>
      <c r="K56" s="8">
        <v>76</v>
      </c>
      <c r="L56" s="17">
        <v>4577</v>
      </c>
      <c r="M56" s="17">
        <v>5126</v>
      </c>
      <c r="N56" s="18">
        <v>915</v>
      </c>
      <c r="O56" s="8" t="s">
        <v>34</v>
      </c>
    </row>
    <row r="57" spans="7:15" ht="27.75" customHeight="1" x14ac:dyDescent="0.25">
      <c r="G57" s="11">
        <v>2020</v>
      </c>
      <c r="H57" s="11" t="s">
        <v>35</v>
      </c>
      <c r="I57" s="11" t="s">
        <v>24</v>
      </c>
      <c r="J57" s="14" t="s">
        <v>27</v>
      </c>
      <c r="K57" s="11">
        <v>46</v>
      </c>
      <c r="L57" s="11">
        <v>200</v>
      </c>
      <c r="M57" s="11">
        <v>224</v>
      </c>
      <c r="N57" s="19">
        <v>40</v>
      </c>
      <c r="O57" s="11" t="s">
        <v>34</v>
      </c>
    </row>
    <row r="58" spans="7:15" ht="27.75" customHeight="1" x14ac:dyDescent="0.25">
      <c r="G58" s="8">
        <v>2020</v>
      </c>
      <c r="H58" s="8" t="s">
        <v>35</v>
      </c>
      <c r="I58" s="8" t="s">
        <v>24</v>
      </c>
      <c r="J58" s="16" t="s">
        <v>28</v>
      </c>
      <c r="K58" s="8">
        <v>34</v>
      </c>
      <c r="L58" s="17">
        <v>4577</v>
      </c>
      <c r="M58" s="17">
        <v>5126</v>
      </c>
      <c r="N58" s="18">
        <v>915</v>
      </c>
      <c r="O58" s="8" t="s">
        <v>34</v>
      </c>
    </row>
    <row r="59" spans="7:15" ht="27.75" customHeight="1" x14ac:dyDescent="0.25">
      <c r="G59" s="11">
        <v>2020</v>
      </c>
      <c r="H59" s="11" t="s">
        <v>35</v>
      </c>
      <c r="I59" s="11" t="s">
        <v>15</v>
      </c>
      <c r="J59" s="12" t="s">
        <v>29</v>
      </c>
      <c r="K59" s="19">
        <v>7</v>
      </c>
      <c r="L59" s="19">
        <v>200</v>
      </c>
      <c r="M59" s="19">
        <v>224</v>
      </c>
      <c r="N59" s="19">
        <v>40</v>
      </c>
      <c r="O59" s="11" t="s">
        <v>34</v>
      </c>
    </row>
    <row r="60" spans="7:15" ht="27.75" customHeight="1" x14ac:dyDescent="0.25">
      <c r="G60" s="8">
        <v>2020</v>
      </c>
      <c r="H60" s="8" t="s">
        <v>35</v>
      </c>
      <c r="I60" s="8" t="s">
        <v>24</v>
      </c>
      <c r="J60" s="16" t="s">
        <v>31</v>
      </c>
      <c r="K60" s="8">
        <v>3</v>
      </c>
      <c r="L60" s="17">
        <v>4577</v>
      </c>
      <c r="M60" s="17">
        <v>5127</v>
      </c>
      <c r="N60" s="18">
        <v>915</v>
      </c>
      <c r="O60" s="8" t="s">
        <v>34</v>
      </c>
    </row>
    <row r="61" spans="7:15" ht="27.75" customHeight="1" x14ac:dyDescent="0.25">
      <c r="G61" s="11">
        <v>2020</v>
      </c>
      <c r="H61" s="11" t="s">
        <v>35</v>
      </c>
      <c r="I61" s="11" t="s">
        <v>30</v>
      </c>
      <c r="J61" s="14" t="s">
        <v>30</v>
      </c>
      <c r="K61" s="11">
        <v>2</v>
      </c>
      <c r="L61" s="15">
        <v>6600</v>
      </c>
      <c r="M61" s="15">
        <v>7392</v>
      </c>
      <c r="N61" s="13">
        <v>1320</v>
      </c>
      <c r="O61" s="11" t="s">
        <v>34</v>
      </c>
    </row>
    <row r="62" spans="7:15" ht="27.75" customHeight="1" x14ac:dyDescent="0.25">
      <c r="G62" s="8">
        <v>2020</v>
      </c>
      <c r="H62" s="8" t="s">
        <v>36</v>
      </c>
      <c r="I62" s="8" t="s">
        <v>11</v>
      </c>
      <c r="J62" s="9" t="s">
        <v>12</v>
      </c>
      <c r="K62" s="10">
        <v>3566</v>
      </c>
      <c r="L62" s="10">
        <v>4577</v>
      </c>
      <c r="M62" s="10">
        <v>5127</v>
      </c>
      <c r="N62" s="18">
        <v>915</v>
      </c>
      <c r="O62" s="8" t="s">
        <v>34</v>
      </c>
    </row>
    <row r="63" spans="7:15" ht="27.75" customHeight="1" x14ac:dyDescent="0.25">
      <c r="G63" s="11">
        <v>2020</v>
      </c>
      <c r="H63" s="11" t="s">
        <v>36</v>
      </c>
      <c r="I63" s="11" t="s">
        <v>11</v>
      </c>
      <c r="J63" s="12" t="s">
        <v>14</v>
      </c>
      <c r="K63" s="13">
        <v>2498</v>
      </c>
      <c r="L63" s="13">
        <v>8000</v>
      </c>
      <c r="M63" s="13">
        <v>8960</v>
      </c>
      <c r="N63" s="13">
        <v>1600</v>
      </c>
      <c r="O63" s="11" t="s">
        <v>34</v>
      </c>
    </row>
    <row r="64" spans="7:15" ht="27.75" customHeight="1" x14ac:dyDescent="0.25">
      <c r="G64" s="8">
        <v>2020</v>
      </c>
      <c r="H64" s="8" t="s">
        <v>36</v>
      </c>
      <c r="I64" s="8" t="s">
        <v>15</v>
      </c>
      <c r="J64" s="9" t="s">
        <v>16</v>
      </c>
      <c r="K64" s="10">
        <v>1245</v>
      </c>
      <c r="L64" s="10">
        <v>4577</v>
      </c>
      <c r="M64" s="10">
        <v>5126</v>
      </c>
      <c r="N64" s="18">
        <v>915</v>
      </c>
      <c r="O64" s="8" t="s">
        <v>34</v>
      </c>
    </row>
    <row r="65" spans="7:15" ht="27.75" customHeight="1" x14ac:dyDescent="0.25">
      <c r="G65" s="11">
        <v>2020</v>
      </c>
      <c r="H65" s="11" t="s">
        <v>36</v>
      </c>
      <c r="I65" s="11" t="s">
        <v>17</v>
      </c>
      <c r="J65" s="14" t="s">
        <v>18</v>
      </c>
      <c r="K65" s="11">
        <v>644</v>
      </c>
      <c r="L65" s="15">
        <v>5744</v>
      </c>
      <c r="M65" s="15">
        <v>6433</v>
      </c>
      <c r="N65" s="13">
        <v>1149</v>
      </c>
      <c r="O65" s="11" t="s">
        <v>34</v>
      </c>
    </row>
    <row r="66" spans="7:15" ht="27.75" customHeight="1" x14ac:dyDescent="0.25">
      <c r="G66" s="8">
        <v>2020</v>
      </c>
      <c r="H66" s="8" t="s">
        <v>36</v>
      </c>
      <c r="I66" s="8" t="s">
        <v>19</v>
      </c>
      <c r="J66" s="16" t="s">
        <v>20</v>
      </c>
      <c r="K66" s="8">
        <v>643</v>
      </c>
      <c r="L66" s="17">
        <v>7000</v>
      </c>
      <c r="M66" s="17">
        <v>7840</v>
      </c>
      <c r="N66" s="10">
        <v>1400</v>
      </c>
      <c r="O66" s="8" t="s">
        <v>13</v>
      </c>
    </row>
    <row r="67" spans="7:15" ht="27.75" customHeight="1" x14ac:dyDescent="0.25">
      <c r="G67" s="11">
        <v>2020</v>
      </c>
      <c r="H67" s="11" t="s">
        <v>36</v>
      </c>
      <c r="I67" s="11" t="s">
        <v>17</v>
      </c>
      <c r="J67" s="14" t="s">
        <v>21</v>
      </c>
      <c r="K67" s="11">
        <v>455</v>
      </c>
      <c r="L67" s="15">
        <v>4579</v>
      </c>
      <c r="M67" s="15">
        <v>5128</v>
      </c>
      <c r="N67" s="19">
        <v>916</v>
      </c>
      <c r="O67" s="11" t="s">
        <v>13</v>
      </c>
    </row>
    <row r="68" spans="7:15" ht="27.75" customHeight="1" x14ac:dyDescent="0.25">
      <c r="G68" s="8">
        <v>2020</v>
      </c>
      <c r="H68" s="8" t="s">
        <v>36</v>
      </c>
      <c r="I68" s="8" t="s">
        <v>19</v>
      </c>
      <c r="J68" s="16" t="s">
        <v>22</v>
      </c>
      <c r="K68" s="18">
        <v>345</v>
      </c>
      <c r="L68" s="10">
        <v>7000</v>
      </c>
      <c r="M68" s="10">
        <v>7840</v>
      </c>
      <c r="N68" s="10">
        <v>1400</v>
      </c>
      <c r="O68" s="8" t="s">
        <v>13</v>
      </c>
    </row>
    <row r="69" spans="7:15" ht="27.75" customHeight="1" x14ac:dyDescent="0.25">
      <c r="G69" s="11">
        <v>2020</v>
      </c>
      <c r="H69" s="11" t="s">
        <v>36</v>
      </c>
      <c r="I69" s="11" t="s">
        <v>15</v>
      </c>
      <c r="J69" s="12" t="s">
        <v>23</v>
      </c>
      <c r="K69" s="19">
        <v>122</v>
      </c>
      <c r="L69" s="19">
        <v>100</v>
      </c>
      <c r="M69" s="19">
        <v>112</v>
      </c>
      <c r="N69" s="19">
        <v>20</v>
      </c>
      <c r="O69" s="11" t="s">
        <v>13</v>
      </c>
    </row>
    <row r="70" spans="7:15" ht="27.75" customHeight="1" x14ac:dyDescent="0.25">
      <c r="G70" s="8">
        <v>2020</v>
      </c>
      <c r="H70" s="8" t="s">
        <v>36</v>
      </c>
      <c r="I70" s="8" t="s">
        <v>24</v>
      </c>
      <c r="J70" s="16" t="s">
        <v>25</v>
      </c>
      <c r="K70" s="8">
        <v>78</v>
      </c>
      <c r="L70" s="17">
        <v>4577</v>
      </c>
      <c r="M70" s="17">
        <v>5126</v>
      </c>
      <c r="N70" s="18">
        <v>915</v>
      </c>
      <c r="O70" s="8" t="s">
        <v>13</v>
      </c>
    </row>
    <row r="71" spans="7:15" ht="27.75" customHeight="1" x14ac:dyDescent="0.25">
      <c r="G71" s="11">
        <v>2020</v>
      </c>
      <c r="H71" s="11" t="s">
        <v>36</v>
      </c>
      <c r="I71" s="11" t="s">
        <v>24</v>
      </c>
      <c r="J71" s="14" t="s">
        <v>26</v>
      </c>
      <c r="K71" s="11">
        <v>76</v>
      </c>
      <c r="L71" s="15">
        <v>4577</v>
      </c>
      <c r="M71" s="15">
        <v>5126</v>
      </c>
      <c r="N71" s="19">
        <v>915</v>
      </c>
      <c r="O71" s="11" t="s">
        <v>13</v>
      </c>
    </row>
    <row r="72" spans="7:15" ht="27.75" customHeight="1" x14ac:dyDescent="0.25">
      <c r="G72" s="8">
        <v>2020</v>
      </c>
      <c r="H72" s="8" t="s">
        <v>36</v>
      </c>
      <c r="I72" s="8" t="s">
        <v>24</v>
      </c>
      <c r="J72" s="16" t="s">
        <v>27</v>
      </c>
      <c r="K72" s="8">
        <v>46</v>
      </c>
      <c r="L72" s="8">
        <v>200</v>
      </c>
      <c r="M72" s="8">
        <v>224</v>
      </c>
      <c r="N72" s="18">
        <v>40</v>
      </c>
      <c r="O72" s="8" t="s">
        <v>13</v>
      </c>
    </row>
    <row r="73" spans="7:15" ht="27.75" customHeight="1" x14ac:dyDescent="0.25">
      <c r="G73" s="11">
        <v>2020</v>
      </c>
      <c r="H73" s="11" t="s">
        <v>36</v>
      </c>
      <c r="I73" s="11" t="s">
        <v>24</v>
      </c>
      <c r="J73" s="14" t="s">
        <v>28</v>
      </c>
      <c r="K73" s="11">
        <v>34</v>
      </c>
      <c r="L73" s="15">
        <v>4577</v>
      </c>
      <c r="M73" s="15">
        <v>5126</v>
      </c>
      <c r="N73" s="19">
        <v>915</v>
      </c>
      <c r="O73" s="11" t="s">
        <v>13</v>
      </c>
    </row>
    <row r="74" spans="7:15" ht="27.75" customHeight="1" x14ac:dyDescent="0.25">
      <c r="G74" s="8">
        <v>2020</v>
      </c>
      <c r="H74" s="8" t="s">
        <v>36</v>
      </c>
      <c r="I74" s="8" t="s">
        <v>15</v>
      </c>
      <c r="J74" s="9" t="s">
        <v>29</v>
      </c>
      <c r="K74" s="18">
        <v>7</v>
      </c>
      <c r="L74" s="18">
        <v>200</v>
      </c>
      <c r="M74" s="18">
        <v>224</v>
      </c>
      <c r="N74" s="18">
        <v>40</v>
      </c>
      <c r="O74" s="8" t="s">
        <v>13</v>
      </c>
    </row>
    <row r="75" spans="7:15" ht="27.75" customHeight="1" x14ac:dyDescent="0.25">
      <c r="G75" s="11">
        <v>2020</v>
      </c>
      <c r="H75" s="11" t="s">
        <v>36</v>
      </c>
      <c r="I75" s="11" t="s">
        <v>24</v>
      </c>
      <c r="J75" s="14" t="s">
        <v>31</v>
      </c>
      <c r="K75" s="11">
        <v>3</v>
      </c>
      <c r="L75" s="15">
        <v>4577</v>
      </c>
      <c r="M75" s="15">
        <v>5127</v>
      </c>
      <c r="N75" s="19">
        <v>915</v>
      </c>
      <c r="O75" s="11" t="s">
        <v>13</v>
      </c>
    </row>
    <row r="76" spans="7:15" ht="27.75" customHeight="1" x14ac:dyDescent="0.25">
      <c r="G76" s="8">
        <v>2020</v>
      </c>
      <c r="H76" s="8" t="s">
        <v>36</v>
      </c>
      <c r="I76" s="8" t="s">
        <v>30</v>
      </c>
      <c r="J76" s="16" t="s">
        <v>30</v>
      </c>
      <c r="K76" s="8">
        <v>2</v>
      </c>
      <c r="L76" s="17">
        <v>6600</v>
      </c>
      <c r="M76" s="17">
        <v>7392</v>
      </c>
      <c r="N76" s="10">
        <v>1320</v>
      </c>
      <c r="O76" s="8" t="s">
        <v>13</v>
      </c>
    </row>
    <row r="77" spans="7:15" ht="27.75" customHeight="1" x14ac:dyDescent="0.25">
      <c r="G77" s="11">
        <v>2020</v>
      </c>
      <c r="H77" s="11" t="s">
        <v>37</v>
      </c>
      <c r="I77" s="11" t="s">
        <v>11</v>
      </c>
      <c r="J77" s="12" t="s">
        <v>12</v>
      </c>
      <c r="K77" s="13">
        <v>3566</v>
      </c>
      <c r="L77" s="13">
        <v>4577</v>
      </c>
      <c r="M77" s="13">
        <v>5127</v>
      </c>
      <c r="N77" s="19">
        <v>915</v>
      </c>
      <c r="O77" s="11" t="s">
        <v>13</v>
      </c>
    </row>
    <row r="78" spans="7:15" ht="27.75" customHeight="1" x14ac:dyDescent="0.25">
      <c r="G78" s="8">
        <v>2020</v>
      </c>
      <c r="H78" s="8" t="s">
        <v>37</v>
      </c>
      <c r="I78" s="8" t="s">
        <v>11</v>
      </c>
      <c r="J78" s="9" t="s">
        <v>14</v>
      </c>
      <c r="K78" s="10">
        <v>2498</v>
      </c>
      <c r="L78" s="10">
        <v>8000</v>
      </c>
      <c r="M78" s="10">
        <v>8960</v>
      </c>
      <c r="N78" s="10">
        <v>1600</v>
      </c>
      <c r="O78" s="8" t="s">
        <v>13</v>
      </c>
    </row>
    <row r="79" spans="7:15" ht="27.75" customHeight="1" x14ac:dyDescent="0.25">
      <c r="G79" s="11">
        <v>2020</v>
      </c>
      <c r="H79" s="11" t="s">
        <v>37</v>
      </c>
      <c r="I79" s="11" t="s">
        <v>15</v>
      </c>
      <c r="J79" s="12" t="s">
        <v>16</v>
      </c>
      <c r="K79" s="13">
        <v>1245</v>
      </c>
      <c r="L79" s="13">
        <v>4577</v>
      </c>
      <c r="M79" s="13">
        <v>5126</v>
      </c>
      <c r="N79" s="19">
        <v>915</v>
      </c>
      <c r="O79" s="11" t="s">
        <v>13</v>
      </c>
    </row>
    <row r="80" spans="7:15" ht="27.75" customHeight="1" x14ac:dyDescent="0.25">
      <c r="G80" s="8">
        <v>2020</v>
      </c>
      <c r="H80" s="8" t="s">
        <v>37</v>
      </c>
      <c r="I80" s="8" t="s">
        <v>17</v>
      </c>
      <c r="J80" s="16" t="s">
        <v>18</v>
      </c>
      <c r="K80" s="8">
        <v>644</v>
      </c>
      <c r="L80" s="17">
        <v>5744</v>
      </c>
      <c r="M80" s="17">
        <v>6433</v>
      </c>
      <c r="N80" s="10">
        <v>1149</v>
      </c>
      <c r="O80" s="8" t="s">
        <v>13</v>
      </c>
    </row>
    <row r="81" spans="7:15" ht="27.75" customHeight="1" x14ac:dyDescent="0.25">
      <c r="G81" s="11">
        <v>2020</v>
      </c>
      <c r="H81" s="11" t="s">
        <v>37</v>
      </c>
      <c r="I81" s="11" t="s">
        <v>19</v>
      </c>
      <c r="J81" s="14" t="s">
        <v>20</v>
      </c>
      <c r="K81" s="11">
        <v>643</v>
      </c>
      <c r="L81" s="15">
        <v>7000</v>
      </c>
      <c r="M81" s="15">
        <v>7840</v>
      </c>
      <c r="N81" s="13">
        <v>1400</v>
      </c>
      <c r="O81" s="11" t="s">
        <v>13</v>
      </c>
    </row>
    <row r="82" spans="7:15" ht="27.75" customHeight="1" x14ac:dyDescent="0.25">
      <c r="G82" s="8">
        <v>2020</v>
      </c>
      <c r="H82" s="8" t="s">
        <v>37</v>
      </c>
      <c r="I82" s="8" t="s">
        <v>17</v>
      </c>
      <c r="J82" s="16" t="s">
        <v>21</v>
      </c>
      <c r="K82" s="8">
        <v>455</v>
      </c>
      <c r="L82" s="17">
        <v>4579</v>
      </c>
      <c r="M82" s="17">
        <v>5128</v>
      </c>
      <c r="N82" s="18">
        <v>916</v>
      </c>
      <c r="O82" s="8" t="s">
        <v>13</v>
      </c>
    </row>
    <row r="83" spans="7:15" ht="27.75" customHeight="1" x14ac:dyDescent="0.25">
      <c r="G83" s="11">
        <v>2020</v>
      </c>
      <c r="H83" s="11" t="s">
        <v>37</v>
      </c>
      <c r="I83" s="11" t="s">
        <v>19</v>
      </c>
      <c r="J83" s="14" t="s">
        <v>22</v>
      </c>
      <c r="K83" s="19">
        <v>345</v>
      </c>
      <c r="L83" s="13">
        <v>7000</v>
      </c>
      <c r="M83" s="13">
        <v>7840</v>
      </c>
      <c r="N83" s="13">
        <v>1400</v>
      </c>
      <c r="O83" s="11" t="s">
        <v>13</v>
      </c>
    </row>
    <row r="84" spans="7:15" ht="27.75" customHeight="1" x14ac:dyDescent="0.25">
      <c r="G84" s="8">
        <v>2020</v>
      </c>
      <c r="H84" s="8" t="s">
        <v>37</v>
      </c>
      <c r="I84" s="8" t="s">
        <v>15</v>
      </c>
      <c r="J84" s="9" t="s">
        <v>23</v>
      </c>
      <c r="K84" s="18">
        <v>122</v>
      </c>
      <c r="L84" s="18">
        <v>100</v>
      </c>
      <c r="M84" s="18">
        <v>112</v>
      </c>
      <c r="N84" s="18">
        <v>20</v>
      </c>
      <c r="O84" s="8" t="s">
        <v>13</v>
      </c>
    </row>
    <row r="85" spans="7:15" ht="27.75" customHeight="1" x14ac:dyDescent="0.25">
      <c r="G85" s="11">
        <v>2020</v>
      </c>
      <c r="H85" s="11" t="s">
        <v>37</v>
      </c>
      <c r="I85" s="11" t="s">
        <v>24</v>
      </c>
      <c r="J85" s="14" t="s">
        <v>25</v>
      </c>
      <c r="K85" s="11">
        <v>78</v>
      </c>
      <c r="L85" s="15">
        <v>4577</v>
      </c>
      <c r="M85" s="15">
        <v>5126</v>
      </c>
      <c r="N85" s="19">
        <v>915</v>
      </c>
      <c r="O85" s="11" t="s">
        <v>13</v>
      </c>
    </row>
    <row r="86" spans="7:15" ht="27.75" customHeight="1" x14ac:dyDescent="0.25">
      <c r="G86" s="8">
        <v>2020</v>
      </c>
      <c r="H86" s="8" t="s">
        <v>37</v>
      </c>
      <c r="I86" s="8" t="s">
        <v>24</v>
      </c>
      <c r="J86" s="16" t="s">
        <v>26</v>
      </c>
      <c r="K86" s="8">
        <v>76</v>
      </c>
      <c r="L86" s="17">
        <v>4577</v>
      </c>
      <c r="M86" s="17">
        <v>5126</v>
      </c>
      <c r="N86" s="18">
        <v>915</v>
      </c>
      <c r="O86" s="8" t="s">
        <v>13</v>
      </c>
    </row>
    <row r="87" spans="7:15" ht="27.75" customHeight="1" x14ac:dyDescent="0.25">
      <c r="G87" s="11">
        <v>2020</v>
      </c>
      <c r="H87" s="11" t="s">
        <v>37</v>
      </c>
      <c r="I87" s="11" t="s">
        <v>24</v>
      </c>
      <c r="J87" s="14" t="s">
        <v>27</v>
      </c>
      <c r="K87" s="11">
        <v>46</v>
      </c>
      <c r="L87" s="11">
        <v>200</v>
      </c>
      <c r="M87" s="11">
        <v>224</v>
      </c>
      <c r="N87" s="19">
        <v>40</v>
      </c>
      <c r="O87" s="11" t="s">
        <v>13</v>
      </c>
    </row>
    <row r="88" spans="7:15" ht="27.75" customHeight="1" x14ac:dyDescent="0.25">
      <c r="G88" s="8">
        <v>2020</v>
      </c>
      <c r="H88" s="8" t="s">
        <v>37</v>
      </c>
      <c r="I88" s="8" t="s">
        <v>24</v>
      </c>
      <c r="J88" s="16" t="s">
        <v>28</v>
      </c>
      <c r="K88" s="8">
        <v>34</v>
      </c>
      <c r="L88" s="17">
        <v>4577</v>
      </c>
      <c r="M88" s="17">
        <v>5126</v>
      </c>
      <c r="N88" s="18">
        <v>915</v>
      </c>
      <c r="O88" s="8" t="s">
        <v>13</v>
      </c>
    </row>
    <row r="89" spans="7:15" ht="27.75" customHeight="1" x14ac:dyDescent="0.25">
      <c r="G89" s="11">
        <v>2020</v>
      </c>
      <c r="H89" s="11" t="s">
        <v>37</v>
      </c>
      <c r="I89" s="11" t="s">
        <v>15</v>
      </c>
      <c r="J89" s="12" t="s">
        <v>29</v>
      </c>
      <c r="K89" s="19">
        <v>7</v>
      </c>
      <c r="L89" s="19">
        <v>200</v>
      </c>
      <c r="M89" s="19">
        <v>224</v>
      </c>
      <c r="N89" s="19">
        <v>40</v>
      </c>
      <c r="O89" s="11" t="s">
        <v>13</v>
      </c>
    </row>
    <row r="90" spans="7:15" ht="27.75" customHeight="1" x14ac:dyDescent="0.25">
      <c r="G90" s="8">
        <v>2020</v>
      </c>
      <c r="H90" s="8" t="s">
        <v>37</v>
      </c>
      <c r="I90" s="8" t="s">
        <v>30</v>
      </c>
      <c r="J90" s="16" t="s">
        <v>30</v>
      </c>
      <c r="K90" s="8">
        <v>3</v>
      </c>
      <c r="L90" s="17">
        <v>6600</v>
      </c>
      <c r="M90" s="17">
        <v>7392</v>
      </c>
      <c r="N90" s="10">
        <v>1320</v>
      </c>
      <c r="O90" s="8" t="s">
        <v>13</v>
      </c>
    </row>
    <row r="91" spans="7:15" ht="27.75" customHeight="1" x14ac:dyDescent="0.25">
      <c r="G91" s="11">
        <v>2020</v>
      </c>
      <c r="H91" s="11" t="s">
        <v>37</v>
      </c>
      <c r="I91" s="11" t="s">
        <v>24</v>
      </c>
      <c r="J91" s="14" t="s">
        <v>31</v>
      </c>
      <c r="K91" s="11">
        <v>3</v>
      </c>
      <c r="L91" s="15">
        <v>4577</v>
      </c>
      <c r="M91" s="15">
        <v>5127</v>
      </c>
      <c r="N91" s="19">
        <v>915</v>
      </c>
      <c r="O91" s="11" t="s">
        <v>13</v>
      </c>
    </row>
    <row r="92" spans="7:15" ht="27.75" customHeight="1" x14ac:dyDescent="0.25">
      <c r="G92" s="8">
        <v>2020</v>
      </c>
      <c r="H92" s="8" t="s">
        <v>38</v>
      </c>
      <c r="I92" s="8" t="s">
        <v>11</v>
      </c>
      <c r="J92" s="9" t="s">
        <v>12</v>
      </c>
      <c r="K92" s="10">
        <v>3566</v>
      </c>
      <c r="L92" s="10">
        <v>4577</v>
      </c>
      <c r="M92" s="10">
        <v>5127</v>
      </c>
      <c r="N92" s="18">
        <v>915</v>
      </c>
      <c r="O92" s="8" t="s">
        <v>13</v>
      </c>
    </row>
    <row r="93" spans="7:15" ht="27.75" customHeight="1" x14ac:dyDescent="0.25">
      <c r="G93" s="11">
        <v>2020</v>
      </c>
      <c r="H93" s="11" t="s">
        <v>38</v>
      </c>
      <c r="I93" s="11" t="s">
        <v>11</v>
      </c>
      <c r="J93" s="12" t="s">
        <v>14</v>
      </c>
      <c r="K93" s="13">
        <v>2498</v>
      </c>
      <c r="L93" s="13">
        <v>8000</v>
      </c>
      <c r="M93" s="13">
        <v>8960</v>
      </c>
      <c r="N93" s="13">
        <v>1600</v>
      </c>
      <c r="O93" s="11" t="s">
        <v>13</v>
      </c>
    </row>
    <row r="94" spans="7:15" ht="27.75" customHeight="1" x14ac:dyDescent="0.25">
      <c r="G94" s="8">
        <v>2020</v>
      </c>
      <c r="H94" s="8" t="s">
        <v>38</v>
      </c>
      <c r="I94" s="8" t="s">
        <v>15</v>
      </c>
      <c r="J94" s="9" t="s">
        <v>16</v>
      </c>
      <c r="K94" s="10">
        <v>1245</v>
      </c>
      <c r="L94" s="10">
        <v>4577</v>
      </c>
      <c r="M94" s="10">
        <v>5126</v>
      </c>
      <c r="N94" s="18">
        <v>915</v>
      </c>
      <c r="O94" s="8" t="s">
        <v>13</v>
      </c>
    </row>
    <row r="95" spans="7:15" ht="27.75" customHeight="1" x14ac:dyDescent="0.25">
      <c r="G95" s="11">
        <v>2020</v>
      </c>
      <c r="H95" s="11" t="s">
        <v>38</v>
      </c>
      <c r="I95" s="11" t="s">
        <v>17</v>
      </c>
      <c r="J95" s="14" t="s">
        <v>18</v>
      </c>
      <c r="K95" s="11">
        <v>644</v>
      </c>
      <c r="L95" s="15">
        <v>5744</v>
      </c>
      <c r="M95" s="15">
        <v>6433</v>
      </c>
      <c r="N95" s="13">
        <v>1149</v>
      </c>
      <c r="O95" s="11" t="s">
        <v>13</v>
      </c>
    </row>
    <row r="96" spans="7:15" ht="27.75" customHeight="1" x14ac:dyDescent="0.25">
      <c r="G96" s="8">
        <v>2020</v>
      </c>
      <c r="H96" s="8" t="s">
        <v>38</v>
      </c>
      <c r="I96" s="8" t="s">
        <v>19</v>
      </c>
      <c r="J96" s="16" t="s">
        <v>20</v>
      </c>
      <c r="K96" s="8">
        <v>643</v>
      </c>
      <c r="L96" s="17">
        <v>7000</v>
      </c>
      <c r="M96" s="17">
        <v>7840</v>
      </c>
      <c r="N96" s="10">
        <v>1400</v>
      </c>
      <c r="O96" s="8" t="s">
        <v>13</v>
      </c>
    </row>
    <row r="97" spans="7:15" ht="27.75" customHeight="1" x14ac:dyDescent="0.25">
      <c r="G97" s="11">
        <v>2020</v>
      </c>
      <c r="H97" s="11" t="s">
        <v>38</v>
      </c>
      <c r="I97" s="11" t="s">
        <v>17</v>
      </c>
      <c r="J97" s="14" t="s">
        <v>21</v>
      </c>
      <c r="K97" s="11">
        <v>455</v>
      </c>
      <c r="L97" s="15">
        <v>4579</v>
      </c>
      <c r="M97" s="15">
        <v>5128</v>
      </c>
      <c r="N97" s="19">
        <v>916</v>
      </c>
      <c r="O97" s="11" t="s">
        <v>13</v>
      </c>
    </row>
    <row r="98" spans="7:15" ht="27.75" customHeight="1" x14ac:dyDescent="0.25">
      <c r="G98" s="8">
        <v>2020</v>
      </c>
      <c r="H98" s="8" t="s">
        <v>38</v>
      </c>
      <c r="I98" s="8" t="s">
        <v>19</v>
      </c>
      <c r="J98" s="16" t="s">
        <v>22</v>
      </c>
      <c r="K98" s="18">
        <v>345</v>
      </c>
      <c r="L98" s="10">
        <v>7000</v>
      </c>
      <c r="M98" s="10">
        <v>7840</v>
      </c>
      <c r="N98" s="10">
        <v>1400</v>
      </c>
      <c r="O98" s="8" t="s">
        <v>13</v>
      </c>
    </row>
    <row r="99" spans="7:15" ht="27.75" customHeight="1" x14ac:dyDescent="0.25">
      <c r="G99" s="11">
        <v>2020</v>
      </c>
      <c r="H99" s="11" t="s">
        <v>38</v>
      </c>
      <c r="I99" s="11" t="s">
        <v>15</v>
      </c>
      <c r="J99" s="12" t="s">
        <v>23</v>
      </c>
      <c r="K99" s="19">
        <v>122</v>
      </c>
      <c r="L99" s="19">
        <v>100</v>
      </c>
      <c r="M99" s="19">
        <v>112</v>
      </c>
      <c r="N99" s="19">
        <v>20</v>
      </c>
      <c r="O99" s="11" t="s">
        <v>13</v>
      </c>
    </row>
    <row r="100" spans="7:15" ht="27.75" customHeight="1" x14ac:dyDescent="0.25">
      <c r="G100" s="8">
        <v>2020</v>
      </c>
      <c r="H100" s="8" t="s">
        <v>38</v>
      </c>
      <c r="I100" s="8" t="s">
        <v>24</v>
      </c>
      <c r="J100" s="16" t="s">
        <v>25</v>
      </c>
      <c r="K100" s="8">
        <v>78</v>
      </c>
      <c r="L100" s="17">
        <v>4577</v>
      </c>
      <c r="M100" s="17">
        <v>5126</v>
      </c>
      <c r="N100" s="18">
        <v>915</v>
      </c>
      <c r="O100" s="8" t="s">
        <v>13</v>
      </c>
    </row>
    <row r="101" spans="7:15" ht="27.75" customHeight="1" x14ac:dyDescent="0.25">
      <c r="G101" s="11">
        <v>2020</v>
      </c>
      <c r="H101" s="11" t="s">
        <v>38</v>
      </c>
      <c r="I101" s="11" t="s">
        <v>24</v>
      </c>
      <c r="J101" s="14" t="s">
        <v>26</v>
      </c>
      <c r="K101" s="11">
        <v>76</v>
      </c>
      <c r="L101" s="15">
        <v>4577</v>
      </c>
      <c r="M101" s="15">
        <v>5126</v>
      </c>
      <c r="N101" s="19">
        <v>915</v>
      </c>
      <c r="O101" s="11" t="s">
        <v>13</v>
      </c>
    </row>
    <row r="102" spans="7:15" ht="27.75" customHeight="1" x14ac:dyDescent="0.25">
      <c r="G102" s="8">
        <v>2020</v>
      </c>
      <c r="H102" s="8" t="s">
        <v>38</v>
      </c>
      <c r="I102" s="8" t="s">
        <v>24</v>
      </c>
      <c r="J102" s="16" t="s">
        <v>27</v>
      </c>
      <c r="K102" s="8">
        <v>46</v>
      </c>
      <c r="L102" s="8">
        <v>200</v>
      </c>
      <c r="M102" s="8">
        <v>224</v>
      </c>
      <c r="N102" s="18">
        <v>40</v>
      </c>
      <c r="O102" s="8" t="s">
        <v>13</v>
      </c>
    </row>
    <row r="103" spans="7:15" ht="27.75" customHeight="1" x14ac:dyDescent="0.25">
      <c r="G103" s="11">
        <v>2020</v>
      </c>
      <c r="H103" s="11" t="s">
        <v>38</v>
      </c>
      <c r="I103" s="11" t="s">
        <v>24</v>
      </c>
      <c r="J103" s="14" t="s">
        <v>28</v>
      </c>
      <c r="K103" s="11">
        <v>34</v>
      </c>
      <c r="L103" s="15">
        <v>4577</v>
      </c>
      <c r="M103" s="15">
        <v>5126</v>
      </c>
      <c r="N103" s="19">
        <v>915</v>
      </c>
      <c r="O103" s="11" t="s">
        <v>13</v>
      </c>
    </row>
    <row r="104" spans="7:15" ht="27.75" customHeight="1" x14ac:dyDescent="0.25">
      <c r="G104" s="8">
        <v>2020</v>
      </c>
      <c r="H104" s="8" t="s">
        <v>38</v>
      </c>
      <c r="I104" s="8" t="s">
        <v>15</v>
      </c>
      <c r="J104" s="9" t="s">
        <v>29</v>
      </c>
      <c r="K104" s="18">
        <v>7</v>
      </c>
      <c r="L104" s="18">
        <v>200</v>
      </c>
      <c r="M104" s="18">
        <v>224</v>
      </c>
      <c r="N104" s="18">
        <v>40</v>
      </c>
      <c r="O104" s="8" t="s">
        <v>13</v>
      </c>
    </row>
    <row r="105" spans="7:15" ht="27.75" customHeight="1" x14ac:dyDescent="0.25">
      <c r="G105" s="11">
        <v>2020</v>
      </c>
      <c r="H105" s="11" t="s">
        <v>38</v>
      </c>
      <c r="I105" s="11" t="s">
        <v>24</v>
      </c>
      <c r="J105" s="14" t="s">
        <v>31</v>
      </c>
      <c r="K105" s="11">
        <v>3</v>
      </c>
      <c r="L105" s="15">
        <v>4577</v>
      </c>
      <c r="M105" s="15">
        <v>5127</v>
      </c>
      <c r="N105" s="19">
        <v>915</v>
      </c>
      <c r="O105" s="11" t="s">
        <v>13</v>
      </c>
    </row>
    <row r="106" spans="7:15" ht="27.75" customHeight="1" x14ac:dyDescent="0.25">
      <c r="G106" s="8">
        <v>2020</v>
      </c>
      <c r="H106" s="8" t="s">
        <v>38</v>
      </c>
      <c r="I106" s="8" t="s">
        <v>30</v>
      </c>
      <c r="J106" s="16" t="s">
        <v>30</v>
      </c>
      <c r="K106" s="8">
        <v>2</v>
      </c>
      <c r="L106" s="17">
        <v>6600</v>
      </c>
      <c r="M106" s="17">
        <v>7392</v>
      </c>
      <c r="N106" s="10">
        <v>1320</v>
      </c>
      <c r="O106" s="8" t="s">
        <v>13</v>
      </c>
    </row>
    <row r="107" spans="7:15" ht="27.75" customHeight="1" x14ac:dyDescent="0.25">
      <c r="G107" s="11">
        <v>2020</v>
      </c>
      <c r="H107" s="11" t="s">
        <v>39</v>
      </c>
      <c r="I107" s="11" t="s">
        <v>11</v>
      </c>
      <c r="J107" s="12" t="s">
        <v>12</v>
      </c>
      <c r="K107" s="13">
        <v>3566</v>
      </c>
      <c r="L107" s="13">
        <v>4577</v>
      </c>
      <c r="M107" s="13">
        <v>5127</v>
      </c>
      <c r="N107" s="19">
        <v>915</v>
      </c>
      <c r="O107" s="11" t="s">
        <v>13</v>
      </c>
    </row>
    <row r="108" spans="7:15" ht="27.75" customHeight="1" x14ac:dyDescent="0.25">
      <c r="G108" s="8">
        <v>2020</v>
      </c>
      <c r="H108" s="8" t="s">
        <v>39</v>
      </c>
      <c r="I108" s="8" t="s">
        <v>11</v>
      </c>
      <c r="J108" s="9" t="s">
        <v>14</v>
      </c>
      <c r="K108" s="10">
        <v>2498</v>
      </c>
      <c r="L108" s="10">
        <v>8000</v>
      </c>
      <c r="M108" s="10">
        <v>8960</v>
      </c>
      <c r="N108" s="10">
        <v>1600</v>
      </c>
      <c r="O108" s="8" t="s">
        <v>34</v>
      </c>
    </row>
    <row r="109" spans="7:15" ht="27.75" customHeight="1" x14ac:dyDescent="0.25">
      <c r="G109" s="11">
        <v>2020</v>
      </c>
      <c r="H109" s="11" t="s">
        <v>39</v>
      </c>
      <c r="I109" s="11" t="s">
        <v>15</v>
      </c>
      <c r="J109" s="12" t="s">
        <v>16</v>
      </c>
      <c r="K109" s="13">
        <v>1245</v>
      </c>
      <c r="L109" s="13">
        <v>4577</v>
      </c>
      <c r="M109" s="13">
        <v>5126</v>
      </c>
      <c r="N109" s="19">
        <v>915</v>
      </c>
      <c r="O109" s="11" t="s">
        <v>34</v>
      </c>
    </row>
    <row r="110" spans="7:15" ht="27.75" customHeight="1" x14ac:dyDescent="0.25">
      <c r="G110" s="8">
        <v>2020</v>
      </c>
      <c r="H110" s="8" t="s">
        <v>39</v>
      </c>
      <c r="I110" s="8" t="s">
        <v>17</v>
      </c>
      <c r="J110" s="16" t="s">
        <v>18</v>
      </c>
      <c r="K110" s="8">
        <v>644</v>
      </c>
      <c r="L110" s="17">
        <v>5744</v>
      </c>
      <c r="M110" s="17">
        <v>6433</v>
      </c>
      <c r="N110" s="10">
        <v>1149</v>
      </c>
      <c r="O110" s="8" t="s">
        <v>34</v>
      </c>
    </row>
    <row r="111" spans="7:15" ht="27.75" customHeight="1" x14ac:dyDescent="0.25">
      <c r="G111" s="11">
        <v>2020</v>
      </c>
      <c r="H111" s="11" t="s">
        <v>39</v>
      </c>
      <c r="I111" s="11" t="s">
        <v>19</v>
      </c>
      <c r="J111" s="14" t="s">
        <v>20</v>
      </c>
      <c r="K111" s="11">
        <v>643</v>
      </c>
      <c r="L111" s="15">
        <v>7000</v>
      </c>
      <c r="M111" s="15">
        <v>7840</v>
      </c>
      <c r="N111" s="13">
        <v>1400</v>
      </c>
      <c r="O111" s="11" t="s">
        <v>34</v>
      </c>
    </row>
    <row r="112" spans="7:15" ht="27.75" customHeight="1" x14ac:dyDescent="0.25">
      <c r="G112" s="8">
        <v>2020</v>
      </c>
      <c r="H112" s="8" t="s">
        <v>39</v>
      </c>
      <c r="I112" s="8" t="s">
        <v>17</v>
      </c>
      <c r="J112" s="16" t="s">
        <v>21</v>
      </c>
      <c r="K112" s="8">
        <v>455</v>
      </c>
      <c r="L112" s="17">
        <v>4579</v>
      </c>
      <c r="M112" s="17">
        <v>5128</v>
      </c>
      <c r="N112" s="18">
        <v>916</v>
      </c>
      <c r="O112" s="8" t="s">
        <v>34</v>
      </c>
    </row>
    <row r="113" spans="7:15" ht="27.75" customHeight="1" x14ac:dyDescent="0.25">
      <c r="G113" s="11">
        <v>2020</v>
      </c>
      <c r="H113" s="11" t="s">
        <v>39</v>
      </c>
      <c r="I113" s="11" t="s">
        <v>19</v>
      </c>
      <c r="J113" s="14" t="s">
        <v>22</v>
      </c>
      <c r="K113" s="19">
        <v>345</v>
      </c>
      <c r="L113" s="13">
        <v>7000</v>
      </c>
      <c r="M113" s="13">
        <v>7840</v>
      </c>
      <c r="N113" s="13">
        <v>1400</v>
      </c>
      <c r="O113" s="11" t="s">
        <v>34</v>
      </c>
    </row>
    <row r="114" spans="7:15" ht="27.75" customHeight="1" x14ac:dyDescent="0.25">
      <c r="G114" s="8">
        <v>2020</v>
      </c>
      <c r="H114" s="8" t="s">
        <v>39</v>
      </c>
      <c r="I114" s="8" t="s">
        <v>15</v>
      </c>
      <c r="J114" s="9" t="s">
        <v>23</v>
      </c>
      <c r="K114" s="18">
        <v>122</v>
      </c>
      <c r="L114" s="18">
        <v>100</v>
      </c>
      <c r="M114" s="18">
        <v>112</v>
      </c>
      <c r="N114" s="18">
        <v>20</v>
      </c>
      <c r="O114" s="8" t="s">
        <v>34</v>
      </c>
    </row>
    <row r="115" spans="7:15" ht="27.75" customHeight="1" x14ac:dyDescent="0.25">
      <c r="G115" s="11">
        <v>2020</v>
      </c>
      <c r="H115" s="11" t="s">
        <v>39</v>
      </c>
      <c r="I115" s="11" t="s">
        <v>24</v>
      </c>
      <c r="J115" s="14" t="s">
        <v>25</v>
      </c>
      <c r="K115" s="11">
        <v>78</v>
      </c>
      <c r="L115" s="15">
        <v>4577</v>
      </c>
      <c r="M115" s="15">
        <v>5126</v>
      </c>
      <c r="N115" s="19">
        <v>915</v>
      </c>
      <c r="O115" s="11" t="s">
        <v>34</v>
      </c>
    </row>
    <row r="116" spans="7:15" ht="27.75" customHeight="1" x14ac:dyDescent="0.25">
      <c r="G116" s="8">
        <v>2020</v>
      </c>
      <c r="H116" s="8" t="s">
        <v>39</v>
      </c>
      <c r="I116" s="8" t="s">
        <v>24</v>
      </c>
      <c r="J116" s="16" t="s">
        <v>26</v>
      </c>
      <c r="K116" s="8">
        <v>76</v>
      </c>
      <c r="L116" s="17">
        <v>4577</v>
      </c>
      <c r="M116" s="17">
        <v>5126</v>
      </c>
      <c r="N116" s="18">
        <v>915</v>
      </c>
      <c r="O116" s="8" t="s">
        <v>34</v>
      </c>
    </row>
    <row r="117" spans="7:15" ht="27.75" customHeight="1" x14ac:dyDescent="0.25">
      <c r="G117" s="11">
        <v>2020</v>
      </c>
      <c r="H117" s="11" t="s">
        <v>39</v>
      </c>
      <c r="I117" s="11" t="s">
        <v>24</v>
      </c>
      <c r="J117" s="14" t="s">
        <v>27</v>
      </c>
      <c r="K117" s="11">
        <v>46</v>
      </c>
      <c r="L117" s="11">
        <v>200</v>
      </c>
      <c r="M117" s="11">
        <v>224</v>
      </c>
      <c r="N117" s="19">
        <v>40</v>
      </c>
      <c r="O117" s="11" t="s">
        <v>34</v>
      </c>
    </row>
    <row r="118" spans="7:15" ht="27.75" customHeight="1" x14ac:dyDescent="0.25">
      <c r="G118" s="8">
        <v>2020</v>
      </c>
      <c r="H118" s="8" t="s">
        <v>39</v>
      </c>
      <c r="I118" s="8" t="s">
        <v>24</v>
      </c>
      <c r="J118" s="16" t="s">
        <v>28</v>
      </c>
      <c r="K118" s="8">
        <v>34</v>
      </c>
      <c r="L118" s="17">
        <v>4577</v>
      </c>
      <c r="M118" s="17">
        <v>5126</v>
      </c>
      <c r="N118" s="18">
        <v>915</v>
      </c>
      <c r="O118" s="8" t="s">
        <v>34</v>
      </c>
    </row>
    <row r="119" spans="7:15" ht="27.75" customHeight="1" x14ac:dyDescent="0.25">
      <c r="G119" s="11">
        <v>2020</v>
      </c>
      <c r="H119" s="11" t="s">
        <v>39</v>
      </c>
      <c r="I119" s="11" t="s">
        <v>15</v>
      </c>
      <c r="J119" s="12" t="s">
        <v>29</v>
      </c>
      <c r="K119" s="19">
        <v>7</v>
      </c>
      <c r="L119" s="19">
        <v>200</v>
      </c>
      <c r="M119" s="19">
        <v>224</v>
      </c>
      <c r="N119" s="19">
        <v>40</v>
      </c>
      <c r="O119" s="11" t="s">
        <v>34</v>
      </c>
    </row>
    <row r="120" spans="7:15" ht="27.75" customHeight="1" x14ac:dyDescent="0.25">
      <c r="G120" s="8">
        <v>2020</v>
      </c>
      <c r="H120" s="8" t="s">
        <v>39</v>
      </c>
      <c r="I120" s="8" t="s">
        <v>24</v>
      </c>
      <c r="J120" s="16" t="s">
        <v>31</v>
      </c>
      <c r="K120" s="8">
        <v>3</v>
      </c>
      <c r="L120" s="17">
        <v>4577</v>
      </c>
      <c r="M120" s="17">
        <v>5127</v>
      </c>
      <c r="N120" s="18">
        <v>915</v>
      </c>
      <c r="O120" s="8" t="s">
        <v>34</v>
      </c>
    </row>
    <row r="121" spans="7:15" ht="27.75" customHeight="1" x14ac:dyDescent="0.25">
      <c r="G121" s="11">
        <v>2020</v>
      </c>
      <c r="H121" s="11" t="s">
        <v>39</v>
      </c>
      <c r="I121" s="11" t="s">
        <v>30</v>
      </c>
      <c r="J121" s="14" t="s">
        <v>30</v>
      </c>
      <c r="K121" s="11">
        <v>2</v>
      </c>
      <c r="L121" s="15">
        <v>6600</v>
      </c>
      <c r="M121" s="15">
        <v>7392</v>
      </c>
      <c r="N121" s="13">
        <v>1320</v>
      </c>
      <c r="O121" s="11" t="s">
        <v>34</v>
      </c>
    </row>
    <row r="122" spans="7:15" ht="27.75" customHeight="1" x14ac:dyDescent="0.25">
      <c r="G122" s="8">
        <v>2020</v>
      </c>
      <c r="H122" s="8" t="s">
        <v>40</v>
      </c>
      <c r="I122" s="8" t="s">
        <v>11</v>
      </c>
      <c r="J122" s="9" t="s">
        <v>12</v>
      </c>
      <c r="K122" s="10">
        <v>3566</v>
      </c>
      <c r="L122" s="10">
        <v>4577</v>
      </c>
      <c r="M122" s="10">
        <v>5127</v>
      </c>
      <c r="N122" s="18">
        <v>915</v>
      </c>
      <c r="O122" s="8" t="s">
        <v>34</v>
      </c>
    </row>
    <row r="123" spans="7:15" ht="27.75" customHeight="1" x14ac:dyDescent="0.25">
      <c r="G123" s="11">
        <v>2020</v>
      </c>
      <c r="H123" s="11" t="s">
        <v>40</v>
      </c>
      <c r="I123" s="11" t="s">
        <v>11</v>
      </c>
      <c r="J123" s="12" t="s">
        <v>14</v>
      </c>
      <c r="K123" s="13">
        <v>2498</v>
      </c>
      <c r="L123" s="13">
        <v>8000</v>
      </c>
      <c r="M123" s="13">
        <v>8960</v>
      </c>
      <c r="N123" s="13">
        <v>1600</v>
      </c>
      <c r="O123" s="11" t="s">
        <v>34</v>
      </c>
    </row>
    <row r="124" spans="7:15" ht="27.75" customHeight="1" x14ac:dyDescent="0.25">
      <c r="G124" s="8">
        <v>2020</v>
      </c>
      <c r="H124" s="8" t="s">
        <v>40</v>
      </c>
      <c r="I124" s="8" t="s">
        <v>15</v>
      </c>
      <c r="J124" s="9" t="s">
        <v>16</v>
      </c>
      <c r="K124" s="10">
        <v>1245</v>
      </c>
      <c r="L124" s="10">
        <v>4577</v>
      </c>
      <c r="M124" s="10">
        <v>5126</v>
      </c>
      <c r="N124" s="18">
        <v>915</v>
      </c>
      <c r="O124" s="8" t="s">
        <v>34</v>
      </c>
    </row>
    <row r="125" spans="7:15" ht="27.75" customHeight="1" x14ac:dyDescent="0.25">
      <c r="G125" s="11">
        <v>2020</v>
      </c>
      <c r="H125" s="11" t="s">
        <v>40</v>
      </c>
      <c r="I125" s="11" t="s">
        <v>17</v>
      </c>
      <c r="J125" s="14" t="s">
        <v>18</v>
      </c>
      <c r="K125" s="11">
        <v>644</v>
      </c>
      <c r="L125" s="15">
        <v>5744</v>
      </c>
      <c r="M125" s="15">
        <v>6433</v>
      </c>
      <c r="N125" s="13">
        <v>1149</v>
      </c>
      <c r="O125" s="11" t="s">
        <v>34</v>
      </c>
    </row>
    <row r="126" spans="7:15" ht="27.75" customHeight="1" x14ac:dyDescent="0.25">
      <c r="G126" s="8">
        <v>2020</v>
      </c>
      <c r="H126" s="8" t="s">
        <v>40</v>
      </c>
      <c r="I126" s="8" t="s">
        <v>19</v>
      </c>
      <c r="J126" s="16" t="s">
        <v>20</v>
      </c>
      <c r="K126" s="8">
        <v>643</v>
      </c>
      <c r="L126" s="17">
        <v>7000</v>
      </c>
      <c r="M126" s="17">
        <v>7840</v>
      </c>
      <c r="N126" s="10">
        <v>1400</v>
      </c>
      <c r="O126" s="8" t="s">
        <v>34</v>
      </c>
    </row>
    <row r="127" spans="7:15" ht="27.75" customHeight="1" x14ac:dyDescent="0.25">
      <c r="G127" s="11">
        <v>2020</v>
      </c>
      <c r="H127" s="11" t="s">
        <v>40</v>
      </c>
      <c r="I127" s="11" t="s">
        <v>17</v>
      </c>
      <c r="J127" s="14" t="s">
        <v>21</v>
      </c>
      <c r="K127" s="11">
        <v>455</v>
      </c>
      <c r="L127" s="15">
        <v>4579</v>
      </c>
      <c r="M127" s="15">
        <v>5128</v>
      </c>
      <c r="N127" s="19">
        <v>916</v>
      </c>
      <c r="O127" s="11" t="s">
        <v>34</v>
      </c>
    </row>
    <row r="128" spans="7:15" ht="27.75" customHeight="1" x14ac:dyDescent="0.25">
      <c r="G128" s="8">
        <v>2020</v>
      </c>
      <c r="H128" s="8" t="s">
        <v>40</v>
      </c>
      <c r="I128" s="8" t="s">
        <v>19</v>
      </c>
      <c r="J128" s="16" t="s">
        <v>22</v>
      </c>
      <c r="K128" s="18">
        <v>345</v>
      </c>
      <c r="L128" s="10">
        <v>7000</v>
      </c>
      <c r="M128" s="10">
        <v>7840</v>
      </c>
      <c r="N128" s="10">
        <v>1400</v>
      </c>
      <c r="O128" s="8" t="s">
        <v>34</v>
      </c>
    </row>
    <row r="129" spans="7:15" ht="27.75" customHeight="1" x14ac:dyDescent="0.25">
      <c r="G129" s="11">
        <v>2020</v>
      </c>
      <c r="H129" s="11" t="s">
        <v>40</v>
      </c>
      <c r="I129" s="11" t="s">
        <v>15</v>
      </c>
      <c r="J129" s="12" t="s">
        <v>23</v>
      </c>
      <c r="K129" s="19">
        <v>122</v>
      </c>
      <c r="L129" s="19">
        <v>100</v>
      </c>
      <c r="M129" s="19">
        <v>112</v>
      </c>
      <c r="N129" s="19">
        <v>20</v>
      </c>
      <c r="O129" s="11" t="s">
        <v>34</v>
      </c>
    </row>
    <row r="130" spans="7:15" ht="27.75" customHeight="1" x14ac:dyDescent="0.25">
      <c r="G130" s="8">
        <v>2020</v>
      </c>
      <c r="H130" s="8" t="s">
        <v>40</v>
      </c>
      <c r="I130" s="8" t="s">
        <v>24</v>
      </c>
      <c r="J130" s="16" t="s">
        <v>25</v>
      </c>
      <c r="K130" s="8">
        <v>78</v>
      </c>
      <c r="L130" s="17">
        <v>4577</v>
      </c>
      <c r="M130" s="17">
        <v>5126</v>
      </c>
      <c r="N130" s="18">
        <v>915</v>
      </c>
      <c r="O130" s="8" t="s">
        <v>34</v>
      </c>
    </row>
    <row r="131" spans="7:15" ht="27.75" customHeight="1" x14ac:dyDescent="0.25">
      <c r="G131" s="11">
        <v>2020</v>
      </c>
      <c r="H131" s="11" t="s">
        <v>40</v>
      </c>
      <c r="I131" s="11" t="s">
        <v>24</v>
      </c>
      <c r="J131" s="14" t="s">
        <v>26</v>
      </c>
      <c r="K131" s="11">
        <v>76</v>
      </c>
      <c r="L131" s="15">
        <v>4577</v>
      </c>
      <c r="M131" s="15">
        <v>5126</v>
      </c>
      <c r="N131" s="19">
        <v>915</v>
      </c>
      <c r="O131" s="11" t="s">
        <v>34</v>
      </c>
    </row>
    <row r="132" spans="7:15" ht="27.75" customHeight="1" x14ac:dyDescent="0.25">
      <c r="G132" s="8">
        <v>2020</v>
      </c>
      <c r="H132" s="8" t="s">
        <v>40</v>
      </c>
      <c r="I132" s="8" t="s">
        <v>24</v>
      </c>
      <c r="J132" s="16" t="s">
        <v>27</v>
      </c>
      <c r="K132" s="8">
        <v>46</v>
      </c>
      <c r="L132" s="8">
        <v>200</v>
      </c>
      <c r="M132" s="8">
        <v>224</v>
      </c>
      <c r="N132" s="18">
        <v>40</v>
      </c>
      <c r="O132" s="8" t="s">
        <v>34</v>
      </c>
    </row>
    <row r="133" spans="7:15" ht="27.75" customHeight="1" x14ac:dyDescent="0.25">
      <c r="G133" s="11">
        <v>2020</v>
      </c>
      <c r="H133" s="11" t="s">
        <v>40</v>
      </c>
      <c r="I133" s="11" t="s">
        <v>24</v>
      </c>
      <c r="J133" s="14" t="s">
        <v>28</v>
      </c>
      <c r="K133" s="11">
        <v>34</v>
      </c>
      <c r="L133" s="15">
        <v>4577</v>
      </c>
      <c r="M133" s="15">
        <v>5126</v>
      </c>
      <c r="N133" s="19">
        <v>915</v>
      </c>
      <c r="O133" s="11" t="s">
        <v>13</v>
      </c>
    </row>
    <row r="134" spans="7:15" ht="27.75" customHeight="1" x14ac:dyDescent="0.25">
      <c r="G134" s="8">
        <v>2020</v>
      </c>
      <c r="H134" s="8" t="s">
        <v>40</v>
      </c>
      <c r="I134" s="8" t="s">
        <v>15</v>
      </c>
      <c r="J134" s="9" t="s">
        <v>29</v>
      </c>
      <c r="K134" s="18">
        <v>7</v>
      </c>
      <c r="L134" s="18">
        <v>200</v>
      </c>
      <c r="M134" s="18">
        <v>224</v>
      </c>
      <c r="N134" s="18">
        <v>40</v>
      </c>
      <c r="O134" s="8" t="s">
        <v>13</v>
      </c>
    </row>
    <row r="135" spans="7:15" ht="27.75" customHeight="1" x14ac:dyDescent="0.25">
      <c r="G135" s="11">
        <v>2020</v>
      </c>
      <c r="H135" s="11" t="s">
        <v>40</v>
      </c>
      <c r="I135" s="11" t="s">
        <v>24</v>
      </c>
      <c r="J135" s="14" t="s">
        <v>31</v>
      </c>
      <c r="K135" s="11">
        <v>3</v>
      </c>
      <c r="L135" s="15">
        <v>4577</v>
      </c>
      <c r="M135" s="15">
        <v>5127</v>
      </c>
      <c r="N135" s="19">
        <v>915</v>
      </c>
      <c r="O135" s="11" t="s">
        <v>13</v>
      </c>
    </row>
    <row r="136" spans="7:15" ht="27.75" customHeight="1" x14ac:dyDescent="0.25">
      <c r="G136" s="8">
        <v>2020</v>
      </c>
      <c r="H136" s="8" t="s">
        <v>40</v>
      </c>
      <c r="I136" s="8" t="s">
        <v>30</v>
      </c>
      <c r="J136" s="16" t="s">
        <v>30</v>
      </c>
      <c r="K136" s="8">
        <v>2</v>
      </c>
      <c r="L136" s="17">
        <v>6600</v>
      </c>
      <c r="M136" s="17">
        <v>7392</v>
      </c>
      <c r="N136" s="10">
        <v>1320</v>
      </c>
      <c r="O136" s="8" t="s">
        <v>13</v>
      </c>
    </row>
    <row r="137" spans="7:15" ht="27.75" customHeight="1" x14ac:dyDescent="0.25">
      <c r="G137" s="11">
        <v>2020</v>
      </c>
      <c r="H137" s="11" t="s">
        <v>41</v>
      </c>
      <c r="I137" s="11" t="s">
        <v>11</v>
      </c>
      <c r="J137" s="12" t="s">
        <v>12</v>
      </c>
      <c r="K137" s="13">
        <v>3566</v>
      </c>
      <c r="L137" s="13">
        <v>4577</v>
      </c>
      <c r="M137" s="13">
        <v>5127</v>
      </c>
      <c r="N137" s="19">
        <v>915</v>
      </c>
      <c r="O137" s="11" t="s">
        <v>13</v>
      </c>
    </row>
    <row r="138" spans="7:15" ht="27.75" customHeight="1" x14ac:dyDescent="0.25">
      <c r="G138" s="8">
        <v>2020</v>
      </c>
      <c r="H138" s="8" t="s">
        <v>41</v>
      </c>
      <c r="I138" s="8" t="s">
        <v>11</v>
      </c>
      <c r="J138" s="9" t="s">
        <v>14</v>
      </c>
      <c r="K138" s="10">
        <v>2498</v>
      </c>
      <c r="L138" s="10">
        <v>8000</v>
      </c>
      <c r="M138" s="10">
        <v>8960</v>
      </c>
      <c r="N138" s="10">
        <v>1600</v>
      </c>
      <c r="O138" s="8" t="s">
        <v>13</v>
      </c>
    </row>
    <row r="139" spans="7:15" ht="27.75" customHeight="1" x14ac:dyDescent="0.25">
      <c r="G139" s="11">
        <v>2020</v>
      </c>
      <c r="H139" s="11" t="s">
        <v>41</v>
      </c>
      <c r="I139" s="11" t="s">
        <v>15</v>
      </c>
      <c r="J139" s="12" t="s">
        <v>16</v>
      </c>
      <c r="K139" s="13">
        <v>1245</v>
      </c>
      <c r="L139" s="13">
        <v>4577</v>
      </c>
      <c r="M139" s="13">
        <v>5126</v>
      </c>
      <c r="N139" s="19">
        <v>915</v>
      </c>
      <c r="O139" s="11" t="s">
        <v>13</v>
      </c>
    </row>
    <row r="140" spans="7:15" ht="27.75" customHeight="1" x14ac:dyDescent="0.25">
      <c r="G140" s="8">
        <v>2020</v>
      </c>
      <c r="H140" s="8" t="s">
        <v>41</v>
      </c>
      <c r="I140" s="8" t="s">
        <v>17</v>
      </c>
      <c r="J140" s="16" t="s">
        <v>18</v>
      </c>
      <c r="K140" s="8">
        <v>644</v>
      </c>
      <c r="L140" s="17">
        <v>5744</v>
      </c>
      <c r="M140" s="17">
        <v>6433</v>
      </c>
      <c r="N140" s="10">
        <v>1149</v>
      </c>
      <c r="O140" s="8" t="s">
        <v>13</v>
      </c>
    </row>
    <row r="141" spans="7:15" ht="27.75" customHeight="1" x14ac:dyDescent="0.25">
      <c r="G141" s="11">
        <v>2020</v>
      </c>
      <c r="H141" s="11" t="s">
        <v>41</v>
      </c>
      <c r="I141" s="11" t="s">
        <v>19</v>
      </c>
      <c r="J141" s="14" t="s">
        <v>20</v>
      </c>
      <c r="K141" s="11">
        <v>643</v>
      </c>
      <c r="L141" s="15">
        <v>7000</v>
      </c>
      <c r="M141" s="15">
        <v>7840</v>
      </c>
      <c r="N141" s="13">
        <v>1400</v>
      </c>
      <c r="O141" s="11" t="s">
        <v>13</v>
      </c>
    </row>
    <row r="142" spans="7:15" ht="27.75" customHeight="1" x14ac:dyDescent="0.25">
      <c r="G142" s="8">
        <v>2020</v>
      </c>
      <c r="H142" s="8" t="s">
        <v>41</v>
      </c>
      <c r="I142" s="8" t="s">
        <v>17</v>
      </c>
      <c r="J142" s="16" t="s">
        <v>21</v>
      </c>
      <c r="K142" s="8">
        <v>455</v>
      </c>
      <c r="L142" s="17">
        <v>4579</v>
      </c>
      <c r="M142" s="17">
        <v>5128</v>
      </c>
      <c r="N142" s="18">
        <v>916</v>
      </c>
      <c r="O142" s="8" t="s">
        <v>13</v>
      </c>
    </row>
    <row r="143" spans="7:15" ht="27.75" customHeight="1" x14ac:dyDescent="0.25">
      <c r="G143" s="11">
        <v>2020</v>
      </c>
      <c r="H143" s="11" t="s">
        <v>41</v>
      </c>
      <c r="I143" s="11" t="s">
        <v>19</v>
      </c>
      <c r="J143" s="14" t="s">
        <v>22</v>
      </c>
      <c r="K143" s="19">
        <v>345</v>
      </c>
      <c r="L143" s="13">
        <v>7000</v>
      </c>
      <c r="M143" s="13">
        <v>7840</v>
      </c>
      <c r="N143" s="13">
        <v>1400</v>
      </c>
      <c r="O143" s="11" t="s">
        <v>13</v>
      </c>
    </row>
    <row r="144" spans="7:15" ht="27.75" customHeight="1" x14ac:dyDescent="0.25">
      <c r="G144" s="8">
        <v>2020</v>
      </c>
      <c r="H144" s="8" t="s">
        <v>41</v>
      </c>
      <c r="I144" s="8" t="s">
        <v>15</v>
      </c>
      <c r="J144" s="9" t="s">
        <v>23</v>
      </c>
      <c r="K144" s="18">
        <v>122</v>
      </c>
      <c r="L144" s="18">
        <v>100</v>
      </c>
      <c r="M144" s="18">
        <v>112</v>
      </c>
      <c r="N144" s="18">
        <v>20</v>
      </c>
      <c r="O144" s="8" t="s">
        <v>13</v>
      </c>
    </row>
    <row r="145" spans="7:15" ht="27.75" customHeight="1" x14ac:dyDescent="0.25">
      <c r="G145" s="11">
        <v>2020</v>
      </c>
      <c r="H145" s="11" t="s">
        <v>41</v>
      </c>
      <c r="I145" s="11" t="s">
        <v>24</v>
      </c>
      <c r="J145" s="14" t="s">
        <v>25</v>
      </c>
      <c r="K145" s="11">
        <v>78</v>
      </c>
      <c r="L145" s="15">
        <v>4577</v>
      </c>
      <c r="M145" s="15">
        <v>5126</v>
      </c>
      <c r="N145" s="19">
        <v>915</v>
      </c>
      <c r="O145" s="11" t="s">
        <v>13</v>
      </c>
    </row>
    <row r="146" spans="7:15" ht="27.75" customHeight="1" x14ac:dyDescent="0.25">
      <c r="G146" s="8">
        <v>2020</v>
      </c>
      <c r="H146" s="8" t="s">
        <v>41</v>
      </c>
      <c r="I146" s="8" t="s">
        <v>24</v>
      </c>
      <c r="J146" s="16" t="s">
        <v>26</v>
      </c>
      <c r="K146" s="8">
        <v>76</v>
      </c>
      <c r="L146" s="17">
        <v>4577</v>
      </c>
      <c r="M146" s="17">
        <v>5126</v>
      </c>
      <c r="N146" s="18">
        <v>915</v>
      </c>
      <c r="O146" s="8" t="s">
        <v>13</v>
      </c>
    </row>
    <row r="147" spans="7:15" ht="27.75" customHeight="1" x14ac:dyDescent="0.25">
      <c r="G147" s="11">
        <v>2020</v>
      </c>
      <c r="H147" s="11" t="s">
        <v>41</v>
      </c>
      <c r="I147" s="11" t="s">
        <v>24</v>
      </c>
      <c r="J147" s="14" t="s">
        <v>27</v>
      </c>
      <c r="K147" s="11">
        <v>46</v>
      </c>
      <c r="L147" s="11">
        <v>200</v>
      </c>
      <c r="M147" s="11">
        <v>224</v>
      </c>
      <c r="N147" s="19">
        <v>40</v>
      </c>
      <c r="O147" s="11" t="s">
        <v>13</v>
      </c>
    </row>
    <row r="148" spans="7:15" ht="27.75" customHeight="1" x14ac:dyDescent="0.25">
      <c r="G148" s="8">
        <v>2020</v>
      </c>
      <c r="H148" s="8" t="s">
        <v>41</v>
      </c>
      <c r="I148" s="8" t="s">
        <v>24</v>
      </c>
      <c r="J148" s="16" t="s">
        <v>28</v>
      </c>
      <c r="K148" s="8">
        <v>34</v>
      </c>
      <c r="L148" s="17">
        <v>4577</v>
      </c>
      <c r="M148" s="17">
        <v>5126</v>
      </c>
      <c r="N148" s="18">
        <v>915</v>
      </c>
      <c r="O148" s="8" t="s">
        <v>13</v>
      </c>
    </row>
    <row r="149" spans="7:15" ht="27.75" customHeight="1" x14ac:dyDescent="0.25">
      <c r="G149" s="11">
        <v>2020</v>
      </c>
      <c r="H149" s="11" t="s">
        <v>41</v>
      </c>
      <c r="I149" s="11" t="s">
        <v>15</v>
      </c>
      <c r="J149" s="12" t="s">
        <v>29</v>
      </c>
      <c r="K149" s="19">
        <v>7</v>
      </c>
      <c r="L149" s="19">
        <v>200</v>
      </c>
      <c r="M149" s="19">
        <v>224</v>
      </c>
      <c r="N149" s="19">
        <v>40</v>
      </c>
      <c r="O149" s="11" t="s">
        <v>13</v>
      </c>
    </row>
    <row r="150" spans="7:15" ht="27.75" customHeight="1" x14ac:dyDescent="0.25">
      <c r="G150" s="8">
        <v>2020</v>
      </c>
      <c r="H150" s="8" t="s">
        <v>41</v>
      </c>
      <c r="I150" s="8" t="s">
        <v>24</v>
      </c>
      <c r="J150" s="16" t="s">
        <v>31</v>
      </c>
      <c r="K150" s="8">
        <v>3</v>
      </c>
      <c r="L150" s="17">
        <v>4577</v>
      </c>
      <c r="M150" s="17">
        <v>5127</v>
      </c>
      <c r="N150" s="18">
        <v>915</v>
      </c>
      <c r="O150" s="8" t="s">
        <v>34</v>
      </c>
    </row>
    <row r="151" spans="7:15" ht="27.75" customHeight="1" x14ac:dyDescent="0.25">
      <c r="G151" s="11">
        <v>2020</v>
      </c>
      <c r="H151" s="11" t="s">
        <v>41</v>
      </c>
      <c r="I151" s="11" t="s">
        <v>30</v>
      </c>
      <c r="J151" s="14" t="s">
        <v>30</v>
      </c>
      <c r="K151" s="11">
        <v>2</v>
      </c>
      <c r="L151" s="15">
        <v>6600</v>
      </c>
      <c r="M151" s="15">
        <v>7392</v>
      </c>
      <c r="N151" s="13">
        <v>1320</v>
      </c>
      <c r="O151" s="11" t="s">
        <v>34</v>
      </c>
    </row>
    <row r="152" spans="7:15" ht="27.75" customHeight="1" x14ac:dyDescent="0.25">
      <c r="G152" s="8">
        <v>2020</v>
      </c>
      <c r="H152" s="8" t="s">
        <v>42</v>
      </c>
      <c r="I152" s="8" t="s">
        <v>11</v>
      </c>
      <c r="J152" s="9" t="s">
        <v>12</v>
      </c>
      <c r="K152" s="10">
        <v>3566</v>
      </c>
      <c r="L152" s="10">
        <v>4577</v>
      </c>
      <c r="M152" s="10">
        <v>5127</v>
      </c>
      <c r="N152" s="18">
        <v>915</v>
      </c>
      <c r="O152" s="8" t="s">
        <v>34</v>
      </c>
    </row>
    <row r="153" spans="7:15" ht="27.75" customHeight="1" x14ac:dyDescent="0.25">
      <c r="G153" s="11">
        <v>2020</v>
      </c>
      <c r="H153" s="11" t="s">
        <v>42</v>
      </c>
      <c r="I153" s="11" t="s">
        <v>11</v>
      </c>
      <c r="J153" s="12" t="s">
        <v>14</v>
      </c>
      <c r="K153" s="13">
        <v>2498</v>
      </c>
      <c r="L153" s="13">
        <v>8000</v>
      </c>
      <c r="M153" s="13">
        <v>8960</v>
      </c>
      <c r="N153" s="13">
        <v>1600</v>
      </c>
      <c r="O153" s="11" t="s">
        <v>34</v>
      </c>
    </row>
    <row r="154" spans="7:15" ht="27.75" customHeight="1" x14ac:dyDescent="0.25">
      <c r="G154" s="8">
        <v>2020</v>
      </c>
      <c r="H154" s="8" t="s">
        <v>42</v>
      </c>
      <c r="I154" s="8" t="s">
        <v>15</v>
      </c>
      <c r="J154" s="9" t="s">
        <v>16</v>
      </c>
      <c r="K154" s="10">
        <v>1245</v>
      </c>
      <c r="L154" s="10">
        <v>4577</v>
      </c>
      <c r="M154" s="10">
        <v>5126</v>
      </c>
      <c r="N154" s="18">
        <v>915</v>
      </c>
      <c r="O154" s="8" t="s">
        <v>34</v>
      </c>
    </row>
    <row r="155" spans="7:15" ht="27.75" customHeight="1" x14ac:dyDescent="0.25">
      <c r="G155" s="11">
        <v>2020</v>
      </c>
      <c r="H155" s="11" t="s">
        <v>42</v>
      </c>
      <c r="I155" s="11" t="s">
        <v>17</v>
      </c>
      <c r="J155" s="14" t="s">
        <v>18</v>
      </c>
      <c r="K155" s="11">
        <v>644</v>
      </c>
      <c r="L155" s="15">
        <v>5744</v>
      </c>
      <c r="M155" s="15">
        <v>6433</v>
      </c>
      <c r="N155" s="13">
        <v>1149</v>
      </c>
      <c r="O155" s="11" t="s">
        <v>34</v>
      </c>
    </row>
    <row r="156" spans="7:15" ht="27.75" customHeight="1" x14ac:dyDescent="0.25">
      <c r="G156" s="8">
        <v>2020</v>
      </c>
      <c r="H156" s="8" t="s">
        <v>42</v>
      </c>
      <c r="I156" s="8" t="s">
        <v>19</v>
      </c>
      <c r="J156" s="16" t="s">
        <v>20</v>
      </c>
      <c r="K156" s="8">
        <v>643</v>
      </c>
      <c r="L156" s="17">
        <v>7000</v>
      </c>
      <c r="M156" s="17">
        <v>7840</v>
      </c>
      <c r="N156" s="10">
        <v>1400</v>
      </c>
      <c r="O156" s="8" t="s">
        <v>34</v>
      </c>
    </row>
    <row r="157" spans="7:15" ht="27.75" customHeight="1" x14ac:dyDescent="0.25">
      <c r="G157" s="11">
        <v>2020</v>
      </c>
      <c r="H157" s="11" t="s">
        <v>42</v>
      </c>
      <c r="I157" s="11" t="s">
        <v>17</v>
      </c>
      <c r="J157" s="14" t="s">
        <v>21</v>
      </c>
      <c r="K157" s="11">
        <v>455</v>
      </c>
      <c r="L157" s="15">
        <v>4579</v>
      </c>
      <c r="M157" s="15">
        <v>5128</v>
      </c>
      <c r="N157" s="19">
        <v>916</v>
      </c>
      <c r="O157" s="11" t="s">
        <v>34</v>
      </c>
    </row>
    <row r="158" spans="7:15" ht="27.75" customHeight="1" x14ac:dyDescent="0.25">
      <c r="G158" s="8">
        <v>2020</v>
      </c>
      <c r="H158" s="8" t="s">
        <v>42</v>
      </c>
      <c r="I158" s="8" t="s">
        <v>19</v>
      </c>
      <c r="J158" s="16" t="s">
        <v>22</v>
      </c>
      <c r="K158" s="18">
        <v>345</v>
      </c>
      <c r="L158" s="10">
        <v>7000</v>
      </c>
      <c r="M158" s="10">
        <v>7840</v>
      </c>
      <c r="N158" s="10">
        <v>1400</v>
      </c>
      <c r="O158" s="8" t="s">
        <v>34</v>
      </c>
    </row>
    <row r="159" spans="7:15" ht="27.75" customHeight="1" x14ac:dyDescent="0.25">
      <c r="G159" s="11">
        <v>2020</v>
      </c>
      <c r="H159" s="11" t="s">
        <v>42</v>
      </c>
      <c r="I159" s="11" t="s">
        <v>15</v>
      </c>
      <c r="J159" s="12" t="s">
        <v>23</v>
      </c>
      <c r="K159" s="19">
        <v>122</v>
      </c>
      <c r="L159" s="19">
        <v>100</v>
      </c>
      <c r="M159" s="19">
        <v>112</v>
      </c>
      <c r="N159" s="19">
        <v>20</v>
      </c>
      <c r="O159" s="11" t="s">
        <v>34</v>
      </c>
    </row>
    <row r="160" spans="7:15" ht="27.75" customHeight="1" x14ac:dyDescent="0.25">
      <c r="G160" s="8">
        <v>2020</v>
      </c>
      <c r="H160" s="8" t="s">
        <v>42</v>
      </c>
      <c r="I160" s="8" t="s">
        <v>24</v>
      </c>
      <c r="J160" s="16" t="s">
        <v>25</v>
      </c>
      <c r="K160" s="8">
        <v>78</v>
      </c>
      <c r="L160" s="17">
        <v>4577</v>
      </c>
      <c r="M160" s="17">
        <v>5126</v>
      </c>
      <c r="N160" s="18">
        <v>915</v>
      </c>
      <c r="O160" s="8" t="s">
        <v>34</v>
      </c>
    </row>
    <row r="161" spans="7:15" ht="27.75" customHeight="1" x14ac:dyDescent="0.25">
      <c r="G161" s="11">
        <v>2020</v>
      </c>
      <c r="H161" s="11" t="s">
        <v>42</v>
      </c>
      <c r="I161" s="11" t="s">
        <v>24</v>
      </c>
      <c r="J161" s="14" t="s">
        <v>26</v>
      </c>
      <c r="K161" s="11">
        <v>76</v>
      </c>
      <c r="L161" s="15">
        <v>4577</v>
      </c>
      <c r="M161" s="15">
        <v>5126</v>
      </c>
      <c r="N161" s="19">
        <v>915</v>
      </c>
      <c r="O161" s="11" t="s">
        <v>34</v>
      </c>
    </row>
    <row r="162" spans="7:15" ht="27.75" customHeight="1" x14ac:dyDescent="0.25">
      <c r="G162" s="8">
        <v>2020</v>
      </c>
      <c r="H162" s="8" t="s">
        <v>42</v>
      </c>
      <c r="I162" s="8" t="s">
        <v>24</v>
      </c>
      <c r="J162" s="16" t="s">
        <v>27</v>
      </c>
      <c r="K162" s="8">
        <v>46</v>
      </c>
      <c r="L162" s="8">
        <v>200</v>
      </c>
      <c r="M162" s="8">
        <v>224</v>
      </c>
      <c r="N162" s="18">
        <v>40</v>
      </c>
      <c r="O162" s="8" t="s">
        <v>34</v>
      </c>
    </row>
    <row r="163" spans="7:15" ht="27.75" customHeight="1" x14ac:dyDescent="0.25">
      <c r="G163" s="11">
        <v>2020</v>
      </c>
      <c r="H163" s="11" t="s">
        <v>42</v>
      </c>
      <c r="I163" s="11" t="s">
        <v>24</v>
      </c>
      <c r="J163" s="14" t="s">
        <v>28</v>
      </c>
      <c r="K163" s="11">
        <v>34</v>
      </c>
      <c r="L163" s="15">
        <v>4577</v>
      </c>
      <c r="M163" s="15">
        <v>5126</v>
      </c>
      <c r="N163" s="19">
        <v>915</v>
      </c>
      <c r="O163" s="11" t="s">
        <v>34</v>
      </c>
    </row>
    <row r="164" spans="7:15" ht="27.75" customHeight="1" x14ac:dyDescent="0.25">
      <c r="G164" s="8">
        <v>2020</v>
      </c>
      <c r="H164" s="8" t="s">
        <v>42</v>
      </c>
      <c r="I164" s="8" t="s">
        <v>15</v>
      </c>
      <c r="J164" s="9" t="s">
        <v>29</v>
      </c>
      <c r="K164" s="18">
        <v>7</v>
      </c>
      <c r="L164" s="18">
        <v>200</v>
      </c>
      <c r="M164" s="18">
        <v>224</v>
      </c>
      <c r="N164" s="18">
        <v>40</v>
      </c>
      <c r="O164" s="8" t="s">
        <v>34</v>
      </c>
    </row>
    <row r="165" spans="7:15" ht="27.75" customHeight="1" x14ac:dyDescent="0.25">
      <c r="G165" s="11">
        <v>2020</v>
      </c>
      <c r="H165" s="11" t="s">
        <v>42</v>
      </c>
      <c r="I165" s="11" t="s">
        <v>24</v>
      </c>
      <c r="J165" s="14" t="s">
        <v>31</v>
      </c>
      <c r="K165" s="11">
        <v>3</v>
      </c>
      <c r="L165" s="15">
        <v>4577</v>
      </c>
      <c r="M165" s="15">
        <v>5127</v>
      </c>
      <c r="N165" s="19">
        <v>915</v>
      </c>
      <c r="O165" s="11" t="s">
        <v>34</v>
      </c>
    </row>
    <row r="166" spans="7:15" ht="27.75" customHeight="1" x14ac:dyDescent="0.25">
      <c r="G166" s="8">
        <v>2020</v>
      </c>
      <c r="H166" s="8" t="s">
        <v>42</v>
      </c>
      <c r="I166" s="8" t="s">
        <v>30</v>
      </c>
      <c r="J166" s="16" t="s">
        <v>30</v>
      </c>
      <c r="K166" s="8">
        <v>2</v>
      </c>
      <c r="L166" s="17">
        <v>6600</v>
      </c>
      <c r="M166" s="17">
        <v>7392</v>
      </c>
      <c r="N166" s="10">
        <v>1320</v>
      </c>
      <c r="O166" s="8" t="s">
        <v>13</v>
      </c>
    </row>
    <row r="167" spans="7:15" ht="27.75" customHeight="1" x14ac:dyDescent="0.25">
      <c r="G167" s="11">
        <v>2020</v>
      </c>
      <c r="H167" s="11" t="s">
        <v>43</v>
      </c>
      <c r="I167" s="11" t="s">
        <v>11</v>
      </c>
      <c r="J167" s="12" t="s">
        <v>12</v>
      </c>
      <c r="K167" s="13">
        <v>3566</v>
      </c>
      <c r="L167" s="13">
        <v>4577</v>
      </c>
      <c r="M167" s="13">
        <v>5127</v>
      </c>
      <c r="N167" s="19">
        <v>915</v>
      </c>
      <c r="O167" s="11" t="s">
        <v>13</v>
      </c>
    </row>
    <row r="168" spans="7:15" ht="27.75" customHeight="1" x14ac:dyDescent="0.25">
      <c r="G168" s="8">
        <v>2020</v>
      </c>
      <c r="H168" s="8" t="s">
        <v>43</v>
      </c>
      <c r="I168" s="8" t="s">
        <v>11</v>
      </c>
      <c r="J168" s="9" t="s">
        <v>14</v>
      </c>
      <c r="K168" s="10">
        <v>2498</v>
      </c>
      <c r="L168" s="10">
        <v>8000</v>
      </c>
      <c r="M168" s="10">
        <v>8960</v>
      </c>
      <c r="N168" s="10">
        <v>1600</v>
      </c>
      <c r="O168" s="8" t="s">
        <v>13</v>
      </c>
    </row>
    <row r="169" spans="7:15" ht="27.75" customHeight="1" x14ac:dyDescent="0.25">
      <c r="G169" s="11">
        <v>2020</v>
      </c>
      <c r="H169" s="11" t="s">
        <v>43</v>
      </c>
      <c r="I169" s="11" t="s">
        <v>15</v>
      </c>
      <c r="J169" s="12" t="s">
        <v>16</v>
      </c>
      <c r="K169" s="13">
        <v>1245</v>
      </c>
      <c r="L169" s="13">
        <v>4577</v>
      </c>
      <c r="M169" s="13">
        <v>5126</v>
      </c>
      <c r="N169" s="19">
        <v>915</v>
      </c>
      <c r="O169" s="11" t="s">
        <v>13</v>
      </c>
    </row>
    <row r="170" spans="7:15" ht="27.75" customHeight="1" x14ac:dyDescent="0.25">
      <c r="G170" s="8">
        <v>2020</v>
      </c>
      <c r="H170" s="8" t="s">
        <v>43</v>
      </c>
      <c r="I170" s="8" t="s">
        <v>17</v>
      </c>
      <c r="J170" s="16" t="s">
        <v>18</v>
      </c>
      <c r="K170" s="8">
        <v>644</v>
      </c>
      <c r="L170" s="17">
        <v>5744</v>
      </c>
      <c r="M170" s="17">
        <v>6433</v>
      </c>
      <c r="N170" s="10">
        <v>1149</v>
      </c>
      <c r="O170" s="8" t="s">
        <v>13</v>
      </c>
    </row>
    <row r="171" spans="7:15" ht="27.75" customHeight="1" x14ac:dyDescent="0.25">
      <c r="G171" s="11">
        <v>2020</v>
      </c>
      <c r="H171" s="11" t="s">
        <v>43</v>
      </c>
      <c r="I171" s="11" t="s">
        <v>19</v>
      </c>
      <c r="J171" s="14" t="s">
        <v>20</v>
      </c>
      <c r="K171" s="11">
        <v>643</v>
      </c>
      <c r="L171" s="15">
        <v>7000</v>
      </c>
      <c r="M171" s="15">
        <v>7840</v>
      </c>
      <c r="N171" s="13">
        <v>1400</v>
      </c>
      <c r="O171" s="11" t="s">
        <v>34</v>
      </c>
    </row>
    <row r="172" spans="7:15" ht="27.75" customHeight="1" x14ac:dyDescent="0.25">
      <c r="G172" s="8">
        <v>2020</v>
      </c>
      <c r="H172" s="8" t="s">
        <v>43</v>
      </c>
      <c r="I172" s="8" t="s">
        <v>17</v>
      </c>
      <c r="J172" s="16" t="s">
        <v>21</v>
      </c>
      <c r="K172" s="8">
        <v>455</v>
      </c>
      <c r="L172" s="17">
        <v>4579</v>
      </c>
      <c r="M172" s="17">
        <v>5128</v>
      </c>
      <c r="N172" s="18">
        <v>916</v>
      </c>
      <c r="O172" s="8" t="s">
        <v>34</v>
      </c>
    </row>
    <row r="173" spans="7:15" ht="27.75" customHeight="1" x14ac:dyDescent="0.25">
      <c r="G173" s="11">
        <v>2020</v>
      </c>
      <c r="H173" s="11" t="s">
        <v>43</v>
      </c>
      <c r="I173" s="11" t="s">
        <v>19</v>
      </c>
      <c r="J173" s="14" t="s">
        <v>22</v>
      </c>
      <c r="K173" s="19">
        <v>345</v>
      </c>
      <c r="L173" s="13">
        <v>7000</v>
      </c>
      <c r="M173" s="13">
        <v>7840</v>
      </c>
      <c r="N173" s="13">
        <v>1400</v>
      </c>
      <c r="O173" s="11" t="s">
        <v>34</v>
      </c>
    </row>
    <row r="174" spans="7:15" ht="27.75" customHeight="1" x14ac:dyDescent="0.25">
      <c r="G174" s="8">
        <v>2020</v>
      </c>
      <c r="H174" s="8" t="s">
        <v>43</v>
      </c>
      <c r="I174" s="8" t="s">
        <v>15</v>
      </c>
      <c r="J174" s="9" t="s">
        <v>23</v>
      </c>
      <c r="K174" s="18">
        <v>122</v>
      </c>
      <c r="L174" s="18">
        <v>100</v>
      </c>
      <c r="M174" s="18">
        <v>112</v>
      </c>
      <c r="N174" s="18">
        <v>20</v>
      </c>
      <c r="O174" s="8" t="s">
        <v>34</v>
      </c>
    </row>
    <row r="175" spans="7:15" ht="27.75" customHeight="1" x14ac:dyDescent="0.25">
      <c r="G175" s="11">
        <v>2020</v>
      </c>
      <c r="H175" s="11" t="s">
        <v>43</v>
      </c>
      <c r="I175" s="11" t="s">
        <v>24</v>
      </c>
      <c r="J175" s="14" t="s">
        <v>25</v>
      </c>
      <c r="K175" s="11">
        <v>78</v>
      </c>
      <c r="L175" s="15">
        <v>4577</v>
      </c>
      <c r="M175" s="15">
        <v>5126</v>
      </c>
      <c r="N175" s="19">
        <v>915</v>
      </c>
      <c r="O175" s="11" t="s">
        <v>34</v>
      </c>
    </row>
    <row r="176" spans="7:15" ht="27.75" customHeight="1" x14ac:dyDescent="0.25">
      <c r="G176" s="8">
        <v>2020</v>
      </c>
      <c r="H176" s="8" t="s">
        <v>43</v>
      </c>
      <c r="I176" s="8" t="s">
        <v>24</v>
      </c>
      <c r="J176" s="16" t="s">
        <v>26</v>
      </c>
      <c r="K176" s="8">
        <v>76</v>
      </c>
      <c r="L176" s="17">
        <v>4577</v>
      </c>
      <c r="M176" s="17">
        <v>5126</v>
      </c>
      <c r="N176" s="18">
        <v>915</v>
      </c>
      <c r="O176" s="8" t="s">
        <v>34</v>
      </c>
    </row>
    <row r="177" spans="7:15" ht="27.75" customHeight="1" x14ac:dyDescent="0.25">
      <c r="G177" s="11">
        <v>2020</v>
      </c>
      <c r="H177" s="11" t="s">
        <v>43</v>
      </c>
      <c r="I177" s="11" t="s">
        <v>24</v>
      </c>
      <c r="J177" s="14" t="s">
        <v>27</v>
      </c>
      <c r="K177" s="11">
        <v>46</v>
      </c>
      <c r="L177" s="11">
        <v>200</v>
      </c>
      <c r="M177" s="11">
        <v>224</v>
      </c>
      <c r="N177" s="19">
        <v>40</v>
      </c>
      <c r="O177" s="11" t="s">
        <v>34</v>
      </c>
    </row>
    <row r="178" spans="7:15" ht="27.75" customHeight="1" x14ac:dyDescent="0.25">
      <c r="G178" s="8">
        <v>2020</v>
      </c>
      <c r="H178" s="8" t="s">
        <v>43</v>
      </c>
      <c r="I178" s="8" t="s">
        <v>24</v>
      </c>
      <c r="J178" s="16" t="s">
        <v>28</v>
      </c>
      <c r="K178" s="8">
        <v>34</v>
      </c>
      <c r="L178" s="17">
        <v>4577</v>
      </c>
      <c r="M178" s="17">
        <v>5126</v>
      </c>
      <c r="N178" s="18">
        <v>915</v>
      </c>
      <c r="O178" s="8" t="s">
        <v>34</v>
      </c>
    </row>
    <row r="179" spans="7:15" ht="27.75" customHeight="1" x14ac:dyDescent="0.25">
      <c r="G179" s="11">
        <v>2020</v>
      </c>
      <c r="H179" s="11" t="s">
        <v>43</v>
      </c>
      <c r="I179" s="11" t="s">
        <v>15</v>
      </c>
      <c r="J179" s="12" t="s">
        <v>29</v>
      </c>
      <c r="K179" s="19">
        <v>7</v>
      </c>
      <c r="L179" s="19">
        <v>200</v>
      </c>
      <c r="M179" s="19">
        <v>224</v>
      </c>
      <c r="N179" s="19">
        <v>40</v>
      </c>
      <c r="O179" s="11" t="s">
        <v>34</v>
      </c>
    </row>
    <row r="180" spans="7:15" ht="27.75" customHeight="1" x14ac:dyDescent="0.25">
      <c r="G180" s="8">
        <v>2020</v>
      </c>
      <c r="H180" s="8" t="s">
        <v>43</v>
      </c>
      <c r="I180" s="8" t="s">
        <v>24</v>
      </c>
      <c r="J180" s="16" t="s">
        <v>31</v>
      </c>
      <c r="K180" s="8">
        <v>3</v>
      </c>
      <c r="L180" s="17">
        <v>4577</v>
      </c>
      <c r="M180" s="17">
        <v>5127</v>
      </c>
      <c r="N180" s="18">
        <v>915</v>
      </c>
      <c r="O180" s="8" t="s">
        <v>13</v>
      </c>
    </row>
    <row r="181" spans="7:15" ht="27.75" customHeight="1" x14ac:dyDescent="0.25">
      <c r="G181" s="11">
        <v>2020</v>
      </c>
      <c r="H181" s="11" t="s">
        <v>43</v>
      </c>
      <c r="I181" s="11" t="s">
        <v>30</v>
      </c>
      <c r="J181" s="14" t="s">
        <v>30</v>
      </c>
      <c r="K181" s="11">
        <v>2</v>
      </c>
      <c r="L181" s="15">
        <v>6600</v>
      </c>
      <c r="M181" s="15">
        <v>7392</v>
      </c>
      <c r="N181" s="13">
        <v>1320</v>
      </c>
      <c r="O181" s="11" t="s">
        <v>34</v>
      </c>
    </row>
    <row r="182" spans="7:15" ht="27.75" customHeight="1" x14ac:dyDescent="0.25">
      <c r="G182" s="8">
        <v>2021</v>
      </c>
      <c r="H182" s="8" t="s">
        <v>10</v>
      </c>
      <c r="I182" s="8" t="s">
        <v>11</v>
      </c>
      <c r="J182" s="9" t="s">
        <v>12</v>
      </c>
      <c r="K182" s="10">
        <v>6591</v>
      </c>
      <c r="L182" s="10">
        <v>4577</v>
      </c>
      <c r="M182" s="10">
        <v>5127</v>
      </c>
      <c r="N182" s="18">
        <v>915</v>
      </c>
      <c r="O182" s="8" t="s">
        <v>13</v>
      </c>
    </row>
    <row r="183" spans="7:15" ht="27.75" customHeight="1" x14ac:dyDescent="0.25">
      <c r="G183" s="11">
        <v>2021</v>
      </c>
      <c r="H183" s="11" t="s">
        <v>10</v>
      </c>
      <c r="I183" s="11" t="s">
        <v>11</v>
      </c>
      <c r="J183" s="12" t="s">
        <v>14</v>
      </c>
      <c r="K183" s="13">
        <v>8271</v>
      </c>
      <c r="L183" s="13">
        <v>8800</v>
      </c>
      <c r="M183" s="13">
        <v>8960</v>
      </c>
      <c r="N183" s="13">
        <v>1760</v>
      </c>
      <c r="O183" s="11" t="s">
        <v>13</v>
      </c>
    </row>
    <row r="184" spans="7:15" ht="27.75" customHeight="1" x14ac:dyDescent="0.25">
      <c r="G184" s="8">
        <v>2021</v>
      </c>
      <c r="H184" s="8" t="s">
        <v>10</v>
      </c>
      <c r="I184" s="8" t="s">
        <v>15</v>
      </c>
      <c r="J184" s="9" t="s">
        <v>16</v>
      </c>
      <c r="K184" s="10">
        <v>8470</v>
      </c>
      <c r="L184" s="10">
        <v>5035</v>
      </c>
      <c r="M184" s="10">
        <v>5126</v>
      </c>
      <c r="N184" s="10">
        <v>1007</v>
      </c>
      <c r="O184" s="8" t="s">
        <v>13</v>
      </c>
    </row>
    <row r="185" spans="7:15" ht="27.75" customHeight="1" x14ac:dyDescent="0.25">
      <c r="G185" s="11">
        <v>2021</v>
      </c>
      <c r="H185" s="11" t="s">
        <v>10</v>
      </c>
      <c r="I185" s="11" t="s">
        <v>17</v>
      </c>
      <c r="J185" s="14" t="s">
        <v>18</v>
      </c>
      <c r="K185" s="15">
        <v>6055</v>
      </c>
      <c r="L185" s="15">
        <v>6318</v>
      </c>
      <c r="M185" s="15">
        <v>6433</v>
      </c>
      <c r="N185" s="13">
        <v>1264</v>
      </c>
      <c r="O185" s="11" t="s">
        <v>13</v>
      </c>
    </row>
    <row r="186" spans="7:15" ht="27.75" customHeight="1" x14ac:dyDescent="0.25">
      <c r="G186" s="8">
        <v>2021</v>
      </c>
      <c r="H186" s="8" t="s">
        <v>10</v>
      </c>
      <c r="I186" s="8" t="s">
        <v>19</v>
      </c>
      <c r="J186" s="16" t="s">
        <v>20</v>
      </c>
      <c r="K186" s="17">
        <v>10368</v>
      </c>
      <c r="L186" s="17">
        <v>7700</v>
      </c>
      <c r="M186" s="17">
        <v>7840</v>
      </c>
      <c r="N186" s="10">
        <v>1540</v>
      </c>
      <c r="O186" s="8" t="s">
        <v>13</v>
      </c>
    </row>
    <row r="187" spans="7:15" ht="27.75" customHeight="1" x14ac:dyDescent="0.25">
      <c r="G187" s="11">
        <v>2021</v>
      </c>
      <c r="H187" s="11" t="s">
        <v>10</v>
      </c>
      <c r="I187" s="11" t="s">
        <v>17</v>
      </c>
      <c r="J187" s="14" t="s">
        <v>21</v>
      </c>
      <c r="K187" s="15">
        <v>3101</v>
      </c>
      <c r="L187" s="15">
        <v>5036</v>
      </c>
      <c r="M187" s="15">
        <v>5128</v>
      </c>
      <c r="N187" s="13">
        <v>1007</v>
      </c>
      <c r="O187" s="11" t="s">
        <v>13</v>
      </c>
    </row>
    <row r="188" spans="7:15" ht="27.75" customHeight="1" x14ac:dyDescent="0.25">
      <c r="G188" s="8">
        <v>2021</v>
      </c>
      <c r="H188" s="8" t="s">
        <v>10</v>
      </c>
      <c r="I188" s="8" t="s">
        <v>19</v>
      </c>
      <c r="J188" s="16" t="s">
        <v>22</v>
      </c>
      <c r="K188" s="10">
        <v>6591</v>
      </c>
      <c r="L188" s="10">
        <v>7700</v>
      </c>
      <c r="M188" s="10">
        <v>7840</v>
      </c>
      <c r="N188" s="10">
        <v>1540</v>
      </c>
      <c r="O188" s="8" t="s">
        <v>13</v>
      </c>
    </row>
    <row r="189" spans="7:15" ht="27.75" customHeight="1" x14ac:dyDescent="0.25">
      <c r="G189" s="11">
        <v>2021</v>
      </c>
      <c r="H189" s="11" t="s">
        <v>10</v>
      </c>
      <c r="I189" s="11" t="s">
        <v>15</v>
      </c>
      <c r="J189" s="12" t="s">
        <v>23</v>
      </c>
      <c r="K189" s="13">
        <v>6591</v>
      </c>
      <c r="L189" s="19">
        <v>110</v>
      </c>
      <c r="M189" s="19">
        <v>112</v>
      </c>
      <c r="N189" s="19">
        <v>22</v>
      </c>
      <c r="O189" s="11" t="s">
        <v>13</v>
      </c>
    </row>
    <row r="190" spans="7:15" ht="27.75" customHeight="1" x14ac:dyDescent="0.25">
      <c r="G190" s="8">
        <v>2021</v>
      </c>
      <c r="H190" s="8" t="s">
        <v>10</v>
      </c>
      <c r="I190" s="8" t="s">
        <v>24</v>
      </c>
      <c r="J190" s="16" t="s">
        <v>25</v>
      </c>
      <c r="K190" s="8">
        <v>288</v>
      </c>
      <c r="L190" s="17">
        <v>5035</v>
      </c>
      <c r="M190" s="17">
        <v>5126</v>
      </c>
      <c r="N190" s="10">
        <v>1007</v>
      </c>
      <c r="O190" s="8" t="s">
        <v>13</v>
      </c>
    </row>
    <row r="191" spans="7:15" ht="27.75" customHeight="1" x14ac:dyDescent="0.25">
      <c r="G191" s="11">
        <v>2021</v>
      </c>
      <c r="H191" s="11" t="s">
        <v>10</v>
      </c>
      <c r="I191" s="11" t="s">
        <v>24</v>
      </c>
      <c r="J191" s="14" t="s">
        <v>26</v>
      </c>
      <c r="K191" s="15">
        <v>6591</v>
      </c>
      <c r="L191" s="15">
        <v>4577</v>
      </c>
      <c r="M191" s="15">
        <v>5126</v>
      </c>
      <c r="N191" s="19">
        <v>915</v>
      </c>
      <c r="O191" s="11" t="s">
        <v>13</v>
      </c>
    </row>
    <row r="192" spans="7:15" ht="27.75" customHeight="1" x14ac:dyDescent="0.25">
      <c r="G192" s="8">
        <v>2021</v>
      </c>
      <c r="H192" s="8" t="s">
        <v>10</v>
      </c>
      <c r="I192" s="8" t="s">
        <v>24</v>
      </c>
      <c r="J192" s="16" t="s">
        <v>27</v>
      </c>
      <c r="K192" s="17">
        <v>4033</v>
      </c>
      <c r="L192" s="8">
        <v>200</v>
      </c>
      <c r="M192" s="8">
        <v>224</v>
      </c>
      <c r="N192" s="18">
        <v>40</v>
      </c>
      <c r="O192" s="8" t="s">
        <v>13</v>
      </c>
    </row>
    <row r="193" spans="7:15" ht="27.75" customHeight="1" x14ac:dyDescent="0.25">
      <c r="G193" s="11">
        <v>2021</v>
      </c>
      <c r="H193" s="11" t="s">
        <v>10</v>
      </c>
      <c r="I193" s="11" t="s">
        <v>24</v>
      </c>
      <c r="J193" s="14" t="s">
        <v>28</v>
      </c>
      <c r="K193" s="15">
        <v>7986</v>
      </c>
      <c r="L193" s="15">
        <v>4577</v>
      </c>
      <c r="M193" s="15">
        <v>5126</v>
      </c>
      <c r="N193" s="19">
        <v>915</v>
      </c>
      <c r="O193" s="11" t="s">
        <v>13</v>
      </c>
    </row>
    <row r="194" spans="7:15" ht="27.75" customHeight="1" x14ac:dyDescent="0.25">
      <c r="G194" s="8">
        <v>2021</v>
      </c>
      <c r="H194" s="8" t="s">
        <v>10</v>
      </c>
      <c r="I194" s="8" t="s">
        <v>15</v>
      </c>
      <c r="J194" s="9" t="s">
        <v>29</v>
      </c>
      <c r="K194" s="10">
        <v>5539</v>
      </c>
      <c r="L194" s="18">
        <v>200</v>
      </c>
      <c r="M194" s="18">
        <v>224</v>
      </c>
      <c r="N194" s="18">
        <v>40</v>
      </c>
      <c r="O194" s="8" t="s">
        <v>13</v>
      </c>
    </row>
    <row r="195" spans="7:15" ht="27.75" customHeight="1" x14ac:dyDescent="0.25">
      <c r="G195" s="11">
        <v>2021</v>
      </c>
      <c r="H195" s="11" t="s">
        <v>10</v>
      </c>
      <c r="I195" s="11" t="s">
        <v>30</v>
      </c>
      <c r="J195" s="14" t="s">
        <v>30</v>
      </c>
      <c r="K195" s="11">
        <v>3</v>
      </c>
      <c r="L195" s="15">
        <v>6600</v>
      </c>
      <c r="M195" s="15">
        <v>7392</v>
      </c>
      <c r="N195" s="13">
        <v>1320</v>
      </c>
      <c r="O195" s="11" t="s">
        <v>13</v>
      </c>
    </row>
    <row r="196" spans="7:15" ht="27.75" customHeight="1" x14ac:dyDescent="0.25">
      <c r="G196" s="8">
        <v>2021</v>
      </c>
      <c r="H196" s="8" t="s">
        <v>10</v>
      </c>
      <c r="I196" s="8" t="s">
        <v>24</v>
      </c>
      <c r="J196" s="16" t="s">
        <v>31</v>
      </c>
      <c r="K196" s="8">
        <v>3</v>
      </c>
      <c r="L196" s="17">
        <v>4577</v>
      </c>
      <c r="M196" s="17">
        <v>5127</v>
      </c>
      <c r="N196" s="18">
        <v>915</v>
      </c>
      <c r="O196" s="8" t="s">
        <v>13</v>
      </c>
    </row>
    <row r="197" spans="7:15" ht="27.75" customHeight="1" x14ac:dyDescent="0.25">
      <c r="G197" s="11">
        <v>2021</v>
      </c>
      <c r="H197" s="11" t="s">
        <v>32</v>
      </c>
      <c r="I197" s="11" t="s">
        <v>11</v>
      </c>
      <c r="J197" s="12" t="s">
        <v>12</v>
      </c>
      <c r="K197" s="13">
        <v>3566</v>
      </c>
      <c r="L197" s="13">
        <v>4577</v>
      </c>
      <c r="M197" s="13">
        <v>5127</v>
      </c>
      <c r="N197" s="19">
        <v>915</v>
      </c>
      <c r="O197" s="11" t="s">
        <v>13</v>
      </c>
    </row>
    <row r="198" spans="7:15" ht="27.75" customHeight="1" x14ac:dyDescent="0.25">
      <c r="G198" s="8">
        <v>2021</v>
      </c>
      <c r="H198" s="8" t="s">
        <v>32</v>
      </c>
      <c r="I198" s="8" t="s">
        <v>11</v>
      </c>
      <c r="J198" s="9" t="s">
        <v>14</v>
      </c>
      <c r="K198" s="10">
        <v>2498</v>
      </c>
      <c r="L198" s="10">
        <v>8000</v>
      </c>
      <c r="M198" s="10">
        <v>8960</v>
      </c>
      <c r="N198" s="10">
        <v>1600</v>
      </c>
      <c r="O198" s="8" t="s">
        <v>13</v>
      </c>
    </row>
    <row r="199" spans="7:15" ht="27.75" customHeight="1" x14ac:dyDescent="0.25">
      <c r="G199" s="11">
        <v>2021</v>
      </c>
      <c r="H199" s="11" t="s">
        <v>32</v>
      </c>
      <c r="I199" s="11" t="s">
        <v>15</v>
      </c>
      <c r="J199" s="12" t="s">
        <v>16</v>
      </c>
      <c r="K199" s="13">
        <v>1245</v>
      </c>
      <c r="L199" s="13">
        <v>4577</v>
      </c>
      <c r="M199" s="13">
        <v>5126</v>
      </c>
      <c r="N199" s="19">
        <v>915</v>
      </c>
      <c r="O199" s="11" t="s">
        <v>13</v>
      </c>
    </row>
    <row r="200" spans="7:15" ht="27.75" customHeight="1" x14ac:dyDescent="0.25">
      <c r="G200" s="8">
        <v>2021</v>
      </c>
      <c r="H200" s="8" t="s">
        <v>32</v>
      </c>
      <c r="I200" s="8" t="s">
        <v>17</v>
      </c>
      <c r="J200" s="16" t="s">
        <v>18</v>
      </c>
      <c r="K200" s="8">
        <v>644</v>
      </c>
      <c r="L200" s="17">
        <v>5744</v>
      </c>
      <c r="M200" s="17">
        <v>6433</v>
      </c>
      <c r="N200" s="10">
        <v>1149</v>
      </c>
      <c r="O200" s="8" t="s">
        <v>13</v>
      </c>
    </row>
    <row r="201" spans="7:15" ht="27.75" customHeight="1" x14ac:dyDescent="0.25">
      <c r="G201" s="11">
        <v>2021</v>
      </c>
      <c r="H201" s="11" t="s">
        <v>32</v>
      </c>
      <c r="I201" s="11" t="s">
        <v>19</v>
      </c>
      <c r="J201" s="14" t="s">
        <v>20</v>
      </c>
      <c r="K201" s="11">
        <v>643</v>
      </c>
      <c r="L201" s="15">
        <v>7000</v>
      </c>
      <c r="M201" s="15">
        <v>7840</v>
      </c>
      <c r="N201" s="13">
        <v>1400</v>
      </c>
      <c r="O201" s="11" t="s">
        <v>13</v>
      </c>
    </row>
    <row r="202" spans="7:15" ht="27.75" customHeight="1" x14ac:dyDescent="0.25">
      <c r="G202" s="8">
        <v>2021</v>
      </c>
      <c r="H202" s="8" t="s">
        <v>32</v>
      </c>
      <c r="I202" s="8" t="s">
        <v>17</v>
      </c>
      <c r="J202" s="16" t="s">
        <v>21</v>
      </c>
      <c r="K202" s="8">
        <v>455</v>
      </c>
      <c r="L202" s="17">
        <v>4579</v>
      </c>
      <c r="M202" s="17">
        <v>5128</v>
      </c>
      <c r="N202" s="18">
        <v>916</v>
      </c>
      <c r="O202" s="8" t="s">
        <v>13</v>
      </c>
    </row>
    <row r="203" spans="7:15" ht="27.75" customHeight="1" x14ac:dyDescent="0.25">
      <c r="G203" s="11">
        <v>2021</v>
      </c>
      <c r="H203" s="11" t="s">
        <v>32</v>
      </c>
      <c r="I203" s="11" t="s">
        <v>19</v>
      </c>
      <c r="J203" s="14" t="s">
        <v>22</v>
      </c>
      <c r="K203" s="19">
        <v>345</v>
      </c>
      <c r="L203" s="13">
        <v>7000</v>
      </c>
      <c r="M203" s="13">
        <v>7840</v>
      </c>
      <c r="N203" s="13">
        <v>1400</v>
      </c>
      <c r="O203" s="11" t="s">
        <v>13</v>
      </c>
    </row>
    <row r="204" spans="7:15" ht="27.75" customHeight="1" x14ac:dyDescent="0.25">
      <c r="G204" s="8">
        <v>2021</v>
      </c>
      <c r="H204" s="8" t="s">
        <v>32</v>
      </c>
      <c r="I204" s="8" t="s">
        <v>15</v>
      </c>
      <c r="J204" s="9" t="s">
        <v>23</v>
      </c>
      <c r="K204" s="18">
        <v>122</v>
      </c>
      <c r="L204" s="18">
        <v>100</v>
      </c>
      <c r="M204" s="18">
        <v>112</v>
      </c>
      <c r="N204" s="18">
        <v>20</v>
      </c>
      <c r="O204" s="8" t="s">
        <v>13</v>
      </c>
    </row>
    <row r="205" spans="7:15" ht="27.75" customHeight="1" x14ac:dyDescent="0.25">
      <c r="G205" s="11">
        <v>2021</v>
      </c>
      <c r="H205" s="11" t="s">
        <v>32</v>
      </c>
      <c r="I205" s="11" t="s">
        <v>24</v>
      </c>
      <c r="J205" s="14" t="s">
        <v>25</v>
      </c>
      <c r="K205" s="11">
        <v>78</v>
      </c>
      <c r="L205" s="15">
        <v>4577</v>
      </c>
      <c r="M205" s="15">
        <v>5126</v>
      </c>
      <c r="N205" s="19">
        <v>915</v>
      </c>
      <c r="O205" s="11" t="s">
        <v>13</v>
      </c>
    </row>
    <row r="206" spans="7:15" ht="27.75" customHeight="1" x14ac:dyDescent="0.25">
      <c r="G206" s="8">
        <v>2021</v>
      </c>
      <c r="H206" s="8" t="s">
        <v>32</v>
      </c>
      <c r="I206" s="8" t="s">
        <v>24</v>
      </c>
      <c r="J206" s="16" t="s">
        <v>26</v>
      </c>
      <c r="K206" s="8">
        <v>240</v>
      </c>
      <c r="L206" s="17">
        <v>4577</v>
      </c>
      <c r="M206" s="17">
        <v>5126</v>
      </c>
      <c r="N206" s="18">
        <v>915</v>
      </c>
      <c r="O206" s="8" t="s">
        <v>13</v>
      </c>
    </row>
    <row r="207" spans="7:15" ht="27.75" customHeight="1" x14ac:dyDescent="0.25">
      <c r="G207" s="11">
        <v>2021</v>
      </c>
      <c r="H207" s="11" t="s">
        <v>32</v>
      </c>
      <c r="I207" s="11" t="s">
        <v>24</v>
      </c>
      <c r="J207" s="14" t="s">
        <v>27</v>
      </c>
      <c r="K207" s="15">
        <v>5492</v>
      </c>
      <c r="L207" s="11">
        <v>200</v>
      </c>
      <c r="M207" s="11">
        <v>224</v>
      </c>
      <c r="N207" s="19">
        <v>40</v>
      </c>
      <c r="O207" s="11" t="s">
        <v>13</v>
      </c>
    </row>
    <row r="208" spans="7:15" ht="27.75" customHeight="1" x14ac:dyDescent="0.25">
      <c r="G208" s="8">
        <v>2021</v>
      </c>
      <c r="H208" s="8" t="s">
        <v>32</v>
      </c>
      <c r="I208" s="8" t="s">
        <v>24</v>
      </c>
      <c r="J208" s="16" t="s">
        <v>28</v>
      </c>
      <c r="K208" s="8">
        <v>240</v>
      </c>
      <c r="L208" s="17">
        <v>4577</v>
      </c>
      <c r="M208" s="17">
        <v>5126</v>
      </c>
      <c r="N208" s="18">
        <v>915</v>
      </c>
      <c r="O208" s="8" t="s">
        <v>13</v>
      </c>
    </row>
    <row r="209" spans="7:15" ht="27.75" customHeight="1" x14ac:dyDescent="0.25">
      <c r="G209" s="11">
        <v>2021</v>
      </c>
      <c r="H209" s="11" t="s">
        <v>32</v>
      </c>
      <c r="I209" s="11" t="s">
        <v>15</v>
      </c>
      <c r="J209" s="12" t="s">
        <v>29</v>
      </c>
      <c r="K209" s="13">
        <v>5493</v>
      </c>
      <c r="L209" s="19">
        <v>200</v>
      </c>
      <c r="M209" s="19">
        <v>224</v>
      </c>
      <c r="N209" s="19">
        <v>40</v>
      </c>
      <c r="O209" s="11" t="s">
        <v>13</v>
      </c>
    </row>
    <row r="210" spans="7:15" ht="27.75" customHeight="1" x14ac:dyDescent="0.25">
      <c r="G210" s="8">
        <v>2021</v>
      </c>
      <c r="H210" s="8" t="s">
        <v>32</v>
      </c>
      <c r="I210" s="8" t="s">
        <v>24</v>
      </c>
      <c r="J210" s="16" t="s">
        <v>31</v>
      </c>
      <c r="K210" s="17">
        <v>7920</v>
      </c>
      <c r="L210" s="17">
        <v>4577</v>
      </c>
      <c r="M210" s="17">
        <v>5127</v>
      </c>
      <c r="N210" s="18">
        <v>915</v>
      </c>
      <c r="O210" s="8" t="s">
        <v>13</v>
      </c>
    </row>
    <row r="211" spans="7:15" ht="27.75" customHeight="1" x14ac:dyDescent="0.25">
      <c r="G211" s="11">
        <v>2021</v>
      </c>
      <c r="H211" s="11" t="s">
        <v>32</v>
      </c>
      <c r="I211" s="11" t="s">
        <v>30</v>
      </c>
      <c r="J211" s="14" t="s">
        <v>30</v>
      </c>
      <c r="K211" s="15">
        <v>5493</v>
      </c>
      <c r="L211" s="15">
        <v>6600</v>
      </c>
      <c r="M211" s="15">
        <v>7392</v>
      </c>
      <c r="N211" s="13">
        <v>1320</v>
      </c>
      <c r="O211" s="11" t="s">
        <v>13</v>
      </c>
    </row>
    <row r="212" spans="7:15" ht="27.75" customHeight="1" x14ac:dyDescent="0.25">
      <c r="G212" s="8">
        <v>2021</v>
      </c>
      <c r="H212" s="8" t="s">
        <v>33</v>
      </c>
      <c r="I212" s="8" t="s">
        <v>11</v>
      </c>
      <c r="J212" s="9" t="s">
        <v>12</v>
      </c>
      <c r="K212" s="10">
        <v>9600</v>
      </c>
      <c r="L212" s="10">
        <v>4577</v>
      </c>
      <c r="M212" s="10">
        <v>5127</v>
      </c>
      <c r="N212" s="18">
        <v>915</v>
      </c>
      <c r="O212" s="8" t="s">
        <v>13</v>
      </c>
    </row>
    <row r="213" spans="7:15" ht="27.75" customHeight="1" x14ac:dyDescent="0.25">
      <c r="G213" s="11">
        <v>2021</v>
      </c>
      <c r="H213" s="11" t="s">
        <v>33</v>
      </c>
      <c r="I213" s="11" t="s">
        <v>11</v>
      </c>
      <c r="J213" s="12" t="s">
        <v>14</v>
      </c>
      <c r="K213" s="13">
        <v>5493</v>
      </c>
      <c r="L213" s="13">
        <v>8000</v>
      </c>
      <c r="M213" s="13">
        <v>8960</v>
      </c>
      <c r="N213" s="13">
        <v>1600</v>
      </c>
      <c r="O213" s="11" t="s">
        <v>13</v>
      </c>
    </row>
    <row r="214" spans="7:15" ht="27.75" customHeight="1" x14ac:dyDescent="0.25">
      <c r="G214" s="8">
        <v>2021</v>
      </c>
      <c r="H214" s="8" t="s">
        <v>33</v>
      </c>
      <c r="I214" s="8" t="s">
        <v>15</v>
      </c>
      <c r="J214" s="9" t="s">
        <v>16</v>
      </c>
      <c r="K214" s="10">
        <v>6892</v>
      </c>
      <c r="L214" s="10">
        <v>4577</v>
      </c>
      <c r="M214" s="10">
        <v>5126</v>
      </c>
      <c r="N214" s="18">
        <v>915</v>
      </c>
      <c r="O214" s="8" t="s">
        <v>13</v>
      </c>
    </row>
    <row r="215" spans="7:15" ht="27.75" customHeight="1" x14ac:dyDescent="0.25">
      <c r="G215" s="11">
        <v>2021</v>
      </c>
      <c r="H215" s="11" t="s">
        <v>33</v>
      </c>
      <c r="I215" s="11" t="s">
        <v>17</v>
      </c>
      <c r="J215" s="14" t="s">
        <v>18</v>
      </c>
      <c r="K215" s="11">
        <v>644</v>
      </c>
      <c r="L215" s="15">
        <v>5744</v>
      </c>
      <c r="M215" s="15">
        <v>6433</v>
      </c>
      <c r="N215" s="13">
        <v>1149</v>
      </c>
      <c r="O215" s="11" t="s">
        <v>13</v>
      </c>
    </row>
    <row r="216" spans="7:15" ht="27.75" customHeight="1" x14ac:dyDescent="0.25">
      <c r="G216" s="8">
        <v>2021</v>
      </c>
      <c r="H216" s="8" t="s">
        <v>33</v>
      </c>
      <c r="I216" s="8" t="s">
        <v>19</v>
      </c>
      <c r="J216" s="16" t="s">
        <v>20</v>
      </c>
      <c r="K216" s="8">
        <v>643</v>
      </c>
      <c r="L216" s="17">
        <v>7000</v>
      </c>
      <c r="M216" s="17">
        <v>7840</v>
      </c>
      <c r="N216" s="10">
        <v>1400</v>
      </c>
      <c r="O216" s="8" t="s">
        <v>13</v>
      </c>
    </row>
    <row r="217" spans="7:15" ht="27.75" customHeight="1" x14ac:dyDescent="0.25">
      <c r="G217" s="11">
        <v>2021</v>
      </c>
      <c r="H217" s="11" t="s">
        <v>33</v>
      </c>
      <c r="I217" s="11" t="s">
        <v>17</v>
      </c>
      <c r="J217" s="14" t="s">
        <v>21</v>
      </c>
      <c r="K217" s="11">
        <v>455</v>
      </c>
      <c r="L217" s="15">
        <v>4579</v>
      </c>
      <c r="M217" s="15">
        <v>5128</v>
      </c>
      <c r="N217" s="19">
        <v>916</v>
      </c>
      <c r="O217" s="11" t="s">
        <v>13</v>
      </c>
    </row>
    <row r="218" spans="7:15" ht="27.75" customHeight="1" x14ac:dyDescent="0.25">
      <c r="G218" s="8">
        <v>2021</v>
      </c>
      <c r="H218" s="8" t="s">
        <v>33</v>
      </c>
      <c r="I218" s="8" t="s">
        <v>19</v>
      </c>
      <c r="J218" s="16" t="s">
        <v>22</v>
      </c>
      <c r="K218" s="18">
        <v>345</v>
      </c>
      <c r="L218" s="10">
        <v>7000</v>
      </c>
      <c r="M218" s="10">
        <v>7840</v>
      </c>
      <c r="N218" s="10">
        <v>1400</v>
      </c>
      <c r="O218" s="8" t="s">
        <v>13</v>
      </c>
    </row>
    <row r="219" spans="7:15" ht="27.75" customHeight="1" x14ac:dyDescent="0.25">
      <c r="G219" s="11">
        <v>2021</v>
      </c>
      <c r="H219" s="11" t="s">
        <v>33</v>
      </c>
      <c r="I219" s="11" t="s">
        <v>15</v>
      </c>
      <c r="J219" s="12" t="s">
        <v>23</v>
      </c>
      <c r="K219" s="19">
        <v>122</v>
      </c>
      <c r="L219" s="19">
        <v>100</v>
      </c>
      <c r="M219" s="19">
        <v>112</v>
      </c>
      <c r="N219" s="19">
        <v>20</v>
      </c>
      <c r="O219" s="11" t="s">
        <v>13</v>
      </c>
    </row>
    <row r="220" spans="7:15" ht="27.75" customHeight="1" x14ac:dyDescent="0.25">
      <c r="G220" s="8">
        <v>2021</v>
      </c>
      <c r="H220" s="8" t="s">
        <v>33</v>
      </c>
      <c r="I220" s="8" t="s">
        <v>24</v>
      </c>
      <c r="J220" s="16" t="s">
        <v>25</v>
      </c>
      <c r="K220" s="8">
        <v>78</v>
      </c>
      <c r="L220" s="17">
        <v>4577</v>
      </c>
      <c r="M220" s="17">
        <v>5126</v>
      </c>
      <c r="N220" s="18">
        <v>915</v>
      </c>
      <c r="O220" s="8" t="s">
        <v>13</v>
      </c>
    </row>
    <row r="221" spans="7:15" ht="27.75" customHeight="1" x14ac:dyDescent="0.25">
      <c r="G221" s="11">
        <v>2021</v>
      </c>
      <c r="H221" s="11" t="s">
        <v>33</v>
      </c>
      <c r="I221" s="11" t="s">
        <v>24</v>
      </c>
      <c r="J221" s="14" t="s">
        <v>26</v>
      </c>
      <c r="K221" s="11">
        <v>76</v>
      </c>
      <c r="L221" s="15">
        <v>4577</v>
      </c>
      <c r="M221" s="15">
        <v>5126</v>
      </c>
      <c r="N221" s="19">
        <v>915</v>
      </c>
      <c r="O221" s="11" t="s">
        <v>13</v>
      </c>
    </row>
    <row r="222" spans="7:15" ht="27.75" customHeight="1" x14ac:dyDescent="0.25">
      <c r="G222" s="8">
        <v>2021</v>
      </c>
      <c r="H222" s="8" t="s">
        <v>33</v>
      </c>
      <c r="I222" s="8" t="s">
        <v>24</v>
      </c>
      <c r="J222" s="16" t="s">
        <v>27</v>
      </c>
      <c r="K222" s="8">
        <v>46</v>
      </c>
      <c r="L222" s="8">
        <v>200</v>
      </c>
      <c r="M222" s="8">
        <v>224</v>
      </c>
      <c r="N222" s="18">
        <v>40</v>
      </c>
      <c r="O222" s="8" t="s">
        <v>13</v>
      </c>
    </row>
    <row r="223" spans="7:15" ht="27.75" customHeight="1" x14ac:dyDescent="0.25">
      <c r="G223" s="11">
        <v>2021</v>
      </c>
      <c r="H223" s="11" t="s">
        <v>33</v>
      </c>
      <c r="I223" s="11" t="s">
        <v>24</v>
      </c>
      <c r="J223" s="14" t="s">
        <v>28</v>
      </c>
      <c r="K223" s="11">
        <v>34</v>
      </c>
      <c r="L223" s="15">
        <v>4577</v>
      </c>
      <c r="M223" s="15">
        <v>5126</v>
      </c>
      <c r="N223" s="19">
        <v>915</v>
      </c>
      <c r="O223" s="11" t="s">
        <v>13</v>
      </c>
    </row>
    <row r="224" spans="7:15" ht="27.75" customHeight="1" x14ac:dyDescent="0.25">
      <c r="G224" s="8">
        <v>2021</v>
      </c>
      <c r="H224" s="8" t="s">
        <v>33</v>
      </c>
      <c r="I224" s="8" t="s">
        <v>15</v>
      </c>
      <c r="J224" s="9" t="s">
        <v>29</v>
      </c>
      <c r="K224" s="18">
        <v>7</v>
      </c>
      <c r="L224" s="18">
        <v>200</v>
      </c>
      <c r="M224" s="18">
        <v>224</v>
      </c>
      <c r="N224" s="18">
        <v>40</v>
      </c>
      <c r="O224" s="8" t="s">
        <v>13</v>
      </c>
    </row>
    <row r="225" spans="7:15" ht="27.75" customHeight="1" x14ac:dyDescent="0.25">
      <c r="G225" s="11">
        <v>2021</v>
      </c>
      <c r="H225" s="11" t="s">
        <v>33</v>
      </c>
      <c r="I225" s="11" t="s">
        <v>24</v>
      </c>
      <c r="J225" s="14" t="s">
        <v>31</v>
      </c>
      <c r="K225" s="11">
        <v>3</v>
      </c>
      <c r="L225" s="15">
        <v>4577</v>
      </c>
      <c r="M225" s="15">
        <v>5127</v>
      </c>
      <c r="N225" s="19">
        <v>915</v>
      </c>
      <c r="O225" s="11" t="s">
        <v>13</v>
      </c>
    </row>
    <row r="226" spans="7:15" ht="27.75" customHeight="1" x14ac:dyDescent="0.25">
      <c r="G226" s="8">
        <v>2021</v>
      </c>
      <c r="H226" s="8" t="s">
        <v>33</v>
      </c>
      <c r="I226" s="8" t="s">
        <v>30</v>
      </c>
      <c r="J226" s="16" t="s">
        <v>30</v>
      </c>
      <c r="K226" s="8">
        <v>2</v>
      </c>
      <c r="L226" s="17">
        <v>6600</v>
      </c>
      <c r="M226" s="17">
        <v>7392</v>
      </c>
      <c r="N226" s="10">
        <v>1320</v>
      </c>
      <c r="O226" s="8" t="s">
        <v>13</v>
      </c>
    </row>
    <row r="227" spans="7:15" ht="27.75" customHeight="1" x14ac:dyDescent="0.25">
      <c r="G227" s="11">
        <v>2021</v>
      </c>
      <c r="H227" s="11" t="s">
        <v>35</v>
      </c>
      <c r="I227" s="11" t="s">
        <v>11</v>
      </c>
      <c r="J227" s="12" t="s">
        <v>12</v>
      </c>
      <c r="K227" s="13">
        <v>3566</v>
      </c>
      <c r="L227" s="13">
        <v>4577</v>
      </c>
      <c r="M227" s="13">
        <v>5127</v>
      </c>
      <c r="N227" s="19">
        <v>915</v>
      </c>
      <c r="O227" s="11" t="s">
        <v>13</v>
      </c>
    </row>
    <row r="228" spans="7:15" ht="27.75" customHeight="1" x14ac:dyDescent="0.25">
      <c r="G228" s="8">
        <v>2021</v>
      </c>
      <c r="H228" s="8" t="s">
        <v>35</v>
      </c>
      <c r="I228" s="8" t="s">
        <v>11</v>
      </c>
      <c r="J228" s="9" t="s">
        <v>14</v>
      </c>
      <c r="K228" s="10">
        <v>2498</v>
      </c>
      <c r="L228" s="10">
        <v>8000</v>
      </c>
      <c r="M228" s="10">
        <v>8960</v>
      </c>
      <c r="N228" s="10">
        <v>1600</v>
      </c>
      <c r="O228" s="8" t="s">
        <v>13</v>
      </c>
    </row>
    <row r="229" spans="7:15" ht="27.75" customHeight="1" x14ac:dyDescent="0.25">
      <c r="G229" s="11">
        <v>2021</v>
      </c>
      <c r="H229" s="11" t="s">
        <v>35</v>
      </c>
      <c r="I229" s="11" t="s">
        <v>15</v>
      </c>
      <c r="J229" s="12" t="s">
        <v>16</v>
      </c>
      <c r="K229" s="13">
        <v>1245</v>
      </c>
      <c r="L229" s="13">
        <v>4577</v>
      </c>
      <c r="M229" s="13">
        <v>5126</v>
      </c>
      <c r="N229" s="19">
        <v>915</v>
      </c>
      <c r="O229" s="11" t="s">
        <v>13</v>
      </c>
    </row>
    <row r="230" spans="7:15" ht="27.75" customHeight="1" x14ac:dyDescent="0.25">
      <c r="G230" s="8">
        <v>2021</v>
      </c>
      <c r="H230" s="8" t="s">
        <v>35</v>
      </c>
      <c r="I230" s="8" t="s">
        <v>17</v>
      </c>
      <c r="J230" s="16" t="s">
        <v>18</v>
      </c>
      <c r="K230" s="8">
        <v>644</v>
      </c>
      <c r="L230" s="17">
        <v>5744</v>
      </c>
      <c r="M230" s="17">
        <v>6433</v>
      </c>
      <c r="N230" s="10">
        <v>1149</v>
      </c>
      <c r="O230" s="8" t="s">
        <v>13</v>
      </c>
    </row>
    <row r="231" spans="7:15" ht="27.75" customHeight="1" x14ac:dyDescent="0.25">
      <c r="G231" s="11">
        <v>2021</v>
      </c>
      <c r="H231" s="11" t="s">
        <v>35</v>
      </c>
      <c r="I231" s="11" t="s">
        <v>19</v>
      </c>
      <c r="J231" s="14" t="s">
        <v>20</v>
      </c>
      <c r="K231" s="11">
        <v>643</v>
      </c>
      <c r="L231" s="15">
        <v>7000</v>
      </c>
      <c r="M231" s="15">
        <v>7840</v>
      </c>
      <c r="N231" s="13">
        <v>1400</v>
      </c>
      <c r="O231" s="11" t="s">
        <v>13</v>
      </c>
    </row>
    <row r="232" spans="7:15" ht="27.75" customHeight="1" x14ac:dyDescent="0.25">
      <c r="G232" s="8">
        <v>2021</v>
      </c>
      <c r="H232" s="8" t="s">
        <v>35</v>
      </c>
      <c r="I232" s="8" t="s">
        <v>17</v>
      </c>
      <c r="J232" s="16" t="s">
        <v>21</v>
      </c>
      <c r="K232" s="8">
        <v>455</v>
      </c>
      <c r="L232" s="17">
        <v>4579</v>
      </c>
      <c r="M232" s="17">
        <v>5128</v>
      </c>
      <c r="N232" s="18">
        <v>916</v>
      </c>
      <c r="O232" s="8" t="s">
        <v>13</v>
      </c>
    </row>
    <row r="233" spans="7:15" ht="27.75" customHeight="1" x14ac:dyDescent="0.25">
      <c r="G233" s="11">
        <v>2021</v>
      </c>
      <c r="H233" s="11" t="s">
        <v>35</v>
      </c>
      <c r="I233" s="11" t="s">
        <v>19</v>
      </c>
      <c r="J233" s="14" t="s">
        <v>22</v>
      </c>
      <c r="K233" s="19">
        <v>345</v>
      </c>
      <c r="L233" s="13">
        <v>7000</v>
      </c>
      <c r="M233" s="13">
        <v>7840</v>
      </c>
      <c r="N233" s="13">
        <v>1400</v>
      </c>
      <c r="O233" s="11" t="s">
        <v>13</v>
      </c>
    </row>
    <row r="234" spans="7:15" ht="27.75" customHeight="1" x14ac:dyDescent="0.25">
      <c r="G234" s="8">
        <v>2021</v>
      </c>
      <c r="H234" s="8" t="s">
        <v>35</v>
      </c>
      <c r="I234" s="8" t="s">
        <v>15</v>
      </c>
      <c r="J234" s="9" t="s">
        <v>23</v>
      </c>
      <c r="K234" s="18">
        <v>122</v>
      </c>
      <c r="L234" s="18">
        <v>100</v>
      </c>
      <c r="M234" s="18">
        <v>112</v>
      </c>
      <c r="N234" s="18">
        <v>20</v>
      </c>
      <c r="O234" s="8" t="s">
        <v>13</v>
      </c>
    </row>
    <row r="235" spans="7:15" ht="27.75" customHeight="1" x14ac:dyDescent="0.25">
      <c r="G235" s="11">
        <v>2021</v>
      </c>
      <c r="H235" s="11" t="s">
        <v>35</v>
      </c>
      <c r="I235" s="11" t="s">
        <v>24</v>
      </c>
      <c r="J235" s="14" t="s">
        <v>25</v>
      </c>
      <c r="K235" s="11">
        <v>78</v>
      </c>
      <c r="L235" s="15">
        <v>4577</v>
      </c>
      <c r="M235" s="15">
        <v>5126</v>
      </c>
      <c r="N235" s="19">
        <v>915</v>
      </c>
      <c r="O235" s="11" t="s">
        <v>13</v>
      </c>
    </row>
    <row r="236" spans="7:15" ht="27.75" customHeight="1" x14ac:dyDescent="0.25">
      <c r="G236" s="8">
        <v>2021</v>
      </c>
      <c r="H236" s="8" t="s">
        <v>35</v>
      </c>
      <c r="I236" s="8" t="s">
        <v>24</v>
      </c>
      <c r="J236" s="16" t="s">
        <v>26</v>
      </c>
      <c r="K236" s="8">
        <v>76</v>
      </c>
      <c r="L236" s="17">
        <v>4577</v>
      </c>
      <c r="M236" s="17">
        <v>5126</v>
      </c>
      <c r="N236" s="18">
        <v>915</v>
      </c>
      <c r="O236" s="8" t="s">
        <v>13</v>
      </c>
    </row>
    <row r="237" spans="7:15" ht="27.75" customHeight="1" x14ac:dyDescent="0.25">
      <c r="G237" s="11">
        <v>2021</v>
      </c>
      <c r="H237" s="11" t="s">
        <v>35</v>
      </c>
      <c r="I237" s="11" t="s">
        <v>24</v>
      </c>
      <c r="J237" s="14" t="s">
        <v>27</v>
      </c>
      <c r="K237" s="11">
        <v>46</v>
      </c>
      <c r="L237" s="11">
        <v>200</v>
      </c>
      <c r="M237" s="11">
        <v>224</v>
      </c>
      <c r="N237" s="19">
        <v>40</v>
      </c>
      <c r="O237" s="11" t="s">
        <v>13</v>
      </c>
    </row>
    <row r="238" spans="7:15" ht="27.75" customHeight="1" x14ac:dyDescent="0.25">
      <c r="G238" s="8">
        <v>2021</v>
      </c>
      <c r="H238" s="8" t="s">
        <v>35</v>
      </c>
      <c r="I238" s="8" t="s">
        <v>24</v>
      </c>
      <c r="J238" s="16" t="s">
        <v>28</v>
      </c>
      <c r="K238" s="8">
        <v>34</v>
      </c>
      <c r="L238" s="17">
        <v>4577</v>
      </c>
      <c r="M238" s="17">
        <v>5126</v>
      </c>
      <c r="N238" s="18">
        <v>915</v>
      </c>
      <c r="O238" s="8" t="s">
        <v>13</v>
      </c>
    </row>
    <row r="239" spans="7:15" ht="27.75" customHeight="1" x14ac:dyDescent="0.25">
      <c r="G239" s="11">
        <v>2021</v>
      </c>
      <c r="H239" s="11" t="s">
        <v>35</v>
      </c>
      <c r="I239" s="11" t="s">
        <v>15</v>
      </c>
      <c r="J239" s="12" t="s">
        <v>29</v>
      </c>
      <c r="K239" s="19">
        <v>7</v>
      </c>
      <c r="L239" s="19">
        <v>200</v>
      </c>
      <c r="M239" s="19">
        <v>224</v>
      </c>
      <c r="N239" s="19">
        <v>40</v>
      </c>
      <c r="O239" s="11" t="s">
        <v>13</v>
      </c>
    </row>
    <row r="240" spans="7:15" ht="27.75" customHeight="1" x14ac:dyDescent="0.25">
      <c r="G240" s="8">
        <v>2021</v>
      </c>
      <c r="H240" s="8" t="s">
        <v>35</v>
      </c>
      <c r="I240" s="8" t="s">
        <v>24</v>
      </c>
      <c r="J240" s="16" t="s">
        <v>31</v>
      </c>
      <c r="K240" s="8">
        <v>3</v>
      </c>
      <c r="L240" s="17">
        <v>4577</v>
      </c>
      <c r="M240" s="17">
        <v>5127</v>
      </c>
      <c r="N240" s="18">
        <v>915</v>
      </c>
      <c r="O240" s="8" t="s">
        <v>13</v>
      </c>
    </row>
    <row r="241" spans="7:15" ht="27.75" customHeight="1" x14ac:dyDescent="0.25">
      <c r="G241" s="11">
        <v>2021</v>
      </c>
      <c r="H241" s="11" t="s">
        <v>35</v>
      </c>
      <c r="I241" s="11" t="s">
        <v>30</v>
      </c>
      <c r="J241" s="14" t="s">
        <v>30</v>
      </c>
      <c r="K241" s="11">
        <v>2</v>
      </c>
      <c r="L241" s="15">
        <v>7920</v>
      </c>
      <c r="M241" s="15">
        <v>10296</v>
      </c>
      <c r="N241" s="13">
        <v>1584</v>
      </c>
      <c r="O241" s="11" t="s">
        <v>13</v>
      </c>
    </row>
    <row r="242" spans="7:15" ht="27.75" customHeight="1" x14ac:dyDescent="0.25">
      <c r="G242" s="8">
        <v>2021</v>
      </c>
      <c r="H242" s="8" t="s">
        <v>36</v>
      </c>
      <c r="I242" s="8" t="s">
        <v>11</v>
      </c>
      <c r="J242" s="9" t="s">
        <v>12</v>
      </c>
      <c r="K242" s="10">
        <v>3566</v>
      </c>
      <c r="L242" s="10">
        <v>5493</v>
      </c>
      <c r="M242" s="10">
        <v>7141</v>
      </c>
      <c r="N242" s="10">
        <v>1099</v>
      </c>
      <c r="O242" s="8" t="s">
        <v>13</v>
      </c>
    </row>
    <row r="243" spans="7:15" ht="27.75" customHeight="1" x14ac:dyDescent="0.25">
      <c r="G243" s="11">
        <v>2021</v>
      </c>
      <c r="H243" s="11" t="s">
        <v>36</v>
      </c>
      <c r="I243" s="11" t="s">
        <v>11</v>
      </c>
      <c r="J243" s="12" t="s">
        <v>14</v>
      </c>
      <c r="K243" s="13">
        <v>2498</v>
      </c>
      <c r="L243" s="13">
        <v>9600</v>
      </c>
      <c r="M243" s="13">
        <v>12480</v>
      </c>
      <c r="N243" s="13">
        <v>1920</v>
      </c>
      <c r="O243" s="11" t="s">
        <v>13</v>
      </c>
    </row>
    <row r="244" spans="7:15" ht="27.75" customHeight="1" x14ac:dyDescent="0.25">
      <c r="G244" s="8">
        <v>2021</v>
      </c>
      <c r="H244" s="8" t="s">
        <v>36</v>
      </c>
      <c r="I244" s="8" t="s">
        <v>15</v>
      </c>
      <c r="J244" s="9" t="s">
        <v>16</v>
      </c>
      <c r="K244" s="10">
        <v>1245</v>
      </c>
      <c r="L244" s="10">
        <v>5493</v>
      </c>
      <c r="M244" s="10">
        <v>7140</v>
      </c>
      <c r="N244" s="10">
        <v>1099</v>
      </c>
      <c r="O244" s="8" t="s">
        <v>13</v>
      </c>
    </row>
    <row r="245" spans="7:15" ht="27.75" customHeight="1" x14ac:dyDescent="0.25">
      <c r="G245" s="11">
        <v>2021</v>
      </c>
      <c r="H245" s="11" t="s">
        <v>36</v>
      </c>
      <c r="I245" s="11" t="s">
        <v>17</v>
      </c>
      <c r="J245" s="14" t="s">
        <v>18</v>
      </c>
      <c r="K245" s="11">
        <v>644</v>
      </c>
      <c r="L245" s="15">
        <v>6892</v>
      </c>
      <c r="M245" s="15">
        <v>8960</v>
      </c>
      <c r="N245" s="13">
        <v>1378</v>
      </c>
      <c r="O245" s="11" t="s">
        <v>13</v>
      </c>
    </row>
    <row r="246" spans="7:15" ht="27.75" customHeight="1" x14ac:dyDescent="0.25">
      <c r="G246" s="8">
        <v>2021</v>
      </c>
      <c r="H246" s="8" t="s">
        <v>36</v>
      </c>
      <c r="I246" s="8" t="s">
        <v>19</v>
      </c>
      <c r="J246" s="16" t="s">
        <v>20</v>
      </c>
      <c r="K246" s="8">
        <v>643</v>
      </c>
      <c r="L246" s="17">
        <v>8400</v>
      </c>
      <c r="M246" s="17">
        <v>10920</v>
      </c>
      <c r="N246" s="10">
        <v>1680</v>
      </c>
      <c r="O246" s="8" t="s">
        <v>13</v>
      </c>
    </row>
    <row r="247" spans="7:15" ht="27.75" customHeight="1" x14ac:dyDescent="0.25">
      <c r="G247" s="11">
        <v>2021</v>
      </c>
      <c r="H247" s="11" t="s">
        <v>36</v>
      </c>
      <c r="I247" s="11" t="s">
        <v>17</v>
      </c>
      <c r="J247" s="14" t="s">
        <v>21</v>
      </c>
      <c r="K247" s="11">
        <v>455</v>
      </c>
      <c r="L247" s="15">
        <v>5494</v>
      </c>
      <c r="M247" s="15">
        <v>7143</v>
      </c>
      <c r="N247" s="13">
        <v>1099</v>
      </c>
      <c r="O247" s="11" t="s">
        <v>13</v>
      </c>
    </row>
    <row r="248" spans="7:15" ht="27.75" customHeight="1" x14ac:dyDescent="0.25">
      <c r="G248" s="8">
        <v>2021</v>
      </c>
      <c r="H248" s="8" t="s">
        <v>36</v>
      </c>
      <c r="I248" s="8" t="s">
        <v>19</v>
      </c>
      <c r="J248" s="16" t="s">
        <v>22</v>
      </c>
      <c r="K248" s="18">
        <v>345</v>
      </c>
      <c r="L248" s="10">
        <v>8400</v>
      </c>
      <c r="M248" s="10">
        <v>10920</v>
      </c>
      <c r="N248" s="10">
        <v>1680</v>
      </c>
      <c r="O248" s="8" t="s">
        <v>13</v>
      </c>
    </row>
    <row r="249" spans="7:15" ht="27.75" customHeight="1" x14ac:dyDescent="0.25">
      <c r="G249" s="11">
        <v>2021</v>
      </c>
      <c r="H249" s="11" t="s">
        <v>36</v>
      </c>
      <c r="I249" s="11" t="s">
        <v>15</v>
      </c>
      <c r="J249" s="12" t="s">
        <v>23</v>
      </c>
      <c r="K249" s="19">
        <v>122</v>
      </c>
      <c r="L249" s="19">
        <v>120</v>
      </c>
      <c r="M249" s="19">
        <v>156</v>
      </c>
      <c r="N249" s="19">
        <v>24</v>
      </c>
      <c r="O249" s="11" t="s">
        <v>13</v>
      </c>
    </row>
    <row r="250" spans="7:15" ht="27.75" customHeight="1" x14ac:dyDescent="0.25">
      <c r="G250" s="8">
        <v>2021</v>
      </c>
      <c r="H250" s="8" t="s">
        <v>36</v>
      </c>
      <c r="I250" s="8" t="s">
        <v>24</v>
      </c>
      <c r="J250" s="16" t="s">
        <v>25</v>
      </c>
      <c r="K250" s="8">
        <v>78</v>
      </c>
      <c r="L250" s="17">
        <v>4577</v>
      </c>
      <c r="M250" s="17">
        <v>5126</v>
      </c>
      <c r="N250" s="18">
        <v>915</v>
      </c>
      <c r="O250" s="8" t="s">
        <v>13</v>
      </c>
    </row>
    <row r="251" spans="7:15" ht="27.75" customHeight="1" x14ac:dyDescent="0.25">
      <c r="G251" s="11">
        <v>2021</v>
      </c>
      <c r="H251" s="11" t="s">
        <v>36</v>
      </c>
      <c r="I251" s="11" t="s">
        <v>24</v>
      </c>
      <c r="J251" s="14" t="s">
        <v>26</v>
      </c>
      <c r="K251" s="11">
        <v>76</v>
      </c>
      <c r="L251" s="15">
        <v>4577</v>
      </c>
      <c r="M251" s="15">
        <v>5126</v>
      </c>
      <c r="N251" s="19">
        <v>915</v>
      </c>
      <c r="O251" s="11" t="s">
        <v>13</v>
      </c>
    </row>
    <row r="252" spans="7:15" ht="27.75" customHeight="1" x14ac:dyDescent="0.25">
      <c r="G252" s="8">
        <v>2021</v>
      </c>
      <c r="H252" s="8" t="s">
        <v>36</v>
      </c>
      <c r="I252" s="8" t="s">
        <v>24</v>
      </c>
      <c r="J252" s="16" t="s">
        <v>27</v>
      </c>
      <c r="K252" s="8">
        <v>46</v>
      </c>
      <c r="L252" s="8">
        <v>200</v>
      </c>
      <c r="M252" s="8">
        <v>224</v>
      </c>
      <c r="N252" s="18">
        <v>40</v>
      </c>
      <c r="O252" s="8" t="s">
        <v>13</v>
      </c>
    </row>
    <row r="253" spans="7:15" ht="27.75" customHeight="1" x14ac:dyDescent="0.25">
      <c r="G253" s="11">
        <v>2021</v>
      </c>
      <c r="H253" s="11" t="s">
        <v>36</v>
      </c>
      <c r="I253" s="11" t="s">
        <v>24</v>
      </c>
      <c r="J253" s="14" t="s">
        <v>28</v>
      </c>
      <c r="K253" s="11">
        <v>34</v>
      </c>
      <c r="L253" s="15">
        <v>4577</v>
      </c>
      <c r="M253" s="15">
        <v>5126</v>
      </c>
      <c r="N253" s="19">
        <v>915</v>
      </c>
      <c r="O253" s="11" t="s">
        <v>13</v>
      </c>
    </row>
    <row r="254" spans="7:15" ht="27.75" customHeight="1" x14ac:dyDescent="0.25">
      <c r="G254" s="8">
        <v>2021</v>
      </c>
      <c r="H254" s="8" t="s">
        <v>36</v>
      </c>
      <c r="I254" s="8" t="s">
        <v>15</v>
      </c>
      <c r="J254" s="9" t="s">
        <v>29</v>
      </c>
      <c r="K254" s="18">
        <v>7</v>
      </c>
      <c r="L254" s="18">
        <v>200</v>
      </c>
      <c r="M254" s="18">
        <v>224</v>
      </c>
      <c r="N254" s="18">
        <v>40</v>
      </c>
      <c r="O254" s="8" t="s">
        <v>13</v>
      </c>
    </row>
    <row r="255" spans="7:15" ht="27.75" customHeight="1" x14ac:dyDescent="0.25">
      <c r="G255" s="11">
        <v>2021</v>
      </c>
      <c r="H255" s="11" t="s">
        <v>36</v>
      </c>
      <c r="I255" s="11" t="s">
        <v>24</v>
      </c>
      <c r="J255" s="14" t="s">
        <v>31</v>
      </c>
      <c r="K255" s="11">
        <v>3</v>
      </c>
      <c r="L255" s="15">
        <v>4577</v>
      </c>
      <c r="M255" s="15">
        <v>5127</v>
      </c>
      <c r="N255" s="19">
        <v>915</v>
      </c>
      <c r="O255" s="11" t="s">
        <v>13</v>
      </c>
    </row>
    <row r="256" spans="7:15" ht="27.75" customHeight="1" x14ac:dyDescent="0.25">
      <c r="G256" s="8">
        <v>2021</v>
      </c>
      <c r="H256" s="8" t="s">
        <v>36</v>
      </c>
      <c r="I256" s="8" t="s">
        <v>30</v>
      </c>
      <c r="J256" s="16" t="s">
        <v>30</v>
      </c>
      <c r="K256" s="8">
        <v>2</v>
      </c>
      <c r="L256" s="17">
        <v>6600</v>
      </c>
      <c r="M256" s="17">
        <v>7392</v>
      </c>
      <c r="N256" s="10">
        <v>1320</v>
      </c>
      <c r="O256" s="8" t="s">
        <v>13</v>
      </c>
    </row>
    <row r="257" spans="7:15" ht="27.75" customHeight="1" x14ac:dyDescent="0.25">
      <c r="G257" s="11">
        <v>2021</v>
      </c>
      <c r="H257" s="11" t="s">
        <v>37</v>
      </c>
      <c r="I257" s="11" t="s">
        <v>11</v>
      </c>
      <c r="J257" s="12" t="s">
        <v>12</v>
      </c>
      <c r="K257" s="13">
        <v>3566</v>
      </c>
      <c r="L257" s="13">
        <v>4577</v>
      </c>
      <c r="M257" s="13">
        <v>5127</v>
      </c>
      <c r="N257" s="19">
        <v>915</v>
      </c>
      <c r="O257" s="11" t="s">
        <v>13</v>
      </c>
    </row>
    <row r="258" spans="7:15" ht="27.75" customHeight="1" x14ac:dyDescent="0.25">
      <c r="G258" s="8">
        <v>2021</v>
      </c>
      <c r="H258" s="8" t="s">
        <v>37</v>
      </c>
      <c r="I258" s="8" t="s">
        <v>11</v>
      </c>
      <c r="J258" s="9" t="s">
        <v>14</v>
      </c>
      <c r="K258" s="10">
        <v>2498</v>
      </c>
      <c r="L258" s="10">
        <v>8000</v>
      </c>
      <c r="M258" s="10">
        <v>8960</v>
      </c>
      <c r="N258" s="10">
        <v>1600</v>
      </c>
      <c r="O258" s="8" t="s">
        <v>13</v>
      </c>
    </row>
    <row r="259" spans="7:15" ht="27.75" customHeight="1" x14ac:dyDescent="0.25">
      <c r="G259" s="11">
        <v>2021</v>
      </c>
      <c r="H259" s="11" t="s">
        <v>37</v>
      </c>
      <c r="I259" s="11" t="s">
        <v>15</v>
      </c>
      <c r="J259" s="12" t="s">
        <v>16</v>
      </c>
      <c r="K259" s="13">
        <v>1245</v>
      </c>
      <c r="L259" s="13">
        <v>4577</v>
      </c>
      <c r="M259" s="13">
        <v>5126</v>
      </c>
      <c r="N259" s="19">
        <v>915</v>
      </c>
      <c r="O259" s="11" t="s">
        <v>13</v>
      </c>
    </row>
    <row r="260" spans="7:15" ht="27.75" customHeight="1" x14ac:dyDescent="0.25">
      <c r="G260" s="8">
        <v>2021</v>
      </c>
      <c r="H260" s="8" t="s">
        <v>37</v>
      </c>
      <c r="I260" s="8" t="s">
        <v>17</v>
      </c>
      <c r="J260" s="16" t="s">
        <v>18</v>
      </c>
      <c r="K260" s="8">
        <v>644</v>
      </c>
      <c r="L260" s="17">
        <v>5744</v>
      </c>
      <c r="M260" s="17">
        <v>6433</v>
      </c>
      <c r="N260" s="10">
        <v>1149</v>
      </c>
      <c r="O260" s="8" t="s">
        <v>13</v>
      </c>
    </row>
    <row r="261" spans="7:15" ht="27.75" customHeight="1" x14ac:dyDescent="0.25">
      <c r="G261" s="11">
        <v>2021</v>
      </c>
      <c r="H261" s="11" t="s">
        <v>37</v>
      </c>
      <c r="I261" s="11" t="s">
        <v>19</v>
      </c>
      <c r="J261" s="14" t="s">
        <v>20</v>
      </c>
      <c r="K261" s="11">
        <v>643</v>
      </c>
      <c r="L261" s="15">
        <v>7000</v>
      </c>
      <c r="M261" s="15">
        <v>7840</v>
      </c>
      <c r="N261" s="13">
        <v>1400</v>
      </c>
      <c r="O261" s="11" t="s">
        <v>13</v>
      </c>
    </row>
    <row r="262" spans="7:15" ht="27.75" customHeight="1" x14ac:dyDescent="0.25">
      <c r="G262" s="8">
        <v>2021</v>
      </c>
      <c r="H262" s="8" t="s">
        <v>37</v>
      </c>
      <c r="I262" s="8" t="s">
        <v>17</v>
      </c>
      <c r="J262" s="16" t="s">
        <v>21</v>
      </c>
      <c r="K262" s="8">
        <v>455</v>
      </c>
      <c r="L262" s="17">
        <v>4579</v>
      </c>
      <c r="M262" s="17">
        <v>5128</v>
      </c>
      <c r="N262" s="18">
        <v>916</v>
      </c>
      <c r="O262" s="8" t="s">
        <v>13</v>
      </c>
    </row>
    <row r="263" spans="7:15" ht="27.75" customHeight="1" x14ac:dyDescent="0.25">
      <c r="G263" s="11">
        <v>2021</v>
      </c>
      <c r="H263" s="11" t="s">
        <v>37</v>
      </c>
      <c r="I263" s="11" t="s">
        <v>19</v>
      </c>
      <c r="J263" s="14" t="s">
        <v>22</v>
      </c>
      <c r="K263" s="19">
        <v>345</v>
      </c>
      <c r="L263" s="13">
        <v>7000</v>
      </c>
      <c r="M263" s="13">
        <v>7840</v>
      </c>
      <c r="N263" s="13">
        <v>1400</v>
      </c>
      <c r="O263" s="11" t="s">
        <v>13</v>
      </c>
    </row>
    <row r="264" spans="7:15" ht="27.75" customHeight="1" x14ac:dyDescent="0.25">
      <c r="G264" s="8">
        <v>2021</v>
      </c>
      <c r="H264" s="8" t="s">
        <v>37</v>
      </c>
      <c r="I264" s="8" t="s">
        <v>15</v>
      </c>
      <c r="J264" s="9" t="s">
        <v>23</v>
      </c>
      <c r="K264" s="18">
        <v>122</v>
      </c>
      <c r="L264" s="18">
        <v>100</v>
      </c>
      <c r="M264" s="18">
        <v>112</v>
      </c>
      <c r="N264" s="18">
        <v>20</v>
      </c>
      <c r="O264" s="8" t="s">
        <v>13</v>
      </c>
    </row>
    <row r="265" spans="7:15" ht="27.75" customHeight="1" x14ac:dyDescent="0.25">
      <c r="G265" s="11">
        <v>2021</v>
      </c>
      <c r="H265" s="11" t="s">
        <v>37</v>
      </c>
      <c r="I265" s="11" t="s">
        <v>24</v>
      </c>
      <c r="J265" s="14" t="s">
        <v>25</v>
      </c>
      <c r="K265" s="11">
        <v>78</v>
      </c>
      <c r="L265" s="15">
        <v>4577</v>
      </c>
      <c r="M265" s="15">
        <v>5126</v>
      </c>
      <c r="N265" s="19">
        <v>915</v>
      </c>
      <c r="O265" s="11" t="s">
        <v>13</v>
      </c>
    </row>
    <row r="266" spans="7:15" ht="27.75" customHeight="1" x14ac:dyDescent="0.25">
      <c r="G266" s="8">
        <v>2021</v>
      </c>
      <c r="H266" s="8" t="s">
        <v>37</v>
      </c>
      <c r="I266" s="8" t="s">
        <v>24</v>
      </c>
      <c r="J266" s="16" t="s">
        <v>26</v>
      </c>
      <c r="K266" s="17">
        <v>5035</v>
      </c>
      <c r="L266" s="17">
        <v>4577</v>
      </c>
      <c r="M266" s="17">
        <v>5126</v>
      </c>
      <c r="N266" s="18">
        <v>915</v>
      </c>
      <c r="O266" s="8" t="s">
        <v>13</v>
      </c>
    </row>
    <row r="267" spans="7:15" ht="27.75" customHeight="1" x14ac:dyDescent="0.25">
      <c r="G267" s="11">
        <v>2021</v>
      </c>
      <c r="H267" s="11" t="s">
        <v>37</v>
      </c>
      <c r="I267" s="11" t="s">
        <v>24</v>
      </c>
      <c r="J267" s="14" t="s">
        <v>27</v>
      </c>
      <c r="K267" s="11">
        <v>220</v>
      </c>
      <c r="L267" s="11">
        <v>200</v>
      </c>
      <c r="M267" s="11">
        <v>224</v>
      </c>
      <c r="N267" s="19">
        <v>40</v>
      </c>
      <c r="O267" s="11" t="s">
        <v>13</v>
      </c>
    </row>
    <row r="268" spans="7:15" ht="27.75" customHeight="1" x14ac:dyDescent="0.25">
      <c r="G268" s="8">
        <v>2021</v>
      </c>
      <c r="H268" s="8" t="s">
        <v>37</v>
      </c>
      <c r="I268" s="8" t="s">
        <v>24</v>
      </c>
      <c r="J268" s="16" t="s">
        <v>28</v>
      </c>
      <c r="K268" s="17">
        <v>5034</v>
      </c>
      <c r="L268" s="17">
        <v>4577</v>
      </c>
      <c r="M268" s="17">
        <v>5126</v>
      </c>
      <c r="N268" s="18">
        <v>915</v>
      </c>
      <c r="O268" s="8" t="s">
        <v>13</v>
      </c>
    </row>
    <row r="269" spans="7:15" ht="27.75" customHeight="1" x14ac:dyDescent="0.25">
      <c r="G269" s="11">
        <v>2021</v>
      </c>
      <c r="H269" s="11" t="s">
        <v>37</v>
      </c>
      <c r="I269" s="11" t="s">
        <v>15</v>
      </c>
      <c r="J269" s="12" t="s">
        <v>29</v>
      </c>
      <c r="K269" s="19">
        <v>220</v>
      </c>
      <c r="L269" s="19">
        <v>200</v>
      </c>
      <c r="M269" s="19">
        <v>224</v>
      </c>
      <c r="N269" s="19">
        <v>40</v>
      </c>
      <c r="O269" s="11" t="s">
        <v>13</v>
      </c>
    </row>
    <row r="270" spans="7:15" ht="27.75" customHeight="1" x14ac:dyDescent="0.25">
      <c r="G270" s="8">
        <v>2021</v>
      </c>
      <c r="H270" s="8" t="s">
        <v>37</v>
      </c>
      <c r="I270" s="8" t="s">
        <v>30</v>
      </c>
      <c r="J270" s="16" t="s">
        <v>30</v>
      </c>
      <c r="K270" s="17">
        <v>7260</v>
      </c>
      <c r="L270" s="17">
        <v>6600</v>
      </c>
      <c r="M270" s="17">
        <v>7392</v>
      </c>
      <c r="N270" s="10">
        <v>1320</v>
      </c>
      <c r="O270" s="8" t="s">
        <v>13</v>
      </c>
    </row>
    <row r="271" spans="7:15" ht="27.75" customHeight="1" x14ac:dyDescent="0.25">
      <c r="G271" s="11">
        <v>2021</v>
      </c>
      <c r="H271" s="11" t="s">
        <v>37</v>
      </c>
      <c r="I271" s="11" t="s">
        <v>24</v>
      </c>
      <c r="J271" s="14" t="s">
        <v>31</v>
      </c>
      <c r="K271" s="15">
        <v>5035</v>
      </c>
      <c r="L271" s="15">
        <v>4577</v>
      </c>
      <c r="M271" s="15">
        <v>5127</v>
      </c>
      <c r="N271" s="19">
        <v>915</v>
      </c>
      <c r="O271" s="11" t="s">
        <v>13</v>
      </c>
    </row>
    <row r="272" spans="7:15" ht="27.75" customHeight="1" x14ac:dyDescent="0.25">
      <c r="G272" s="8">
        <v>2021</v>
      </c>
      <c r="H272" s="8" t="s">
        <v>38</v>
      </c>
      <c r="I272" s="8" t="s">
        <v>11</v>
      </c>
      <c r="J272" s="9" t="s">
        <v>12</v>
      </c>
      <c r="K272" s="10">
        <v>5035</v>
      </c>
      <c r="L272" s="10">
        <v>4577</v>
      </c>
      <c r="M272" s="10">
        <v>5127</v>
      </c>
      <c r="N272" s="18">
        <v>915</v>
      </c>
      <c r="O272" s="8" t="s">
        <v>13</v>
      </c>
    </row>
    <row r="273" spans="7:15" ht="27.75" customHeight="1" x14ac:dyDescent="0.25">
      <c r="G273" s="11">
        <v>2021</v>
      </c>
      <c r="H273" s="11" t="s">
        <v>38</v>
      </c>
      <c r="I273" s="11" t="s">
        <v>11</v>
      </c>
      <c r="J273" s="12" t="s">
        <v>14</v>
      </c>
      <c r="K273" s="13">
        <v>8800</v>
      </c>
      <c r="L273" s="13">
        <v>8000</v>
      </c>
      <c r="M273" s="13">
        <v>8960</v>
      </c>
      <c r="N273" s="13">
        <v>1600</v>
      </c>
      <c r="O273" s="11" t="s">
        <v>13</v>
      </c>
    </row>
    <row r="274" spans="7:15" ht="27.75" customHeight="1" x14ac:dyDescent="0.25">
      <c r="G274" s="8">
        <v>2021</v>
      </c>
      <c r="H274" s="8" t="s">
        <v>38</v>
      </c>
      <c r="I274" s="8" t="s">
        <v>15</v>
      </c>
      <c r="J274" s="9" t="s">
        <v>16</v>
      </c>
      <c r="K274" s="10">
        <v>5035</v>
      </c>
      <c r="L274" s="10">
        <v>4577</v>
      </c>
      <c r="M274" s="10">
        <v>5126</v>
      </c>
      <c r="N274" s="18">
        <v>915</v>
      </c>
      <c r="O274" s="8" t="s">
        <v>13</v>
      </c>
    </row>
    <row r="275" spans="7:15" ht="27.75" customHeight="1" x14ac:dyDescent="0.25">
      <c r="G275" s="11">
        <v>2021</v>
      </c>
      <c r="H275" s="11" t="s">
        <v>38</v>
      </c>
      <c r="I275" s="11" t="s">
        <v>17</v>
      </c>
      <c r="J275" s="14" t="s">
        <v>18</v>
      </c>
      <c r="K275" s="11">
        <v>644</v>
      </c>
      <c r="L275" s="15">
        <v>5744</v>
      </c>
      <c r="M275" s="15">
        <v>6433</v>
      </c>
      <c r="N275" s="13">
        <v>1149</v>
      </c>
      <c r="O275" s="11" t="s">
        <v>13</v>
      </c>
    </row>
    <row r="276" spans="7:15" ht="27.75" customHeight="1" x14ac:dyDescent="0.25">
      <c r="G276" s="8">
        <v>2021</v>
      </c>
      <c r="H276" s="8" t="s">
        <v>38</v>
      </c>
      <c r="I276" s="8" t="s">
        <v>19</v>
      </c>
      <c r="J276" s="16" t="s">
        <v>20</v>
      </c>
      <c r="K276" s="8">
        <v>643</v>
      </c>
      <c r="L276" s="17">
        <v>7000</v>
      </c>
      <c r="M276" s="17">
        <v>7840</v>
      </c>
      <c r="N276" s="10">
        <v>1400</v>
      </c>
      <c r="O276" s="8" t="s">
        <v>13</v>
      </c>
    </row>
    <row r="277" spans="7:15" ht="27.75" customHeight="1" x14ac:dyDescent="0.25">
      <c r="G277" s="11">
        <v>2021</v>
      </c>
      <c r="H277" s="11" t="s">
        <v>38</v>
      </c>
      <c r="I277" s="11" t="s">
        <v>17</v>
      </c>
      <c r="J277" s="14" t="s">
        <v>21</v>
      </c>
      <c r="K277" s="11">
        <v>455</v>
      </c>
      <c r="L277" s="15">
        <v>4579</v>
      </c>
      <c r="M277" s="15">
        <v>5128</v>
      </c>
      <c r="N277" s="19">
        <v>916</v>
      </c>
      <c r="O277" s="11" t="s">
        <v>13</v>
      </c>
    </row>
    <row r="278" spans="7:15" ht="27.75" customHeight="1" x14ac:dyDescent="0.25">
      <c r="G278" s="8">
        <v>2021</v>
      </c>
      <c r="H278" s="8" t="s">
        <v>38</v>
      </c>
      <c r="I278" s="8" t="s">
        <v>19</v>
      </c>
      <c r="J278" s="16" t="s">
        <v>22</v>
      </c>
      <c r="K278" s="18">
        <v>345</v>
      </c>
      <c r="L278" s="10">
        <v>7000</v>
      </c>
      <c r="M278" s="10">
        <v>7840</v>
      </c>
      <c r="N278" s="10">
        <v>1400</v>
      </c>
      <c r="O278" s="8" t="s">
        <v>13</v>
      </c>
    </row>
    <row r="279" spans="7:15" ht="27.75" customHeight="1" x14ac:dyDescent="0.25">
      <c r="G279" s="11">
        <v>2021</v>
      </c>
      <c r="H279" s="11" t="s">
        <v>38</v>
      </c>
      <c r="I279" s="11" t="s">
        <v>15</v>
      </c>
      <c r="J279" s="12" t="s">
        <v>23</v>
      </c>
      <c r="K279" s="19">
        <v>122</v>
      </c>
      <c r="L279" s="19">
        <v>100</v>
      </c>
      <c r="M279" s="19">
        <v>112</v>
      </c>
      <c r="N279" s="19">
        <v>20</v>
      </c>
      <c r="O279" s="11" t="s">
        <v>13</v>
      </c>
    </row>
    <row r="280" spans="7:15" ht="27.75" customHeight="1" x14ac:dyDescent="0.25">
      <c r="G280" s="8">
        <v>2021</v>
      </c>
      <c r="H280" s="8" t="s">
        <v>38</v>
      </c>
      <c r="I280" s="8" t="s">
        <v>24</v>
      </c>
      <c r="J280" s="16" t="s">
        <v>25</v>
      </c>
      <c r="K280" s="8">
        <v>78</v>
      </c>
      <c r="L280" s="17">
        <v>4577</v>
      </c>
      <c r="M280" s="17">
        <v>5126</v>
      </c>
      <c r="N280" s="18">
        <v>915</v>
      </c>
      <c r="O280" s="8" t="s">
        <v>13</v>
      </c>
    </row>
    <row r="281" spans="7:15" ht="27.75" customHeight="1" x14ac:dyDescent="0.25">
      <c r="G281" s="11">
        <v>2021</v>
      </c>
      <c r="H281" s="11" t="s">
        <v>38</v>
      </c>
      <c r="I281" s="11" t="s">
        <v>24</v>
      </c>
      <c r="J281" s="14" t="s">
        <v>26</v>
      </c>
      <c r="K281" s="11">
        <v>76</v>
      </c>
      <c r="L281" s="15">
        <v>4577</v>
      </c>
      <c r="M281" s="15">
        <v>5126</v>
      </c>
      <c r="N281" s="19">
        <v>915</v>
      </c>
      <c r="O281" s="11" t="s">
        <v>13</v>
      </c>
    </row>
    <row r="282" spans="7:15" ht="27.75" customHeight="1" x14ac:dyDescent="0.25">
      <c r="G282" s="8">
        <v>2021</v>
      </c>
      <c r="H282" s="8" t="s">
        <v>38</v>
      </c>
      <c r="I282" s="8" t="s">
        <v>24</v>
      </c>
      <c r="J282" s="16" t="s">
        <v>27</v>
      </c>
      <c r="K282" s="8">
        <v>46</v>
      </c>
      <c r="L282" s="8">
        <v>200</v>
      </c>
      <c r="M282" s="8">
        <v>224</v>
      </c>
      <c r="N282" s="18">
        <v>40</v>
      </c>
      <c r="O282" s="8" t="s">
        <v>13</v>
      </c>
    </row>
    <row r="283" spans="7:15" ht="27.75" customHeight="1" x14ac:dyDescent="0.25">
      <c r="G283" s="11">
        <v>2021</v>
      </c>
      <c r="H283" s="11" t="s">
        <v>38</v>
      </c>
      <c r="I283" s="11" t="s">
        <v>24</v>
      </c>
      <c r="J283" s="14" t="s">
        <v>28</v>
      </c>
      <c r="K283" s="11">
        <v>34</v>
      </c>
      <c r="L283" s="15">
        <v>4577</v>
      </c>
      <c r="M283" s="15">
        <v>5126</v>
      </c>
      <c r="N283" s="19">
        <v>915</v>
      </c>
      <c r="O283" s="11" t="s">
        <v>13</v>
      </c>
    </row>
    <row r="284" spans="7:15" ht="27.75" customHeight="1" x14ac:dyDescent="0.25">
      <c r="G284" s="8">
        <v>2021</v>
      </c>
      <c r="H284" s="8" t="s">
        <v>38</v>
      </c>
      <c r="I284" s="8" t="s">
        <v>15</v>
      </c>
      <c r="J284" s="9" t="s">
        <v>29</v>
      </c>
      <c r="K284" s="18">
        <v>7</v>
      </c>
      <c r="L284" s="18">
        <v>200</v>
      </c>
      <c r="M284" s="18">
        <v>224</v>
      </c>
      <c r="N284" s="18">
        <v>40</v>
      </c>
      <c r="O284" s="8" t="s">
        <v>13</v>
      </c>
    </row>
    <row r="285" spans="7:15" ht="27.75" customHeight="1" x14ac:dyDescent="0.25">
      <c r="G285" s="11">
        <v>2021</v>
      </c>
      <c r="H285" s="11" t="s">
        <v>38</v>
      </c>
      <c r="I285" s="11" t="s">
        <v>24</v>
      </c>
      <c r="J285" s="14" t="s">
        <v>31</v>
      </c>
      <c r="K285" s="11">
        <v>3</v>
      </c>
      <c r="L285" s="15">
        <v>4577</v>
      </c>
      <c r="M285" s="15">
        <v>5127</v>
      </c>
      <c r="N285" s="19">
        <v>915</v>
      </c>
      <c r="O285" s="11" t="s">
        <v>13</v>
      </c>
    </row>
    <row r="286" spans="7:15" ht="27.75" customHeight="1" x14ac:dyDescent="0.25">
      <c r="G286" s="8">
        <v>2021</v>
      </c>
      <c r="H286" s="8" t="s">
        <v>38</v>
      </c>
      <c r="I286" s="8" t="s">
        <v>30</v>
      </c>
      <c r="J286" s="16" t="s">
        <v>30</v>
      </c>
      <c r="K286" s="8">
        <v>2</v>
      </c>
      <c r="L286" s="17">
        <v>6600</v>
      </c>
      <c r="M286" s="17">
        <v>7392</v>
      </c>
      <c r="N286" s="10">
        <v>1320</v>
      </c>
      <c r="O286" s="8" t="s">
        <v>13</v>
      </c>
    </row>
    <row r="287" spans="7:15" ht="27.75" customHeight="1" x14ac:dyDescent="0.25">
      <c r="G287" s="11">
        <v>2021</v>
      </c>
      <c r="H287" s="11" t="s">
        <v>39</v>
      </c>
      <c r="I287" s="11" t="s">
        <v>11</v>
      </c>
      <c r="J287" s="12" t="s">
        <v>12</v>
      </c>
      <c r="K287" s="13">
        <v>3566</v>
      </c>
      <c r="L287" s="13">
        <v>4577</v>
      </c>
      <c r="M287" s="13">
        <v>5127</v>
      </c>
      <c r="N287" s="19">
        <v>915</v>
      </c>
      <c r="O287" s="11" t="s">
        <v>13</v>
      </c>
    </row>
    <row r="288" spans="7:15" ht="27.75" customHeight="1" x14ac:dyDescent="0.25">
      <c r="G288" s="8">
        <v>2021</v>
      </c>
      <c r="H288" s="8" t="s">
        <v>39</v>
      </c>
      <c r="I288" s="8" t="s">
        <v>11</v>
      </c>
      <c r="J288" s="9" t="s">
        <v>14</v>
      </c>
      <c r="K288" s="10">
        <v>2498</v>
      </c>
      <c r="L288" s="10">
        <v>8000</v>
      </c>
      <c r="M288" s="10">
        <v>8960</v>
      </c>
      <c r="N288" s="10">
        <v>1600</v>
      </c>
      <c r="O288" s="8" t="s">
        <v>13</v>
      </c>
    </row>
    <row r="289" spans="7:15" ht="27.75" customHeight="1" x14ac:dyDescent="0.25">
      <c r="G289" s="11">
        <v>2021</v>
      </c>
      <c r="H289" s="11" t="s">
        <v>39</v>
      </c>
      <c r="I289" s="11" t="s">
        <v>15</v>
      </c>
      <c r="J289" s="12" t="s">
        <v>16</v>
      </c>
      <c r="K289" s="13">
        <v>1245</v>
      </c>
      <c r="L289" s="13">
        <v>4577</v>
      </c>
      <c r="M289" s="13">
        <v>5126</v>
      </c>
      <c r="N289" s="19">
        <v>915</v>
      </c>
      <c r="O289" s="11" t="s">
        <v>13</v>
      </c>
    </row>
    <row r="290" spans="7:15" ht="27.75" customHeight="1" x14ac:dyDescent="0.25">
      <c r="G290" s="8">
        <v>2021</v>
      </c>
      <c r="H290" s="8" t="s">
        <v>39</v>
      </c>
      <c r="I290" s="8" t="s">
        <v>17</v>
      </c>
      <c r="J290" s="16" t="s">
        <v>18</v>
      </c>
      <c r="K290" s="8">
        <v>644</v>
      </c>
      <c r="L290" s="17">
        <v>5744</v>
      </c>
      <c r="M290" s="17">
        <v>6433</v>
      </c>
      <c r="N290" s="10">
        <v>1149</v>
      </c>
      <c r="O290" s="8" t="s">
        <v>13</v>
      </c>
    </row>
    <row r="291" spans="7:15" ht="27.75" customHeight="1" x14ac:dyDescent="0.25">
      <c r="G291" s="11">
        <v>2021</v>
      </c>
      <c r="H291" s="11" t="s">
        <v>39</v>
      </c>
      <c r="I291" s="11" t="s">
        <v>19</v>
      </c>
      <c r="J291" s="14" t="s">
        <v>20</v>
      </c>
      <c r="K291" s="11">
        <v>643</v>
      </c>
      <c r="L291" s="15">
        <v>7000</v>
      </c>
      <c r="M291" s="15">
        <v>7840</v>
      </c>
      <c r="N291" s="13">
        <v>1400</v>
      </c>
      <c r="O291" s="11" t="s">
        <v>13</v>
      </c>
    </row>
    <row r="292" spans="7:15" ht="27.75" customHeight="1" x14ac:dyDescent="0.25">
      <c r="G292" s="8">
        <v>2021</v>
      </c>
      <c r="H292" s="8" t="s">
        <v>39</v>
      </c>
      <c r="I292" s="8" t="s">
        <v>17</v>
      </c>
      <c r="J292" s="16" t="s">
        <v>21</v>
      </c>
      <c r="K292" s="8">
        <v>455</v>
      </c>
      <c r="L292" s="17">
        <v>5036</v>
      </c>
      <c r="M292" s="17">
        <v>5128</v>
      </c>
      <c r="N292" s="10">
        <v>1007</v>
      </c>
      <c r="O292" s="8" t="s">
        <v>13</v>
      </c>
    </row>
    <row r="293" spans="7:15" ht="27.75" customHeight="1" x14ac:dyDescent="0.25">
      <c r="G293" s="11">
        <v>2021</v>
      </c>
      <c r="H293" s="11" t="s">
        <v>39</v>
      </c>
      <c r="I293" s="11" t="s">
        <v>19</v>
      </c>
      <c r="J293" s="14" t="s">
        <v>22</v>
      </c>
      <c r="K293" s="19">
        <v>345</v>
      </c>
      <c r="L293" s="13">
        <v>7700</v>
      </c>
      <c r="M293" s="13">
        <v>7840</v>
      </c>
      <c r="N293" s="13">
        <v>1540</v>
      </c>
      <c r="O293" s="11" t="s">
        <v>13</v>
      </c>
    </row>
    <row r="294" spans="7:15" ht="27.75" customHeight="1" x14ac:dyDescent="0.25">
      <c r="G294" s="8">
        <v>2021</v>
      </c>
      <c r="H294" s="8" t="s">
        <v>39</v>
      </c>
      <c r="I294" s="8" t="s">
        <v>15</v>
      </c>
      <c r="J294" s="9" t="s">
        <v>23</v>
      </c>
      <c r="K294" s="18">
        <v>122</v>
      </c>
      <c r="L294" s="18">
        <v>110</v>
      </c>
      <c r="M294" s="18">
        <v>112</v>
      </c>
      <c r="N294" s="18">
        <v>22</v>
      </c>
      <c r="O294" s="8" t="s">
        <v>13</v>
      </c>
    </row>
    <row r="295" spans="7:15" ht="27.75" customHeight="1" x14ac:dyDescent="0.25">
      <c r="G295" s="11">
        <v>2021</v>
      </c>
      <c r="H295" s="11" t="s">
        <v>39</v>
      </c>
      <c r="I295" s="11" t="s">
        <v>24</v>
      </c>
      <c r="J295" s="14" t="s">
        <v>25</v>
      </c>
      <c r="K295" s="11">
        <v>78</v>
      </c>
      <c r="L295" s="15">
        <v>5035</v>
      </c>
      <c r="M295" s="15">
        <v>5126</v>
      </c>
      <c r="N295" s="13">
        <v>1007</v>
      </c>
      <c r="O295" s="11" t="s">
        <v>13</v>
      </c>
    </row>
    <row r="296" spans="7:15" ht="27.75" customHeight="1" x14ac:dyDescent="0.25">
      <c r="G296" s="8">
        <v>2021</v>
      </c>
      <c r="H296" s="8" t="s">
        <v>39</v>
      </c>
      <c r="I296" s="8" t="s">
        <v>24</v>
      </c>
      <c r="J296" s="16" t="s">
        <v>26</v>
      </c>
      <c r="K296" s="8">
        <v>76</v>
      </c>
      <c r="L296" s="17">
        <v>5035</v>
      </c>
      <c r="M296" s="17">
        <v>5126</v>
      </c>
      <c r="N296" s="10">
        <v>1007</v>
      </c>
      <c r="O296" s="8" t="s">
        <v>13</v>
      </c>
    </row>
    <row r="297" spans="7:15" ht="27.75" customHeight="1" x14ac:dyDescent="0.25">
      <c r="G297" s="11">
        <v>2021</v>
      </c>
      <c r="H297" s="11" t="s">
        <v>39</v>
      </c>
      <c r="I297" s="11" t="s">
        <v>24</v>
      </c>
      <c r="J297" s="14" t="s">
        <v>27</v>
      </c>
      <c r="K297" s="11">
        <v>46</v>
      </c>
      <c r="L297" s="11">
        <v>230</v>
      </c>
      <c r="M297" s="11">
        <v>224</v>
      </c>
      <c r="N297" s="19">
        <v>46</v>
      </c>
      <c r="O297" s="11" t="s">
        <v>13</v>
      </c>
    </row>
    <row r="298" spans="7:15" ht="27.75" customHeight="1" x14ac:dyDescent="0.25">
      <c r="G298" s="8">
        <v>2021</v>
      </c>
      <c r="H298" s="8" t="s">
        <v>39</v>
      </c>
      <c r="I298" s="8" t="s">
        <v>24</v>
      </c>
      <c r="J298" s="16" t="s">
        <v>28</v>
      </c>
      <c r="K298" s="8">
        <v>34</v>
      </c>
      <c r="L298" s="17">
        <v>5263</v>
      </c>
      <c r="M298" s="17">
        <v>5126</v>
      </c>
      <c r="N298" s="10">
        <v>1053</v>
      </c>
      <c r="O298" s="8" t="s">
        <v>13</v>
      </c>
    </row>
    <row r="299" spans="7:15" ht="27.75" customHeight="1" x14ac:dyDescent="0.25">
      <c r="G299" s="11">
        <v>2021</v>
      </c>
      <c r="H299" s="11" t="s">
        <v>39</v>
      </c>
      <c r="I299" s="11" t="s">
        <v>15</v>
      </c>
      <c r="J299" s="12" t="s">
        <v>29</v>
      </c>
      <c r="K299" s="19">
        <v>7</v>
      </c>
      <c r="L299" s="19">
        <v>230</v>
      </c>
      <c r="M299" s="19">
        <v>224</v>
      </c>
      <c r="N299" s="19">
        <v>46</v>
      </c>
      <c r="O299" s="11" t="s">
        <v>34</v>
      </c>
    </row>
    <row r="300" spans="7:15" ht="27.75" customHeight="1" x14ac:dyDescent="0.25">
      <c r="G300" s="8">
        <v>2021</v>
      </c>
      <c r="H300" s="8" t="s">
        <v>39</v>
      </c>
      <c r="I300" s="8" t="s">
        <v>24</v>
      </c>
      <c r="J300" s="16" t="s">
        <v>31</v>
      </c>
      <c r="K300" s="8">
        <v>3</v>
      </c>
      <c r="L300" s="17">
        <v>5264</v>
      </c>
      <c r="M300" s="17">
        <v>5127</v>
      </c>
      <c r="N300" s="10">
        <v>1053</v>
      </c>
      <c r="O300" s="8" t="s">
        <v>34</v>
      </c>
    </row>
    <row r="301" spans="7:15" ht="27.75" customHeight="1" x14ac:dyDescent="0.25">
      <c r="G301" s="11">
        <v>2021</v>
      </c>
      <c r="H301" s="11" t="s">
        <v>39</v>
      </c>
      <c r="I301" s="11" t="s">
        <v>30</v>
      </c>
      <c r="J301" s="14" t="s">
        <v>30</v>
      </c>
      <c r="K301" s="11">
        <v>2</v>
      </c>
      <c r="L301" s="15">
        <v>7590</v>
      </c>
      <c r="M301" s="15">
        <v>7392</v>
      </c>
      <c r="N301" s="13">
        <v>1518</v>
      </c>
      <c r="O301" s="11" t="s">
        <v>34</v>
      </c>
    </row>
    <row r="302" spans="7:15" ht="27.75" customHeight="1" x14ac:dyDescent="0.25">
      <c r="G302" s="8">
        <v>2021</v>
      </c>
      <c r="H302" s="8" t="s">
        <v>40</v>
      </c>
      <c r="I302" s="8" t="s">
        <v>11</v>
      </c>
      <c r="J302" s="9" t="s">
        <v>12</v>
      </c>
      <c r="K302" s="10">
        <v>3566</v>
      </c>
      <c r="L302" s="10">
        <v>5264</v>
      </c>
      <c r="M302" s="10">
        <v>5127</v>
      </c>
      <c r="N302" s="10">
        <v>1053</v>
      </c>
      <c r="O302" s="8" t="s">
        <v>34</v>
      </c>
    </row>
    <row r="303" spans="7:15" ht="27.75" customHeight="1" x14ac:dyDescent="0.25">
      <c r="G303" s="11">
        <v>2021</v>
      </c>
      <c r="H303" s="11" t="s">
        <v>40</v>
      </c>
      <c r="I303" s="11" t="s">
        <v>11</v>
      </c>
      <c r="J303" s="12" t="s">
        <v>14</v>
      </c>
      <c r="K303" s="13">
        <v>2498</v>
      </c>
      <c r="L303" s="13">
        <v>8800</v>
      </c>
      <c r="M303" s="13">
        <v>8960</v>
      </c>
      <c r="N303" s="13">
        <v>1760</v>
      </c>
      <c r="O303" s="11" t="s">
        <v>34</v>
      </c>
    </row>
    <row r="304" spans="7:15" ht="27.75" customHeight="1" x14ac:dyDescent="0.25">
      <c r="G304" s="8">
        <v>2021</v>
      </c>
      <c r="H304" s="8" t="s">
        <v>40</v>
      </c>
      <c r="I304" s="8" t="s">
        <v>15</v>
      </c>
      <c r="J304" s="9" t="s">
        <v>16</v>
      </c>
      <c r="K304" s="10">
        <v>1245</v>
      </c>
      <c r="L304" s="10">
        <v>5035</v>
      </c>
      <c r="M304" s="10">
        <v>5126</v>
      </c>
      <c r="N304" s="10">
        <v>1007</v>
      </c>
      <c r="O304" s="8" t="s">
        <v>34</v>
      </c>
    </row>
    <row r="305" spans="7:15" ht="27.75" customHeight="1" x14ac:dyDescent="0.25">
      <c r="G305" s="11">
        <v>2021</v>
      </c>
      <c r="H305" s="11" t="s">
        <v>40</v>
      </c>
      <c r="I305" s="11" t="s">
        <v>17</v>
      </c>
      <c r="J305" s="14" t="s">
        <v>18</v>
      </c>
      <c r="K305" s="11">
        <v>644</v>
      </c>
      <c r="L305" s="15">
        <v>6318</v>
      </c>
      <c r="M305" s="15">
        <v>6433</v>
      </c>
      <c r="N305" s="13">
        <v>1264</v>
      </c>
      <c r="O305" s="11" t="s">
        <v>34</v>
      </c>
    </row>
    <row r="306" spans="7:15" ht="27.75" customHeight="1" x14ac:dyDescent="0.25">
      <c r="G306" s="8">
        <v>2021</v>
      </c>
      <c r="H306" s="8" t="s">
        <v>40</v>
      </c>
      <c r="I306" s="8" t="s">
        <v>19</v>
      </c>
      <c r="J306" s="16" t="s">
        <v>20</v>
      </c>
      <c r="K306" s="8">
        <v>643</v>
      </c>
      <c r="L306" s="17">
        <v>7700</v>
      </c>
      <c r="M306" s="17">
        <v>7840</v>
      </c>
      <c r="N306" s="10">
        <v>1540</v>
      </c>
      <c r="O306" s="8" t="s">
        <v>34</v>
      </c>
    </row>
    <row r="307" spans="7:15" ht="27.75" customHeight="1" x14ac:dyDescent="0.25">
      <c r="G307" s="11">
        <v>2021</v>
      </c>
      <c r="H307" s="11" t="s">
        <v>40</v>
      </c>
      <c r="I307" s="11" t="s">
        <v>17</v>
      </c>
      <c r="J307" s="14" t="s">
        <v>21</v>
      </c>
      <c r="K307" s="11">
        <v>455</v>
      </c>
      <c r="L307" s="15">
        <v>5036</v>
      </c>
      <c r="M307" s="15">
        <v>5128</v>
      </c>
      <c r="N307" s="13">
        <v>1007</v>
      </c>
      <c r="O307" s="11" t="s">
        <v>34</v>
      </c>
    </row>
    <row r="308" spans="7:15" ht="27.75" customHeight="1" x14ac:dyDescent="0.25">
      <c r="G308" s="8">
        <v>2021</v>
      </c>
      <c r="H308" s="8" t="s">
        <v>40</v>
      </c>
      <c r="I308" s="8" t="s">
        <v>19</v>
      </c>
      <c r="J308" s="16" t="s">
        <v>22</v>
      </c>
      <c r="K308" s="18">
        <v>345</v>
      </c>
      <c r="L308" s="10">
        <v>7700</v>
      </c>
      <c r="M308" s="10">
        <v>7840</v>
      </c>
      <c r="N308" s="10">
        <v>1540</v>
      </c>
      <c r="O308" s="8" t="s">
        <v>34</v>
      </c>
    </row>
    <row r="309" spans="7:15" ht="27.75" customHeight="1" x14ac:dyDescent="0.25">
      <c r="G309" s="11">
        <v>2021</v>
      </c>
      <c r="H309" s="11" t="s">
        <v>40</v>
      </c>
      <c r="I309" s="11" t="s">
        <v>15</v>
      </c>
      <c r="J309" s="12" t="s">
        <v>23</v>
      </c>
      <c r="K309" s="19">
        <v>122</v>
      </c>
      <c r="L309" s="19">
        <v>110</v>
      </c>
      <c r="M309" s="19">
        <v>112</v>
      </c>
      <c r="N309" s="19">
        <v>22</v>
      </c>
      <c r="O309" s="11" t="s">
        <v>34</v>
      </c>
    </row>
    <row r="310" spans="7:15" ht="27.75" customHeight="1" x14ac:dyDescent="0.25">
      <c r="G310" s="8">
        <v>2021</v>
      </c>
      <c r="H310" s="8" t="s">
        <v>40</v>
      </c>
      <c r="I310" s="8" t="s">
        <v>24</v>
      </c>
      <c r="J310" s="16" t="s">
        <v>25</v>
      </c>
      <c r="K310" s="8">
        <v>78</v>
      </c>
      <c r="L310" s="17">
        <v>5035</v>
      </c>
      <c r="M310" s="17">
        <v>5126</v>
      </c>
      <c r="N310" s="10">
        <v>1007</v>
      </c>
      <c r="O310" s="8" t="s">
        <v>34</v>
      </c>
    </row>
    <row r="311" spans="7:15" ht="27.75" customHeight="1" x14ac:dyDescent="0.25">
      <c r="G311" s="11">
        <v>2021</v>
      </c>
      <c r="H311" s="11" t="s">
        <v>40</v>
      </c>
      <c r="I311" s="11" t="s">
        <v>24</v>
      </c>
      <c r="J311" s="14" t="s">
        <v>26</v>
      </c>
      <c r="K311" s="11">
        <v>76</v>
      </c>
      <c r="L311" s="15">
        <v>4577</v>
      </c>
      <c r="M311" s="15">
        <v>5126</v>
      </c>
      <c r="N311" s="19">
        <v>915</v>
      </c>
      <c r="O311" s="11" t="s">
        <v>34</v>
      </c>
    </row>
    <row r="312" spans="7:15" ht="27.75" customHeight="1" x14ac:dyDescent="0.25">
      <c r="G312" s="8">
        <v>2021</v>
      </c>
      <c r="H312" s="8" t="s">
        <v>40</v>
      </c>
      <c r="I312" s="8" t="s">
        <v>24</v>
      </c>
      <c r="J312" s="16" t="s">
        <v>27</v>
      </c>
      <c r="K312" s="8">
        <v>46</v>
      </c>
      <c r="L312" s="8">
        <v>200</v>
      </c>
      <c r="M312" s="8">
        <v>224</v>
      </c>
      <c r="N312" s="18">
        <v>40</v>
      </c>
      <c r="O312" s="8" t="s">
        <v>34</v>
      </c>
    </row>
    <row r="313" spans="7:15" ht="27.75" customHeight="1" x14ac:dyDescent="0.25">
      <c r="G313" s="11">
        <v>2021</v>
      </c>
      <c r="H313" s="11" t="s">
        <v>40</v>
      </c>
      <c r="I313" s="11" t="s">
        <v>24</v>
      </c>
      <c r="J313" s="14" t="s">
        <v>28</v>
      </c>
      <c r="K313" s="11">
        <v>34</v>
      </c>
      <c r="L313" s="15">
        <v>4577</v>
      </c>
      <c r="M313" s="15">
        <v>5126</v>
      </c>
      <c r="N313" s="19">
        <v>915</v>
      </c>
      <c r="O313" s="11" t="s">
        <v>34</v>
      </c>
    </row>
    <row r="314" spans="7:15" ht="27.75" customHeight="1" x14ac:dyDescent="0.25">
      <c r="G314" s="8">
        <v>2021</v>
      </c>
      <c r="H314" s="8" t="s">
        <v>40</v>
      </c>
      <c r="I314" s="8" t="s">
        <v>15</v>
      </c>
      <c r="J314" s="9" t="s">
        <v>29</v>
      </c>
      <c r="K314" s="18">
        <v>7</v>
      </c>
      <c r="L314" s="18">
        <v>200</v>
      </c>
      <c r="M314" s="18">
        <v>224</v>
      </c>
      <c r="N314" s="18">
        <v>40</v>
      </c>
      <c r="O314" s="8" t="s">
        <v>34</v>
      </c>
    </row>
    <row r="315" spans="7:15" ht="27.75" customHeight="1" x14ac:dyDescent="0.25">
      <c r="G315" s="11">
        <v>2021</v>
      </c>
      <c r="H315" s="11" t="s">
        <v>40</v>
      </c>
      <c r="I315" s="11" t="s">
        <v>24</v>
      </c>
      <c r="J315" s="14" t="s">
        <v>31</v>
      </c>
      <c r="K315" s="11">
        <v>3</v>
      </c>
      <c r="L315" s="15">
        <v>4577</v>
      </c>
      <c r="M315" s="15">
        <v>5127</v>
      </c>
      <c r="N315" s="19">
        <v>915</v>
      </c>
      <c r="O315" s="11" t="s">
        <v>34</v>
      </c>
    </row>
    <row r="316" spans="7:15" ht="27.75" customHeight="1" x14ac:dyDescent="0.25">
      <c r="G316" s="8">
        <v>2021</v>
      </c>
      <c r="H316" s="8" t="s">
        <v>40</v>
      </c>
      <c r="I316" s="8" t="s">
        <v>30</v>
      </c>
      <c r="J316" s="16" t="s">
        <v>30</v>
      </c>
      <c r="K316" s="8">
        <v>2</v>
      </c>
      <c r="L316" s="17">
        <v>6600</v>
      </c>
      <c r="M316" s="17">
        <v>7392</v>
      </c>
      <c r="N316" s="10">
        <v>1320</v>
      </c>
      <c r="O316" s="8" t="s">
        <v>34</v>
      </c>
    </row>
    <row r="317" spans="7:15" ht="27.75" customHeight="1" x14ac:dyDescent="0.25">
      <c r="G317" s="11">
        <v>2021</v>
      </c>
      <c r="H317" s="11" t="s">
        <v>41</v>
      </c>
      <c r="I317" s="11" t="s">
        <v>11</v>
      </c>
      <c r="J317" s="12" t="s">
        <v>12</v>
      </c>
      <c r="K317" s="13">
        <v>3566</v>
      </c>
      <c r="L317" s="13">
        <v>4577</v>
      </c>
      <c r="M317" s="13">
        <v>5127</v>
      </c>
      <c r="N317" s="19">
        <v>915</v>
      </c>
      <c r="O317" s="11" t="s">
        <v>34</v>
      </c>
    </row>
    <row r="318" spans="7:15" ht="27.75" customHeight="1" x14ac:dyDescent="0.25">
      <c r="G318" s="8">
        <v>2021</v>
      </c>
      <c r="H318" s="8" t="s">
        <v>41</v>
      </c>
      <c r="I318" s="8" t="s">
        <v>11</v>
      </c>
      <c r="J318" s="9" t="s">
        <v>14</v>
      </c>
      <c r="K318" s="10">
        <v>2498</v>
      </c>
      <c r="L318" s="10">
        <v>8000</v>
      </c>
      <c r="M318" s="10">
        <v>8960</v>
      </c>
      <c r="N318" s="10">
        <v>1600</v>
      </c>
      <c r="O318" s="8" t="s">
        <v>34</v>
      </c>
    </row>
    <row r="319" spans="7:15" ht="27.75" customHeight="1" x14ac:dyDescent="0.25">
      <c r="G319" s="11">
        <v>2021</v>
      </c>
      <c r="H319" s="11" t="s">
        <v>41</v>
      </c>
      <c r="I319" s="11" t="s">
        <v>15</v>
      </c>
      <c r="J319" s="12" t="s">
        <v>16</v>
      </c>
      <c r="K319" s="13">
        <v>1245</v>
      </c>
      <c r="L319" s="13">
        <v>4577</v>
      </c>
      <c r="M319" s="13">
        <v>5126</v>
      </c>
      <c r="N319" s="19">
        <v>915</v>
      </c>
      <c r="O319" s="11" t="s">
        <v>34</v>
      </c>
    </row>
    <row r="320" spans="7:15" ht="27.75" customHeight="1" x14ac:dyDescent="0.25">
      <c r="G320" s="8">
        <v>2021</v>
      </c>
      <c r="H320" s="8" t="s">
        <v>41</v>
      </c>
      <c r="I320" s="8" t="s">
        <v>17</v>
      </c>
      <c r="J320" s="16" t="s">
        <v>18</v>
      </c>
      <c r="K320" s="8">
        <v>644</v>
      </c>
      <c r="L320" s="17">
        <v>5744</v>
      </c>
      <c r="M320" s="17">
        <v>6433</v>
      </c>
      <c r="N320" s="10">
        <v>1149</v>
      </c>
      <c r="O320" s="8" t="s">
        <v>34</v>
      </c>
    </row>
    <row r="321" spans="7:15" ht="27.75" customHeight="1" x14ac:dyDescent="0.25">
      <c r="G321" s="11">
        <v>2021</v>
      </c>
      <c r="H321" s="11" t="s">
        <v>41</v>
      </c>
      <c r="I321" s="11" t="s">
        <v>19</v>
      </c>
      <c r="J321" s="14" t="s">
        <v>20</v>
      </c>
      <c r="K321" s="11">
        <v>643</v>
      </c>
      <c r="L321" s="15">
        <v>7000</v>
      </c>
      <c r="M321" s="15">
        <v>7840</v>
      </c>
      <c r="N321" s="13">
        <v>1400</v>
      </c>
      <c r="O321" s="11" t="s">
        <v>34</v>
      </c>
    </row>
    <row r="322" spans="7:15" ht="27.75" customHeight="1" x14ac:dyDescent="0.25">
      <c r="G322" s="8">
        <v>2021</v>
      </c>
      <c r="H322" s="8" t="s">
        <v>41</v>
      </c>
      <c r="I322" s="8" t="s">
        <v>17</v>
      </c>
      <c r="J322" s="16" t="s">
        <v>21</v>
      </c>
      <c r="K322" s="8">
        <v>455</v>
      </c>
      <c r="L322" s="17">
        <v>4579</v>
      </c>
      <c r="M322" s="17">
        <v>5128</v>
      </c>
      <c r="N322" s="18">
        <v>916</v>
      </c>
      <c r="O322" s="8" t="s">
        <v>13</v>
      </c>
    </row>
    <row r="323" spans="7:15" ht="27.75" customHeight="1" x14ac:dyDescent="0.25">
      <c r="G323" s="11">
        <v>2021</v>
      </c>
      <c r="H323" s="11" t="s">
        <v>41</v>
      </c>
      <c r="I323" s="11" t="s">
        <v>19</v>
      </c>
      <c r="J323" s="14" t="s">
        <v>22</v>
      </c>
      <c r="K323" s="19">
        <v>345</v>
      </c>
      <c r="L323" s="13">
        <v>7000</v>
      </c>
      <c r="M323" s="13">
        <v>7840</v>
      </c>
      <c r="N323" s="13">
        <v>1400</v>
      </c>
      <c r="O323" s="11" t="s">
        <v>13</v>
      </c>
    </row>
    <row r="324" spans="7:15" ht="27.75" customHeight="1" x14ac:dyDescent="0.25">
      <c r="G324" s="8">
        <v>2021</v>
      </c>
      <c r="H324" s="8" t="s">
        <v>41</v>
      </c>
      <c r="I324" s="8" t="s">
        <v>15</v>
      </c>
      <c r="J324" s="9" t="s">
        <v>23</v>
      </c>
      <c r="K324" s="18">
        <v>122</v>
      </c>
      <c r="L324" s="18">
        <v>100</v>
      </c>
      <c r="M324" s="18">
        <v>112</v>
      </c>
      <c r="N324" s="18">
        <v>20</v>
      </c>
      <c r="O324" s="8" t="s">
        <v>13</v>
      </c>
    </row>
    <row r="325" spans="7:15" ht="27.75" customHeight="1" x14ac:dyDescent="0.25">
      <c r="G325" s="11">
        <v>2021</v>
      </c>
      <c r="H325" s="11" t="s">
        <v>41</v>
      </c>
      <c r="I325" s="11" t="s">
        <v>24</v>
      </c>
      <c r="J325" s="14" t="s">
        <v>25</v>
      </c>
      <c r="K325" s="11">
        <v>78</v>
      </c>
      <c r="L325" s="15">
        <v>4577</v>
      </c>
      <c r="M325" s="15">
        <v>5126</v>
      </c>
      <c r="N325" s="19">
        <v>915</v>
      </c>
      <c r="O325" s="11" t="s">
        <v>13</v>
      </c>
    </row>
    <row r="326" spans="7:15" ht="27.75" customHeight="1" x14ac:dyDescent="0.25">
      <c r="G326" s="8">
        <v>2021</v>
      </c>
      <c r="H326" s="8" t="s">
        <v>41</v>
      </c>
      <c r="I326" s="8" t="s">
        <v>24</v>
      </c>
      <c r="J326" s="16" t="s">
        <v>26</v>
      </c>
      <c r="K326" s="8">
        <v>76</v>
      </c>
      <c r="L326" s="17">
        <v>4577</v>
      </c>
      <c r="M326" s="17">
        <v>5126</v>
      </c>
      <c r="N326" s="18">
        <v>915</v>
      </c>
      <c r="O326" s="8" t="s">
        <v>13</v>
      </c>
    </row>
    <row r="327" spans="7:15" ht="27.75" customHeight="1" x14ac:dyDescent="0.25">
      <c r="G327" s="11">
        <v>2021</v>
      </c>
      <c r="H327" s="11" t="s">
        <v>41</v>
      </c>
      <c r="I327" s="11" t="s">
        <v>24</v>
      </c>
      <c r="J327" s="14" t="s">
        <v>27</v>
      </c>
      <c r="K327" s="11">
        <v>46</v>
      </c>
      <c r="L327" s="11">
        <v>200</v>
      </c>
      <c r="M327" s="11">
        <v>224</v>
      </c>
      <c r="N327" s="19">
        <v>40</v>
      </c>
      <c r="O327" s="11" t="s">
        <v>13</v>
      </c>
    </row>
    <row r="328" spans="7:15" ht="27.75" customHeight="1" x14ac:dyDescent="0.25">
      <c r="G328" s="8">
        <v>2021</v>
      </c>
      <c r="H328" s="8" t="s">
        <v>41</v>
      </c>
      <c r="I328" s="8" t="s">
        <v>24</v>
      </c>
      <c r="J328" s="16" t="s">
        <v>28</v>
      </c>
      <c r="K328" s="8">
        <v>34</v>
      </c>
      <c r="L328" s="17">
        <v>4577</v>
      </c>
      <c r="M328" s="17">
        <v>5126</v>
      </c>
      <c r="N328" s="18">
        <v>915</v>
      </c>
      <c r="O328" s="8" t="s">
        <v>13</v>
      </c>
    </row>
    <row r="329" spans="7:15" ht="27.75" customHeight="1" x14ac:dyDescent="0.25">
      <c r="G329" s="11">
        <v>2021</v>
      </c>
      <c r="H329" s="11" t="s">
        <v>41</v>
      </c>
      <c r="I329" s="11" t="s">
        <v>15</v>
      </c>
      <c r="J329" s="12" t="s">
        <v>29</v>
      </c>
      <c r="K329" s="19">
        <v>7</v>
      </c>
      <c r="L329" s="19">
        <v>200</v>
      </c>
      <c r="M329" s="19">
        <v>224</v>
      </c>
      <c r="N329" s="19">
        <v>40</v>
      </c>
      <c r="O329" s="11" t="s">
        <v>13</v>
      </c>
    </row>
    <row r="330" spans="7:15" ht="27.75" customHeight="1" x14ac:dyDescent="0.25">
      <c r="G330" s="8">
        <v>2021</v>
      </c>
      <c r="H330" s="8" t="s">
        <v>41</v>
      </c>
      <c r="I330" s="8" t="s">
        <v>24</v>
      </c>
      <c r="J330" s="16" t="s">
        <v>31</v>
      </c>
      <c r="K330" s="8">
        <v>3</v>
      </c>
      <c r="L330" s="17">
        <v>4577</v>
      </c>
      <c r="M330" s="17">
        <v>5127</v>
      </c>
      <c r="N330" s="18">
        <v>915</v>
      </c>
      <c r="O330" s="8" t="s">
        <v>13</v>
      </c>
    </row>
    <row r="331" spans="7:15" ht="27.75" customHeight="1" x14ac:dyDescent="0.25">
      <c r="G331" s="11">
        <v>2021</v>
      </c>
      <c r="H331" s="11" t="s">
        <v>41</v>
      </c>
      <c r="I331" s="11" t="s">
        <v>30</v>
      </c>
      <c r="J331" s="14" t="s">
        <v>30</v>
      </c>
      <c r="K331" s="11">
        <v>2</v>
      </c>
      <c r="L331" s="15">
        <v>6600</v>
      </c>
      <c r="M331" s="15">
        <v>7392</v>
      </c>
      <c r="N331" s="13">
        <v>1320</v>
      </c>
      <c r="O331" s="11" t="s">
        <v>13</v>
      </c>
    </row>
    <row r="332" spans="7:15" ht="27.75" customHeight="1" x14ac:dyDescent="0.25">
      <c r="G332" s="8">
        <v>2021</v>
      </c>
      <c r="H332" s="8" t="s">
        <v>42</v>
      </c>
      <c r="I332" s="8" t="s">
        <v>11</v>
      </c>
      <c r="J332" s="9" t="s">
        <v>12</v>
      </c>
      <c r="K332" s="10">
        <v>3566</v>
      </c>
      <c r="L332" s="10">
        <v>4577</v>
      </c>
      <c r="M332" s="10">
        <v>5127</v>
      </c>
      <c r="N332" s="18">
        <v>915</v>
      </c>
      <c r="O332" s="8" t="s">
        <v>13</v>
      </c>
    </row>
    <row r="333" spans="7:15" ht="27.75" customHeight="1" x14ac:dyDescent="0.25">
      <c r="G333" s="11">
        <v>2021</v>
      </c>
      <c r="H333" s="11" t="s">
        <v>42</v>
      </c>
      <c r="I333" s="11" t="s">
        <v>11</v>
      </c>
      <c r="J333" s="12" t="s">
        <v>14</v>
      </c>
      <c r="K333" s="13">
        <v>2498</v>
      </c>
      <c r="L333" s="13">
        <v>8000</v>
      </c>
      <c r="M333" s="13">
        <v>8960</v>
      </c>
      <c r="N333" s="13">
        <v>1600</v>
      </c>
      <c r="O333" s="11" t="s">
        <v>13</v>
      </c>
    </row>
    <row r="334" spans="7:15" ht="27.75" customHeight="1" x14ac:dyDescent="0.25">
      <c r="G334" s="8">
        <v>2021</v>
      </c>
      <c r="H334" s="8" t="s">
        <v>42</v>
      </c>
      <c r="I334" s="8" t="s">
        <v>15</v>
      </c>
      <c r="J334" s="9" t="s">
        <v>16</v>
      </c>
      <c r="K334" s="10">
        <v>1245</v>
      </c>
      <c r="L334" s="10">
        <v>4577</v>
      </c>
      <c r="M334" s="10">
        <v>5126</v>
      </c>
      <c r="N334" s="18">
        <v>915</v>
      </c>
      <c r="O334" s="8" t="s">
        <v>13</v>
      </c>
    </row>
    <row r="335" spans="7:15" ht="27.75" customHeight="1" x14ac:dyDescent="0.25">
      <c r="G335" s="11">
        <v>2021</v>
      </c>
      <c r="H335" s="11" t="s">
        <v>42</v>
      </c>
      <c r="I335" s="11" t="s">
        <v>17</v>
      </c>
      <c r="J335" s="14" t="s">
        <v>18</v>
      </c>
      <c r="K335" s="11">
        <v>644</v>
      </c>
      <c r="L335" s="15">
        <v>5744</v>
      </c>
      <c r="M335" s="15">
        <v>6433</v>
      </c>
      <c r="N335" s="13">
        <v>1149</v>
      </c>
      <c r="O335" s="11" t="s">
        <v>13</v>
      </c>
    </row>
    <row r="336" spans="7:15" ht="27.75" customHeight="1" x14ac:dyDescent="0.25">
      <c r="G336" s="8">
        <v>2021</v>
      </c>
      <c r="H336" s="8" t="s">
        <v>42</v>
      </c>
      <c r="I336" s="8" t="s">
        <v>19</v>
      </c>
      <c r="J336" s="16" t="s">
        <v>20</v>
      </c>
      <c r="K336" s="8">
        <v>643</v>
      </c>
      <c r="L336" s="17">
        <v>7000</v>
      </c>
      <c r="M336" s="17">
        <v>7840</v>
      </c>
      <c r="N336" s="10">
        <v>1400</v>
      </c>
      <c r="O336" s="8" t="s">
        <v>13</v>
      </c>
    </row>
    <row r="337" spans="7:15" ht="27.75" customHeight="1" x14ac:dyDescent="0.25">
      <c r="G337" s="11">
        <v>2021</v>
      </c>
      <c r="H337" s="11" t="s">
        <v>42</v>
      </c>
      <c r="I337" s="11" t="s">
        <v>17</v>
      </c>
      <c r="J337" s="14" t="s">
        <v>21</v>
      </c>
      <c r="K337" s="11">
        <v>455</v>
      </c>
      <c r="L337" s="15">
        <v>4579</v>
      </c>
      <c r="M337" s="15">
        <v>5128</v>
      </c>
      <c r="N337" s="19">
        <v>916</v>
      </c>
      <c r="O337" s="11" t="s">
        <v>13</v>
      </c>
    </row>
    <row r="338" spans="7:15" ht="27.75" customHeight="1" x14ac:dyDescent="0.25">
      <c r="G338" s="8">
        <v>2021</v>
      </c>
      <c r="H338" s="8" t="s">
        <v>42</v>
      </c>
      <c r="I338" s="8" t="s">
        <v>19</v>
      </c>
      <c r="J338" s="16" t="s">
        <v>22</v>
      </c>
      <c r="K338" s="18">
        <v>345</v>
      </c>
      <c r="L338" s="10">
        <v>7000</v>
      </c>
      <c r="M338" s="10">
        <v>7840</v>
      </c>
      <c r="N338" s="10">
        <v>1400</v>
      </c>
      <c r="O338" s="8" t="s">
        <v>13</v>
      </c>
    </row>
    <row r="339" spans="7:15" ht="27.75" customHeight="1" x14ac:dyDescent="0.25">
      <c r="G339" s="11">
        <v>2021</v>
      </c>
      <c r="H339" s="11" t="s">
        <v>42</v>
      </c>
      <c r="I339" s="11" t="s">
        <v>15</v>
      </c>
      <c r="J339" s="12" t="s">
        <v>23</v>
      </c>
      <c r="K339" s="19">
        <v>122</v>
      </c>
      <c r="L339" s="19">
        <v>100</v>
      </c>
      <c r="M339" s="19">
        <v>112</v>
      </c>
      <c r="N339" s="19">
        <v>20</v>
      </c>
      <c r="O339" s="11" t="s">
        <v>13</v>
      </c>
    </row>
    <row r="340" spans="7:15" ht="27.75" customHeight="1" x14ac:dyDescent="0.25">
      <c r="G340" s="8">
        <v>2021</v>
      </c>
      <c r="H340" s="8" t="s">
        <v>42</v>
      </c>
      <c r="I340" s="8" t="s">
        <v>24</v>
      </c>
      <c r="J340" s="16" t="s">
        <v>25</v>
      </c>
      <c r="K340" s="8">
        <v>78</v>
      </c>
      <c r="L340" s="17">
        <v>4577</v>
      </c>
      <c r="M340" s="17">
        <v>5126</v>
      </c>
      <c r="N340" s="18">
        <v>915</v>
      </c>
      <c r="O340" s="8" t="s">
        <v>13</v>
      </c>
    </row>
    <row r="341" spans="7:15" ht="27.75" customHeight="1" x14ac:dyDescent="0.25">
      <c r="G341" s="11">
        <v>2021</v>
      </c>
      <c r="H341" s="11" t="s">
        <v>42</v>
      </c>
      <c r="I341" s="11" t="s">
        <v>24</v>
      </c>
      <c r="J341" s="14" t="s">
        <v>26</v>
      </c>
      <c r="K341" s="11">
        <v>76</v>
      </c>
      <c r="L341" s="15">
        <v>4577</v>
      </c>
      <c r="M341" s="15">
        <v>5126</v>
      </c>
      <c r="N341" s="19">
        <v>915</v>
      </c>
      <c r="O341" s="11" t="s">
        <v>13</v>
      </c>
    </row>
    <row r="342" spans="7:15" ht="27.75" customHeight="1" x14ac:dyDescent="0.25">
      <c r="G342" s="8">
        <v>2021</v>
      </c>
      <c r="H342" s="8" t="s">
        <v>42</v>
      </c>
      <c r="I342" s="8" t="s">
        <v>24</v>
      </c>
      <c r="J342" s="16" t="s">
        <v>27</v>
      </c>
      <c r="K342" s="8">
        <v>46</v>
      </c>
      <c r="L342" s="8">
        <v>200</v>
      </c>
      <c r="M342" s="8">
        <v>224</v>
      </c>
      <c r="N342" s="18">
        <v>40</v>
      </c>
      <c r="O342" s="8" t="s">
        <v>13</v>
      </c>
    </row>
    <row r="343" spans="7:15" ht="27.75" customHeight="1" x14ac:dyDescent="0.25">
      <c r="G343" s="11">
        <v>2021</v>
      </c>
      <c r="H343" s="11" t="s">
        <v>42</v>
      </c>
      <c r="I343" s="11" t="s">
        <v>24</v>
      </c>
      <c r="J343" s="14" t="s">
        <v>28</v>
      </c>
      <c r="K343" s="11">
        <v>34</v>
      </c>
      <c r="L343" s="15">
        <v>5492</v>
      </c>
      <c r="M343" s="15">
        <v>5126</v>
      </c>
      <c r="N343" s="13">
        <v>1098</v>
      </c>
      <c r="O343" s="11" t="s">
        <v>13</v>
      </c>
    </row>
    <row r="344" spans="7:15" ht="27.75" customHeight="1" x14ac:dyDescent="0.25">
      <c r="G344" s="8">
        <v>2021</v>
      </c>
      <c r="H344" s="8" t="s">
        <v>42</v>
      </c>
      <c r="I344" s="8" t="s">
        <v>15</v>
      </c>
      <c r="J344" s="9" t="s">
        <v>29</v>
      </c>
      <c r="K344" s="18">
        <v>7</v>
      </c>
      <c r="L344" s="18">
        <v>240</v>
      </c>
      <c r="M344" s="18">
        <v>224</v>
      </c>
      <c r="N344" s="18">
        <v>48</v>
      </c>
      <c r="O344" s="8" t="s">
        <v>13</v>
      </c>
    </row>
    <row r="345" spans="7:15" ht="27.75" customHeight="1" x14ac:dyDescent="0.25">
      <c r="G345" s="11">
        <v>2021</v>
      </c>
      <c r="H345" s="11" t="s">
        <v>42</v>
      </c>
      <c r="I345" s="11" t="s">
        <v>24</v>
      </c>
      <c r="J345" s="14" t="s">
        <v>31</v>
      </c>
      <c r="K345" s="11">
        <v>3</v>
      </c>
      <c r="L345" s="15">
        <v>5493</v>
      </c>
      <c r="M345" s="15">
        <v>5127</v>
      </c>
      <c r="N345" s="13">
        <v>1099</v>
      </c>
      <c r="O345" s="11" t="s">
        <v>13</v>
      </c>
    </row>
    <row r="346" spans="7:15" ht="27.75" customHeight="1" x14ac:dyDescent="0.25">
      <c r="G346" s="8">
        <v>2021</v>
      </c>
      <c r="H346" s="8" t="s">
        <v>42</v>
      </c>
      <c r="I346" s="8" t="s">
        <v>30</v>
      </c>
      <c r="J346" s="16" t="s">
        <v>30</v>
      </c>
      <c r="K346" s="8">
        <v>2</v>
      </c>
      <c r="L346" s="17">
        <v>7920</v>
      </c>
      <c r="M346" s="17">
        <v>7392</v>
      </c>
      <c r="N346" s="10">
        <v>1584</v>
      </c>
      <c r="O346" s="8" t="s">
        <v>13</v>
      </c>
    </row>
    <row r="347" spans="7:15" ht="27.75" customHeight="1" x14ac:dyDescent="0.25">
      <c r="G347" s="11">
        <v>2021</v>
      </c>
      <c r="H347" s="11" t="s">
        <v>43</v>
      </c>
      <c r="I347" s="11" t="s">
        <v>11</v>
      </c>
      <c r="J347" s="12" t="s">
        <v>12</v>
      </c>
      <c r="K347" s="13">
        <v>3566</v>
      </c>
      <c r="L347" s="13">
        <v>4577</v>
      </c>
      <c r="M347" s="13">
        <v>5127</v>
      </c>
      <c r="N347" s="19">
        <v>915</v>
      </c>
      <c r="O347" s="11" t="s">
        <v>13</v>
      </c>
    </row>
    <row r="348" spans="7:15" ht="27.75" customHeight="1" x14ac:dyDescent="0.25">
      <c r="G348" s="8">
        <v>2021</v>
      </c>
      <c r="H348" s="8" t="s">
        <v>43</v>
      </c>
      <c r="I348" s="8" t="s">
        <v>11</v>
      </c>
      <c r="J348" s="9" t="s">
        <v>14</v>
      </c>
      <c r="K348" s="10">
        <v>2498</v>
      </c>
      <c r="L348" s="10">
        <v>8000</v>
      </c>
      <c r="M348" s="10">
        <v>8960</v>
      </c>
      <c r="N348" s="10">
        <v>1600</v>
      </c>
      <c r="O348" s="8" t="s">
        <v>13</v>
      </c>
    </row>
    <row r="349" spans="7:15" ht="27.75" customHeight="1" x14ac:dyDescent="0.25">
      <c r="G349" s="11">
        <v>2021</v>
      </c>
      <c r="H349" s="11" t="s">
        <v>43</v>
      </c>
      <c r="I349" s="11" t="s">
        <v>15</v>
      </c>
      <c r="J349" s="12" t="s">
        <v>16</v>
      </c>
      <c r="K349" s="13">
        <v>1245</v>
      </c>
      <c r="L349" s="13">
        <v>4577</v>
      </c>
      <c r="M349" s="13">
        <v>5126</v>
      </c>
      <c r="N349" s="19">
        <v>915</v>
      </c>
      <c r="O349" s="11" t="s">
        <v>13</v>
      </c>
    </row>
    <row r="350" spans="7:15" ht="27.75" customHeight="1" x14ac:dyDescent="0.25">
      <c r="G350" s="8">
        <v>2021</v>
      </c>
      <c r="H350" s="8" t="s">
        <v>43</v>
      </c>
      <c r="I350" s="8" t="s">
        <v>17</v>
      </c>
      <c r="J350" s="16" t="s">
        <v>18</v>
      </c>
      <c r="K350" s="8">
        <v>644</v>
      </c>
      <c r="L350" s="17">
        <v>5744</v>
      </c>
      <c r="M350" s="17">
        <v>6433</v>
      </c>
      <c r="N350" s="10">
        <v>1149</v>
      </c>
      <c r="O350" s="8" t="s">
        <v>13</v>
      </c>
    </row>
    <row r="351" spans="7:15" ht="27.75" customHeight="1" x14ac:dyDescent="0.25">
      <c r="G351" s="11">
        <v>2021</v>
      </c>
      <c r="H351" s="11" t="s">
        <v>43</v>
      </c>
      <c r="I351" s="11" t="s">
        <v>19</v>
      </c>
      <c r="J351" s="14" t="s">
        <v>20</v>
      </c>
      <c r="K351" s="11">
        <v>643</v>
      </c>
      <c r="L351" s="15">
        <v>7000</v>
      </c>
      <c r="M351" s="15">
        <v>7840</v>
      </c>
      <c r="N351" s="13">
        <v>1400</v>
      </c>
      <c r="O351" s="11" t="s">
        <v>13</v>
      </c>
    </row>
    <row r="352" spans="7:15" ht="27.75" customHeight="1" x14ac:dyDescent="0.25">
      <c r="G352" s="8">
        <v>2021</v>
      </c>
      <c r="H352" s="8" t="s">
        <v>43</v>
      </c>
      <c r="I352" s="8" t="s">
        <v>17</v>
      </c>
      <c r="J352" s="16" t="s">
        <v>21</v>
      </c>
      <c r="K352" s="8">
        <v>455</v>
      </c>
      <c r="L352" s="17">
        <v>4579</v>
      </c>
      <c r="M352" s="17">
        <v>5128</v>
      </c>
      <c r="N352" s="18">
        <v>916</v>
      </c>
      <c r="O352" s="8" t="s">
        <v>13</v>
      </c>
    </row>
    <row r="353" spans="7:15" ht="27.75" customHeight="1" x14ac:dyDescent="0.25">
      <c r="G353" s="11">
        <v>2021</v>
      </c>
      <c r="H353" s="11" t="s">
        <v>43</v>
      </c>
      <c r="I353" s="11" t="s">
        <v>19</v>
      </c>
      <c r="J353" s="14" t="s">
        <v>22</v>
      </c>
      <c r="K353" s="19">
        <v>345</v>
      </c>
      <c r="L353" s="13">
        <v>7000</v>
      </c>
      <c r="M353" s="13">
        <v>7840</v>
      </c>
      <c r="N353" s="13">
        <v>1400</v>
      </c>
      <c r="O353" s="11" t="s">
        <v>13</v>
      </c>
    </row>
    <row r="354" spans="7:15" ht="27.75" customHeight="1" x14ac:dyDescent="0.25">
      <c r="G354" s="8">
        <v>2021</v>
      </c>
      <c r="H354" s="8" t="s">
        <v>43</v>
      </c>
      <c r="I354" s="8" t="s">
        <v>15</v>
      </c>
      <c r="J354" s="9" t="s">
        <v>23</v>
      </c>
      <c r="K354" s="18">
        <v>122</v>
      </c>
      <c r="L354" s="18">
        <v>100</v>
      </c>
      <c r="M354" s="18">
        <v>112</v>
      </c>
      <c r="N354" s="18">
        <v>20</v>
      </c>
      <c r="O354" s="8" t="s">
        <v>13</v>
      </c>
    </row>
    <row r="355" spans="7:15" ht="27.75" customHeight="1" x14ac:dyDescent="0.25">
      <c r="G355" s="11">
        <v>2021</v>
      </c>
      <c r="H355" s="11" t="s">
        <v>43</v>
      </c>
      <c r="I355" s="11" t="s">
        <v>24</v>
      </c>
      <c r="J355" s="14" t="s">
        <v>25</v>
      </c>
      <c r="K355" s="11">
        <v>78</v>
      </c>
      <c r="L355" s="15">
        <v>4577</v>
      </c>
      <c r="M355" s="15">
        <v>5126</v>
      </c>
      <c r="N355" s="19">
        <v>915</v>
      </c>
      <c r="O355" s="11" t="s">
        <v>13</v>
      </c>
    </row>
    <row r="356" spans="7:15" ht="27.75" customHeight="1" x14ac:dyDescent="0.25">
      <c r="G356" s="8">
        <v>2021</v>
      </c>
      <c r="H356" s="8" t="s">
        <v>43</v>
      </c>
      <c r="I356" s="8" t="s">
        <v>24</v>
      </c>
      <c r="J356" s="16" t="s">
        <v>26</v>
      </c>
      <c r="K356" s="8">
        <v>76</v>
      </c>
      <c r="L356" s="17">
        <v>4577</v>
      </c>
      <c r="M356" s="17">
        <v>5126</v>
      </c>
      <c r="N356" s="18">
        <v>915</v>
      </c>
      <c r="O356" s="8" t="s">
        <v>13</v>
      </c>
    </row>
    <row r="357" spans="7:15" ht="27.75" customHeight="1" x14ac:dyDescent="0.25">
      <c r="G357" s="11">
        <v>2021</v>
      </c>
      <c r="H357" s="11" t="s">
        <v>43</v>
      </c>
      <c r="I357" s="11" t="s">
        <v>24</v>
      </c>
      <c r="J357" s="14" t="s">
        <v>27</v>
      </c>
      <c r="K357" s="11">
        <v>46</v>
      </c>
      <c r="L357" s="11">
        <v>200</v>
      </c>
      <c r="M357" s="11">
        <v>224</v>
      </c>
      <c r="N357" s="19">
        <v>40</v>
      </c>
      <c r="O357" s="11" t="s">
        <v>13</v>
      </c>
    </row>
    <row r="358" spans="7:15" ht="27.75" customHeight="1" x14ac:dyDescent="0.25">
      <c r="G358" s="8">
        <v>2021</v>
      </c>
      <c r="H358" s="8" t="s">
        <v>43</v>
      </c>
      <c r="I358" s="8" t="s">
        <v>24</v>
      </c>
      <c r="J358" s="16" t="s">
        <v>28</v>
      </c>
      <c r="K358" s="8">
        <v>34</v>
      </c>
      <c r="L358" s="17">
        <v>4577</v>
      </c>
      <c r="M358" s="17">
        <v>5126</v>
      </c>
      <c r="N358" s="18">
        <v>915</v>
      </c>
      <c r="O358" s="8" t="s">
        <v>13</v>
      </c>
    </row>
    <row r="359" spans="7:15" ht="27.75" customHeight="1" x14ac:dyDescent="0.25">
      <c r="G359" s="11">
        <v>2021</v>
      </c>
      <c r="H359" s="11" t="s">
        <v>43</v>
      </c>
      <c r="I359" s="11" t="s">
        <v>15</v>
      </c>
      <c r="J359" s="12" t="s">
        <v>29</v>
      </c>
      <c r="K359" s="19">
        <v>7</v>
      </c>
      <c r="L359" s="19">
        <v>200</v>
      </c>
      <c r="M359" s="19">
        <v>224</v>
      </c>
      <c r="N359" s="19">
        <v>40</v>
      </c>
      <c r="O359" s="11" t="s">
        <v>13</v>
      </c>
    </row>
    <row r="360" spans="7:15" ht="27.75" customHeight="1" x14ac:dyDescent="0.25">
      <c r="G360" s="8">
        <v>2021</v>
      </c>
      <c r="H360" s="8" t="s">
        <v>43</v>
      </c>
      <c r="I360" s="8" t="s">
        <v>24</v>
      </c>
      <c r="J360" s="16" t="s">
        <v>31</v>
      </c>
      <c r="K360" s="8">
        <v>3</v>
      </c>
      <c r="L360" s="17">
        <v>4577</v>
      </c>
      <c r="M360" s="17">
        <v>5127</v>
      </c>
      <c r="N360" s="18">
        <v>915</v>
      </c>
      <c r="O360" s="8" t="s">
        <v>13</v>
      </c>
    </row>
    <row r="361" spans="7:15" ht="27.75" customHeight="1" x14ac:dyDescent="0.25">
      <c r="G361" s="11">
        <v>2021</v>
      </c>
      <c r="H361" s="11" t="s">
        <v>43</v>
      </c>
      <c r="I361" s="11" t="s">
        <v>30</v>
      </c>
      <c r="J361" s="14" t="s">
        <v>30</v>
      </c>
      <c r="K361" s="11">
        <v>2</v>
      </c>
      <c r="L361" s="15">
        <v>6600</v>
      </c>
      <c r="M361" s="15">
        <v>7392</v>
      </c>
      <c r="N361" s="13">
        <v>1320</v>
      </c>
      <c r="O361" s="11" t="s">
        <v>13</v>
      </c>
    </row>
    <row r="362" spans="7:15" ht="27.75" customHeight="1" x14ac:dyDescent="0.25">
      <c r="G362" s="8">
        <v>2022</v>
      </c>
      <c r="H362" s="8" t="s">
        <v>10</v>
      </c>
      <c r="I362" s="8" t="s">
        <v>11</v>
      </c>
      <c r="J362" s="9" t="s">
        <v>12</v>
      </c>
      <c r="K362" s="10">
        <v>3566</v>
      </c>
      <c r="L362" s="10">
        <v>5493</v>
      </c>
      <c r="M362" s="10">
        <v>5127</v>
      </c>
      <c r="N362" s="10">
        <v>1099</v>
      </c>
      <c r="O362" s="8" t="s">
        <v>13</v>
      </c>
    </row>
    <row r="363" spans="7:15" ht="27.75" customHeight="1" x14ac:dyDescent="0.25">
      <c r="G363" s="11">
        <v>2022</v>
      </c>
      <c r="H363" s="11" t="s">
        <v>10</v>
      </c>
      <c r="I363" s="11" t="s">
        <v>11</v>
      </c>
      <c r="J363" s="12" t="s">
        <v>14</v>
      </c>
      <c r="K363" s="13">
        <v>2498</v>
      </c>
      <c r="L363" s="13">
        <v>9600</v>
      </c>
      <c r="M363" s="13">
        <v>8960</v>
      </c>
      <c r="N363" s="13">
        <v>1920</v>
      </c>
      <c r="O363" s="11" t="s">
        <v>13</v>
      </c>
    </row>
    <row r="364" spans="7:15" ht="27.75" customHeight="1" x14ac:dyDescent="0.25">
      <c r="G364" s="8">
        <v>2022</v>
      </c>
      <c r="H364" s="8" t="s">
        <v>10</v>
      </c>
      <c r="I364" s="8" t="s">
        <v>15</v>
      </c>
      <c r="J364" s="9" t="s">
        <v>16</v>
      </c>
      <c r="K364" s="10">
        <v>1245</v>
      </c>
      <c r="L364" s="10">
        <v>5493</v>
      </c>
      <c r="M364" s="10">
        <v>5126</v>
      </c>
      <c r="N364" s="10">
        <v>1099</v>
      </c>
      <c r="O364" s="8" t="s">
        <v>34</v>
      </c>
    </row>
    <row r="365" spans="7:15" ht="27.75" customHeight="1" x14ac:dyDescent="0.25">
      <c r="G365" s="11">
        <v>2022</v>
      </c>
      <c r="H365" s="11" t="s">
        <v>10</v>
      </c>
      <c r="I365" s="11" t="s">
        <v>17</v>
      </c>
      <c r="J365" s="14" t="s">
        <v>18</v>
      </c>
      <c r="K365" s="11">
        <v>644</v>
      </c>
      <c r="L365" s="15">
        <v>6892</v>
      </c>
      <c r="M365" s="15">
        <v>6433</v>
      </c>
      <c r="N365" s="13">
        <v>1378</v>
      </c>
      <c r="O365" s="11" t="s">
        <v>34</v>
      </c>
    </row>
    <row r="366" spans="7:15" ht="27.75" customHeight="1" x14ac:dyDescent="0.25">
      <c r="G366" s="8">
        <v>2022</v>
      </c>
      <c r="H366" s="8" t="s">
        <v>10</v>
      </c>
      <c r="I366" s="8" t="s">
        <v>19</v>
      </c>
      <c r="J366" s="16" t="s">
        <v>20</v>
      </c>
      <c r="K366" s="8">
        <v>643</v>
      </c>
      <c r="L366" s="17">
        <v>8400</v>
      </c>
      <c r="M366" s="17">
        <v>7840</v>
      </c>
      <c r="N366" s="10">
        <v>1680</v>
      </c>
      <c r="O366" s="8" t="s">
        <v>34</v>
      </c>
    </row>
    <row r="367" spans="7:15" ht="27.75" customHeight="1" x14ac:dyDescent="0.25">
      <c r="G367" s="11">
        <v>2022</v>
      </c>
      <c r="H367" s="11" t="s">
        <v>10</v>
      </c>
      <c r="I367" s="11" t="s">
        <v>17</v>
      </c>
      <c r="J367" s="14" t="s">
        <v>21</v>
      </c>
      <c r="K367" s="11">
        <v>455</v>
      </c>
      <c r="L367" s="15">
        <v>5494</v>
      </c>
      <c r="M367" s="15">
        <v>5128</v>
      </c>
      <c r="N367" s="13">
        <v>1099</v>
      </c>
      <c r="O367" s="11" t="s">
        <v>34</v>
      </c>
    </row>
    <row r="368" spans="7:15" ht="27.75" customHeight="1" x14ac:dyDescent="0.25">
      <c r="G368" s="8">
        <v>2022</v>
      </c>
      <c r="H368" s="8" t="s">
        <v>10</v>
      </c>
      <c r="I368" s="8" t="s">
        <v>19</v>
      </c>
      <c r="J368" s="16" t="s">
        <v>22</v>
      </c>
      <c r="K368" s="18">
        <v>345</v>
      </c>
      <c r="L368" s="10">
        <v>8400</v>
      </c>
      <c r="M368" s="10">
        <v>7840</v>
      </c>
      <c r="N368" s="10">
        <v>1680</v>
      </c>
      <c r="O368" s="8" t="s">
        <v>34</v>
      </c>
    </row>
    <row r="369" spans="7:15" ht="27.75" customHeight="1" x14ac:dyDescent="0.25">
      <c r="G369" s="11">
        <v>2022</v>
      </c>
      <c r="H369" s="11" t="s">
        <v>10</v>
      </c>
      <c r="I369" s="11" t="s">
        <v>15</v>
      </c>
      <c r="J369" s="12" t="s">
        <v>23</v>
      </c>
      <c r="K369" s="19">
        <v>122</v>
      </c>
      <c r="L369" s="19">
        <v>120</v>
      </c>
      <c r="M369" s="19">
        <v>112</v>
      </c>
      <c r="N369" s="19">
        <v>24</v>
      </c>
      <c r="O369" s="11" t="s">
        <v>34</v>
      </c>
    </row>
    <row r="370" spans="7:15" ht="27.75" customHeight="1" x14ac:dyDescent="0.25">
      <c r="G370" s="8">
        <v>2022</v>
      </c>
      <c r="H370" s="8" t="s">
        <v>10</v>
      </c>
      <c r="I370" s="8" t="s">
        <v>24</v>
      </c>
      <c r="J370" s="16" t="s">
        <v>25</v>
      </c>
      <c r="K370" s="8">
        <v>78</v>
      </c>
      <c r="L370" s="17">
        <v>2289</v>
      </c>
      <c r="M370" s="17">
        <v>5126</v>
      </c>
      <c r="N370" s="18">
        <v>458</v>
      </c>
      <c r="O370" s="8" t="s">
        <v>34</v>
      </c>
    </row>
    <row r="371" spans="7:15" ht="27.75" customHeight="1" x14ac:dyDescent="0.25">
      <c r="G371" s="11">
        <v>2022</v>
      </c>
      <c r="H371" s="11" t="s">
        <v>10</v>
      </c>
      <c r="I371" s="11" t="s">
        <v>24</v>
      </c>
      <c r="J371" s="14" t="s">
        <v>26</v>
      </c>
      <c r="K371" s="11">
        <v>76</v>
      </c>
      <c r="L371" s="15">
        <v>2288</v>
      </c>
      <c r="M371" s="15">
        <v>5126</v>
      </c>
      <c r="N371" s="19">
        <v>458</v>
      </c>
      <c r="O371" s="11" t="s">
        <v>34</v>
      </c>
    </row>
    <row r="372" spans="7:15" ht="27.75" customHeight="1" x14ac:dyDescent="0.25">
      <c r="G372" s="8">
        <v>2022</v>
      </c>
      <c r="H372" s="8" t="s">
        <v>10</v>
      </c>
      <c r="I372" s="8" t="s">
        <v>24</v>
      </c>
      <c r="J372" s="16" t="s">
        <v>27</v>
      </c>
      <c r="K372" s="8">
        <v>46</v>
      </c>
      <c r="L372" s="8">
        <v>100</v>
      </c>
      <c r="M372" s="8">
        <v>224</v>
      </c>
      <c r="N372" s="18">
        <v>20</v>
      </c>
      <c r="O372" s="8" t="s">
        <v>34</v>
      </c>
    </row>
    <row r="373" spans="7:15" ht="27.75" customHeight="1" x14ac:dyDescent="0.25">
      <c r="G373" s="11">
        <v>2022</v>
      </c>
      <c r="H373" s="11" t="s">
        <v>10</v>
      </c>
      <c r="I373" s="11" t="s">
        <v>24</v>
      </c>
      <c r="J373" s="14" t="s">
        <v>28</v>
      </c>
      <c r="K373" s="11">
        <v>34</v>
      </c>
      <c r="L373" s="15">
        <v>2288</v>
      </c>
      <c r="M373" s="15">
        <v>5126</v>
      </c>
      <c r="N373" s="19">
        <v>458</v>
      </c>
      <c r="O373" s="11" t="s">
        <v>34</v>
      </c>
    </row>
    <row r="374" spans="7:15" ht="27.75" customHeight="1" x14ac:dyDescent="0.25">
      <c r="G374" s="8">
        <v>2022</v>
      </c>
      <c r="H374" s="8" t="s">
        <v>10</v>
      </c>
      <c r="I374" s="8" t="s">
        <v>15</v>
      </c>
      <c r="J374" s="9" t="s">
        <v>29</v>
      </c>
      <c r="K374" s="18">
        <v>7</v>
      </c>
      <c r="L374" s="18">
        <v>200</v>
      </c>
      <c r="M374" s="18">
        <v>224</v>
      </c>
      <c r="N374" s="18">
        <v>40</v>
      </c>
      <c r="O374" s="8" t="s">
        <v>34</v>
      </c>
    </row>
    <row r="375" spans="7:15" ht="27.75" customHeight="1" x14ac:dyDescent="0.25">
      <c r="G375" s="11">
        <v>2022</v>
      </c>
      <c r="H375" s="11" t="s">
        <v>10</v>
      </c>
      <c r="I375" s="11" t="s">
        <v>30</v>
      </c>
      <c r="J375" s="14" t="s">
        <v>30</v>
      </c>
      <c r="K375" s="11">
        <v>3</v>
      </c>
      <c r="L375" s="15">
        <v>4577</v>
      </c>
      <c r="M375" s="15">
        <v>7392</v>
      </c>
      <c r="N375" s="19">
        <v>915</v>
      </c>
      <c r="O375" s="11" t="s">
        <v>34</v>
      </c>
    </row>
    <row r="376" spans="7:15" ht="27.75" customHeight="1" x14ac:dyDescent="0.25">
      <c r="G376" s="8">
        <v>2022</v>
      </c>
      <c r="H376" s="8" t="s">
        <v>10</v>
      </c>
      <c r="I376" s="8" t="s">
        <v>24</v>
      </c>
      <c r="J376" s="16" t="s">
        <v>31</v>
      </c>
      <c r="K376" s="8">
        <v>3</v>
      </c>
      <c r="L376" s="17">
        <v>3300</v>
      </c>
      <c r="M376" s="17">
        <v>5127</v>
      </c>
      <c r="N376" s="18">
        <v>660</v>
      </c>
      <c r="O376" s="8" t="s">
        <v>34</v>
      </c>
    </row>
    <row r="377" spans="7:15" ht="27.75" customHeight="1" x14ac:dyDescent="0.25">
      <c r="G377" s="11">
        <v>2022</v>
      </c>
      <c r="H377" s="11" t="s">
        <v>32</v>
      </c>
      <c r="I377" s="11" t="s">
        <v>11</v>
      </c>
      <c r="J377" s="12" t="s">
        <v>12</v>
      </c>
      <c r="K377" s="13">
        <v>3566</v>
      </c>
      <c r="L377" s="13">
        <v>4577</v>
      </c>
      <c r="M377" s="13">
        <v>5127</v>
      </c>
      <c r="N377" s="19">
        <v>915</v>
      </c>
      <c r="O377" s="11" t="s">
        <v>34</v>
      </c>
    </row>
    <row r="378" spans="7:15" ht="27.75" customHeight="1" x14ac:dyDescent="0.25">
      <c r="G378" s="8">
        <v>2022</v>
      </c>
      <c r="H378" s="8" t="s">
        <v>32</v>
      </c>
      <c r="I378" s="8" t="s">
        <v>11</v>
      </c>
      <c r="J378" s="9" t="s">
        <v>14</v>
      </c>
      <c r="K378" s="10">
        <v>2498</v>
      </c>
      <c r="L378" s="10">
        <v>8000</v>
      </c>
      <c r="M378" s="10">
        <v>8960</v>
      </c>
      <c r="N378" s="10">
        <v>1600</v>
      </c>
      <c r="O378" s="8" t="s">
        <v>34</v>
      </c>
    </row>
    <row r="379" spans="7:15" ht="27.75" customHeight="1" x14ac:dyDescent="0.25">
      <c r="G379" s="11">
        <v>2022</v>
      </c>
      <c r="H379" s="11" t="s">
        <v>32</v>
      </c>
      <c r="I379" s="11" t="s">
        <v>15</v>
      </c>
      <c r="J379" s="12" t="s">
        <v>16</v>
      </c>
      <c r="K379" s="13">
        <v>1245</v>
      </c>
      <c r="L379" s="13">
        <v>4577</v>
      </c>
      <c r="M379" s="13">
        <v>5126</v>
      </c>
      <c r="N379" s="19">
        <v>915</v>
      </c>
      <c r="O379" s="11" t="s">
        <v>34</v>
      </c>
    </row>
    <row r="380" spans="7:15" ht="27.75" customHeight="1" x14ac:dyDescent="0.25">
      <c r="G380" s="8">
        <v>2022</v>
      </c>
      <c r="H380" s="8" t="s">
        <v>32</v>
      </c>
      <c r="I380" s="8" t="s">
        <v>17</v>
      </c>
      <c r="J380" s="16" t="s">
        <v>18</v>
      </c>
      <c r="K380" s="8">
        <v>644</v>
      </c>
      <c r="L380" s="17">
        <v>5744</v>
      </c>
      <c r="M380" s="17">
        <v>6433</v>
      </c>
      <c r="N380" s="10">
        <v>1149</v>
      </c>
      <c r="O380" s="8" t="s">
        <v>34</v>
      </c>
    </row>
    <row r="381" spans="7:15" ht="27.75" customHeight="1" x14ac:dyDescent="0.25">
      <c r="G381" s="11">
        <v>2022</v>
      </c>
      <c r="H381" s="11" t="s">
        <v>32</v>
      </c>
      <c r="I381" s="11" t="s">
        <v>19</v>
      </c>
      <c r="J381" s="14" t="s">
        <v>20</v>
      </c>
      <c r="K381" s="11">
        <v>643</v>
      </c>
      <c r="L381" s="15">
        <v>7000</v>
      </c>
      <c r="M381" s="15">
        <v>7840</v>
      </c>
      <c r="N381" s="13">
        <v>1400</v>
      </c>
      <c r="O381" s="11" t="s">
        <v>34</v>
      </c>
    </row>
    <row r="382" spans="7:15" ht="27.75" customHeight="1" x14ac:dyDescent="0.25">
      <c r="G382" s="8">
        <v>2022</v>
      </c>
      <c r="H382" s="8" t="s">
        <v>32</v>
      </c>
      <c r="I382" s="8" t="s">
        <v>17</v>
      </c>
      <c r="J382" s="16" t="s">
        <v>21</v>
      </c>
      <c r="K382" s="8">
        <v>455</v>
      </c>
      <c r="L382" s="17">
        <v>4579</v>
      </c>
      <c r="M382" s="17">
        <v>5128</v>
      </c>
      <c r="N382" s="18">
        <v>916</v>
      </c>
      <c r="O382" s="8" t="s">
        <v>34</v>
      </c>
    </row>
    <row r="383" spans="7:15" ht="27.75" customHeight="1" x14ac:dyDescent="0.25">
      <c r="G383" s="11">
        <v>2022</v>
      </c>
      <c r="H383" s="11" t="s">
        <v>32</v>
      </c>
      <c r="I383" s="11" t="s">
        <v>19</v>
      </c>
      <c r="J383" s="14" t="s">
        <v>22</v>
      </c>
      <c r="K383" s="19">
        <v>345</v>
      </c>
      <c r="L383" s="13">
        <v>7000</v>
      </c>
      <c r="M383" s="13">
        <v>7840</v>
      </c>
      <c r="N383" s="13">
        <v>1400</v>
      </c>
      <c r="O383" s="11" t="s">
        <v>34</v>
      </c>
    </row>
    <row r="384" spans="7:15" ht="27.75" customHeight="1" x14ac:dyDescent="0.25">
      <c r="G384" s="8">
        <v>2022</v>
      </c>
      <c r="H384" s="8" t="s">
        <v>32</v>
      </c>
      <c r="I384" s="8" t="s">
        <v>15</v>
      </c>
      <c r="J384" s="9" t="s">
        <v>23</v>
      </c>
      <c r="K384" s="18">
        <v>122</v>
      </c>
      <c r="L384" s="18">
        <v>100</v>
      </c>
      <c r="M384" s="18">
        <v>112</v>
      </c>
      <c r="N384" s="18">
        <v>20</v>
      </c>
      <c r="O384" s="8" t="s">
        <v>34</v>
      </c>
    </row>
    <row r="385" spans="7:15" ht="27.75" customHeight="1" x14ac:dyDescent="0.25">
      <c r="G385" s="11">
        <v>2022</v>
      </c>
      <c r="H385" s="11" t="s">
        <v>32</v>
      </c>
      <c r="I385" s="11" t="s">
        <v>24</v>
      </c>
      <c r="J385" s="14" t="s">
        <v>25</v>
      </c>
      <c r="K385" s="11">
        <v>78</v>
      </c>
      <c r="L385" s="15">
        <v>2289</v>
      </c>
      <c r="M385" s="15">
        <v>5126</v>
      </c>
      <c r="N385" s="19">
        <v>458</v>
      </c>
      <c r="O385" s="11" t="s">
        <v>34</v>
      </c>
    </row>
    <row r="386" spans="7:15" ht="27.75" customHeight="1" x14ac:dyDescent="0.25">
      <c r="G386" s="8">
        <v>2022</v>
      </c>
      <c r="H386" s="8" t="s">
        <v>32</v>
      </c>
      <c r="I386" s="8" t="s">
        <v>24</v>
      </c>
      <c r="J386" s="16" t="s">
        <v>26</v>
      </c>
      <c r="K386" s="8">
        <v>76</v>
      </c>
      <c r="L386" s="17">
        <v>2288</v>
      </c>
      <c r="M386" s="17">
        <v>5126</v>
      </c>
      <c r="N386" s="18">
        <v>458</v>
      </c>
      <c r="O386" s="8" t="s">
        <v>34</v>
      </c>
    </row>
    <row r="387" spans="7:15" ht="27.75" customHeight="1" x14ac:dyDescent="0.25">
      <c r="G387" s="11">
        <v>2022</v>
      </c>
      <c r="H387" s="11" t="s">
        <v>32</v>
      </c>
      <c r="I387" s="11" t="s">
        <v>24</v>
      </c>
      <c r="J387" s="14" t="s">
        <v>27</v>
      </c>
      <c r="K387" s="11">
        <v>46</v>
      </c>
      <c r="L387" s="11">
        <v>100</v>
      </c>
      <c r="M387" s="11">
        <v>224</v>
      </c>
      <c r="N387" s="19">
        <v>20</v>
      </c>
      <c r="O387" s="11" t="s">
        <v>34</v>
      </c>
    </row>
    <row r="388" spans="7:15" ht="27.75" customHeight="1" x14ac:dyDescent="0.25">
      <c r="G388" s="8">
        <v>2022</v>
      </c>
      <c r="H388" s="8" t="s">
        <v>32</v>
      </c>
      <c r="I388" s="8" t="s">
        <v>24</v>
      </c>
      <c r="J388" s="16" t="s">
        <v>28</v>
      </c>
      <c r="K388" s="8">
        <v>34</v>
      </c>
      <c r="L388" s="17">
        <v>2288</v>
      </c>
      <c r="M388" s="17">
        <v>5126</v>
      </c>
      <c r="N388" s="18">
        <v>458</v>
      </c>
      <c r="O388" s="8" t="s">
        <v>34</v>
      </c>
    </row>
    <row r="389" spans="7:15" ht="27.75" customHeight="1" x14ac:dyDescent="0.25">
      <c r="G389" s="11">
        <v>2022</v>
      </c>
      <c r="H389" s="11" t="s">
        <v>32</v>
      </c>
      <c r="I389" s="11" t="s">
        <v>15</v>
      </c>
      <c r="J389" s="12" t="s">
        <v>29</v>
      </c>
      <c r="K389" s="19">
        <v>7</v>
      </c>
      <c r="L389" s="19">
        <v>200</v>
      </c>
      <c r="M389" s="19">
        <v>224</v>
      </c>
      <c r="N389" s="19">
        <v>40</v>
      </c>
      <c r="O389" s="11" t="s">
        <v>13</v>
      </c>
    </row>
    <row r="390" spans="7:15" ht="27.75" customHeight="1" x14ac:dyDescent="0.25">
      <c r="G390" s="8">
        <v>2022</v>
      </c>
      <c r="H390" s="8" t="s">
        <v>32</v>
      </c>
      <c r="I390" s="8" t="s">
        <v>24</v>
      </c>
      <c r="J390" s="16" t="s">
        <v>31</v>
      </c>
      <c r="K390" s="8">
        <v>3</v>
      </c>
      <c r="L390" s="17">
        <v>3300</v>
      </c>
      <c r="M390" s="17">
        <v>5127</v>
      </c>
      <c r="N390" s="18">
        <v>660</v>
      </c>
      <c r="O390" s="8" t="s">
        <v>13</v>
      </c>
    </row>
    <row r="391" spans="7:15" ht="27.75" customHeight="1" x14ac:dyDescent="0.25">
      <c r="G391" s="11">
        <v>2022</v>
      </c>
      <c r="H391" s="11" t="s">
        <v>32</v>
      </c>
      <c r="I391" s="11" t="s">
        <v>30</v>
      </c>
      <c r="J391" s="14" t="s">
        <v>30</v>
      </c>
      <c r="K391" s="11">
        <v>2</v>
      </c>
      <c r="L391" s="15">
        <v>6600</v>
      </c>
      <c r="M391" s="15">
        <v>7392</v>
      </c>
      <c r="N391" s="13">
        <v>1320</v>
      </c>
      <c r="O391" s="11" t="s">
        <v>13</v>
      </c>
    </row>
    <row r="392" spans="7:15" ht="27.75" customHeight="1" x14ac:dyDescent="0.25">
      <c r="G392" s="8">
        <v>2022</v>
      </c>
      <c r="H392" s="8" t="s">
        <v>33</v>
      </c>
      <c r="I392" s="8" t="s">
        <v>11</v>
      </c>
      <c r="J392" s="9" t="s">
        <v>12</v>
      </c>
      <c r="K392" s="10">
        <v>3566</v>
      </c>
      <c r="L392" s="10">
        <v>4577</v>
      </c>
      <c r="M392" s="10">
        <v>5127</v>
      </c>
      <c r="N392" s="18">
        <v>915</v>
      </c>
      <c r="O392" s="8" t="s">
        <v>13</v>
      </c>
    </row>
    <row r="393" spans="7:15" ht="27.75" customHeight="1" x14ac:dyDescent="0.25">
      <c r="G393" s="11">
        <v>2022</v>
      </c>
      <c r="H393" s="11" t="s">
        <v>33</v>
      </c>
      <c r="I393" s="11" t="s">
        <v>11</v>
      </c>
      <c r="J393" s="12" t="s">
        <v>14</v>
      </c>
      <c r="K393" s="13">
        <v>2498</v>
      </c>
      <c r="L393" s="13">
        <v>8000</v>
      </c>
      <c r="M393" s="13">
        <v>8960</v>
      </c>
      <c r="N393" s="13">
        <v>1600</v>
      </c>
      <c r="O393" s="11" t="s">
        <v>13</v>
      </c>
    </row>
    <row r="394" spans="7:15" ht="27.75" customHeight="1" x14ac:dyDescent="0.25">
      <c r="G394" s="8">
        <v>2022</v>
      </c>
      <c r="H394" s="8" t="s">
        <v>33</v>
      </c>
      <c r="I394" s="8" t="s">
        <v>15</v>
      </c>
      <c r="J394" s="9" t="s">
        <v>16</v>
      </c>
      <c r="K394" s="10">
        <v>1245</v>
      </c>
      <c r="L394" s="10">
        <v>4577</v>
      </c>
      <c r="M394" s="10">
        <v>5126</v>
      </c>
      <c r="N394" s="18">
        <v>915</v>
      </c>
      <c r="O394" s="8" t="s">
        <v>13</v>
      </c>
    </row>
    <row r="395" spans="7:15" ht="27.75" customHeight="1" x14ac:dyDescent="0.25">
      <c r="G395" s="11">
        <v>2022</v>
      </c>
      <c r="H395" s="11" t="s">
        <v>33</v>
      </c>
      <c r="I395" s="11" t="s">
        <v>17</v>
      </c>
      <c r="J395" s="14" t="s">
        <v>18</v>
      </c>
      <c r="K395" s="11">
        <v>644</v>
      </c>
      <c r="L395" s="15">
        <v>5744</v>
      </c>
      <c r="M395" s="15">
        <v>6433</v>
      </c>
      <c r="N395" s="13">
        <v>1149</v>
      </c>
      <c r="O395" s="11" t="s">
        <v>13</v>
      </c>
    </row>
    <row r="396" spans="7:15" ht="27.75" customHeight="1" x14ac:dyDescent="0.25">
      <c r="G396" s="8">
        <v>2022</v>
      </c>
      <c r="H396" s="8" t="s">
        <v>33</v>
      </c>
      <c r="I396" s="8" t="s">
        <v>19</v>
      </c>
      <c r="J396" s="16" t="s">
        <v>20</v>
      </c>
      <c r="K396" s="8">
        <v>643</v>
      </c>
      <c r="L396" s="17">
        <v>7000</v>
      </c>
      <c r="M396" s="17">
        <v>7840</v>
      </c>
      <c r="N396" s="10">
        <v>1400</v>
      </c>
      <c r="O396" s="8" t="s">
        <v>13</v>
      </c>
    </row>
    <row r="397" spans="7:15" ht="27.75" customHeight="1" x14ac:dyDescent="0.25">
      <c r="G397" s="11">
        <v>2022</v>
      </c>
      <c r="H397" s="11" t="s">
        <v>33</v>
      </c>
      <c r="I397" s="11" t="s">
        <v>17</v>
      </c>
      <c r="J397" s="14" t="s">
        <v>21</v>
      </c>
      <c r="K397" s="11">
        <v>455</v>
      </c>
      <c r="L397" s="15">
        <v>4579</v>
      </c>
      <c r="M397" s="15">
        <v>5128</v>
      </c>
      <c r="N397" s="19">
        <v>916</v>
      </c>
      <c r="O397" s="11" t="s">
        <v>13</v>
      </c>
    </row>
    <row r="398" spans="7:15" ht="27.75" customHeight="1" x14ac:dyDescent="0.25">
      <c r="G398" s="8">
        <v>2022</v>
      </c>
      <c r="H398" s="8" t="s">
        <v>33</v>
      </c>
      <c r="I398" s="8" t="s">
        <v>19</v>
      </c>
      <c r="J398" s="16" t="s">
        <v>22</v>
      </c>
      <c r="K398" s="18">
        <v>345</v>
      </c>
      <c r="L398" s="10">
        <v>7000</v>
      </c>
      <c r="M398" s="10">
        <v>7840</v>
      </c>
      <c r="N398" s="10">
        <v>1400</v>
      </c>
      <c r="O398" s="8" t="s">
        <v>13</v>
      </c>
    </row>
    <row r="399" spans="7:15" ht="27.75" customHeight="1" x14ac:dyDescent="0.25">
      <c r="G399" s="11">
        <v>2022</v>
      </c>
      <c r="H399" s="11" t="s">
        <v>33</v>
      </c>
      <c r="I399" s="11" t="s">
        <v>15</v>
      </c>
      <c r="J399" s="12" t="s">
        <v>23</v>
      </c>
      <c r="K399" s="19">
        <v>122</v>
      </c>
      <c r="L399" s="19">
        <v>100</v>
      </c>
      <c r="M399" s="19">
        <v>112</v>
      </c>
      <c r="N399" s="19">
        <v>20</v>
      </c>
      <c r="O399" s="11" t="s">
        <v>13</v>
      </c>
    </row>
    <row r="400" spans="7:15" ht="27.75" customHeight="1" x14ac:dyDescent="0.25">
      <c r="G400" s="8">
        <v>2022</v>
      </c>
      <c r="H400" s="8" t="s">
        <v>33</v>
      </c>
      <c r="I400" s="8" t="s">
        <v>24</v>
      </c>
      <c r="J400" s="16" t="s">
        <v>25</v>
      </c>
      <c r="K400" s="8">
        <v>78</v>
      </c>
      <c r="L400" s="17">
        <v>2289</v>
      </c>
      <c r="M400" s="17">
        <v>5126</v>
      </c>
      <c r="N400" s="18">
        <v>458</v>
      </c>
      <c r="O400" s="8" t="s">
        <v>13</v>
      </c>
    </row>
    <row r="401" spans="7:15" ht="27.75" customHeight="1" x14ac:dyDescent="0.25">
      <c r="G401" s="11">
        <v>2022</v>
      </c>
      <c r="H401" s="11" t="s">
        <v>33</v>
      </c>
      <c r="I401" s="11" t="s">
        <v>24</v>
      </c>
      <c r="J401" s="14" t="s">
        <v>26</v>
      </c>
      <c r="K401" s="11">
        <v>76</v>
      </c>
      <c r="L401" s="15">
        <v>2288</v>
      </c>
      <c r="M401" s="15">
        <v>5126</v>
      </c>
      <c r="N401" s="19">
        <v>458</v>
      </c>
      <c r="O401" s="11" t="s">
        <v>13</v>
      </c>
    </row>
    <row r="402" spans="7:15" ht="27.75" customHeight="1" x14ac:dyDescent="0.25">
      <c r="G402" s="8">
        <v>2022</v>
      </c>
      <c r="H402" s="8" t="s">
        <v>33</v>
      </c>
      <c r="I402" s="8" t="s">
        <v>24</v>
      </c>
      <c r="J402" s="16" t="s">
        <v>27</v>
      </c>
      <c r="K402" s="8">
        <v>46</v>
      </c>
      <c r="L402" s="8">
        <v>100</v>
      </c>
      <c r="M402" s="8">
        <v>224</v>
      </c>
      <c r="N402" s="18">
        <v>20</v>
      </c>
      <c r="O402" s="8" t="s">
        <v>13</v>
      </c>
    </row>
    <row r="403" spans="7:15" ht="27.75" customHeight="1" x14ac:dyDescent="0.25">
      <c r="G403" s="11">
        <v>2022</v>
      </c>
      <c r="H403" s="11" t="s">
        <v>33</v>
      </c>
      <c r="I403" s="11" t="s">
        <v>24</v>
      </c>
      <c r="J403" s="14" t="s">
        <v>28</v>
      </c>
      <c r="K403" s="11">
        <v>34</v>
      </c>
      <c r="L403" s="15">
        <v>2288</v>
      </c>
      <c r="M403" s="15">
        <v>5126</v>
      </c>
      <c r="N403" s="19">
        <v>458</v>
      </c>
      <c r="O403" s="11" t="s">
        <v>13</v>
      </c>
    </row>
    <row r="404" spans="7:15" ht="27.75" customHeight="1" x14ac:dyDescent="0.25">
      <c r="G404" s="8">
        <v>2022</v>
      </c>
      <c r="H404" s="8" t="s">
        <v>33</v>
      </c>
      <c r="I404" s="8" t="s">
        <v>15</v>
      </c>
      <c r="J404" s="9" t="s">
        <v>29</v>
      </c>
      <c r="K404" s="18">
        <v>7</v>
      </c>
      <c r="L404" s="18">
        <v>200</v>
      </c>
      <c r="M404" s="18">
        <v>224</v>
      </c>
      <c r="N404" s="18">
        <v>40</v>
      </c>
      <c r="O404" s="8" t="s">
        <v>13</v>
      </c>
    </row>
    <row r="405" spans="7:15" ht="27.75" customHeight="1" x14ac:dyDescent="0.25">
      <c r="G405" s="11">
        <v>2022</v>
      </c>
      <c r="H405" s="11" t="s">
        <v>33</v>
      </c>
      <c r="I405" s="11" t="s">
        <v>24</v>
      </c>
      <c r="J405" s="14" t="s">
        <v>31</v>
      </c>
      <c r="K405" s="11">
        <v>3</v>
      </c>
      <c r="L405" s="15">
        <v>2289</v>
      </c>
      <c r="M405" s="15">
        <v>5127</v>
      </c>
      <c r="N405" s="19">
        <v>458</v>
      </c>
      <c r="O405" s="11" t="s">
        <v>13</v>
      </c>
    </row>
    <row r="406" spans="7:15" ht="27.75" customHeight="1" x14ac:dyDescent="0.25">
      <c r="G406" s="8">
        <v>2022</v>
      </c>
      <c r="H406" s="8" t="s">
        <v>33</v>
      </c>
      <c r="I406" s="8" t="s">
        <v>30</v>
      </c>
      <c r="J406" s="16" t="s">
        <v>30</v>
      </c>
      <c r="K406" s="8">
        <v>2</v>
      </c>
      <c r="L406" s="17">
        <v>6600</v>
      </c>
      <c r="M406" s="17">
        <v>7392</v>
      </c>
      <c r="N406" s="10">
        <v>1320</v>
      </c>
      <c r="O406" s="8" t="s">
        <v>34</v>
      </c>
    </row>
    <row r="407" spans="7:15" ht="27.75" customHeight="1" x14ac:dyDescent="0.25">
      <c r="G407" s="11">
        <v>2022</v>
      </c>
      <c r="H407" s="11" t="s">
        <v>35</v>
      </c>
      <c r="I407" s="11" t="s">
        <v>11</v>
      </c>
      <c r="J407" s="12" t="s">
        <v>12</v>
      </c>
      <c r="K407" s="13">
        <v>3566</v>
      </c>
      <c r="L407" s="13">
        <v>4577</v>
      </c>
      <c r="M407" s="13">
        <v>5127</v>
      </c>
      <c r="N407" s="19">
        <v>915</v>
      </c>
      <c r="O407" s="11" t="s">
        <v>34</v>
      </c>
    </row>
    <row r="408" spans="7:15" ht="27.75" customHeight="1" x14ac:dyDescent="0.25">
      <c r="G408" s="8">
        <v>2022</v>
      </c>
      <c r="H408" s="8" t="s">
        <v>35</v>
      </c>
      <c r="I408" s="8" t="s">
        <v>11</v>
      </c>
      <c r="J408" s="9" t="s">
        <v>14</v>
      </c>
      <c r="K408" s="10">
        <v>2498</v>
      </c>
      <c r="L408" s="10">
        <v>8000</v>
      </c>
      <c r="M408" s="10">
        <v>8960</v>
      </c>
      <c r="N408" s="10">
        <v>1600</v>
      </c>
      <c r="O408" s="8" t="s">
        <v>34</v>
      </c>
    </row>
    <row r="409" spans="7:15" ht="27.75" customHeight="1" x14ac:dyDescent="0.25">
      <c r="G409" s="11">
        <v>2022</v>
      </c>
      <c r="H409" s="11" t="s">
        <v>35</v>
      </c>
      <c r="I409" s="11" t="s">
        <v>15</v>
      </c>
      <c r="J409" s="12" t="s">
        <v>16</v>
      </c>
      <c r="K409" s="13">
        <v>1245</v>
      </c>
      <c r="L409" s="13">
        <v>4577</v>
      </c>
      <c r="M409" s="13">
        <v>5126</v>
      </c>
      <c r="N409" s="19">
        <v>915</v>
      </c>
      <c r="O409" s="11" t="s">
        <v>34</v>
      </c>
    </row>
    <row r="410" spans="7:15" ht="27.75" customHeight="1" x14ac:dyDescent="0.25">
      <c r="G410" s="8">
        <v>2022</v>
      </c>
      <c r="H410" s="8" t="s">
        <v>35</v>
      </c>
      <c r="I410" s="8" t="s">
        <v>17</v>
      </c>
      <c r="J410" s="16" t="s">
        <v>18</v>
      </c>
      <c r="K410" s="8">
        <v>644</v>
      </c>
      <c r="L410" s="17">
        <v>5744</v>
      </c>
      <c r="M410" s="17">
        <v>6433</v>
      </c>
      <c r="N410" s="10">
        <v>1149</v>
      </c>
      <c r="O410" s="8" t="s">
        <v>34</v>
      </c>
    </row>
    <row r="411" spans="7:15" ht="27.75" customHeight="1" x14ac:dyDescent="0.25">
      <c r="G411" s="11">
        <v>2022</v>
      </c>
      <c r="H411" s="11" t="s">
        <v>35</v>
      </c>
      <c r="I411" s="11" t="s">
        <v>19</v>
      </c>
      <c r="J411" s="14" t="s">
        <v>20</v>
      </c>
      <c r="K411" s="11">
        <v>643</v>
      </c>
      <c r="L411" s="15">
        <v>7000</v>
      </c>
      <c r="M411" s="15">
        <v>7840</v>
      </c>
      <c r="N411" s="13">
        <v>1400</v>
      </c>
      <c r="O411" s="11" t="s">
        <v>34</v>
      </c>
    </row>
    <row r="412" spans="7:15" ht="27.75" customHeight="1" x14ac:dyDescent="0.25">
      <c r="G412" s="8">
        <v>2022</v>
      </c>
      <c r="H412" s="8" t="s">
        <v>35</v>
      </c>
      <c r="I412" s="8" t="s">
        <v>17</v>
      </c>
      <c r="J412" s="16" t="s">
        <v>21</v>
      </c>
      <c r="K412" s="8">
        <v>455</v>
      </c>
      <c r="L412" s="17">
        <v>4579</v>
      </c>
      <c r="M412" s="17">
        <v>5128</v>
      </c>
      <c r="N412" s="18">
        <v>916</v>
      </c>
      <c r="O412" s="8" t="s">
        <v>34</v>
      </c>
    </row>
    <row r="413" spans="7:15" ht="27.75" customHeight="1" x14ac:dyDescent="0.25">
      <c r="G413" s="11">
        <v>2022</v>
      </c>
      <c r="H413" s="11" t="s">
        <v>35</v>
      </c>
      <c r="I413" s="11" t="s">
        <v>19</v>
      </c>
      <c r="J413" s="14" t="s">
        <v>22</v>
      </c>
      <c r="K413" s="19">
        <v>345</v>
      </c>
      <c r="L413" s="13">
        <v>7000</v>
      </c>
      <c r="M413" s="13">
        <v>7840</v>
      </c>
      <c r="N413" s="13">
        <v>1400</v>
      </c>
      <c r="O413" s="11" t="s">
        <v>34</v>
      </c>
    </row>
    <row r="414" spans="7:15" ht="27.75" customHeight="1" x14ac:dyDescent="0.25">
      <c r="G414" s="8">
        <v>2022</v>
      </c>
      <c r="H414" s="8" t="s">
        <v>35</v>
      </c>
      <c r="I414" s="8" t="s">
        <v>15</v>
      </c>
      <c r="J414" s="9" t="s">
        <v>23</v>
      </c>
      <c r="K414" s="18">
        <v>122</v>
      </c>
      <c r="L414" s="18">
        <v>100</v>
      </c>
      <c r="M414" s="18">
        <v>112</v>
      </c>
      <c r="N414" s="18">
        <v>20</v>
      </c>
      <c r="O414" s="8" t="s">
        <v>34</v>
      </c>
    </row>
    <row r="415" spans="7:15" ht="27.75" customHeight="1" x14ac:dyDescent="0.25">
      <c r="G415" s="11">
        <v>2022</v>
      </c>
      <c r="H415" s="11" t="s">
        <v>35</v>
      </c>
      <c r="I415" s="11" t="s">
        <v>24</v>
      </c>
      <c r="J415" s="14" t="s">
        <v>25</v>
      </c>
      <c r="K415" s="11">
        <v>78</v>
      </c>
      <c r="L415" s="15">
        <v>2289</v>
      </c>
      <c r="M415" s="15">
        <v>5126</v>
      </c>
      <c r="N415" s="19">
        <v>458</v>
      </c>
      <c r="O415" s="11" t="s">
        <v>34</v>
      </c>
    </row>
    <row r="416" spans="7:15" ht="27.75" customHeight="1" x14ac:dyDescent="0.25">
      <c r="G416" s="8">
        <v>2022</v>
      </c>
      <c r="H416" s="8" t="s">
        <v>35</v>
      </c>
      <c r="I416" s="8" t="s">
        <v>24</v>
      </c>
      <c r="J416" s="16" t="s">
        <v>26</v>
      </c>
      <c r="K416" s="8">
        <v>76</v>
      </c>
      <c r="L416" s="17">
        <v>2288</v>
      </c>
      <c r="M416" s="17">
        <v>5126</v>
      </c>
      <c r="N416" s="18">
        <v>458</v>
      </c>
      <c r="O416" s="8" t="s">
        <v>34</v>
      </c>
    </row>
    <row r="417" spans="7:15" ht="27.75" customHeight="1" x14ac:dyDescent="0.25">
      <c r="G417" s="11">
        <v>2022</v>
      </c>
      <c r="H417" s="11" t="s">
        <v>35</v>
      </c>
      <c r="I417" s="11" t="s">
        <v>24</v>
      </c>
      <c r="J417" s="14" t="s">
        <v>27</v>
      </c>
      <c r="K417" s="11">
        <v>46</v>
      </c>
      <c r="L417" s="11">
        <v>100</v>
      </c>
      <c r="M417" s="11">
        <v>224</v>
      </c>
      <c r="N417" s="19">
        <v>20</v>
      </c>
      <c r="O417" s="11" t="s">
        <v>34</v>
      </c>
    </row>
    <row r="418" spans="7:15" ht="27.75" customHeight="1" x14ac:dyDescent="0.25">
      <c r="G418" s="8">
        <v>2022</v>
      </c>
      <c r="H418" s="8" t="s">
        <v>35</v>
      </c>
      <c r="I418" s="8" t="s">
        <v>24</v>
      </c>
      <c r="J418" s="16" t="s">
        <v>28</v>
      </c>
      <c r="K418" s="8">
        <v>34</v>
      </c>
      <c r="L418" s="17">
        <v>2288</v>
      </c>
      <c r="M418" s="17">
        <v>5126</v>
      </c>
      <c r="N418" s="18">
        <v>458</v>
      </c>
      <c r="O418" s="8" t="s">
        <v>34</v>
      </c>
    </row>
    <row r="419" spans="7:15" ht="27.75" customHeight="1" x14ac:dyDescent="0.25">
      <c r="G419" s="11">
        <v>2022</v>
      </c>
      <c r="H419" s="11" t="s">
        <v>35</v>
      </c>
      <c r="I419" s="11" t="s">
        <v>15</v>
      </c>
      <c r="J419" s="12" t="s">
        <v>29</v>
      </c>
      <c r="K419" s="19">
        <v>7</v>
      </c>
      <c r="L419" s="19">
        <v>200</v>
      </c>
      <c r="M419" s="19">
        <v>224</v>
      </c>
      <c r="N419" s="19">
        <v>40</v>
      </c>
      <c r="O419" s="11" t="s">
        <v>34</v>
      </c>
    </row>
    <row r="420" spans="7:15" ht="27.75" customHeight="1" x14ac:dyDescent="0.25">
      <c r="G420" s="8">
        <v>2022</v>
      </c>
      <c r="H420" s="8" t="s">
        <v>35</v>
      </c>
      <c r="I420" s="8" t="s">
        <v>24</v>
      </c>
      <c r="J420" s="16" t="s">
        <v>31</v>
      </c>
      <c r="K420" s="8">
        <v>3</v>
      </c>
      <c r="L420" s="17">
        <v>2289</v>
      </c>
      <c r="M420" s="17">
        <v>5127</v>
      </c>
      <c r="N420" s="18">
        <v>458</v>
      </c>
      <c r="O420" s="8" t="s">
        <v>34</v>
      </c>
    </row>
    <row r="421" spans="7:15" ht="27.75" customHeight="1" x14ac:dyDescent="0.25">
      <c r="G421" s="11">
        <v>2022</v>
      </c>
      <c r="H421" s="11" t="s">
        <v>35</v>
      </c>
      <c r="I421" s="11" t="s">
        <v>30</v>
      </c>
      <c r="J421" s="14" t="s">
        <v>30</v>
      </c>
      <c r="K421" s="11">
        <v>2</v>
      </c>
      <c r="L421" s="15">
        <v>7920</v>
      </c>
      <c r="M421" s="15">
        <v>7392</v>
      </c>
      <c r="N421" s="13">
        <v>1584</v>
      </c>
      <c r="O421" s="11" t="s">
        <v>34</v>
      </c>
    </row>
    <row r="422" spans="7:15" ht="27.75" customHeight="1" x14ac:dyDescent="0.25">
      <c r="G422" s="8">
        <v>2022</v>
      </c>
      <c r="H422" s="8" t="s">
        <v>36</v>
      </c>
      <c r="I422" s="8" t="s">
        <v>11</v>
      </c>
      <c r="J422" s="9" t="s">
        <v>12</v>
      </c>
      <c r="K422" s="10">
        <v>3566</v>
      </c>
      <c r="L422" s="10">
        <v>4577</v>
      </c>
      <c r="M422" s="10">
        <v>5127</v>
      </c>
      <c r="N422" s="18">
        <v>915</v>
      </c>
      <c r="O422" s="8" t="s">
        <v>13</v>
      </c>
    </row>
    <row r="423" spans="7:15" ht="27.75" customHeight="1" x14ac:dyDescent="0.25">
      <c r="G423" s="11">
        <v>2022</v>
      </c>
      <c r="H423" s="11" t="s">
        <v>36</v>
      </c>
      <c r="I423" s="11" t="s">
        <v>11</v>
      </c>
      <c r="J423" s="12" t="s">
        <v>14</v>
      </c>
      <c r="K423" s="13">
        <v>2498</v>
      </c>
      <c r="L423" s="13">
        <v>8800</v>
      </c>
      <c r="M423" s="13">
        <v>8960</v>
      </c>
      <c r="N423" s="13">
        <v>1760</v>
      </c>
      <c r="O423" s="11" t="s">
        <v>13</v>
      </c>
    </row>
    <row r="424" spans="7:15" ht="27.75" customHeight="1" x14ac:dyDescent="0.25">
      <c r="G424" s="8">
        <v>2022</v>
      </c>
      <c r="H424" s="8" t="s">
        <v>36</v>
      </c>
      <c r="I424" s="8" t="s">
        <v>15</v>
      </c>
      <c r="J424" s="9" t="s">
        <v>16</v>
      </c>
      <c r="K424" s="10">
        <v>1245</v>
      </c>
      <c r="L424" s="10">
        <v>5035</v>
      </c>
      <c r="M424" s="10">
        <v>5126</v>
      </c>
      <c r="N424" s="10">
        <v>1007</v>
      </c>
      <c r="O424" s="8" t="s">
        <v>13</v>
      </c>
    </row>
    <row r="425" spans="7:15" ht="27.75" customHeight="1" x14ac:dyDescent="0.25">
      <c r="G425" s="11">
        <v>2022</v>
      </c>
      <c r="H425" s="11" t="s">
        <v>36</v>
      </c>
      <c r="I425" s="11" t="s">
        <v>17</v>
      </c>
      <c r="J425" s="14" t="s">
        <v>18</v>
      </c>
      <c r="K425" s="11">
        <v>644</v>
      </c>
      <c r="L425" s="15">
        <v>6318</v>
      </c>
      <c r="M425" s="15">
        <v>6433</v>
      </c>
      <c r="N425" s="13">
        <v>1264</v>
      </c>
      <c r="O425" s="11" t="s">
        <v>13</v>
      </c>
    </row>
    <row r="426" spans="7:15" ht="27.75" customHeight="1" x14ac:dyDescent="0.25">
      <c r="G426" s="8">
        <v>2022</v>
      </c>
      <c r="H426" s="8" t="s">
        <v>36</v>
      </c>
      <c r="I426" s="8" t="s">
        <v>19</v>
      </c>
      <c r="J426" s="16" t="s">
        <v>20</v>
      </c>
      <c r="K426" s="8">
        <v>643</v>
      </c>
      <c r="L426" s="17">
        <v>7700</v>
      </c>
      <c r="M426" s="17">
        <v>7840</v>
      </c>
      <c r="N426" s="10">
        <v>1540</v>
      </c>
      <c r="O426" s="8" t="s">
        <v>13</v>
      </c>
    </row>
    <row r="427" spans="7:15" ht="27.75" customHeight="1" x14ac:dyDescent="0.25">
      <c r="G427" s="11">
        <v>2022</v>
      </c>
      <c r="H427" s="11" t="s">
        <v>36</v>
      </c>
      <c r="I427" s="11" t="s">
        <v>17</v>
      </c>
      <c r="J427" s="14" t="s">
        <v>21</v>
      </c>
      <c r="K427" s="11">
        <v>455</v>
      </c>
      <c r="L427" s="15">
        <v>5036</v>
      </c>
      <c r="M427" s="15">
        <v>5128</v>
      </c>
      <c r="N427" s="13">
        <v>1007</v>
      </c>
      <c r="O427" s="11" t="s">
        <v>34</v>
      </c>
    </row>
    <row r="428" spans="7:15" ht="27.75" customHeight="1" x14ac:dyDescent="0.25">
      <c r="G428" s="8">
        <v>2022</v>
      </c>
      <c r="H428" s="8" t="s">
        <v>36</v>
      </c>
      <c r="I428" s="8" t="s">
        <v>19</v>
      </c>
      <c r="J428" s="16" t="s">
        <v>22</v>
      </c>
      <c r="K428" s="18">
        <v>345</v>
      </c>
      <c r="L428" s="10">
        <v>7700</v>
      </c>
      <c r="M428" s="10">
        <v>7840</v>
      </c>
      <c r="N428" s="10">
        <v>1540</v>
      </c>
      <c r="O428" s="8" t="s">
        <v>34</v>
      </c>
    </row>
    <row r="429" spans="7:15" ht="27.75" customHeight="1" x14ac:dyDescent="0.25">
      <c r="G429" s="11">
        <v>2022</v>
      </c>
      <c r="H429" s="11" t="s">
        <v>36</v>
      </c>
      <c r="I429" s="11" t="s">
        <v>15</v>
      </c>
      <c r="J429" s="12" t="s">
        <v>23</v>
      </c>
      <c r="K429" s="19">
        <v>122</v>
      </c>
      <c r="L429" s="19">
        <v>110</v>
      </c>
      <c r="M429" s="19">
        <v>112</v>
      </c>
      <c r="N429" s="19">
        <v>22</v>
      </c>
      <c r="O429" s="11" t="s">
        <v>34</v>
      </c>
    </row>
    <row r="430" spans="7:15" ht="27.75" customHeight="1" x14ac:dyDescent="0.25">
      <c r="G430" s="8">
        <v>2022</v>
      </c>
      <c r="H430" s="8" t="s">
        <v>36</v>
      </c>
      <c r="I430" s="8" t="s">
        <v>24</v>
      </c>
      <c r="J430" s="16" t="s">
        <v>25</v>
      </c>
      <c r="K430" s="8">
        <v>78</v>
      </c>
      <c r="L430" s="17">
        <v>2517</v>
      </c>
      <c r="M430" s="17">
        <v>5126</v>
      </c>
      <c r="N430" s="18">
        <v>503</v>
      </c>
      <c r="O430" s="8" t="s">
        <v>34</v>
      </c>
    </row>
    <row r="431" spans="7:15" ht="27.75" customHeight="1" x14ac:dyDescent="0.25">
      <c r="G431" s="11">
        <v>2022</v>
      </c>
      <c r="H431" s="11" t="s">
        <v>36</v>
      </c>
      <c r="I431" s="11" t="s">
        <v>24</v>
      </c>
      <c r="J431" s="14" t="s">
        <v>26</v>
      </c>
      <c r="K431" s="11">
        <v>76</v>
      </c>
      <c r="L431" s="15">
        <v>2288</v>
      </c>
      <c r="M431" s="15">
        <v>5126</v>
      </c>
      <c r="N431" s="19">
        <v>458</v>
      </c>
      <c r="O431" s="11" t="s">
        <v>34</v>
      </c>
    </row>
    <row r="432" spans="7:15" ht="27.75" customHeight="1" x14ac:dyDescent="0.25">
      <c r="G432" s="8">
        <v>2022</v>
      </c>
      <c r="H432" s="8" t="s">
        <v>36</v>
      </c>
      <c r="I432" s="8" t="s">
        <v>24</v>
      </c>
      <c r="J432" s="16" t="s">
        <v>27</v>
      </c>
      <c r="K432" s="8">
        <v>46</v>
      </c>
      <c r="L432" s="8">
        <v>100</v>
      </c>
      <c r="M432" s="8">
        <v>224</v>
      </c>
      <c r="N432" s="18">
        <v>20</v>
      </c>
      <c r="O432" s="8" t="s">
        <v>34</v>
      </c>
    </row>
    <row r="433" spans="7:15" ht="27.75" customHeight="1" x14ac:dyDescent="0.25">
      <c r="G433" s="11">
        <v>2022</v>
      </c>
      <c r="H433" s="11" t="s">
        <v>36</v>
      </c>
      <c r="I433" s="11" t="s">
        <v>24</v>
      </c>
      <c r="J433" s="14" t="s">
        <v>28</v>
      </c>
      <c r="K433" s="11">
        <v>34</v>
      </c>
      <c r="L433" s="15">
        <v>2288</v>
      </c>
      <c r="M433" s="15">
        <v>5126</v>
      </c>
      <c r="N433" s="19">
        <v>458</v>
      </c>
      <c r="O433" s="11" t="s">
        <v>34</v>
      </c>
    </row>
    <row r="434" spans="7:15" ht="27.75" customHeight="1" x14ac:dyDescent="0.25">
      <c r="G434" s="8">
        <v>2022</v>
      </c>
      <c r="H434" s="8" t="s">
        <v>36</v>
      </c>
      <c r="I434" s="8" t="s">
        <v>15</v>
      </c>
      <c r="J434" s="9" t="s">
        <v>29</v>
      </c>
      <c r="K434" s="18">
        <v>7</v>
      </c>
      <c r="L434" s="18">
        <v>200</v>
      </c>
      <c r="M434" s="18">
        <v>224</v>
      </c>
      <c r="N434" s="18">
        <v>40</v>
      </c>
      <c r="O434" s="8" t="s">
        <v>34</v>
      </c>
    </row>
    <row r="435" spans="7:15" ht="27.75" customHeight="1" x14ac:dyDescent="0.25">
      <c r="G435" s="11">
        <v>2022</v>
      </c>
      <c r="H435" s="11" t="s">
        <v>36</v>
      </c>
      <c r="I435" s="11" t="s">
        <v>24</v>
      </c>
      <c r="J435" s="14" t="s">
        <v>31</v>
      </c>
      <c r="K435" s="11">
        <v>3</v>
      </c>
      <c r="L435" s="15">
        <v>3300</v>
      </c>
      <c r="M435" s="15">
        <v>5127</v>
      </c>
      <c r="N435" s="19">
        <v>660</v>
      </c>
      <c r="O435" s="11" t="s">
        <v>34</v>
      </c>
    </row>
    <row r="436" spans="7:15" ht="27.75" customHeight="1" x14ac:dyDescent="0.25">
      <c r="G436" s="8">
        <v>2022</v>
      </c>
      <c r="H436" s="8" t="s">
        <v>36</v>
      </c>
      <c r="I436" s="8" t="s">
        <v>30</v>
      </c>
      <c r="J436" s="16" t="s">
        <v>30</v>
      </c>
      <c r="K436" s="8">
        <v>2</v>
      </c>
      <c r="L436" s="17">
        <v>4577</v>
      </c>
      <c r="M436" s="17">
        <v>7392</v>
      </c>
      <c r="N436" s="18">
        <v>915</v>
      </c>
      <c r="O436" s="8" t="s">
        <v>13</v>
      </c>
    </row>
    <row r="437" spans="7:15" ht="27.75" customHeight="1" x14ac:dyDescent="0.25">
      <c r="G437" s="11">
        <v>2022</v>
      </c>
      <c r="H437" s="11" t="s">
        <v>37</v>
      </c>
      <c r="I437" s="11" t="s">
        <v>11</v>
      </c>
      <c r="J437" s="12" t="s">
        <v>12</v>
      </c>
      <c r="K437" s="13">
        <v>3566</v>
      </c>
      <c r="L437" s="13">
        <v>4577</v>
      </c>
      <c r="M437" s="13">
        <v>5127</v>
      </c>
      <c r="N437" s="19">
        <v>915</v>
      </c>
      <c r="O437" s="11" t="s">
        <v>34</v>
      </c>
    </row>
    <row r="438" spans="7:15" ht="27.75" customHeight="1" x14ac:dyDescent="0.25">
      <c r="G438" s="8">
        <v>2022</v>
      </c>
      <c r="H438" s="8" t="s">
        <v>37</v>
      </c>
      <c r="I438" s="8" t="s">
        <v>11</v>
      </c>
      <c r="J438" s="9" t="s">
        <v>14</v>
      </c>
      <c r="K438" s="10">
        <v>2498</v>
      </c>
      <c r="L438" s="10">
        <v>8000</v>
      </c>
      <c r="M438" s="10">
        <v>8960</v>
      </c>
      <c r="N438" s="10">
        <v>1600</v>
      </c>
      <c r="O438" s="8" t="s">
        <v>13</v>
      </c>
    </row>
    <row r="439" spans="7:15" ht="27.75" customHeight="1" x14ac:dyDescent="0.25">
      <c r="G439" s="11">
        <v>2022</v>
      </c>
      <c r="H439" s="11" t="s">
        <v>37</v>
      </c>
      <c r="I439" s="11" t="s">
        <v>15</v>
      </c>
      <c r="J439" s="12" t="s">
        <v>16</v>
      </c>
      <c r="K439" s="13">
        <v>1245</v>
      </c>
      <c r="L439" s="13">
        <v>4577</v>
      </c>
      <c r="M439" s="13">
        <v>5126</v>
      </c>
      <c r="N439" s="19">
        <v>915</v>
      </c>
      <c r="O439" s="11" t="s">
        <v>13</v>
      </c>
    </row>
    <row r="440" spans="7:15" ht="27.75" customHeight="1" x14ac:dyDescent="0.25">
      <c r="G440" s="8">
        <v>2022</v>
      </c>
      <c r="H440" s="8" t="s">
        <v>37</v>
      </c>
      <c r="I440" s="8" t="s">
        <v>17</v>
      </c>
      <c r="J440" s="16" t="s">
        <v>18</v>
      </c>
      <c r="K440" s="8">
        <v>644</v>
      </c>
      <c r="L440" s="17">
        <v>5744</v>
      </c>
      <c r="M440" s="17">
        <v>6433</v>
      </c>
      <c r="N440" s="10">
        <v>1149</v>
      </c>
      <c r="O440" s="8" t="s">
        <v>13</v>
      </c>
    </row>
    <row r="441" spans="7:15" ht="27.75" customHeight="1" x14ac:dyDescent="0.25">
      <c r="G441" s="11">
        <v>2022</v>
      </c>
      <c r="H441" s="11" t="s">
        <v>37</v>
      </c>
      <c r="I441" s="11" t="s">
        <v>19</v>
      </c>
      <c r="J441" s="14" t="s">
        <v>20</v>
      </c>
      <c r="K441" s="11">
        <v>643</v>
      </c>
      <c r="L441" s="15">
        <v>7000</v>
      </c>
      <c r="M441" s="15">
        <v>7840</v>
      </c>
      <c r="N441" s="13">
        <v>1400</v>
      </c>
      <c r="O441" s="11" t="s">
        <v>13</v>
      </c>
    </row>
    <row r="442" spans="7:15" ht="27.75" customHeight="1" x14ac:dyDescent="0.25">
      <c r="G442" s="8">
        <v>2022</v>
      </c>
      <c r="H442" s="8" t="s">
        <v>37</v>
      </c>
      <c r="I442" s="8" t="s">
        <v>17</v>
      </c>
      <c r="J442" s="16" t="s">
        <v>21</v>
      </c>
      <c r="K442" s="8">
        <v>455</v>
      </c>
      <c r="L442" s="17">
        <v>4579</v>
      </c>
      <c r="M442" s="17">
        <v>5128</v>
      </c>
      <c r="N442" s="18">
        <v>916</v>
      </c>
      <c r="O442" s="8" t="s">
        <v>13</v>
      </c>
    </row>
    <row r="443" spans="7:15" ht="27.75" customHeight="1" x14ac:dyDescent="0.25">
      <c r="G443" s="11">
        <v>2022</v>
      </c>
      <c r="H443" s="11" t="s">
        <v>37</v>
      </c>
      <c r="I443" s="11" t="s">
        <v>19</v>
      </c>
      <c r="J443" s="14" t="s">
        <v>22</v>
      </c>
      <c r="K443" s="19">
        <v>345</v>
      </c>
      <c r="L443" s="13">
        <v>7000</v>
      </c>
      <c r="M443" s="13">
        <v>7840</v>
      </c>
      <c r="N443" s="13">
        <v>1400</v>
      </c>
      <c r="O443" s="11" t="s">
        <v>13</v>
      </c>
    </row>
    <row r="444" spans="7:15" ht="27.75" customHeight="1" x14ac:dyDescent="0.25">
      <c r="G444" s="8">
        <v>2022</v>
      </c>
      <c r="H444" s="8" t="s">
        <v>37</v>
      </c>
      <c r="I444" s="8" t="s">
        <v>15</v>
      </c>
      <c r="J444" s="9" t="s">
        <v>23</v>
      </c>
      <c r="K444" s="18">
        <v>122</v>
      </c>
      <c r="L444" s="18">
        <v>100</v>
      </c>
      <c r="M444" s="18">
        <v>112</v>
      </c>
      <c r="N444" s="18">
        <v>20</v>
      </c>
      <c r="O444" s="8" t="s">
        <v>13</v>
      </c>
    </row>
    <row r="445" spans="7:15" ht="27.75" customHeight="1" x14ac:dyDescent="0.25">
      <c r="G445" s="11">
        <v>2022</v>
      </c>
      <c r="H445" s="11" t="s">
        <v>37</v>
      </c>
      <c r="I445" s="11" t="s">
        <v>24</v>
      </c>
      <c r="J445" s="14" t="s">
        <v>25</v>
      </c>
      <c r="K445" s="11">
        <v>78</v>
      </c>
      <c r="L445" s="15">
        <v>2289</v>
      </c>
      <c r="M445" s="15">
        <v>5126</v>
      </c>
      <c r="N445" s="19">
        <v>458</v>
      </c>
      <c r="O445" s="11" t="s">
        <v>13</v>
      </c>
    </row>
    <row r="446" spans="7:15" ht="27.75" customHeight="1" x14ac:dyDescent="0.25">
      <c r="G446" s="8">
        <v>2022</v>
      </c>
      <c r="H446" s="8" t="s">
        <v>37</v>
      </c>
      <c r="I446" s="8" t="s">
        <v>24</v>
      </c>
      <c r="J446" s="16" t="s">
        <v>26</v>
      </c>
      <c r="K446" s="8">
        <v>76</v>
      </c>
      <c r="L446" s="17">
        <v>2288</v>
      </c>
      <c r="M446" s="17">
        <v>5126</v>
      </c>
      <c r="N446" s="18">
        <v>458</v>
      </c>
      <c r="O446" s="8" t="s">
        <v>13</v>
      </c>
    </row>
    <row r="447" spans="7:15" ht="27.75" customHeight="1" x14ac:dyDescent="0.25">
      <c r="G447" s="11">
        <v>2022</v>
      </c>
      <c r="H447" s="11" t="s">
        <v>37</v>
      </c>
      <c r="I447" s="11" t="s">
        <v>24</v>
      </c>
      <c r="J447" s="14" t="s">
        <v>27</v>
      </c>
      <c r="K447" s="11">
        <v>46</v>
      </c>
      <c r="L447" s="11">
        <v>100</v>
      </c>
      <c r="M447" s="11">
        <v>224</v>
      </c>
      <c r="N447" s="19">
        <v>20</v>
      </c>
      <c r="O447" s="11" t="s">
        <v>13</v>
      </c>
    </row>
    <row r="448" spans="7:15" ht="27.75" customHeight="1" x14ac:dyDescent="0.25">
      <c r="G448" s="8">
        <v>2022</v>
      </c>
      <c r="H448" s="8" t="s">
        <v>37</v>
      </c>
      <c r="I448" s="8" t="s">
        <v>24</v>
      </c>
      <c r="J448" s="16" t="s">
        <v>28</v>
      </c>
      <c r="K448" s="8">
        <v>34</v>
      </c>
      <c r="L448" s="17">
        <v>2288</v>
      </c>
      <c r="M448" s="17">
        <v>5126</v>
      </c>
      <c r="N448" s="18">
        <v>458</v>
      </c>
      <c r="O448" s="8" t="s">
        <v>13</v>
      </c>
    </row>
    <row r="449" spans="7:15" ht="27.75" customHeight="1" x14ac:dyDescent="0.25">
      <c r="G449" s="11">
        <v>2022</v>
      </c>
      <c r="H449" s="11" t="s">
        <v>37</v>
      </c>
      <c r="I449" s="11" t="s">
        <v>15</v>
      </c>
      <c r="J449" s="12" t="s">
        <v>29</v>
      </c>
      <c r="K449" s="19">
        <v>7</v>
      </c>
      <c r="L449" s="19">
        <v>200</v>
      </c>
      <c r="M449" s="19">
        <v>224</v>
      </c>
      <c r="N449" s="19">
        <v>40</v>
      </c>
      <c r="O449" s="11" t="s">
        <v>13</v>
      </c>
    </row>
    <row r="450" spans="7:15" ht="27.75" customHeight="1" x14ac:dyDescent="0.25">
      <c r="G450" s="8">
        <v>2022</v>
      </c>
      <c r="H450" s="8" t="s">
        <v>37</v>
      </c>
      <c r="I450" s="8" t="s">
        <v>30</v>
      </c>
      <c r="J450" s="16" t="s">
        <v>30</v>
      </c>
      <c r="K450" s="8">
        <v>3</v>
      </c>
      <c r="L450" s="17">
        <v>4577</v>
      </c>
      <c r="M450" s="17">
        <v>7392</v>
      </c>
      <c r="N450" s="18">
        <v>915</v>
      </c>
      <c r="O450" s="8" t="s">
        <v>13</v>
      </c>
    </row>
    <row r="451" spans="7:15" ht="27.75" customHeight="1" x14ac:dyDescent="0.25">
      <c r="G451" s="11">
        <v>2022</v>
      </c>
      <c r="H451" s="11" t="s">
        <v>37</v>
      </c>
      <c r="I451" s="11" t="s">
        <v>24</v>
      </c>
      <c r="J451" s="14" t="s">
        <v>31</v>
      </c>
      <c r="K451" s="11">
        <v>3</v>
      </c>
      <c r="L451" s="15">
        <v>2289</v>
      </c>
      <c r="M451" s="15">
        <v>5127</v>
      </c>
      <c r="N451" s="19">
        <v>458</v>
      </c>
      <c r="O451" s="11" t="s">
        <v>13</v>
      </c>
    </row>
    <row r="452" spans="7:15" ht="27.75" customHeight="1" x14ac:dyDescent="0.25">
      <c r="G452" s="8">
        <v>2022</v>
      </c>
      <c r="H452" s="8" t="s">
        <v>38</v>
      </c>
      <c r="I452" s="8" t="s">
        <v>11</v>
      </c>
      <c r="J452" s="9" t="s">
        <v>12</v>
      </c>
      <c r="K452" s="10">
        <v>3566</v>
      </c>
      <c r="L452" s="10">
        <v>4577</v>
      </c>
      <c r="M452" s="10">
        <v>5127</v>
      </c>
      <c r="N452" s="18">
        <v>915</v>
      </c>
      <c r="O452" s="8" t="s">
        <v>13</v>
      </c>
    </row>
    <row r="453" spans="7:15" ht="27.75" customHeight="1" x14ac:dyDescent="0.25">
      <c r="G453" s="11">
        <v>2022</v>
      </c>
      <c r="H453" s="11" t="s">
        <v>38</v>
      </c>
      <c r="I453" s="11" t="s">
        <v>11</v>
      </c>
      <c r="J453" s="12" t="s">
        <v>14</v>
      </c>
      <c r="K453" s="13">
        <v>2498</v>
      </c>
      <c r="L453" s="13">
        <v>8000</v>
      </c>
      <c r="M453" s="13">
        <v>8960</v>
      </c>
      <c r="N453" s="13">
        <v>1600</v>
      </c>
      <c r="O453" s="11" t="s">
        <v>13</v>
      </c>
    </row>
    <row r="454" spans="7:15" ht="27.75" customHeight="1" x14ac:dyDescent="0.25">
      <c r="G454" s="8">
        <v>2022</v>
      </c>
      <c r="H454" s="8" t="s">
        <v>38</v>
      </c>
      <c r="I454" s="8" t="s">
        <v>15</v>
      </c>
      <c r="J454" s="9" t="s">
        <v>16</v>
      </c>
      <c r="K454" s="10">
        <v>1245</v>
      </c>
      <c r="L454" s="10">
        <v>4577</v>
      </c>
      <c r="M454" s="10">
        <v>5126</v>
      </c>
      <c r="N454" s="18">
        <v>915</v>
      </c>
      <c r="O454" s="8" t="s">
        <v>13</v>
      </c>
    </row>
    <row r="455" spans="7:15" ht="27.75" customHeight="1" x14ac:dyDescent="0.25">
      <c r="G455" s="11">
        <v>2022</v>
      </c>
      <c r="H455" s="11" t="s">
        <v>38</v>
      </c>
      <c r="I455" s="11" t="s">
        <v>17</v>
      </c>
      <c r="J455" s="14" t="s">
        <v>18</v>
      </c>
      <c r="K455" s="11">
        <v>644</v>
      </c>
      <c r="L455" s="15">
        <v>5744</v>
      </c>
      <c r="M455" s="15">
        <v>6433</v>
      </c>
      <c r="N455" s="13">
        <v>1149</v>
      </c>
      <c r="O455" s="11" t="s">
        <v>13</v>
      </c>
    </row>
    <row r="456" spans="7:15" ht="27.75" customHeight="1" x14ac:dyDescent="0.25">
      <c r="G456" s="8">
        <v>2022</v>
      </c>
      <c r="H456" s="8" t="s">
        <v>38</v>
      </c>
      <c r="I456" s="8" t="s">
        <v>19</v>
      </c>
      <c r="J456" s="16" t="s">
        <v>20</v>
      </c>
      <c r="K456" s="8">
        <v>643</v>
      </c>
      <c r="L456" s="17">
        <v>7000</v>
      </c>
      <c r="M456" s="17">
        <v>7840</v>
      </c>
      <c r="N456" s="10">
        <v>1400</v>
      </c>
      <c r="O456" s="8" t="s">
        <v>13</v>
      </c>
    </row>
    <row r="457" spans="7:15" ht="27.75" customHeight="1" x14ac:dyDescent="0.25">
      <c r="G457" s="11">
        <v>2022</v>
      </c>
      <c r="H457" s="11" t="s">
        <v>38</v>
      </c>
      <c r="I457" s="11" t="s">
        <v>17</v>
      </c>
      <c r="J457" s="14" t="s">
        <v>21</v>
      </c>
      <c r="K457" s="11">
        <v>455</v>
      </c>
      <c r="L457" s="15">
        <v>4579</v>
      </c>
      <c r="M457" s="15">
        <v>5128</v>
      </c>
      <c r="N457" s="19">
        <v>916</v>
      </c>
      <c r="O457" s="11" t="s">
        <v>13</v>
      </c>
    </row>
    <row r="458" spans="7:15" ht="27.75" customHeight="1" x14ac:dyDescent="0.25">
      <c r="G458" s="8">
        <v>2022</v>
      </c>
      <c r="H458" s="8" t="s">
        <v>38</v>
      </c>
      <c r="I458" s="8" t="s">
        <v>19</v>
      </c>
      <c r="J458" s="16" t="s">
        <v>22</v>
      </c>
      <c r="K458" s="18">
        <v>345</v>
      </c>
      <c r="L458" s="10">
        <v>7000</v>
      </c>
      <c r="M458" s="10">
        <v>7840</v>
      </c>
      <c r="N458" s="10">
        <v>1400</v>
      </c>
      <c r="O458" s="8" t="s">
        <v>13</v>
      </c>
    </row>
    <row r="459" spans="7:15" ht="27.75" customHeight="1" x14ac:dyDescent="0.25">
      <c r="G459" s="11">
        <v>2022</v>
      </c>
      <c r="H459" s="11" t="s">
        <v>38</v>
      </c>
      <c r="I459" s="11" t="s">
        <v>15</v>
      </c>
      <c r="J459" s="12" t="s">
        <v>23</v>
      </c>
      <c r="K459" s="19">
        <v>122</v>
      </c>
      <c r="L459" s="19">
        <v>100</v>
      </c>
      <c r="M459" s="19">
        <v>112</v>
      </c>
      <c r="N459" s="19">
        <v>20</v>
      </c>
      <c r="O459" s="11" t="s">
        <v>13</v>
      </c>
    </row>
    <row r="460" spans="7:15" ht="27.75" customHeight="1" x14ac:dyDescent="0.25">
      <c r="G460" s="8">
        <v>2022</v>
      </c>
      <c r="H460" s="8" t="s">
        <v>38</v>
      </c>
      <c r="I460" s="8" t="s">
        <v>24</v>
      </c>
      <c r="J460" s="16" t="s">
        <v>25</v>
      </c>
      <c r="K460" s="8">
        <v>78</v>
      </c>
      <c r="L460" s="17">
        <v>2289</v>
      </c>
      <c r="M460" s="17">
        <v>5126</v>
      </c>
      <c r="N460" s="18">
        <v>458</v>
      </c>
      <c r="O460" s="8" t="s">
        <v>13</v>
      </c>
    </row>
    <row r="461" spans="7:15" ht="27.75" customHeight="1" x14ac:dyDescent="0.25">
      <c r="G461" s="11">
        <v>2022</v>
      </c>
      <c r="H461" s="11" t="s">
        <v>38</v>
      </c>
      <c r="I461" s="11" t="s">
        <v>24</v>
      </c>
      <c r="J461" s="14" t="s">
        <v>26</v>
      </c>
      <c r="K461" s="11">
        <v>76</v>
      </c>
      <c r="L461" s="15">
        <v>2288</v>
      </c>
      <c r="M461" s="15">
        <v>5126</v>
      </c>
      <c r="N461" s="19">
        <v>458</v>
      </c>
      <c r="O461" s="11" t="s">
        <v>13</v>
      </c>
    </row>
    <row r="462" spans="7:15" ht="27.75" customHeight="1" x14ac:dyDescent="0.25">
      <c r="G462" s="8">
        <v>2022</v>
      </c>
      <c r="H462" s="8" t="s">
        <v>38</v>
      </c>
      <c r="I462" s="8" t="s">
        <v>24</v>
      </c>
      <c r="J462" s="16" t="s">
        <v>27</v>
      </c>
      <c r="K462" s="8">
        <v>46</v>
      </c>
      <c r="L462" s="8">
        <v>100</v>
      </c>
      <c r="M462" s="8">
        <v>224</v>
      </c>
      <c r="N462" s="18">
        <v>20</v>
      </c>
      <c r="O462" s="8" t="s">
        <v>13</v>
      </c>
    </row>
    <row r="463" spans="7:15" ht="27.75" customHeight="1" x14ac:dyDescent="0.25">
      <c r="G463" s="11">
        <v>2022</v>
      </c>
      <c r="H463" s="11" t="s">
        <v>38</v>
      </c>
      <c r="I463" s="11" t="s">
        <v>24</v>
      </c>
      <c r="J463" s="14" t="s">
        <v>28</v>
      </c>
      <c r="K463" s="11">
        <v>34</v>
      </c>
      <c r="L463" s="15">
        <v>2288</v>
      </c>
      <c r="M463" s="15">
        <v>5126</v>
      </c>
      <c r="N463" s="19">
        <v>458</v>
      </c>
      <c r="O463" s="11" t="s">
        <v>13</v>
      </c>
    </row>
    <row r="464" spans="7:15" ht="27.75" customHeight="1" x14ac:dyDescent="0.25">
      <c r="G464" s="8">
        <v>2022</v>
      </c>
      <c r="H464" s="8" t="s">
        <v>38</v>
      </c>
      <c r="I464" s="8" t="s">
        <v>15</v>
      </c>
      <c r="J464" s="9" t="s">
        <v>29</v>
      </c>
      <c r="K464" s="18">
        <v>7</v>
      </c>
      <c r="L464" s="18">
        <v>200</v>
      </c>
      <c r="M464" s="18">
        <v>224</v>
      </c>
      <c r="N464" s="18">
        <v>40</v>
      </c>
      <c r="O464" s="8" t="s">
        <v>13</v>
      </c>
    </row>
    <row r="465" spans="7:15" ht="27.75" customHeight="1" x14ac:dyDescent="0.25">
      <c r="G465" s="11">
        <v>2022</v>
      </c>
      <c r="H465" s="11" t="s">
        <v>38</v>
      </c>
      <c r="I465" s="11" t="s">
        <v>24</v>
      </c>
      <c r="J465" s="14" t="s">
        <v>31</v>
      </c>
      <c r="K465" s="11">
        <v>3</v>
      </c>
      <c r="L465" s="15">
        <v>2289</v>
      </c>
      <c r="M465" s="15">
        <v>5127</v>
      </c>
      <c r="N465" s="19">
        <v>458</v>
      </c>
      <c r="O465" s="11" t="s">
        <v>13</v>
      </c>
    </row>
    <row r="466" spans="7:15" ht="27.75" customHeight="1" x14ac:dyDescent="0.25">
      <c r="G466" s="8">
        <v>2022</v>
      </c>
      <c r="H466" s="8" t="s">
        <v>38</v>
      </c>
      <c r="I466" s="8" t="s">
        <v>30</v>
      </c>
      <c r="J466" s="16" t="s">
        <v>30</v>
      </c>
      <c r="K466" s="8">
        <v>2</v>
      </c>
      <c r="L466" s="17">
        <v>6600</v>
      </c>
      <c r="M466" s="17">
        <v>7392</v>
      </c>
      <c r="N466" s="10">
        <v>1320</v>
      </c>
      <c r="O466" s="8" t="s">
        <v>13</v>
      </c>
    </row>
    <row r="467" spans="7:15" ht="27.75" customHeight="1" x14ac:dyDescent="0.25">
      <c r="G467" s="11">
        <v>2022</v>
      </c>
      <c r="H467" s="11" t="s">
        <v>39</v>
      </c>
      <c r="I467" s="11" t="s">
        <v>11</v>
      </c>
      <c r="J467" s="12" t="s">
        <v>12</v>
      </c>
      <c r="K467" s="13">
        <v>3566</v>
      </c>
      <c r="L467" s="13">
        <v>4577</v>
      </c>
      <c r="M467" s="13">
        <v>5127</v>
      </c>
      <c r="N467" s="19">
        <v>915</v>
      </c>
      <c r="O467" s="11" t="s">
        <v>13</v>
      </c>
    </row>
    <row r="468" spans="7:15" ht="27.75" customHeight="1" x14ac:dyDescent="0.25">
      <c r="G468" s="8">
        <v>2022</v>
      </c>
      <c r="H468" s="8" t="s">
        <v>39</v>
      </c>
      <c r="I468" s="8" t="s">
        <v>11</v>
      </c>
      <c r="J468" s="9" t="s">
        <v>14</v>
      </c>
      <c r="K468" s="10">
        <v>2498</v>
      </c>
      <c r="L468" s="10">
        <v>8000</v>
      </c>
      <c r="M468" s="10">
        <v>8960</v>
      </c>
      <c r="N468" s="10">
        <v>1600</v>
      </c>
      <c r="O468" s="8" t="s">
        <v>13</v>
      </c>
    </row>
    <row r="469" spans="7:15" ht="27.75" customHeight="1" x14ac:dyDescent="0.25">
      <c r="G469" s="11">
        <v>2022</v>
      </c>
      <c r="H469" s="11" t="s">
        <v>39</v>
      </c>
      <c r="I469" s="11" t="s">
        <v>15</v>
      </c>
      <c r="J469" s="12" t="s">
        <v>16</v>
      </c>
      <c r="K469" s="13">
        <v>1245</v>
      </c>
      <c r="L469" s="13">
        <v>4577</v>
      </c>
      <c r="M469" s="13">
        <v>5126</v>
      </c>
      <c r="N469" s="19">
        <v>915</v>
      </c>
      <c r="O469" s="11" t="s">
        <v>13</v>
      </c>
    </row>
    <row r="470" spans="7:15" ht="27.75" customHeight="1" x14ac:dyDescent="0.25">
      <c r="G470" s="8">
        <v>2022</v>
      </c>
      <c r="H470" s="8" t="s">
        <v>39</v>
      </c>
      <c r="I470" s="8" t="s">
        <v>17</v>
      </c>
      <c r="J470" s="16" t="s">
        <v>18</v>
      </c>
      <c r="K470" s="8">
        <v>644</v>
      </c>
      <c r="L470" s="17">
        <v>5744</v>
      </c>
      <c r="M470" s="17">
        <v>6433</v>
      </c>
      <c r="N470" s="10">
        <v>1149</v>
      </c>
      <c r="O470" s="8" t="s">
        <v>13</v>
      </c>
    </row>
    <row r="471" spans="7:15" ht="27.75" customHeight="1" x14ac:dyDescent="0.25">
      <c r="G471" s="11">
        <v>2022</v>
      </c>
      <c r="H471" s="11" t="s">
        <v>39</v>
      </c>
      <c r="I471" s="11" t="s">
        <v>19</v>
      </c>
      <c r="J471" s="14" t="s">
        <v>20</v>
      </c>
      <c r="K471" s="11">
        <v>643</v>
      </c>
      <c r="L471" s="15">
        <v>7000</v>
      </c>
      <c r="M471" s="15">
        <v>7840</v>
      </c>
      <c r="N471" s="13">
        <v>1400</v>
      </c>
      <c r="O471" s="11" t="s">
        <v>13</v>
      </c>
    </row>
    <row r="472" spans="7:15" ht="27.75" customHeight="1" x14ac:dyDescent="0.25">
      <c r="G472" s="8">
        <v>2022</v>
      </c>
      <c r="H472" s="8" t="s">
        <v>39</v>
      </c>
      <c r="I472" s="8" t="s">
        <v>17</v>
      </c>
      <c r="J472" s="16" t="s">
        <v>21</v>
      </c>
      <c r="K472" s="8">
        <v>455</v>
      </c>
      <c r="L472" s="17">
        <v>5036</v>
      </c>
      <c r="M472" s="17">
        <v>5128</v>
      </c>
      <c r="N472" s="10">
        <v>1007</v>
      </c>
      <c r="O472" s="8" t="s">
        <v>13</v>
      </c>
    </row>
    <row r="473" spans="7:15" ht="27.75" customHeight="1" x14ac:dyDescent="0.25">
      <c r="G473" s="11">
        <v>2022</v>
      </c>
      <c r="H473" s="11" t="s">
        <v>39</v>
      </c>
      <c r="I473" s="11" t="s">
        <v>19</v>
      </c>
      <c r="J473" s="14" t="s">
        <v>22</v>
      </c>
      <c r="K473" s="19">
        <v>345</v>
      </c>
      <c r="L473" s="13">
        <v>7700</v>
      </c>
      <c r="M473" s="13">
        <v>7840</v>
      </c>
      <c r="N473" s="13">
        <v>1540</v>
      </c>
      <c r="O473" s="11" t="s">
        <v>13</v>
      </c>
    </row>
    <row r="474" spans="7:15" ht="27.75" customHeight="1" x14ac:dyDescent="0.25">
      <c r="G474" s="8">
        <v>2022</v>
      </c>
      <c r="H474" s="8" t="s">
        <v>39</v>
      </c>
      <c r="I474" s="8" t="s">
        <v>15</v>
      </c>
      <c r="J474" s="9" t="s">
        <v>23</v>
      </c>
      <c r="K474" s="18">
        <v>122</v>
      </c>
      <c r="L474" s="18">
        <v>110</v>
      </c>
      <c r="M474" s="18">
        <v>112</v>
      </c>
      <c r="N474" s="18">
        <v>22</v>
      </c>
      <c r="O474" s="8" t="s">
        <v>13</v>
      </c>
    </row>
    <row r="475" spans="7:15" ht="27.75" customHeight="1" x14ac:dyDescent="0.25">
      <c r="G475" s="11">
        <v>2022</v>
      </c>
      <c r="H475" s="11" t="s">
        <v>39</v>
      </c>
      <c r="I475" s="11" t="s">
        <v>24</v>
      </c>
      <c r="J475" s="14" t="s">
        <v>25</v>
      </c>
      <c r="K475" s="11">
        <v>78</v>
      </c>
      <c r="L475" s="15">
        <v>2517</v>
      </c>
      <c r="M475" s="15">
        <v>5126</v>
      </c>
      <c r="N475" s="19">
        <v>503</v>
      </c>
      <c r="O475" s="11" t="s">
        <v>13</v>
      </c>
    </row>
    <row r="476" spans="7:15" ht="27.75" customHeight="1" x14ac:dyDescent="0.25">
      <c r="G476" s="8">
        <v>2022</v>
      </c>
      <c r="H476" s="8" t="s">
        <v>39</v>
      </c>
      <c r="I476" s="8" t="s">
        <v>24</v>
      </c>
      <c r="J476" s="16" t="s">
        <v>26</v>
      </c>
      <c r="K476" s="8">
        <v>76</v>
      </c>
      <c r="L476" s="17">
        <v>2517</v>
      </c>
      <c r="M476" s="17">
        <v>5126</v>
      </c>
      <c r="N476" s="18">
        <v>503</v>
      </c>
      <c r="O476" s="8" t="s">
        <v>13</v>
      </c>
    </row>
    <row r="477" spans="7:15" ht="27.75" customHeight="1" x14ac:dyDescent="0.25">
      <c r="G477" s="11">
        <v>2022</v>
      </c>
      <c r="H477" s="11" t="s">
        <v>39</v>
      </c>
      <c r="I477" s="11" t="s">
        <v>24</v>
      </c>
      <c r="J477" s="14" t="s">
        <v>27</v>
      </c>
      <c r="K477" s="11">
        <v>46</v>
      </c>
      <c r="L477" s="11">
        <v>115</v>
      </c>
      <c r="M477" s="11">
        <v>224</v>
      </c>
      <c r="N477" s="19">
        <v>23</v>
      </c>
      <c r="O477" s="11" t="s">
        <v>13</v>
      </c>
    </row>
    <row r="478" spans="7:15" ht="27.75" customHeight="1" x14ac:dyDescent="0.25">
      <c r="G478" s="8">
        <v>2022</v>
      </c>
      <c r="H478" s="8" t="s">
        <v>39</v>
      </c>
      <c r="I478" s="8" t="s">
        <v>24</v>
      </c>
      <c r="J478" s="16" t="s">
        <v>28</v>
      </c>
      <c r="K478" s="8">
        <v>34</v>
      </c>
      <c r="L478" s="17">
        <v>2632</v>
      </c>
      <c r="M478" s="17">
        <v>5126</v>
      </c>
      <c r="N478" s="18">
        <v>526</v>
      </c>
      <c r="O478" s="8" t="s">
        <v>13</v>
      </c>
    </row>
    <row r="479" spans="7:15" ht="27.75" customHeight="1" x14ac:dyDescent="0.25">
      <c r="G479" s="11">
        <v>2022</v>
      </c>
      <c r="H479" s="11" t="s">
        <v>39</v>
      </c>
      <c r="I479" s="11" t="s">
        <v>15</v>
      </c>
      <c r="J479" s="12" t="s">
        <v>29</v>
      </c>
      <c r="K479" s="19">
        <v>7</v>
      </c>
      <c r="L479" s="19">
        <v>230</v>
      </c>
      <c r="M479" s="19">
        <v>224</v>
      </c>
      <c r="N479" s="19">
        <v>46</v>
      </c>
      <c r="O479" s="11" t="s">
        <v>13</v>
      </c>
    </row>
    <row r="480" spans="7:15" ht="27.75" customHeight="1" x14ac:dyDescent="0.25">
      <c r="G480" s="8">
        <v>2022</v>
      </c>
      <c r="H480" s="8" t="s">
        <v>39</v>
      </c>
      <c r="I480" s="8" t="s">
        <v>24</v>
      </c>
      <c r="J480" s="16" t="s">
        <v>31</v>
      </c>
      <c r="K480" s="8">
        <v>3</v>
      </c>
      <c r="L480" s="17">
        <v>2632</v>
      </c>
      <c r="M480" s="17">
        <v>5127</v>
      </c>
      <c r="N480" s="18">
        <v>526</v>
      </c>
      <c r="O480" s="8" t="s">
        <v>13</v>
      </c>
    </row>
    <row r="481" spans="7:15" ht="27.75" customHeight="1" x14ac:dyDescent="0.25">
      <c r="G481" s="11">
        <v>2022</v>
      </c>
      <c r="H481" s="11" t="s">
        <v>39</v>
      </c>
      <c r="I481" s="11" t="s">
        <v>30</v>
      </c>
      <c r="J481" s="14" t="s">
        <v>30</v>
      </c>
      <c r="K481" s="11">
        <v>2</v>
      </c>
      <c r="L481" s="15">
        <v>7590</v>
      </c>
      <c r="M481" s="15">
        <v>7392</v>
      </c>
      <c r="N481" s="13">
        <v>1518</v>
      </c>
      <c r="O481" s="11" t="s">
        <v>13</v>
      </c>
    </row>
    <row r="482" spans="7:15" ht="27.75" customHeight="1" x14ac:dyDescent="0.25">
      <c r="G482" s="8">
        <v>2022</v>
      </c>
      <c r="H482" s="8" t="s">
        <v>40</v>
      </c>
      <c r="I482" s="8" t="s">
        <v>11</v>
      </c>
      <c r="J482" s="9" t="s">
        <v>12</v>
      </c>
      <c r="K482" s="10">
        <v>3566</v>
      </c>
      <c r="L482" s="10">
        <v>4577</v>
      </c>
      <c r="M482" s="10">
        <v>5127</v>
      </c>
      <c r="N482" s="18">
        <v>915</v>
      </c>
      <c r="O482" s="8" t="s">
        <v>13</v>
      </c>
    </row>
    <row r="483" spans="7:15" ht="27.75" customHeight="1" x14ac:dyDescent="0.25">
      <c r="G483" s="11">
        <v>2022</v>
      </c>
      <c r="H483" s="11" t="s">
        <v>40</v>
      </c>
      <c r="I483" s="11" t="s">
        <v>11</v>
      </c>
      <c r="J483" s="12" t="s">
        <v>14</v>
      </c>
      <c r="K483" s="13">
        <v>2498</v>
      </c>
      <c r="L483" s="13">
        <v>8000</v>
      </c>
      <c r="M483" s="13">
        <v>8960</v>
      </c>
      <c r="N483" s="13">
        <v>1600</v>
      </c>
      <c r="O483" s="11" t="s">
        <v>13</v>
      </c>
    </row>
    <row r="484" spans="7:15" ht="27.75" customHeight="1" x14ac:dyDescent="0.25">
      <c r="G484" s="8">
        <v>2022</v>
      </c>
      <c r="H484" s="8" t="s">
        <v>40</v>
      </c>
      <c r="I484" s="8" t="s">
        <v>15</v>
      </c>
      <c r="J484" s="9" t="s">
        <v>16</v>
      </c>
      <c r="K484" s="10">
        <v>1245</v>
      </c>
      <c r="L484" s="10">
        <v>4577</v>
      </c>
      <c r="M484" s="10">
        <v>5126</v>
      </c>
      <c r="N484" s="18">
        <v>915</v>
      </c>
      <c r="O484" s="8" t="s">
        <v>13</v>
      </c>
    </row>
    <row r="485" spans="7:15" ht="27.75" customHeight="1" x14ac:dyDescent="0.25">
      <c r="G485" s="11">
        <v>2022</v>
      </c>
      <c r="H485" s="11" t="s">
        <v>40</v>
      </c>
      <c r="I485" s="11" t="s">
        <v>17</v>
      </c>
      <c r="J485" s="14" t="s">
        <v>18</v>
      </c>
      <c r="K485" s="11">
        <v>644</v>
      </c>
      <c r="L485" s="15">
        <v>5744</v>
      </c>
      <c r="M485" s="15">
        <v>6433</v>
      </c>
      <c r="N485" s="13">
        <v>1149</v>
      </c>
      <c r="O485" s="11" t="s">
        <v>13</v>
      </c>
    </row>
    <row r="486" spans="7:15" ht="27.75" customHeight="1" x14ac:dyDescent="0.25">
      <c r="G486" s="8">
        <v>2022</v>
      </c>
      <c r="H486" s="8" t="s">
        <v>40</v>
      </c>
      <c r="I486" s="8" t="s">
        <v>19</v>
      </c>
      <c r="J486" s="16" t="s">
        <v>20</v>
      </c>
      <c r="K486" s="8">
        <v>643</v>
      </c>
      <c r="L486" s="17">
        <v>7000</v>
      </c>
      <c r="M486" s="17">
        <v>7840</v>
      </c>
      <c r="N486" s="10">
        <v>1400</v>
      </c>
      <c r="O486" s="8" t="s">
        <v>13</v>
      </c>
    </row>
    <row r="487" spans="7:15" ht="27.75" customHeight="1" x14ac:dyDescent="0.25">
      <c r="G487" s="11">
        <v>2022</v>
      </c>
      <c r="H487" s="11" t="s">
        <v>40</v>
      </c>
      <c r="I487" s="11" t="s">
        <v>17</v>
      </c>
      <c r="J487" s="14" t="s">
        <v>21</v>
      </c>
      <c r="K487" s="11">
        <v>455</v>
      </c>
      <c r="L487" s="15">
        <v>4579</v>
      </c>
      <c r="M487" s="15">
        <v>5128</v>
      </c>
      <c r="N487" s="19">
        <v>916</v>
      </c>
      <c r="O487" s="11" t="s">
        <v>13</v>
      </c>
    </row>
    <row r="488" spans="7:15" ht="27.75" customHeight="1" x14ac:dyDescent="0.25">
      <c r="G488" s="8">
        <v>2022</v>
      </c>
      <c r="H488" s="8" t="s">
        <v>40</v>
      </c>
      <c r="I488" s="8" t="s">
        <v>19</v>
      </c>
      <c r="J488" s="16" t="s">
        <v>22</v>
      </c>
      <c r="K488" s="18">
        <v>345</v>
      </c>
      <c r="L488" s="10">
        <v>7000</v>
      </c>
      <c r="M488" s="10">
        <v>7840</v>
      </c>
      <c r="N488" s="10">
        <v>1400</v>
      </c>
      <c r="O488" s="8" t="s">
        <v>13</v>
      </c>
    </row>
    <row r="489" spans="7:15" ht="27.75" customHeight="1" x14ac:dyDescent="0.25">
      <c r="G489" s="11">
        <v>2022</v>
      </c>
      <c r="H489" s="11" t="s">
        <v>40</v>
      </c>
      <c r="I489" s="11" t="s">
        <v>15</v>
      </c>
      <c r="J489" s="12" t="s">
        <v>23</v>
      </c>
      <c r="K489" s="19">
        <v>122</v>
      </c>
      <c r="L489" s="19">
        <v>100</v>
      </c>
      <c r="M489" s="19">
        <v>112</v>
      </c>
      <c r="N489" s="19">
        <v>20</v>
      </c>
      <c r="O489" s="11" t="s">
        <v>13</v>
      </c>
    </row>
    <row r="490" spans="7:15" ht="27.75" customHeight="1" x14ac:dyDescent="0.25">
      <c r="G490" s="8">
        <v>2022</v>
      </c>
      <c r="H490" s="8" t="s">
        <v>40</v>
      </c>
      <c r="I490" s="8" t="s">
        <v>24</v>
      </c>
      <c r="J490" s="16" t="s">
        <v>25</v>
      </c>
      <c r="K490" s="8">
        <v>78</v>
      </c>
      <c r="L490" s="17">
        <v>2289</v>
      </c>
      <c r="M490" s="17">
        <v>5126</v>
      </c>
      <c r="N490" s="18">
        <v>458</v>
      </c>
      <c r="O490" s="8" t="s">
        <v>13</v>
      </c>
    </row>
    <row r="491" spans="7:15" ht="27.75" customHeight="1" x14ac:dyDescent="0.25">
      <c r="G491" s="11">
        <v>2022</v>
      </c>
      <c r="H491" s="11" t="s">
        <v>40</v>
      </c>
      <c r="I491" s="11" t="s">
        <v>24</v>
      </c>
      <c r="J491" s="14" t="s">
        <v>26</v>
      </c>
      <c r="K491" s="11">
        <v>76</v>
      </c>
      <c r="L491" s="15">
        <v>2288</v>
      </c>
      <c r="M491" s="15">
        <v>5126</v>
      </c>
      <c r="N491" s="19">
        <v>458</v>
      </c>
      <c r="O491" s="11" t="s">
        <v>13</v>
      </c>
    </row>
    <row r="492" spans="7:15" ht="27.75" customHeight="1" x14ac:dyDescent="0.25">
      <c r="G492" s="8">
        <v>2022</v>
      </c>
      <c r="H492" s="8" t="s">
        <v>40</v>
      </c>
      <c r="I492" s="8" t="s">
        <v>24</v>
      </c>
      <c r="J492" s="16" t="s">
        <v>27</v>
      </c>
      <c r="K492" s="8">
        <v>46</v>
      </c>
      <c r="L492" s="8">
        <v>100</v>
      </c>
      <c r="M492" s="8">
        <v>224</v>
      </c>
      <c r="N492" s="18">
        <v>20</v>
      </c>
      <c r="O492" s="8" t="s">
        <v>13</v>
      </c>
    </row>
    <row r="493" spans="7:15" ht="27.75" customHeight="1" x14ac:dyDescent="0.25">
      <c r="G493" s="11">
        <v>2022</v>
      </c>
      <c r="H493" s="11" t="s">
        <v>40</v>
      </c>
      <c r="I493" s="11" t="s">
        <v>24</v>
      </c>
      <c r="J493" s="14" t="s">
        <v>28</v>
      </c>
      <c r="K493" s="11">
        <v>34</v>
      </c>
      <c r="L493" s="15">
        <v>2746</v>
      </c>
      <c r="M493" s="15">
        <v>5126</v>
      </c>
      <c r="N493" s="19">
        <v>549</v>
      </c>
      <c r="O493" s="11" t="s">
        <v>13</v>
      </c>
    </row>
    <row r="494" spans="7:15" ht="27.75" customHeight="1" x14ac:dyDescent="0.25">
      <c r="G494" s="8">
        <v>2022</v>
      </c>
      <c r="H494" s="8" t="s">
        <v>40</v>
      </c>
      <c r="I494" s="8" t="s">
        <v>15</v>
      </c>
      <c r="J494" s="9" t="s">
        <v>29</v>
      </c>
      <c r="K494" s="18">
        <v>7</v>
      </c>
      <c r="L494" s="18">
        <v>240</v>
      </c>
      <c r="M494" s="18">
        <v>224</v>
      </c>
      <c r="N494" s="18">
        <v>48</v>
      </c>
      <c r="O494" s="8" t="s">
        <v>13</v>
      </c>
    </row>
    <row r="495" spans="7:15" ht="27.75" customHeight="1" x14ac:dyDescent="0.25">
      <c r="G495" s="11">
        <v>2022</v>
      </c>
      <c r="H495" s="11" t="s">
        <v>40</v>
      </c>
      <c r="I495" s="11" t="s">
        <v>24</v>
      </c>
      <c r="J495" s="14" t="s">
        <v>31</v>
      </c>
      <c r="K495" s="11">
        <v>3</v>
      </c>
      <c r="L495" s="15">
        <v>2746</v>
      </c>
      <c r="M495" s="15">
        <v>5127</v>
      </c>
      <c r="N495" s="19">
        <v>549</v>
      </c>
      <c r="O495" s="11" t="s">
        <v>13</v>
      </c>
    </row>
    <row r="496" spans="7:15" ht="27.75" customHeight="1" x14ac:dyDescent="0.25">
      <c r="G496" s="8">
        <v>2022</v>
      </c>
      <c r="H496" s="8" t="s">
        <v>40</v>
      </c>
      <c r="I496" s="8" t="s">
        <v>30</v>
      </c>
      <c r="J496" s="16" t="s">
        <v>30</v>
      </c>
      <c r="K496" s="8">
        <v>2</v>
      </c>
      <c r="L496" s="17">
        <v>7920</v>
      </c>
      <c r="M496" s="17">
        <v>7392</v>
      </c>
      <c r="N496" s="10">
        <v>1584</v>
      </c>
      <c r="O496" s="8" t="s">
        <v>13</v>
      </c>
    </row>
    <row r="497" spans="7:15" ht="27.75" customHeight="1" x14ac:dyDescent="0.25">
      <c r="G497" s="11">
        <v>2022</v>
      </c>
      <c r="H497" s="11" t="s">
        <v>41</v>
      </c>
      <c r="I497" s="11" t="s">
        <v>11</v>
      </c>
      <c r="J497" s="12" t="s">
        <v>12</v>
      </c>
      <c r="K497" s="13">
        <v>3566</v>
      </c>
      <c r="L497" s="13">
        <v>5035</v>
      </c>
      <c r="M497" s="13">
        <v>5127</v>
      </c>
      <c r="N497" s="13">
        <v>1007</v>
      </c>
      <c r="O497" s="11" t="s">
        <v>13</v>
      </c>
    </row>
    <row r="498" spans="7:15" ht="27.75" customHeight="1" x14ac:dyDescent="0.25">
      <c r="G498" s="8">
        <v>2022</v>
      </c>
      <c r="H498" s="8" t="s">
        <v>41</v>
      </c>
      <c r="I498" s="8" t="s">
        <v>11</v>
      </c>
      <c r="J498" s="9" t="s">
        <v>14</v>
      </c>
      <c r="K498" s="10">
        <v>2498</v>
      </c>
      <c r="L498" s="10">
        <v>9200</v>
      </c>
      <c r="M498" s="10">
        <v>8960</v>
      </c>
      <c r="N498" s="10">
        <v>1840</v>
      </c>
      <c r="O498" s="8" t="s">
        <v>13</v>
      </c>
    </row>
    <row r="499" spans="7:15" ht="27.75" customHeight="1" x14ac:dyDescent="0.25">
      <c r="G499" s="11">
        <v>2022</v>
      </c>
      <c r="H499" s="11" t="s">
        <v>41</v>
      </c>
      <c r="I499" s="11" t="s">
        <v>15</v>
      </c>
      <c r="J499" s="12" t="s">
        <v>16</v>
      </c>
      <c r="K499" s="13">
        <v>1245</v>
      </c>
      <c r="L499" s="13">
        <v>5264</v>
      </c>
      <c r="M499" s="13">
        <v>5126</v>
      </c>
      <c r="N499" s="13">
        <v>1053</v>
      </c>
      <c r="O499" s="11" t="s">
        <v>13</v>
      </c>
    </row>
    <row r="500" spans="7:15" ht="27.75" customHeight="1" x14ac:dyDescent="0.25">
      <c r="G500" s="8">
        <v>2022</v>
      </c>
      <c r="H500" s="8" t="s">
        <v>41</v>
      </c>
      <c r="I500" s="8" t="s">
        <v>17</v>
      </c>
      <c r="J500" s="16" t="s">
        <v>18</v>
      </c>
      <c r="K500" s="8">
        <v>644</v>
      </c>
      <c r="L500" s="17">
        <v>6605</v>
      </c>
      <c r="M500" s="17">
        <v>6433</v>
      </c>
      <c r="N500" s="10">
        <v>1321</v>
      </c>
      <c r="O500" s="8" t="s">
        <v>13</v>
      </c>
    </row>
    <row r="501" spans="7:15" ht="27.75" customHeight="1" x14ac:dyDescent="0.25">
      <c r="G501" s="11">
        <v>2022</v>
      </c>
      <c r="H501" s="11" t="s">
        <v>41</v>
      </c>
      <c r="I501" s="11" t="s">
        <v>19</v>
      </c>
      <c r="J501" s="14" t="s">
        <v>20</v>
      </c>
      <c r="K501" s="11">
        <v>643</v>
      </c>
      <c r="L501" s="15">
        <v>8400</v>
      </c>
      <c r="M501" s="15">
        <v>7840</v>
      </c>
      <c r="N501" s="13">
        <v>1680</v>
      </c>
      <c r="O501" s="11" t="s">
        <v>13</v>
      </c>
    </row>
    <row r="502" spans="7:15" ht="27.75" customHeight="1" x14ac:dyDescent="0.25">
      <c r="G502" s="8">
        <v>2022</v>
      </c>
      <c r="H502" s="8" t="s">
        <v>41</v>
      </c>
      <c r="I502" s="8" t="s">
        <v>17</v>
      </c>
      <c r="J502" s="16" t="s">
        <v>21</v>
      </c>
      <c r="K502" s="8">
        <v>455</v>
      </c>
      <c r="L502" s="17">
        <v>5494</v>
      </c>
      <c r="M502" s="17">
        <v>5128</v>
      </c>
      <c r="N502" s="10">
        <v>1099</v>
      </c>
      <c r="O502" s="8" t="s">
        <v>13</v>
      </c>
    </row>
    <row r="503" spans="7:15" ht="27.75" customHeight="1" x14ac:dyDescent="0.25">
      <c r="G503" s="11">
        <v>2022</v>
      </c>
      <c r="H503" s="11" t="s">
        <v>41</v>
      </c>
      <c r="I503" s="11" t="s">
        <v>19</v>
      </c>
      <c r="J503" s="14" t="s">
        <v>22</v>
      </c>
      <c r="K503" s="19">
        <v>345</v>
      </c>
      <c r="L503" s="13">
        <v>8400</v>
      </c>
      <c r="M503" s="13">
        <v>7840</v>
      </c>
      <c r="N503" s="13">
        <v>1680</v>
      </c>
      <c r="O503" s="11" t="s">
        <v>13</v>
      </c>
    </row>
    <row r="504" spans="7:15" ht="27.75" customHeight="1" x14ac:dyDescent="0.25">
      <c r="G504" s="8">
        <v>2022</v>
      </c>
      <c r="H504" s="8" t="s">
        <v>41</v>
      </c>
      <c r="I504" s="8" t="s">
        <v>15</v>
      </c>
      <c r="J504" s="9" t="s">
        <v>23</v>
      </c>
      <c r="K504" s="18">
        <v>122</v>
      </c>
      <c r="L504" s="18">
        <v>120</v>
      </c>
      <c r="M504" s="18">
        <v>112</v>
      </c>
      <c r="N504" s="18">
        <v>24</v>
      </c>
      <c r="O504" s="8" t="s">
        <v>13</v>
      </c>
    </row>
    <row r="505" spans="7:15" ht="27.75" customHeight="1" x14ac:dyDescent="0.25">
      <c r="G505" s="11">
        <v>2022</v>
      </c>
      <c r="H505" s="11" t="s">
        <v>41</v>
      </c>
      <c r="I505" s="11" t="s">
        <v>24</v>
      </c>
      <c r="J505" s="14" t="s">
        <v>25</v>
      </c>
      <c r="K505" s="11">
        <v>78</v>
      </c>
      <c r="L505" s="15">
        <v>2517</v>
      </c>
      <c r="M505" s="15">
        <v>5126</v>
      </c>
      <c r="N505" s="19">
        <v>503</v>
      </c>
      <c r="O505" s="11" t="s">
        <v>13</v>
      </c>
    </row>
    <row r="506" spans="7:15" ht="27.75" customHeight="1" x14ac:dyDescent="0.25">
      <c r="G506" s="8">
        <v>2022</v>
      </c>
      <c r="H506" s="8" t="s">
        <v>41</v>
      </c>
      <c r="I506" s="8" t="s">
        <v>24</v>
      </c>
      <c r="J506" s="16" t="s">
        <v>26</v>
      </c>
      <c r="K506" s="8">
        <v>76</v>
      </c>
      <c r="L506" s="17">
        <v>2517</v>
      </c>
      <c r="M506" s="17">
        <v>5126</v>
      </c>
      <c r="N506" s="18">
        <v>503</v>
      </c>
      <c r="O506" s="8" t="s">
        <v>13</v>
      </c>
    </row>
    <row r="507" spans="7:15" ht="27.75" customHeight="1" x14ac:dyDescent="0.25">
      <c r="G507" s="11">
        <v>2022</v>
      </c>
      <c r="H507" s="11" t="s">
        <v>41</v>
      </c>
      <c r="I507" s="11" t="s">
        <v>24</v>
      </c>
      <c r="J507" s="14" t="s">
        <v>27</v>
      </c>
      <c r="K507" s="11">
        <v>46</v>
      </c>
      <c r="L507" s="11">
        <v>110</v>
      </c>
      <c r="M507" s="11">
        <v>224</v>
      </c>
      <c r="N507" s="19">
        <v>22</v>
      </c>
      <c r="O507" s="11" t="s">
        <v>13</v>
      </c>
    </row>
    <row r="508" spans="7:15" ht="27.75" customHeight="1" x14ac:dyDescent="0.25">
      <c r="G508" s="8">
        <v>2022</v>
      </c>
      <c r="H508" s="8" t="s">
        <v>41</v>
      </c>
      <c r="I508" s="8" t="s">
        <v>24</v>
      </c>
      <c r="J508" s="16" t="s">
        <v>28</v>
      </c>
      <c r="K508" s="8">
        <v>34</v>
      </c>
      <c r="L508" s="17">
        <v>2517</v>
      </c>
      <c r="M508" s="17">
        <v>5126</v>
      </c>
      <c r="N508" s="18">
        <v>503</v>
      </c>
      <c r="O508" s="8" t="s">
        <v>13</v>
      </c>
    </row>
    <row r="509" spans="7:15" ht="27.75" customHeight="1" x14ac:dyDescent="0.25">
      <c r="G509" s="11">
        <v>2022</v>
      </c>
      <c r="H509" s="11" t="s">
        <v>41</v>
      </c>
      <c r="I509" s="11" t="s">
        <v>15</v>
      </c>
      <c r="J509" s="12" t="s">
        <v>29</v>
      </c>
      <c r="K509" s="19">
        <v>7</v>
      </c>
      <c r="L509" s="19">
        <v>220</v>
      </c>
      <c r="M509" s="19">
        <v>224</v>
      </c>
      <c r="N509" s="19">
        <v>44</v>
      </c>
      <c r="O509" s="11" t="s">
        <v>13</v>
      </c>
    </row>
    <row r="510" spans="7:15" ht="27.75" customHeight="1" x14ac:dyDescent="0.25">
      <c r="G510" s="8">
        <v>2022</v>
      </c>
      <c r="H510" s="8" t="s">
        <v>41</v>
      </c>
      <c r="I510" s="8" t="s">
        <v>24</v>
      </c>
      <c r="J510" s="16" t="s">
        <v>31</v>
      </c>
      <c r="K510" s="8">
        <v>3</v>
      </c>
      <c r="L510" s="17">
        <v>2518</v>
      </c>
      <c r="M510" s="17">
        <v>5127</v>
      </c>
      <c r="N510" s="18">
        <v>504</v>
      </c>
      <c r="O510" s="8" t="s">
        <v>13</v>
      </c>
    </row>
    <row r="511" spans="7:15" ht="27.75" customHeight="1" x14ac:dyDescent="0.25">
      <c r="G511" s="11">
        <v>2022</v>
      </c>
      <c r="H511" s="11" t="s">
        <v>41</v>
      </c>
      <c r="I511" s="11" t="s">
        <v>30</v>
      </c>
      <c r="J511" s="14" t="s">
        <v>30</v>
      </c>
      <c r="K511" s="11">
        <v>2</v>
      </c>
      <c r="L511" s="15">
        <v>7260</v>
      </c>
      <c r="M511" s="15">
        <v>7392</v>
      </c>
      <c r="N511" s="13">
        <v>1452</v>
      </c>
      <c r="O511" s="11" t="s">
        <v>13</v>
      </c>
    </row>
    <row r="512" spans="7:15" ht="27.75" customHeight="1" x14ac:dyDescent="0.25">
      <c r="G512" s="8">
        <v>2022</v>
      </c>
      <c r="H512" s="8" t="s">
        <v>42</v>
      </c>
      <c r="I512" s="8" t="s">
        <v>11</v>
      </c>
      <c r="J512" s="9" t="s">
        <v>12</v>
      </c>
      <c r="K512" s="10">
        <v>3566</v>
      </c>
      <c r="L512" s="10">
        <v>5264</v>
      </c>
      <c r="M512" s="10">
        <v>5127</v>
      </c>
      <c r="N512" s="10">
        <v>1053</v>
      </c>
      <c r="O512" s="8" t="s">
        <v>13</v>
      </c>
    </row>
    <row r="513" spans="7:15" ht="27.75" customHeight="1" x14ac:dyDescent="0.25">
      <c r="G513" s="11">
        <v>2022</v>
      </c>
      <c r="H513" s="11" t="s">
        <v>42</v>
      </c>
      <c r="I513" s="11" t="s">
        <v>11</v>
      </c>
      <c r="J513" s="12" t="s">
        <v>14</v>
      </c>
      <c r="K513" s="13">
        <v>2498</v>
      </c>
      <c r="L513" s="13">
        <v>8800</v>
      </c>
      <c r="M513" s="13">
        <v>8960</v>
      </c>
      <c r="N513" s="13">
        <v>1760</v>
      </c>
      <c r="O513" s="11" t="s">
        <v>13</v>
      </c>
    </row>
    <row r="514" spans="7:15" ht="27.75" customHeight="1" x14ac:dyDescent="0.25">
      <c r="G514" s="8">
        <v>2022</v>
      </c>
      <c r="H514" s="8" t="s">
        <v>42</v>
      </c>
      <c r="I514" s="8" t="s">
        <v>15</v>
      </c>
      <c r="J514" s="9" t="s">
        <v>16</v>
      </c>
      <c r="K514" s="10">
        <v>1245</v>
      </c>
      <c r="L514" s="10">
        <v>5035</v>
      </c>
      <c r="M514" s="10">
        <v>5126</v>
      </c>
      <c r="N514" s="10">
        <v>1007</v>
      </c>
      <c r="O514" s="8" t="s">
        <v>13</v>
      </c>
    </row>
    <row r="515" spans="7:15" ht="27.75" customHeight="1" x14ac:dyDescent="0.25">
      <c r="G515" s="11">
        <v>2022</v>
      </c>
      <c r="H515" s="11" t="s">
        <v>42</v>
      </c>
      <c r="I515" s="11" t="s">
        <v>17</v>
      </c>
      <c r="J515" s="14" t="s">
        <v>18</v>
      </c>
      <c r="K515" s="11">
        <v>644</v>
      </c>
      <c r="L515" s="15">
        <v>6318</v>
      </c>
      <c r="M515" s="15">
        <v>6433</v>
      </c>
      <c r="N515" s="13">
        <v>1264</v>
      </c>
      <c r="O515" s="11" t="s">
        <v>13</v>
      </c>
    </row>
    <row r="516" spans="7:15" ht="27.75" customHeight="1" x14ac:dyDescent="0.25">
      <c r="G516" s="8">
        <v>2022</v>
      </c>
      <c r="H516" s="8" t="s">
        <v>42</v>
      </c>
      <c r="I516" s="8" t="s">
        <v>19</v>
      </c>
      <c r="J516" s="16" t="s">
        <v>20</v>
      </c>
      <c r="K516" s="8">
        <v>643</v>
      </c>
      <c r="L516" s="17">
        <v>7700</v>
      </c>
      <c r="M516" s="17">
        <v>7840</v>
      </c>
      <c r="N516" s="10">
        <v>1540</v>
      </c>
      <c r="O516" s="8" t="s">
        <v>13</v>
      </c>
    </row>
    <row r="517" spans="7:15" ht="27.75" customHeight="1" x14ac:dyDescent="0.25">
      <c r="G517" s="11">
        <v>2022</v>
      </c>
      <c r="H517" s="11" t="s">
        <v>42</v>
      </c>
      <c r="I517" s="11" t="s">
        <v>17</v>
      </c>
      <c r="J517" s="14" t="s">
        <v>21</v>
      </c>
      <c r="K517" s="11">
        <v>455</v>
      </c>
      <c r="L517" s="15">
        <v>5036</v>
      </c>
      <c r="M517" s="15">
        <v>5128</v>
      </c>
      <c r="N517" s="13">
        <v>1007</v>
      </c>
      <c r="O517" s="11" t="s">
        <v>13</v>
      </c>
    </row>
    <row r="518" spans="7:15" ht="27.75" customHeight="1" x14ac:dyDescent="0.25">
      <c r="G518" s="8">
        <v>2022</v>
      </c>
      <c r="H518" s="8" t="s">
        <v>42</v>
      </c>
      <c r="I518" s="8" t="s">
        <v>19</v>
      </c>
      <c r="J518" s="16" t="s">
        <v>22</v>
      </c>
      <c r="K518" s="18">
        <v>345</v>
      </c>
      <c r="L518" s="10">
        <v>7700</v>
      </c>
      <c r="M518" s="10">
        <v>7840</v>
      </c>
      <c r="N518" s="10">
        <v>1540</v>
      </c>
      <c r="O518" s="8" t="s">
        <v>13</v>
      </c>
    </row>
    <row r="519" spans="7:15" ht="27.75" customHeight="1" x14ac:dyDescent="0.25">
      <c r="G519" s="11">
        <v>2022</v>
      </c>
      <c r="H519" s="11" t="s">
        <v>42</v>
      </c>
      <c r="I519" s="11" t="s">
        <v>15</v>
      </c>
      <c r="J519" s="12" t="s">
        <v>23</v>
      </c>
      <c r="K519" s="19">
        <v>122</v>
      </c>
      <c r="L519" s="19">
        <v>110</v>
      </c>
      <c r="M519" s="19">
        <v>112</v>
      </c>
      <c r="N519" s="19">
        <v>22</v>
      </c>
      <c r="O519" s="11" t="s">
        <v>13</v>
      </c>
    </row>
    <row r="520" spans="7:15" ht="27.75" customHeight="1" x14ac:dyDescent="0.25">
      <c r="G520" s="8">
        <v>2022</v>
      </c>
      <c r="H520" s="8" t="s">
        <v>42</v>
      </c>
      <c r="I520" s="8" t="s">
        <v>24</v>
      </c>
      <c r="J520" s="16" t="s">
        <v>25</v>
      </c>
      <c r="K520" s="8">
        <v>78</v>
      </c>
      <c r="L520" s="17">
        <v>2517</v>
      </c>
      <c r="M520" s="17">
        <v>5126</v>
      </c>
      <c r="N520" s="18">
        <v>503</v>
      </c>
      <c r="O520" s="8" t="s">
        <v>13</v>
      </c>
    </row>
    <row r="521" spans="7:15" ht="27.75" customHeight="1" x14ac:dyDescent="0.25">
      <c r="G521" s="11">
        <v>2022</v>
      </c>
      <c r="H521" s="11" t="s">
        <v>42</v>
      </c>
      <c r="I521" s="11" t="s">
        <v>24</v>
      </c>
      <c r="J521" s="14" t="s">
        <v>26</v>
      </c>
      <c r="K521" s="11">
        <v>76</v>
      </c>
      <c r="L521" s="15">
        <v>2288</v>
      </c>
      <c r="M521" s="15">
        <v>5126</v>
      </c>
      <c r="N521" s="19">
        <v>458</v>
      </c>
      <c r="O521" s="11" t="s">
        <v>13</v>
      </c>
    </row>
    <row r="522" spans="7:15" ht="27.75" customHeight="1" x14ac:dyDescent="0.25">
      <c r="G522" s="8">
        <v>2022</v>
      </c>
      <c r="H522" s="8" t="s">
        <v>42</v>
      </c>
      <c r="I522" s="8" t="s">
        <v>24</v>
      </c>
      <c r="J522" s="16" t="s">
        <v>27</v>
      </c>
      <c r="K522" s="8">
        <v>46</v>
      </c>
      <c r="L522" s="8">
        <v>100</v>
      </c>
      <c r="M522" s="8">
        <v>224</v>
      </c>
      <c r="N522" s="18">
        <v>20</v>
      </c>
      <c r="O522" s="8" t="s">
        <v>13</v>
      </c>
    </row>
    <row r="523" spans="7:15" ht="27.75" customHeight="1" x14ac:dyDescent="0.25">
      <c r="G523" s="11">
        <v>2022</v>
      </c>
      <c r="H523" s="11" t="s">
        <v>42</v>
      </c>
      <c r="I523" s="11" t="s">
        <v>24</v>
      </c>
      <c r="J523" s="14" t="s">
        <v>28</v>
      </c>
      <c r="K523" s="11">
        <v>34</v>
      </c>
      <c r="L523" s="15">
        <v>2288</v>
      </c>
      <c r="M523" s="15">
        <v>5126</v>
      </c>
      <c r="N523" s="19">
        <v>458</v>
      </c>
      <c r="O523" s="11" t="s">
        <v>34</v>
      </c>
    </row>
    <row r="524" spans="7:15" ht="27.75" customHeight="1" x14ac:dyDescent="0.25">
      <c r="G524" s="8">
        <v>2022</v>
      </c>
      <c r="H524" s="8" t="s">
        <v>42</v>
      </c>
      <c r="I524" s="8" t="s">
        <v>15</v>
      </c>
      <c r="J524" s="9" t="s">
        <v>29</v>
      </c>
      <c r="K524" s="18">
        <v>7</v>
      </c>
      <c r="L524" s="18">
        <v>200</v>
      </c>
      <c r="M524" s="18">
        <v>224</v>
      </c>
      <c r="N524" s="18">
        <v>40</v>
      </c>
      <c r="O524" s="8" t="s">
        <v>34</v>
      </c>
    </row>
    <row r="525" spans="7:15" ht="27.75" customHeight="1" x14ac:dyDescent="0.25">
      <c r="G525" s="11">
        <v>2022</v>
      </c>
      <c r="H525" s="11" t="s">
        <v>42</v>
      </c>
      <c r="I525" s="11" t="s">
        <v>24</v>
      </c>
      <c r="J525" s="14" t="s">
        <v>31</v>
      </c>
      <c r="K525" s="11">
        <v>3</v>
      </c>
      <c r="L525" s="15">
        <v>2289</v>
      </c>
      <c r="M525" s="15">
        <v>5127</v>
      </c>
      <c r="N525" s="19">
        <v>458</v>
      </c>
      <c r="O525" s="11" t="s">
        <v>34</v>
      </c>
    </row>
    <row r="526" spans="7:15" ht="27.75" customHeight="1" x14ac:dyDescent="0.25">
      <c r="G526" s="8">
        <v>2022</v>
      </c>
      <c r="H526" s="8" t="s">
        <v>42</v>
      </c>
      <c r="I526" s="8" t="s">
        <v>30</v>
      </c>
      <c r="J526" s="16" t="s">
        <v>30</v>
      </c>
      <c r="K526" s="8">
        <v>2</v>
      </c>
      <c r="L526" s="17">
        <v>6600</v>
      </c>
      <c r="M526" s="17">
        <v>7392</v>
      </c>
      <c r="N526" s="10">
        <v>1320</v>
      </c>
      <c r="O526" s="8" t="s">
        <v>34</v>
      </c>
    </row>
    <row r="527" spans="7:15" ht="27.75" customHeight="1" x14ac:dyDescent="0.25">
      <c r="G527" s="11">
        <v>2022</v>
      </c>
      <c r="H527" s="11" t="s">
        <v>43</v>
      </c>
      <c r="I527" s="11" t="s">
        <v>11</v>
      </c>
      <c r="J527" s="12" t="s">
        <v>12</v>
      </c>
      <c r="K527" s="13">
        <v>3566</v>
      </c>
      <c r="L527" s="13">
        <v>4577</v>
      </c>
      <c r="M527" s="13">
        <v>5127</v>
      </c>
      <c r="N527" s="19">
        <v>915</v>
      </c>
      <c r="O527" s="11" t="s">
        <v>34</v>
      </c>
    </row>
    <row r="528" spans="7:15" ht="27.75" customHeight="1" x14ac:dyDescent="0.25">
      <c r="G528" s="8">
        <v>2022</v>
      </c>
      <c r="H528" s="8" t="s">
        <v>43</v>
      </c>
      <c r="I528" s="8" t="s">
        <v>11</v>
      </c>
      <c r="J528" s="9" t="s">
        <v>14</v>
      </c>
      <c r="K528" s="10">
        <v>2498</v>
      </c>
      <c r="L528" s="10">
        <v>8000</v>
      </c>
      <c r="M528" s="10">
        <v>8960</v>
      </c>
      <c r="N528" s="10">
        <v>1600</v>
      </c>
      <c r="O528" s="8" t="s">
        <v>34</v>
      </c>
    </row>
    <row r="529" spans="7:15" ht="27.75" customHeight="1" x14ac:dyDescent="0.25">
      <c r="G529" s="11">
        <v>2022</v>
      </c>
      <c r="H529" s="11" t="s">
        <v>43</v>
      </c>
      <c r="I529" s="11" t="s">
        <v>15</v>
      </c>
      <c r="J529" s="12" t="s">
        <v>16</v>
      </c>
      <c r="K529" s="13">
        <v>1245</v>
      </c>
      <c r="L529" s="13">
        <v>4577</v>
      </c>
      <c r="M529" s="13">
        <v>5126</v>
      </c>
      <c r="N529" s="19">
        <v>915</v>
      </c>
      <c r="O529" s="11" t="s">
        <v>34</v>
      </c>
    </row>
    <row r="530" spans="7:15" ht="27.75" customHeight="1" x14ac:dyDescent="0.25">
      <c r="G530" s="8">
        <v>2022</v>
      </c>
      <c r="H530" s="8" t="s">
        <v>43</v>
      </c>
      <c r="I530" s="8" t="s">
        <v>17</v>
      </c>
      <c r="J530" s="16" t="s">
        <v>18</v>
      </c>
      <c r="K530" s="8">
        <v>644</v>
      </c>
      <c r="L530" s="17">
        <v>5744</v>
      </c>
      <c r="M530" s="17">
        <v>6433</v>
      </c>
      <c r="N530" s="10">
        <v>1149</v>
      </c>
      <c r="O530" s="8" t="s">
        <v>34</v>
      </c>
    </row>
    <row r="531" spans="7:15" ht="27.75" customHeight="1" x14ac:dyDescent="0.25">
      <c r="G531" s="11">
        <v>2022</v>
      </c>
      <c r="H531" s="11" t="s">
        <v>43</v>
      </c>
      <c r="I531" s="11" t="s">
        <v>19</v>
      </c>
      <c r="J531" s="14" t="s">
        <v>20</v>
      </c>
      <c r="K531" s="11">
        <v>643</v>
      </c>
      <c r="L531" s="15">
        <v>7000</v>
      </c>
      <c r="M531" s="15">
        <v>7840</v>
      </c>
      <c r="N531" s="13">
        <v>1400</v>
      </c>
      <c r="O531" s="11" t="s">
        <v>34</v>
      </c>
    </row>
    <row r="532" spans="7:15" ht="27.75" customHeight="1" x14ac:dyDescent="0.25">
      <c r="G532" s="8">
        <v>2022</v>
      </c>
      <c r="H532" s="8" t="s">
        <v>43</v>
      </c>
      <c r="I532" s="8" t="s">
        <v>17</v>
      </c>
      <c r="J532" s="16" t="s">
        <v>21</v>
      </c>
      <c r="K532" s="8">
        <v>455</v>
      </c>
      <c r="L532" s="17">
        <v>4579</v>
      </c>
      <c r="M532" s="17">
        <v>5128</v>
      </c>
      <c r="N532" s="18">
        <v>916</v>
      </c>
      <c r="O532" s="8" t="s">
        <v>34</v>
      </c>
    </row>
    <row r="533" spans="7:15" ht="27.75" customHeight="1" x14ac:dyDescent="0.25">
      <c r="G533" s="11">
        <v>2022</v>
      </c>
      <c r="H533" s="11" t="s">
        <v>43</v>
      </c>
      <c r="I533" s="11" t="s">
        <v>19</v>
      </c>
      <c r="J533" s="14" t="s">
        <v>22</v>
      </c>
      <c r="K533" s="19">
        <v>345</v>
      </c>
      <c r="L533" s="13">
        <v>7000</v>
      </c>
      <c r="M533" s="13">
        <v>7840</v>
      </c>
      <c r="N533" s="13">
        <v>1400</v>
      </c>
      <c r="O533" s="11" t="s">
        <v>34</v>
      </c>
    </row>
    <row r="534" spans="7:15" ht="27.75" customHeight="1" x14ac:dyDescent="0.25">
      <c r="G534" s="8">
        <v>2022</v>
      </c>
      <c r="H534" s="8" t="s">
        <v>43</v>
      </c>
      <c r="I534" s="8" t="s">
        <v>15</v>
      </c>
      <c r="J534" s="9" t="s">
        <v>23</v>
      </c>
      <c r="K534" s="18">
        <v>122</v>
      </c>
      <c r="L534" s="18">
        <v>100</v>
      </c>
      <c r="M534" s="18">
        <v>112</v>
      </c>
      <c r="N534" s="18">
        <v>20</v>
      </c>
      <c r="O534" s="8" t="s">
        <v>34</v>
      </c>
    </row>
    <row r="535" spans="7:15" ht="27.75" customHeight="1" x14ac:dyDescent="0.25">
      <c r="G535" s="11">
        <v>2022</v>
      </c>
      <c r="H535" s="11" t="s">
        <v>43</v>
      </c>
      <c r="I535" s="11" t="s">
        <v>24</v>
      </c>
      <c r="J535" s="14" t="s">
        <v>25</v>
      </c>
      <c r="K535" s="11">
        <v>78</v>
      </c>
      <c r="L535" s="15">
        <v>2289</v>
      </c>
      <c r="M535" s="15">
        <v>5126</v>
      </c>
      <c r="N535" s="19">
        <v>458</v>
      </c>
      <c r="O535" s="11" t="s">
        <v>34</v>
      </c>
    </row>
    <row r="536" spans="7:15" ht="27.75" customHeight="1" x14ac:dyDescent="0.25">
      <c r="G536" s="8">
        <v>2022</v>
      </c>
      <c r="H536" s="8" t="s">
        <v>43</v>
      </c>
      <c r="I536" s="8" t="s">
        <v>24</v>
      </c>
      <c r="J536" s="16" t="s">
        <v>26</v>
      </c>
      <c r="K536" s="8">
        <v>76</v>
      </c>
      <c r="L536" s="17">
        <v>2288</v>
      </c>
      <c r="M536" s="17">
        <v>5126</v>
      </c>
      <c r="N536" s="18">
        <v>458</v>
      </c>
      <c r="O536" s="8" t="s">
        <v>34</v>
      </c>
    </row>
    <row r="537" spans="7:15" ht="27.75" customHeight="1" x14ac:dyDescent="0.25">
      <c r="G537" s="11">
        <v>2022</v>
      </c>
      <c r="H537" s="11" t="s">
        <v>43</v>
      </c>
      <c r="I537" s="11" t="s">
        <v>24</v>
      </c>
      <c r="J537" s="14" t="s">
        <v>27</v>
      </c>
      <c r="K537" s="11">
        <v>46</v>
      </c>
      <c r="L537" s="11">
        <v>100</v>
      </c>
      <c r="M537" s="11">
        <v>224</v>
      </c>
      <c r="N537" s="19">
        <v>20</v>
      </c>
      <c r="O537" s="11" t="s">
        <v>34</v>
      </c>
    </row>
    <row r="538" spans="7:15" ht="27.75" customHeight="1" x14ac:dyDescent="0.25">
      <c r="G538" s="8">
        <v>2022</v>
      </c>
      <c r="H538" s="8" t="s">
        <v>43</v>
      </c>
      <c r="I538" s="8" t="s">
        <v>24</v>
      </c>
      <c r="J538" s="16" t="s">
        <v>28</v>
      </c>
      <c r="K538" s="8">
        <v>34</v>
      </c>
      <c r="L538" s="17">
        <v>2288</v>
      </c>
      <c r="M538" s="17">
        <v>5126</v>
      </c>
      <c r="N538" s="18">
        <v>458</v>
      </c>
      <c r="O538" s="8" t="s">
        <v>34</v>
      </c>
    </row>
    <row r="539" spans="7:15" ht="27.75" customHeight="1" x14ac:dyDescent="0.25">
      <c r="G539" s="11">
        <v>2022</v>
      </c>
      <c r="H539" s="11" t="s">
        <v>43</v>
      </c>
      <c r="I539" s="11" t="s">
        <v>15</v>
      </c>
      <c r="J539" s="12" t="s">
        <v>29</v>
      </c>
      <c r="K539" s="19">
        <v>7</v>
      </c>
      <c r="L539" s="19">
        <v>200</v>
      </c>
      <c r="M539" s="19">
        <v>224</v>
      </c>
      <c r="N539" s="19">
        <v>40</v>
      </c>
      <c r="O539" s="11" t="s">
        <v>34</v>
      </c>
    </row>
    <row r="540" spans="7:15" ht="27.75" customHeight="1" x14ac:dyDescent="0.25">
      <c r="G540" s="8">
        <v>2022</v>
      </c>
      <c r="H540" s="8" t="s">
        <v>43</v>
      </c>
      <c r="I540" s="8" t="s">
        <v>24</v>
      </c>
      <c r="J540" s="16" t="s">
        <v>31</v>
      </c>
      <c r="K540" s="8">
        <v>3</v>
      </c>
      <c r="L540" s="17">
        <v>2289</v>
      </c>
      <c r="M540" s="17">
        <v>5127</v>
      </c>
      <c r="N540" s="18">
        <v>458</v>
      </c>
      <c r="O540" s="8" t="s">
        <v>34</v>
      </c>
    </row>
    <row r="541" spans="7:15" ht="27.75" customHeight="1" x14ac:dyDescent="0.25">
      <c r="G541" s="11">
        <v>2022</v>
      </c>
      <c r="H541" s="11" t="s">
        <v>43</v>
      </c>
      <c r="I541" s="11" t="s">
        <v>30</v>
      </c>
      <c r="J541" s="14" t="s">
        <v>30</v>
      </c>
      <c r="K541" s="11">
        <v>2</v>
      </c>
      <c r="L541" s="15">
        <v>6600</v>
      </c>
      <c r="M541" s="15">
        <v>7392</v>
      </c>
      <c r="N541" s="13">
        <v>1320</v>
      </c>
      <c r="O541" s="11" t="s">
        <v>34</v>
      </c>
    </row>
    <row r="542" spans="7:15" ht="27.75" customHeight="1" x14ac:dyDescent="0.25">
      <c r="G542" s="8">
        <v>2023</v>
      </c>
      <c r="H542" s="8" t="s">
        <v>10</v>
      </c>
      <c r="I542" s="8" t="s">
        <v>11</v>
      </c>
      <c r="J542" s="9" t="s">
        <v>12</v>
      </c>
      <c r="K542" s="10">
        <v>3566</v>
      </c>
      <c r="L542" s="10">
        <v>5493</v>
      </c>
      <c r="M542" s="10">
        <v>5127</v>
      </c>
      <c r="N542" s="10">
        <v>1099</v>
      </c>
      <c r="O542" s="8" t="s">
        <v>34</v>
      </c>
    </row>
    <row r="543" spans="7:15" ht="27.75" customHeight="1" x14ac:dyDescent="0.25">
      <c r="G543" s="11">
        <v>2023</v>
      </c>
      <c r="H543" s="11" t="s">
        <v>10</v>
      </c>
      <c r="I543" s="11" t="s">
        <v>11</v>
      </c>
      <c r="J543" s="12" t="s">
        <v>14</v>
      </c>
      <c r="K543" s="13">
        <v>2498</v>
      </c>
      <c r="L543" s="13">
        <v>9600</v>
      </c>
      <c r="M543" s="13">
        <v>8960</v>
      </c>
      <c r="N543" s="13">
        <v>1920</v>
      </c>
      <c r="O543" s="11" t="s">
        <v>34</v>
      </c>
    </row>
    <row r="544" spans="7:15" ht="27.75" customHeight="1" x14ac:dyDescent="0.25">
      <c r="G544" s="8">
        <v>2023</v>
      </c>
      <c r="H544" s="8" t="s">
        <v>10</v>
      </c>
      <c r="I544" s="8" t="s">
        <v>15</v>
      </c>
      <c r="J544" s="9" t="s">
        <v>16</v>
      </c>
      <c r="K544" s="10">
        <v>1245</v>
      </c>
      <c r="L544" s="10">
        <v>5493</v>
      </c>
      <c r="M544" s="10">
        <v>5126</v>
      </c>
      <c r="N544" s="10">
        <v>1099</v>
      </c>
      <c r="O544" s="8" t="s">
        <v>34</v>
      </c>
    </row>
    <row r="545" spans="7:15" ht="27.75" customHeight="1" x14ac:dyDescent="0.25">
      <c r="G545" s="11">
        <v>2023</v>
      </c>
      <c r="H545" s="11" t="s">
        <v>10</v>
      </c>
      <c r="I545" s="11" t="s">
        <v>17</v>
      </c>
      <c r="J545" s="14" t="s">
        <v>18</v>
      </c>
      <c r="K545" s="11">
        <v>644</v>
      </c>
      <c r="L545" s="15">
        <v>6892</v>
      </c>
      <c r="M545" s="15">
        <v>6433</v>
      </c>
      <c r="N545" s="13">
        <v>1378</v>
      </c>
      <c r="O545" s="11" t="s">
        <v>34</v>
      </c>
    </row>
    <row r="546" spans="7:15" ht="27.75" customHeight="1" x14ac:dyDescent="0.25">
      <c r="G546" s="8">
        <v>2023</v>
      </c>
      <c r="H546" s="8" t="s">
        <v>10</v>
      </c>
      <c r="I546" s="8" t="s">
        <v>19</v>
      </c>
      <c r="J546" s="16" t="s">
        <v>20</v>
      </c>
      <c r="K546" s="8">
        <v>643</v>
      </c>
      <c r="L546" s="17">
        <v>8400</v>
      </c>
      <c r="M546" s="17">
        <v>7840</v>
      </c>
      <c r="N546" s="10">
        <v>1680</v>
      </c>
      <c r="O546" s="8" t="s">
        <v>13</v>
      </c>
    </row>
    <row r="547" spans="7:15" ht="27.75" customHeight="1" x14ac:dyDescent="0.25">
      <c r="G547" s="11">
        <v>2023</v>
      </c>
      <c r="H547" s="11" t="s">
        <v>10</v>
      </c>
      <c r="I547" s="11" t="s">
        <v>17</v>
      </c>
      <c r="J547" s="14" t="s">
        <v>21</v>
      </c>
      <c r="K547" s="11">
        <v>455</v>
      </c>
      <c r="L547" s="15">
        <v>5494</v>
      </c>
      <c r="M547" s="15">
        <v>5128</v>
      </c>
      <c r="N547" s="13">
        <v>1099</v>
      </c>
      <c r="O547" s="11" t="s">
        <v>13</v>
      </c>
    </row>
    <row r="548" spans="7:15" ht="27.75" customHeight="1" x14ac:dyDescent="0.25">
      <c r="G548" s="8">
        <v>2023</v>
      </c>
      <c r="H548" s="8" t="s">
        <v>10</v>
      </c>
      <c r="I548" s="8" t="s">
        <v>19</v>
      </c>
      <c r="J548" s="16" t="s">
        <v>22</v>
      </c>
      <c r="K548" s="18">
        <v>345</v>
      </c>
      <c r="L548" s="10">
        <v>8400</v>
      </c>
      <c r="M548" s="10">
        <v>7840</v>
      </c>
      <c r="N548" s="10">
        <v>1680</v>
      </c>
      <c r="O548" s="8" t="s">
        <v>13</v>
      </c>
    </row>
    <row r="549" spans="7:15" ht="27.75" customHeight="1" x14ac:dyDescent="0.25">
      <c r="G549" s="11">
        <v>2023</v>
      </c>
      <c r="H549" s="11" t="s">
        <v>10</v>
      </c>
      <c r="I549" s="11" t="s">
        <v>15</v>
      </c>
      <c r="J549" s="12" t="s">
        <v>23</v>
      </c>
      <c r="K549" s="19">
        <v>122</v>
      </c>
      <c r="L549" s="19">
        <v>120</v>
      </c>
      <c r="M549" s="19">
        <v>112</v>
      </c>
      <c r="N549" s="19">
        <v>24</v>
      </c>
      <c r="O549" s="11" t="s">
        <v>13</v>
      </c>
    </row>
    <row r="550" spans="7:15" ht="27.75" customHeight="1" x14ac:dyDescent="0.25">
      <c r="G550" s="8">
        <v>2023</v>
      </c>
      <c r="H550" s="8" t="s">
        <v>10</v>
      </c>
      <c r="I550" s="8" t="s">
        <v>24</v>
      </c>
      <c r="J550" s="16" t="s">
        <v>25</v>
      </c>
      <c r="K550" s="8">
        <v>78</v>
      </c>
      <c r="L550" s="17">
        <v>2289</v>
      </c>
      <c r="M550" s="17">
        <v>5126</v>
      </c>
      <c r="N550" s="18">
        <v>458</v>
      </c>
      <c r="O550" s="8" t="s">
        <v>13</v>
      </c>
    </row>
    <row r="551" spans="7:15" ht="27.75" customHeight="1" x14ac:dyDescent="0.25">
      <c r="G551" s="11">
        <v>2023</v>
      </c>
      <c r="H551" s="11" t="s">
        <v>10</v>
      </c>
      <c r="I551" s="11" t="s">
        <v>24</v>
      </c>
      <c r="J551" s="14" t="s">
        <v>26</v>
      </c>
      <c r="K551" s="11">
        <v>76</v>
      </c>
      <c r="L551" s="15">
        <v>2288</v>
      </c>
      <c r="M551" s="15">
        <v>5126</v>
      </c>
      <c r="N551" s="19">
        <v>458</v>
      </c>
      <c r="O551" s="11" t="s">
        <v>13</v>
      </c>
    </row>
    <row r="552" spans="7:15" ht="27.75" customHeight="1" x14ac:dyDescent="0.25">
      <c r="G552" s="8">
        <v>2023</v>
      </c>
      <c r="H552" s="8" t="s">
        <v>10</v>
      </c>
      <c r="I552" s="8" t="s">
        <v>24</v>
      </c>
      <c r="J552" s="16" t="s">
        <v>27</v>
      </c>
      <c r="K552" s="8">
        <v>46</v>
      </c>
      <c r="L552" s="8">
        <v>100</v>
      </c>
      <c r="M552" s="8">
        <v>224</v>
      </c>
      <c r="N552" s="18">
        <v>20</v>
      </c>
      <c r="O552" s="8" t="s">
        <v>13</v>
      </c>
    </row>
    <row r="553" spans="7:15" ht="27.75" customHeight="1" x14ac:dyDescent="0.25">
      <c r="G553" s="11">
        <v>2023</v>
      </c>
      <c r="H553" s="11" t="s">
        <v>10</v>
      </c>
      <c r="I553" s="11" t="s">
        <v>24</v>
      </c>
      <c r="J553" s="14" t="s">
        <v>28</v>
      </c>
      <c r="K553" s="11">
        <v>34</v>
      </c>
      <c r="L553" s="15">
        <v>2288</v>
      </c>
      <c r="M553" s="15">
        <v>5126</v>
      </c>
      <c r="N553" s="19">
        <v>458</v>
      </c>
      <c r="O553" s="11" t="s">
        <v>13</v>
      </c>
    </row>
    <row r="554" spans="7:15" ht="27.75" customHeight="1" x14ac:dyDescent="0.25">
      <c r="G554" s="8">
        <v>2023</v>
      </c>
      <c r="H554" s="8" t="s">
        <v>10</v>
      </c>
      <c r="I554" s="8" t="s">
        <v>15</v>
      </c>
      <c r="J554" s="9" t="s">
        <v>29</v>
      </c>
      <c r="K554" s="18">
        <v>7</v>
      </c>
      <c r="L554" s="18">
        <v>200</v>
      </c>
      <c r="M554" s="18">
        <v>224</v>
      </c>
      <c r="N554" s="18">
        <v>40</v>
      </c>
      <c r="O554" s="8" t="s">
        <v>13</v>
      </c>
    </row>
    <row r="555" spans="7:15" ht="27.75" customHeight="1" x14ac:dyDescent="0.25">
      <c r="G555" s="11">
        <v>2023</v>
      </c>
      <c r="H555" s="11" t="s">
        <v>10</v>
      </c>
      <c r="I555" s="11" t="s">
        <v>30</v>
      </c>
      <c r="J555" s="14" t="s">
        <v>30</v>
      </c>
      <c r="K555" s="11">
        <v>3</v>
      </c>
      <c r="L555" s="15">
        <v>4577</v>
      </c>
      <c r="M555" s="15">
        <v>7392</v>
      </c>
      <c r="N555" s="19">
        <v>915</v>
      </c>
      <c r="O555" s="11" t="s">
        <v>13</v>
      </c>
    </row>
    <row r="556" spans="7:15" ht="27.75" customHeight="1" x14ac:dyDescent="0.25">
      <c r="G556" s="8">
        <v>2023</v>
      </c>
      <c r="H556" s="8" t="s">
        <v>10</v>
      </c>
      <c r="I556" s="8" t="s">
        <v>24</v>
      </c>
      <c r="J556" s="16" t="s">
        <v>31</v>
      </c>
      <c r="K556" s="8">
        <v>3</v>
      </c>
      <c r="L556" s="17">
        <v>3300</v>
      </c>
      <c r="M556" s="17">
        <v>5127</v>
      </c>
      <c r="N556" s="18">
        <v>660</v>
      </c>
      <c r="O556" s="8" t="s">
        <v>13</v>
      </c>
    </row>
    <row r="557" spans="7:15" ht="27.75" customHeight="1" x14ac:dyDescent="0.25">
      <c r="G557" s="11">
        <v>2023</v>
      </c>
      <c r="H557" s="11" t="s">
        <v>32</v>
      </c>
      <c r="I557" s="11" t="s">
        <v>11</v>
      </c>
      <c r="J557" s="12" t="s">
        <v>12</v>
      </c>
      <c r="K557" s="13">
        <v>3566</v>
      </c>
      <c r="L557" s="13">
        <v>4577</v>
      </c>
      <c r="M557" s="13">
        <v>5127</v>
      </c>
      <c r="N557" s="19">
        <v>915</v>
      </c>
      <c r="O557" s="11" t="s">
        <v>13</v>
      </c>
    </row>
    <row r="558" spans="7:15" ht="27.75" customHeight="1" x14ac:dyDescent="0.25">
      <c r="G558" s="8">
        <v>2023</v>
      </c>
      <c r="H558" s="8" t="s">
        <v>32</v>
      </c>
      <c r="I558" s="8" t="s">
        <v>11</v>
      </c>
      <c r="J558" s="9" t="s">
        <v>14</v>
      </c>
      <c r="K558" s="10">
        <v>2498</v>
      </c>
      <c r="L558" s="10">
        <v>8000</v>
      </c>
      <c r="M558" s="10">
        <v>8960</v>
      </c>
      <c r="N558" s="10">
        <v>1600</v>
      </c>
      <c r="O558" s="8" t="s">
        <v>13</v>
      </c>
    </row>
    <row r="559" spans="7:15" ht="27.75" customHeight="1" x14ac:dyDescent="0.25">
      <c r="G559" s="11">
        <v>2023</v>
      </c>
      <c r="H559" s="11" t="s">
        <v>32</v>
      </c>
      <c r="I559" s="11" t="s">
        <v>15</v>
      </c>
      <c r="J559" s="12" t="s">
        <v>16</v>
      </c>
      <c r="K559" s="13">
        <v>1245</v>
      </c>
      <c r="L559" s="13">
        <v>4577</v>
      </c>
      <c r="M559" s="13">
        <v>5126</v>
      </c>
      <c r="N559" s="19">
        <v>915</v>
      </c>
      <c r="O559" s="11" t="s">
        <v>13</v>
      </c>
    </row>
    <row r="560" spans="7:15" ht="27.75" customHeight="1" x14ac:dyDescent="0.25">
      <c r="G560" s="8">
        <v>2023</v>
      </c>
      <c r="H560" s="8" t="s">
        <v>32</v>
      </c>
      <c r="I560" s="8" t="s">
        <v>17</v>
      </c>
      <c r="J560" s="16" t="s">
        <v>18</v>
      </c>
      <c r="K560" s="8">
        <v>644</v>
      </c>
      <c r="L560" s="17">
        <v>5744</v>
      </c>
      <c r="M560" s="17">
        <v>6433</v>
      </c>
      <c r="N560" s="10">
        <v>1149</v>
      </c>
      <c r="O560" s="8" t="s">
        <v>13</v>
      </c>
    </row>
    <row r="561" spans="7:15" ht="27.75" customHeight="1" x14ac:dyDescent="0.25">
      <c r="G561" s="11">
        <v>2023</v>
      </c>
      <c r="H561" s="11" t="s">
        <v>32</v>
      </c>
      <c r="I561" s="11" t="s">
        <v>19</v>
      </c>
      <c r="J561" s="14" t="s">
        <v>20</v>
      </c>
      <c r="K561" s="11">
        <v>643</v>
      </c>
      <c r="L561" s="15">
        <v>7000</v>
      </c>
      <c r="M561" s="15">
        <v>7840</v>
      </c>
      <c r="N561" s="13">
        <v>1400</v>
      </c>
      <c r="O561" s="11" t="s">
        <v>13</v>
      </c>
    </row>
    <row r="562" spans="7:15" ht="27.75" customHeight="1" x14ac:dyDescent="0.25">
      <c r="G562" s="8">
        <v>2023</v>
      </c>
      <c r="H562" s="8" t="s">
        <v>32</v>
      </c>
      <c r="I562" s="8" t="s">
        <v>17</v>
      </c>
      <c r="J562" s="16" t="s">
        <v>21</v>
      </c>
      <c r="K562" s="8">
        <v>455</v>
      </c>
      <c r="L562" s="17">
        <v>4579</v>
      </c>
      <c r="M562" s="17">
        <v>5128</v>
      </c>
      <c r="N562" s="18">
        <v>916</v>
      </c>
      <c r="O562" s="8" t="s">
        <v>13</v>
      </c>
    </row>
    <row r="563" spans="7:15" ht="27.75" customHeight="1" x14ac:dyDescent="0.25">
      <c r="G563" s="11">
        <v>2023</v>
      </c>
      <c r="H563" s="11" t="s">
        <v>32</v>
      </c>
      <c r="I563" s="11" t="s">
        <v>19</v>
      </c>
      <c r="J563" s="14" t="s">
        <v>22</v>
      </c>
      <c r="K563" s="19">
        <v>345</v>
      </c>
      <c r="L563" s="13">
        <v>7000</v>
      </c>
      <c r="M563" s="13">
        <v>7840</v>
      </c>
      <c r="N563" s="13">
        <v>1400</v>
      </c>
      <c r="O563" s="11" t="s">
        <v>13</v>
      </c>
    </row>
    <row r="564" spans="7:15" ht="27.75" customHeight="1" x14ac:dyDescent="0.25">
      <c r="G564" s="8">
        <v>2023</v>
      </c>
      <c r="H564" s="8" t="s">
        <v>32</v>
      </c>
      <c r="I564" s="8" t="s">
        <v>15</v>
      </c>
      <c r="J564" s="9" t="s">
        <v>23</v>
      </c>
      <c r="K564" s="18">
        <v>122</v>
      </c>
      <c r="L564" s="18">
        <v>100</v>
      </c>
      <c r="M564" s="18">
        <v>112</v>
      </c>
      <c r="N564" s="18">
        <v>20</v>
      </c>
      <c r="O564" s="8" t="s">
        <v>13</v>
      </c>
    </row>
    <row r="565" spans="7:15" ht="27.75" customHeight="1" x14ac:dyDescent="0.25">
      <c r="G565" s="11">
        <v>2023</v>
      </c>
      <c r="H565" s="11" t="s">
        <v>32</v>
      </c>
      <c r="I565" s="11" t="s">
        <v>24</v>
      </c>
      <c r="J565" s="14" t="s">
        <v>25</v>
      </c>
      <c r="K565" s="11">
        <v>78</v>
      </c>
      <c r="L565" s="15">
        <v>2289</v>
      </c>
      <c r="M565" s="15">
        <v>5126</v>
      </c>
      <c r="N565" s="19">
        <v>458</v>
      </c>
      <c r="O565" s="11" t="s">
        <v>13</v>
      </c>
    </row>
    <row r="566" spans="7:15" ht="27.75" customHeight="1" x14ac:dyDescent="0.25">
      <c r="G566" s="8">
        <v>2023</v>
      </c>
      <c r="H566" s="8" t="s">
        <v>32</v>
      </c>
      <c r="I566" s="8" t="s">
        <v>24</v>
      </c>
      <c r="J566" s="16" t="s">
        <v>26</v>
      </c>
      <c r="K566" s="8">
        <v>76</v>
      </c>
      <c r="L566" s="17">
        <v>2288</v>
      </c>
      <c r="M566" s="17">
        <v>5126</v>
      </c>
      <c r="N566" s="18">
        <v>458</v>
      </c>
      <c r="O566" s="8" t="s">
        <v>13</v>
      </c>
    </row>
    <row r="567" spans="7:15" ht="27.75" customHeight="1" x14ac:dyDescent="0.25">
      <c r="G567" s="11">
        <v>2023</v>
      </c>
      <c r="H567" s="11" t="s">
        <v>32</v>
      </c>
      <c r="I567" s="11" t="s">
        <v>24</v>
      </c>
      <c r="J567" s="14" t="s">
        <v>27</v>
      </c>
      <c r="K567" s="11">
        <v>46</v>
      </c>
      <c r="L567" s="11">
        <v>100</v>
      </c>
      <c r="M567" s="11">
        <v>224</v>
      </c>
      <c r="N567" s="19">
        <v>20</v>
      </c>
      <c r="O567" s="11" t="s">
        <v>13</v>
      </c>
    </row>
    <row r="568" spans="7:15" ht="27.75" customHeight="1" x14ac:dyDescent="0.25">
      <c r="G568" s="8">
        <v>2023</v>
      </c>
      <c r="H568" s="8" t="s">
        <v>32</v>
      </c>
      <c r="I568" s="8" t="s">
        <v>24</v>
      </c>
      <c r="J568" s="16" t="s">
        <v>28</v>
      </c>
      <c r="K568" s="8">
        <v>34</v>
      </c>
      <c r="L568" s="17">
        <v>2288</v>
      </c>
      <c r="M568" s="17">
        <v>5126</v>
      </c>
      <c r="N568" s="18">
        <v>458</v>
      </c>
      <c r="O568" s="8" t="s">
        <v>13</v>
      </c>
    </row>
    <row r="569" spans="7:15" ht="27.75" customHeight="1" x14ac:dyDescent="0.25">
      <c r="G569" s="11">
        <v>2023</v>
      </c>
      <c r="H569" s="11" t="s">
        <v>32</v>
      </c>
      <c r="I569" s="11" t="s">
        <v>15</v>
      </c>
      <c r="J569" s="12" t="s">
        <v>29</v>
      </c>
      <c r="K569" s="19">
        <v>7</v>
      </c>
      <c r="L569" s="19">
        <v>200</v>
      </c>
      <c r="M569" s="19">
        <v>224</v>
      </c>
      <c r="N569" s="19">
        <v>40</v>
      </c>
      <c r="O569" s="11" t="s">
        <v>13</v>
      </c>
    </row>
    <row r="570" spans="7:15" ht="27.75" customHeight="1" x14ac:dyDescent="0.25">
      <c r="G570" s="8">
        <v>2023</v>
      </c>
      <c r="H570" s="8" t="s">
        <v>32</v>
      </c>
      <c r="I570" s="8" t="s">
        <v>24</v>
      </c>
      <c r="J570" s="16" t="s">
        <v>31</v>
      </c>
      <c r="K570" s="8">
        <v>3</v>
      </c>
      <c r="L570" s="17">
        <v>3300</v>
      </c>
      <c r="M570" s="17">
        <v>5127</v>
      </c>
      <c r="N570" s="18">
        <v>660</v>
      </c>
      <c r="O570" s="8" t="s">
        <v>13</v>
      </c>
    </row>
    <row r="571" spans="7:15" ht="27.75" customHeight="1" x14ac:dyDescent="0.25">
      <c r="G571" s="11">
        <v>2023</v>
      </c>
      <c r="H571" s="11" t="s">
        <v>32</v>
      </c>
      <c r="I571" s="11" t="s">
        <v>30</v>
      </c>
      <c r="J571" s="14" t="s">
        <v>30</v>
      </c>
      <c r="K571" s="11">
        <v>2</v>
      </c>
      <c r="L571" s="15">
        <v>6600</v>
      </c>
      <c r="M571" s="15">
        <v>7392</v>
      </c>
      <c r="N571" s="13">
        <v>1320</v>
      </c>
      <c r="O571" s="11" t="s">
        <v>13</v>
      </c>
    </row>
    <row r="572" spans="7:15" ht="27.75" customHeight="1" x14ac:dyDescent="0.25">
      <c r="G572" s="8">
        <v>2023</v>
      </c>
      <c r="H572" s="8" t="s">
        <v>33</v>
      </c>
      <c r="I572" s="8" t="s">
        <v>11</v>
      </c>
      <c r="J572" s="9" t="s">
        <v>12</v>
      </c>
      <c r="K572" s="10">
        <v>3566</v>
      </c>
      <c r="L572" s="10">
        <v>4577</v>
      </c>
      <c r="M572" s="10">
        <v>5127</v>
      </c>
      <c r="N572" s="18">
        <v>915</v>
      </c>
      <c r="O572" s="8" t="s">
        <v>13</v>
      </c>
    </row>
    <row r="573" spans="7:15" ht="27.75" customHeight="1" x14ac:dyDescent="0.25">
      <c r="G573" s="11">
        <v>2023</v>
      </c>
      <c r="H573" s="11" t="s">
        <v>33</v>
      </c>
      <c r="I573" s="11" t="s">
        <v>11</v>
      </c>
      <c r="J573" s="12" t="s">
        <v>14</v>
      </c>
      <c r="K573" s="13">
        <v>2498</v>
      </c>
      <c r="L573" s="13">
        <v>8000</v>
      </c>
      <c r="M573" s="13">
        <v>8960</v>
      </c>
      <c r="N573" s="13">
        <v>1600</v>
      </c>
      <c r="O573" s="11" t="s">
        <v>13</v>
      </c>
    </row>
    <row r="574" spans="7:15" ht="27.75" customHeight="1" x14ac:dyDescent="0.25">
      <c r="G574" s="8">
        <v>2023</v>
      </c>
      <c r="H574" s="8" t="s">
        <v>33</v>
      </c>
      <c r="I574" s="8" t="s">
        <v>15</v>
      </c>
      <c r="J574" s="9" t="s">
        <v>16</v>
      </c>
      <c r="K574" s="10">
        <v>1245</v>
      </c>
      <c r="L574" s="10">
        <v>4577</v>
      </c>
      <c r="M574" s="10">
        <v>5126</v>
      </c>
      <c r="N574" s="18">
        <v>915</v>
      </c>
      <c r="O574" s="8" t="s">
        <v>13</v>
      </c>
    </row>
    <row r="575" spans="7:15" ht="27.75" customHeight="1" x14ac:dyDescent="0.25">
      <c r="G575" s="11">
        <v>2023</v>
      </c>
      <c r="H575" s="11" t="s">
        <v>33</v>
      </c>
      <c r="I575" s="11" t="s">
        <v>17</v>
      </c>
      <c r="J575" s="14" t="s">
        <v>18</v>
      </c>
      <c r="K575" s="11">
        <v>644</v>
      </c>
      <c r="L575" s="15">
        <v>10000</v>
      </c>
      <c r="M575" s="15">
        <v>6433</v>
      </c>
      <c r="N575" s="13">
        <v>2000</v>
      </c>
      <c r="O575" s="11" t="s">
        <v>13</v>
      </c>
    </row>
    <row r="576" spans="7:15" ht="27.75" customHeight="1" x14ac:dyDescent="0.25">
      <c r="G576" s="8">
        <v>2023</v>
      </c>
      <c r="H576" s="8" t="s">
        <v>33</v>
      </c>
      <c r="I576" s="8" t="s">
        <v>19</v>
      </c>
      <c r="J576" s="16" t="s">
        <v>20</v>
      </c>
      <c r="K576" s="8">
        <v>643</v>
      </c>
      <c r="L576" s="17">
        <v>7000</v>
      </c>
      <c r="M576" s="17">
        <v>7840</v>
      </c>
      <c r="N576" s="10">
        <v>1400</v>
      </c>
      <c r="O576" s="8" t="s">
        <v>13</v>
      </c>
    </row>
    <row r="577" spans="7:15" ht="27.75" customHeight="1" x14ac:dyDescent="0.25">
      <c r="G577" s="11">
        <v>2023</v>
      </c>
      <c r="H577" s="11" t="s">
        <v>33</v>
      </c>
      <c r="I577" s="11" t="s">
        <v>17</v>
      </c>
      <c r="J577" s="14" t="s">
        <v>21</v>
      </c>
      <c r="K577" s="11">
        <v>455</v>
      </c>
      <c r="L577" s="15">
        <v>4579</v>
      </c>
      <c r="M577" s="15">
        <v>5128</v>
      </c>
      <c r="N577" s="19">
        <v>916</v>
      </c>
      <c r="O577" s="11" t="s">
        <v>13</v>
      </c>
    </row>
    <row r="578" spans="7:15" ht="27.75" customHeight="1" x14ac:dyDescent="0.25">
      <c r="G578" s="8">
        <v>2023</v>
      </c>
      <c r="H578" s="8" t="s">
        <v>33</v>
      </c>
      <c r="I578" s="8" t="s">
        <v>19</v>
      </c>
      <c r="J578" s="16" t="s">
        <v>22</v>
      </c>
      <c r="K578" s="18">
        <v>345</v>
      </c>
      <c r="L578" s="10">
        <v>7000</v>
      </c>
      <c r="M578" s="10">
        <v>7840</v>
      </c>
      <c r="N578" s="10">
        <v>1400</v>
      </c>
      <c r="O578" s="8" t="s">
        <v>13</v>
      </c>
    </row>
    <row r="579" spans="7:15" ht="27.75" customHeight="1" x14ac:dyDescent="0.25">
      <c r="G579" s="11">
        <v>2023</v>
      </c>
      <c r="H579" s="11" t="s">
        <v>33</v>
      </c>
      <c r="I579" s="11" t="s">
        <v>15</v>
      </c>
      <c r="J579" s="12" t="s">
        <v>23</v>
      </c>
      <c r="K579" s="19">
        <v>122</v>
      </c>
      <c r="L579" s="19">
        <v>100</v>
      </c>
      <c r="M579" s="19">
        <v>112</v>
      </c>
      <c r="N579" s="19">
        <v>20</v>
      </c>
      <c r="O579" s="11" t="s">
        <v>13</v>
      </c>
    </row>
    <row r="580" spans="7:15" ht="27.75" customHeight="1" x14ac:dyDescent="0.25">
      <c r="G580" s="8">
        <v>2023</v>
      </c>
      <c r="H580" s="8" t="s">
        <v>33</v>
      </c>
      <c r="I580" s="8" t="s">
        <v>24</v>
      </c>
      <c r="J580" s="16" t="s">
        <v>25</v>
      </c>
      <c r="K580" s="8">
        <v>78</v>
      </c>
      <c r="L580" s="17">
        <v>2289</v>
      </c>
      <c r="M580" s="17">
        <v>5126</v>
      </c>
      <c r="N580" s="18">
        <v>458</v>
      </c>
      <c r="O580" s="8" t="s">
        <v>13</v>
      </c>
    </row>
    <row r="581" spans="7:15" ht="27.75" customHeight="1" x14ac:dyDescent="0.25">
      <c r="G581" s="11">
        <v>2023</v>
      </c>
      <c r="H581" s="11" t="s">
        <v>33</v>
      </c>
      <c r="I581" s="11" t="s">
        <v>24</v>
      </c>
      <c r="J581" s="14" t="s">
        <v>26</v>
      </c>
      <c r="K581" s="11">
        <v>76</v>
      </c>
      <c r="L581" s="15">
        <v>2288</v>
      </c>
      <c r="M581" s="15">
        <v>5126</v>
      </c>
      <c r="N581" s="19">
        <v>458</v>
      </c>
      <c r="O581" s="11" t="s">
        <v>13</v>
      </c>
    </row>
    <row r="582" spans="7:15" ht="27.75" customHeight="1" x14ac:dyDescent="0.25">
      <c r="G582" s="8">
        <v>2023</v>
      </c>
      <c r="H582" s="8" t="s">
        <v>33</v>
      </c>
      <c r="I582" s="8" t="s">
        <v>24</v>
      </c>
      <c r="J582" s="16" t="s">
        <v>27</v>
      </c>
      <c r="K582" s="8">
        <v>46</v>
      </c>
      <c r="L582" s="8">
        <v>100</v>
      </c>
      <c r="M582" s="8">
        <v>224</v>
      </c>
      <c r="N582" s="18">
        <v>20</v>
      </c>
      <c r="O582" s="8" t="s">
        <v>13</v>
      </c>
    </row>
    <row r="583" spans="7:15" ht="27.75" customHeight="1" x14ac:dyDescent="0.25">
      <c r="G583" s="11">
        <v>2023</v>
      </c>
      <c r="H583" s="11" t="s">
        <v>33</v>
      </c>
      <c r="I583" s="11" t="s">
        <v>24</v>
      </c>
      <c r="J583" s="14" t="s">
        <v>28</v>
      </c>
      <c r="K583" s="11">
        <v>34</v>
      </c>
      <c r="L583" s="15">
        <v>2288</v>
      </c>
      <c r="M583" s="15">
        <v>5126</v>
      </c>
      <c r="N583" s="19">
        <v>458</v>
      </c>
      <c r="O583" s="11" t="s">
        <v>13</v>
      </c>
    </row>
    <row r="584" spans="7:15" ht="27.75" customHeight="1" x14ac:dyDescent="0.25">
      <c r="G584" s="8">
        <v>2023</v>
      </c>
      <c r="H584" s="8" t="s">
        <v>33</v>
      </c>
      <c r="I584" s="8" t="s">
        <v>15</v>
      </c>
      <c r="J584" s="9" t="s">
        <v>29</v>
      </c>
      <c r="K584" s="18">
        <v>7</v>
      </c>
      <c r="L584" s="18">
        <v>200</v>
      </c>
      <c r="M584" s="18">
        <v>224</v>
      </c>
      <c r="N584" s="18">
        <v>40</v>
      </c>
      <c r="O584" s="8" t="s">
        <v>13</v>
      </c>
    </row>
    <row r="585" spans="7:15" ht="27.75" customHeight="1" x14ac:dyDescent="0.25">
      <c r="G585" s="11">
        <v>2023</v>
      </c>
      <c r="H585" s="11" t="s">
        <v>33</v>
      </c>
      <c r="I585" s="11" t="s">
        <v>24</v>
      </c>
      <c r="J585" s="14" t="s">
        <v>31</v>
      </c>
      <c r="K585" s="11">
        <v>3</v>
      </c>
      <c r="L585" s="15">
        <v>2289</v>
      </c>
      <c r="M585" s="15">
        <v>5127</v>
      </c>
      <c r="N585" s="19">
        <v>458</v>
      </c>
      <c r="O585" s="11" t="s">
        <v>13</v>
      </c>
    </row>
    <row r="586" spans="7:15" ht="27.75" customHeight="1" x14ac:dyDescent="0.25">
      <c r="G586" s="8">
        <v>2023</v>
      </c>
      <c r="H586" s="8" t="s">
        <v>33</v>
      </c>
      <c r="I586" s="8" t="s">
        <v>30</v>
      </c>
      <c r="J586" s="16" t="s">
        <v>30</v>
      </c>
      <c r="K586" s="8">
        <v>2</v>
      </c>
      <c r="L586" s="17">
        <v>6600</v>
      </c>
      <c r="M586" s="17">
        <v>7392</v>
      </c>
      <c r="N586" s="10">
        <v>1320</v>
      </c>
      <c r="O586" s="8" t="s">
        <v>13</v>
      </c>
    </row>
    <row r="587" spans="7:15" ht="27.75" customHeight="1" x14ac:dyDescent="0.25">
      <c r="G587" s="11">
        <v>2023</v>
      </c>
      <c r="H587" s="11" t="s">
        <v>35</v>
      </c>
      <c r="I587" s="11" t="s">
        <v>11</v>
      </c>
      <c r="J587" s="12" t="s">
        <v>12</v>
      </c>
      <c r="K587" s="13">
        <v>3566</v>
      </c>
      <c r="L587" s="13">
        <v>4577</v>
      </c>
      <c r="M587" s="13">
        <v>5127</v>
      </c>
      <c r="N587" s="19">
        <v>915</v>
      </c>
      <c r="O587" s="11" t="s">
        <v>13</v>
      </c>
    </row>
    <row r="588" spans="7:15" ht="27.75" customHeight="1" x14ac:dyDescent="0.25">
      <c r="G588" s="8">
        <v>2023</v>
      </c>
      <c r="H588" s="8" t="s">
        <v>35</v>
      </c>
      <c r="I588" s="8" t="s">
        <v>11</v>
      </c>
      <c r="J588" s="9" t="s">
        <v>14</v>
      </c>
      <c r="K588" s="10">
        <v>2498</v>
      </c>
      <c r="L588" s="10">
        <v>8000</v>
      </c>
      <c r="M588" s="10">
        <v>8960</v>
      </c>
      <c r="N588" s="10">
        <v>1600</v>
      </c>
      <c r="O588" s="8" t="s">
        <v>34</v>
      </c>
    </row>
    <row r="589" spans="7:15" ht="27.75" customHeight="1" x14ac:dyDescent="0.25">
      <c r="G589" s="11">
        <v>2023</v>
      </c>
      <c r="H589" s="11" t="s">
        <v>35</v>
      </c>
      <c r="I589" s="11" t="s">
        <v>15</v>
      </c>
      <c r="J589" s="12" t="s">
        <v>16</v>
      </c>
      <c r="K589" s="13">
        <v>1245</v>
      </c>
      <c r="L589" s="13">
        <v>4577</v>
      </c>
      <c r="M589" s="13">
        <v>5126</v>
      </c>
      <c r="N589" s="19">
        <v>915</v>
      </c>
      <c r="O589" s="11" t="s">
        <v>34</v>
      </c>
    </row>
    <row r="590" spans="7:15" ht="27.75" customHeight="1" x14ac:dyDescent="0.25">
      <c r="G590" s="8">
        <v>2023</v>
      </c>
      <c r="H590" s="8" t="s">
        <v>35</v>
      </c>
      <c r="I590" s="8" t="s">
        <v>17</v>
      </c>
      <c r="J590" s="16" t="s">
        <v>18</v>
      </c>
      <c r="K590" s="8">
        <v>644</v>
      </c>
      <c r="L590" s="17">
        <v>15000</v>
      </c>
      <c r="M590" s="17">
        <v>6433</v>
      </c>
      <c r="N590" s="10">
        <v>3000</v>
      </c>
      <c r="O590" s="8" t="s">
        <v>34</v>
      </c>
    </row>
    <row r="591" spans="7:15" ht="27.75" customHeight="1" x14ac:dyDescent="0.25">
      <c r="G591" s="11">
        <v>2023</v>
      </c>
      <c r="H591" s="11" t="s">
        <v>35</v>
      </c>
      <c r="I591" s="11" t="s">
        <v>19</v>
      </c>
      <c r="J591" s="14" t="s">
        <v>20</v>
      </c>
      <c r="K591" s="11">
        <v>643</v>
      </c>
      <c r="L591" s="15">
        <v>7000</v>
      </c>
      <c r="M591" s="15">
        <v>7840</v>
      </c>
      <c r="N591" s="13">
        <v>1400</v>
      </c>
      <c r="O591" s="11" t="s">
        <v>34</v>
      </c>
    </row>
    <row r="592" spans="7:15" ht="27.75" customHeight="1" x14ac:dyDescent="0.25">
      <c r="G592" s="8">
        <v>2023</v>
      </c>
      <c r="H592" s="8" t="s">
        <v>35</v>
      </c>
      <c r="I592" s="8" t="s">
        <v>17</v>
      </c>
      <c r="J592" s="16" t="s">
        <v>21</v>
      </c>
      <c r="K592" s="8">
        <v>455</v>
      </c>
      <c r="L592" s="17">
        <v>14000</v>
      </c>
      <c r="M592" s="17">
        <v>5128</v>
      </c>
      <c r="N592" s="10">
        <v>2800</v>
      </c>
      <c r="O592" s="8" t="s">
        <v>34</v>
      </c>
    </row>
    <row r="593" spans="7:15" ht="27.75" customHeight="1" x14ac:dyDescent="0.25">
      <c r="G593" s="11">
        <v>2023</v>
      </c>
      <c r="H593" s="11" t="s">
        <v>35</v>
      </c>
      <c r="I593" s="11" t="s">
        <v>19</v>
      </c>
      <c r="J593" s="14" t="s">
        <v>22</v>
      </c>
      <c r="K593" s="19">
        <v>345</v>
      </c>
      <c r="L593" s="13">
        <v>7000</v>
      </c>
      <c r="M593" s="13">
        <v>7840</v>
      </c>
      <c r="N593" s="13">
        <v>1400</v>
      </c>
      <c r="O593" s="11" t="s">
        <v>34</v>
      </c>
    </row>
    <row r="594" spans="7:15" ht="27.75" customHeight="1" x14ac:dyDescent="0.25">
      <c r="G594" s="8">
        <v>2023</v>
      </c>
      <c r="H594" s="8" t="s">
        <v>35</v>
      </c>
      <c r="I594" s="8" t="s">
        <v>15</v>
      </c>
      <c r="J594" s="9" t="s">
        <v>23</v>
      </c>
      <c r="K594" s="18">
        <v>122</v>
      </c>
      <c r="L594" s="18">
        <v>100</v>
      </c>
      <c r="M594" s="18">
        <v>112</v>
      </c>
      <c r="N594" s="18">
        <v>20</v>
      </c>
      <c r="O594" s="8" t="s">
        <v>34</v>
      </c>
    </row>
    <row r="595" spans="7:15" ht="27.75" customHeight="1" x14ac:dyDescent="0.25">
      <c r="G595" s="11">
        <v>2023</v>
      </c>
      <c r="H595" s="11" t="s">
        <v>35</v>
      </c>
      <c r="I595" s="11" t="s">
        <v>24</v>
      </c>
      <c r="J595" s="14" t="s">
        <v>25</v>
      </c>
      <c r="K595" s="11">
        <v>78</v>
      </c>
      <c r="L595" s="15">
        <v>2289</v>
      </c>
      <c r="M595" s="15">
        <v>5126</v>
      </c>
      <c r="N595" s="19">
        <v>458</v>
      </c>
      <c r="O595" s="11" t="s">
        <v>34</v>
      </c>
    </row>
    <row r="596" spans="7:15" ht="27.75" customHeight="1" x14ac:dyDescent="0.25">
      <c r="G596" s="8">
        <v>2023</v>
      </c>
      <c r="H596" s="8" t="s">
        <v>35</v>
      </c>
      <c r="I596" s="8" t="s">
        <v>24</v>
      </c>
      <c r="J596" s="16" t="s">
        <v>26</v>
      </c>
      <c r="K596" s="8">
        <v>76</v>
      </c>
      <c r="L596" s="17">
        <v>2288</v>
      </c>
      <c r="M596" s="17">
        <v>5126</v>
      </c>
      <c r="N596" s="18">
        <v>458</v>
      </c>
      <c r="O596" s="8" t="s">
        <v>34</v>
      </c>
    </row>
    <row r="597" spans="7:15" ht="27.75" customHeight="1" x14ac:dyDescent="0.25">
      <c r="G597" s="11">
        <v>2023</v>
      </c>
      <c r="H597" s="11" t="s">
        <v>35</v>
      </c>
      <c r="I597" s="11" t="s">
        <v>24</v>
      </c>
      <c r="J597" s="14" t="s">
        <v>27</v>
      </c>
      <c r="K597" s="11">
        <v>46</v>
      </c>
      <c r="L597" s="11">
        <v>100</v>
      </c>
      <c r="M597" s="11">
        <v>224</v>
      </c>
      <c r="N597" s="19">
        <v>20</v>
      </c>
      <c r="O597" s="11" t="s">
        <v>34</v>
      </c>
    </row>
    <row r="598" spans="7:15" ht="27.75" customHeight="1" x14ac:dyDescent="0.25">
      <c r="G598" s="8">
        <v>2023</v>
      </c>
      <c r="H598" s="8" t="s">
        <v>35</v>
      </c>
      <c r="I598" s="8" t="s">
        <v>24</v>
      </c>
      <c r="J598" s="16" t="s">
        <v>28</v>
      </c>
      <c r="K598" s="8">
        <v>34</v>
      </c>
      <c r="L598" s="17">
        <v>2288</v>
      </c>
      <c r="M598" s="17">
        <v>5126</v>
      </c>
      <c r="N598" s="18">
        <v>458</v>
      </c>
      <c r="O598" s="8" t="s">
        <v>34</v>
      </c>
    </row>
    <row r="599" spans="7:15" ht="27.75" customHeight="1" x14ac:dyDescent="0.25">
      <c r="G599" s="11">
        <v>2023</v>
      </c>
      <c r="H599" s="11" t="s">
        <v>35</v>
      </c>
      <c r="I599" s="11" t="s">
        <v>15</v>
      </c>
      <c r="J599" s="12" t="s">
        <v>29</v>
      </c>
      <c r="K599" s="19">
        <v>7</v>
      </c>
      <c r="L599" s="19">
        <v>200</v>
      </c>
      <c r="M599" s="19">
        <v>224</v>
      </c>
      <c r="N599" s="19">
        <v>40</v>
      </c>
      <c r="O599" s="11" t="s">
        <v>34</v>
      </c>
    </row>
    <row r="600" spans="7:15" ht="27.75" customHeight="1" x14ac:dyDescent="0.25">
      <c r="G600" s="8">
        <v>2023</v>
      </c>
      <c r="H600" s="8" t="s">
        <v>35</v>
      </c>
      <c r="I600" s="8" t="s">
        <v>24</v>
      </c>
      <c r="J600" s="16" t="s">
        <v>31</v>
      </c>
      <c r="K600" s="8">
        <v>3</v>
      </c>
      <c r="L600" s="17">
        <v>2289</v>
      </c>
      <c r="M600" s="17">
        <v>5127</v>
      </c>
      <c r="N600" s="18">
        <v>458</v>
      </c>
      <c r="O600" s="8" t="s">
        <v>34</v>
      </c>
    </row>
    <row r="601" spans="7:15" ht="27.75" customHeight="1" x14ac:dyDescent="0.25">
      <c r="G601" s="11">
        <v>2023</v>
      </c>
      <c r="H601" s="11" t="s">
        <v>35</v>
      </c>
      <c r="I601" s="11" t="s">
        <v>30</v>
      </c>
      <c r="J601" s="14" t="s">
        <v>30</v>
      </c>
      <c r="K601" s="11">
        <v>2</v>
      </c>
      <c r="L601" s="15">
        <v>7920</v>
      </c>
      <c r="M601" s="15">
        <v>7392</v>
      </c>
      <c r="N601" s="13">
        <v>1584</v>
      </c>
      <c r="O601" s="11" t="s">
        <v>34</v>
      </c>
    </row>
    <row r="602" spans="7:15" ht="27.75" customHeight="1" x14ac:dyDescent="0.25">
      <c r="G602" s="8">
        <v>2023</v>
      </c>
      <c r="H602" s="8" t="s">
        <v>36</v>
      </c>
      <c r="I602" s="8" t="s">
        <v>11</v>
      </c>
      <c r="J602" s="9" t="s">
        <v>12</v>
      </c>
      <c r="K602" s="10">
        <v>3566</v>
      </c>
      <c r="L602" s="10">
        <v>4577</v>
      </c>
      <c r="M602" s="10">
        <v>5127</v>
      </c>
      <c r="N602" s="18">
        <v>915</v>
      </c>
      <c r="O602" s="8" t="s">
        <v>34</v>
      </c>
    </row>
    <row r="603" spans="7:15" ht="27.75" customHeight="1" x14ac:dyDescent="0.25">
      <c r="G603" s="11">
        <v>2023</v>
      </c>
      <c r="H603" s="11" t="s">
        <v>36</v>
      </c>
      <c r="I603" s="11" t="s">
        <v>11</v>
      </c>
      <c r="J603" s="12" t="s">
        <v>14</v>
      </c>
      <c r="K603" s="13">
        <v>2498</v>
      </c>
      <c r="L603" s="13">
        <v>8800</v>
      </c>
      <c r="M603" s="13">
        <v>8960</v>
      </c>
      <c r="N603" s="13">
        <v>1760</v>
      </c>
      <c r="O603" s="11" t="s">
        <v>34</v>
      </c>
    </row>
    <row r="604" spans="7:15" ht="27.75" customHeight="1" x14ac:dyDescent="0.25">
      <c r="G604" s="8">
        <v>2023</v>
      </c>
      <c r="H604" s="8" t="s">
        <v>36</v>
      </c>
      <c r="I604" s="8" t="s">
        <v>15</v>
      </c>
      <c r="J604" s="9" t="s">
        <v>16</v>
      </c>
      <c r="K604" s="10">
        <v>1245</v>
      </c>
      <c r="L604" s="10">
        <v>5035</v>
      </c>
      <c r="M604" s="10">
        <v>5126</v>
      </c>
      <c r="N604" s="10">
        <v>1007</v>
      </c>
      <c r="O604" s="8" t="s">
        <v>34</v>
      </c>
    </row>
    <row r="605" spans="7:15" ht="27.75" customHeight="1" x14ac:dyDescent="0.25">
      <c r="G605" s="11">
        <v>2023</v>
      </c>
      <c r="H605" s="11" t="s">
        <v>36</v>
      </c>
      <c r="I605" s="11" t="s">
        <v>17</v>
      </c>
      <c r="J605" s="14" t="s">
        <v>18</v>
      </c>
      <c r="K605" s="11">
        <v>644</v>
      </c>
      <c r="L605" s="15">
        <v>6318</v>
      </c>
      <c r="M605" s="15">
        <v>6433</v>
      </c>
      <c r="N605" s="13">
        <v>1264</v>
      </c>
      <c r="O605" s="11" t="s">
        <v>34</v>
      </c>
    </row>
    <row r="606" spans="7:15" ht="27.75" customHeight="1" x14ac:dyDescent="0.25">
      <c r="G606" s="8">
        <v>2023</v>
      </c>
      <c r="H606" s="8" t="s">
        <v>36</v>
      </c>
      <c r="I606" s="8" t="s">
        <v>19</v>
      </c>
      <c r="J606" s="16" t="s">
        <v>20</v>
      </c>
      <c r="K606" s="8">
        <v>643</v>
      </c>
      <c r="L606" s="17">
        <v>7700</v>
      </c>
      <c r="M606" s="17">
        <v>7840</v>
      </c>
      <c r="N606" s="10">
        <v>1540</v>
      </c>
      <c r="O606" s="8" t="s">
        <v>34</v>
      </c>
    </row>
    <row r="607" spans="7:15" ht="27.75" customHeight="1" x14ac:dyDescent="0.25">
      <c r="G607" s="11">
        <v>2023</v>
      </c>
      <c r="H607" s="11" t="s">
        <v>36</v>
      </c>
      <c r="I607" s="11" t="s">
        <v>17</v>
      </c>
      <c r="J607" s="14" t="s">
        <v>21</v>
      </c>
      <c r="K607" s="11">
        <v>455</v>
      </c>
      <c r="L607" s="15">
        <v>5036</v>
      </c>
      <c r="M607" s="15">
        <v>5128</v>
      </c>
      <c r="N607" s="13">
        <v>1007</v>
      </c>
      <c r="O607" s="11" t="s">
        <v>34</v>
      </c>
    </row>
    <row r="608" spans="7:15" ht="27.75" customHeight="1" x14ac:dyDescent="0.25">
      <c r="G608" s="8">
        <v>2023</v>
      </c>
      <c r="H608" s="8" t="s">
        <v>36</v>
      </c>
      <c r="I608" s="8" t="s">
        <v>19</v>
      </c>
      <c r="J608" s="16" t="s">
        <v>22</v>
      </c>
      <c r="K608" s="18">
        <v>345</v>
      </c>
      <c r="L608" s="10">
        <v>7700</v>
      </c>
      <c r="M608" s="10">
        <v>7840</v>
      </c>
      <c r="N608" s="10">
        <v>1540</v>
      </c>
      <c r="O608" s="8" t="s">
        <v>34</v>
      </c>
    </row>
    <row r="609" spans="7:15" ht="27.75" customHeight="1" x14ac:dyDescent="0.25">
      <c r="G609" s="11">
        <v>2023</v>
      </c>
      <c r="H609" s="11" t="s">
        <v>36</v>
      </c>
      <c r="I609" s="11" t="s">
        <v>15</v>
      </c>
      <c r="J609" s="12" t="s">
        <v>23</v>
      </c>
      <c r="K609" s="19">
        <v>122</v>
      </c>
      <c r="L609" s="19">
        <v>110</v>
      </c>
      <c r="M609" s="19">
        <v>112</v>
      </c>
      <c r="N609" s="19">
        <v>22</v>
      </c>
      <c r="O609" s="11" t="s">
        <v>34</v>
      </c>
    </row>
    <row r="610" spans="7:15" ht="27.75" customHeight="1" x14ac:dyDescent="0.25">
      <c r="G610" s="8">
        <v>2023</v>
      </c>
      <c r="H610" s="8" t="s">
        <v>36</v>
      </c>
      <c r="I610" s="8" t="s">
        <v>24</v>
      </c>
      <c r="J610" s="16" t="s">
        <v>25</v>
      </c>
      <c r="K610" s="8">
        <v>78</v>
      </c>
      <c r="L610" s="17">
        <v>2517</v>
      </c>
      <c r="M610" s="17">
        <v>5126</v>
      </c>
      <c r="N610" s="18">
        <v>503</v>
      </c>
      <c r="O610" s="8" t="s">
        <v>34</v>
      </c>
    </row>
    <row r="611" spans="7:15" ht="27.75" customHeight="1" x14ac:dyDescent="0.25">
      <c r="G611" s="11">
        <v>2023</v>
      </c>
      <c r="H611" s="11" t="s">
        <v>36</v>
      </c>
      <c r="I611" s="11" t="s">
        <v>24</v>
      </c>
      <c r="J611" s="14" t="s">
        <v>26</v>
      </c>
      <c r="K611" s="11">
        <v>76</v>
      </c>
      <c r="L611" s="15">
        <v>2288</v>
      </c>
      <c r="M611" s="15">
        <v>5126</v>
      </c>
      <c r="N611" s="19">
        <v>458</v>
      </c>
      <c r="O611" s="11" t="s">
        <v>34</v>
      </c>
    </row>
    <row r="612" spans="7:15" ht="27.75" customHeight="1" x14ac:dyDescent="0.25">
      <c r="G612" s="8">
        <v>2023</v>
      </c>
      <c r="H612" s="8" t="s">
        <v>36</v>
      </c>
      <c r="I612" s="8" t="s">
        <v>24</v>
      </c>
      <c r="J612" s="16" t="s">
        <v>27</v>
      </c>
      <c r="K612" s="8">
        <v>46</v>
      </c>
      <c r="L612" s="8">
        <v>100</v>
      </c>
      <c r="M612" s="8">
        <v>224</v>
      </c>
      <c r="N612" s="18">
        <v>20</v>
      </c>
      <c r="O612" s="8" t="s">
        <v>34</v>
      </c>
    </row>
    <row r="613" spans="7:15" ht="27.75" customHeight="1" x14ac:dyDescent="0.25">
      <c r="G613" s="11">
        <v>2023</v>
      </c>
      <c r="H613" s="11" t="s">
        <v>36</v>
      </c>
      <c r="I613" s="11" t="s">
        <v>24</v>
      </c>
      <c r="J613" s="14" t="s">
        <v>28</v>
      </c>
      <c r="K613" s="11">
        <v>34</v>
      </c>
      <c r="L613" s="15">
        <v>2288</v>
      </c>
      <c r="M613" s="15">
        <v>5126</v>
      </c>
      <c r="N613" s="19">
        <v>458</v>
      </c>
      <c r="O613" s="11" t="s">
        <v>13</v>
      </c>
    </row>
    <row r="614" spans="7:15" ht="27.75" customHeight="1" x14ac:dyDescent="0.25">
      <c r="G614" s="8">
        <v>2023</v>
      </c>
      <c r="H614" s="8" t="s">
        <v>36</v>
      </c>
      <c r="I614" s="8" t="s">
        <v>15</v>
      </c>
      <c r="J614" s="9" t="s">
        <v>29</v>
      </c>
      <c r="K614" s="18">
        <v>7</v>
      </c>
      <c r="L614" s="18">
        <v>200</v>
      </c>
      <c r="M614" s="18">
        <v>224</v>
      </c>
      <c r="N614" s="18">
        <v>40</v>
      </c>
      <c r="O614" s="8" t="s">
        <v>13</v>
      </c>
    </row>
    <row r="615" spans="7:15" ht="27.75" customHeight="1" x14ac:dyDescent="0.25">
      <c r="G615" s="11">
        <v>2023</v>
      </c>
      <c r="H615" s="11" t="s">
        <v>36</v>
      </c>
      <c r="I615" s="11" t="s">
        <v>24</v>
      </c>
      <c r="J615" s="14" t="s">
        <v>31</v>
      </c>
      <c r="K615" s="11">
        <v>3</v>
      </c>
      <c r="L615" s="15">
        <v>3300</v>
      </c>
      <c r="M615" s="15">
        <v>5127</v>
      </c>
      <c r="N615" s="19">
        <v>660</v>
      </c>
      <c r="O615" s="11" t="s">
        <v>13</v>
      </c>
    </row>
    <row r="616" spans="7:15" ht="27.75" customHeight="1" x14ac:dyDescent="0.25">
      <c r="G616" s="8">
        <v>2023</v>
      </c>
      <c r="H616" s="8" t="s">
        <v>36</v>
      </c>
      <c r="I616" s="8" t="s">
        <v>30</v>
      </c>
      <c r="J616" s="16" t="s">
        <v>30</v>
      </c>
      <c r="K616" s="8">
        <v>2</v>
      </c>
      <c r="L616" s="17">
        <v>4577</v>
      </c>
      <c r="M616" s="17">
        <v>7392</v>
      </c>
      <c r="N616" s="18">
        <v>915</v>
      </c>
      <c r="O616" s="8" t="s">
        <v>13</v>
      </c>
    </row>
    <row r="617" spans="7:15" ht="27.75" customHeight="1" x14ac:dyDescent="0.25">
      <c r="G617" s="11">
        <v>2023</v>
      </c>
      <c r="H617" s="11" t="s">
        <v>37</v>
      </c>
      <c r="I617" s="11" t="s">
        <v>11</v>
      </c>
      <c r="J617" s="12" t="s">
        <v>12</v>
      </c>
      <c r="K617" s="13">
        <v>3566</v>
      </c>
      <c r="L617" s="13">
        <v>4577</v>
      </c>
      <c r="M617" s="13">
        <v>5127</v>
      </c>
      <c r="N617" s="19">
        <v>915</v>
      </c>
      <c r="O617" s="11" t="s">
        <v>13</v>
      </c>
    </row>
    <row r="618" spans="7:15" ht="27.75" customHeight="1" x14ac:dyDescent="0.25">
      <c r="G618" s="8">
        <v>2023</v>
      </c>
      <c r="H618" s="8" t="s">
        <v>37</v>
      </c>
      <c r="I618" s="8" t="s">
        <v>11</v>
      </c>
      <c r="J618" s="9" t="s">
        <v>14</v>
      </c>
      <c r="K618" s="10">
        <v>2498</v>
      </c>
      <c r="L618" s="10">
        <v>8000</v>
      </c>
      <c r="M618" s="10">
        <v>8960</v>
      </c>
      <c r="N618" s="10">
        <v>1600</v>
      </c>
      <c r="O618" s="8" t="s">
        <v>13</v>
      </c>
    </row>
    <row r="619" spans="7:15" ht="27.75" customHeight="1" x14ac:dyDescent="0.25">
      <c r="G619" s="11">
        <v>2023</v>
      </c>
      <c r="H619" s="11" t="s">
        <v>37</v>
      </c>
      <c r="I619" s="11" t="s">
        <v>15</v>
      </c>
      <c r="J619" s="12" t="s">
        <v>16</v>
      </c>
      <c r="K619" s="13">
        <v>1245</v>
      </c>
      <c r="L619" s="13">
        <v>4577</v>
      </c>
      <c r="M619" s="13">
        <v>5126</v>
      </c>
      <c r="N619" s="19">
        <v>915</v>
      </c>
      <c r="O619" s="11" t="s">
        <v>13</v>
      </c>
    </row>
    <row r="620" spans="7:15" ht="27.75" customHeight="1" x14ac:dyDescent="0.25">
      <c r="G620" s="8">
        <v>2023</v>
      </c>
      <c r="H620" s="8" t="s">
        <v>37</v>
      </c>
      <c r="I620" s="8" t="s">
        <v>17</v>
      </c>
      <c r="J620" s="16" t="s">
        <v>18</v>
      </c>
      <c r="K620" s="8">
        <v>644</v>
      </c>
      <c r="L620" s="17">
        <v>10000</v>
      </c>
      <c r="M620" s="17">
        <v>6433</v>
      </c>
      <c r="N620" s="10">
        <v>2000</v>
      </c>
      <c r="O620" s="8" t="s">
        <v>13</v>
      </c>
    </row>
    <row r="621" spans="7:15" ht="27.75" customHeight="1" x14ac:dyDescent="0.25">
      <c r="G621" s="11">
        <v>2023</v>
      </c>
      <c r="H621" s="11" t="s">
        <v>37</v>
      </c>
      <c r="I621" s="11" t="s">
        <v>19</v>
      </c>
      <c r="J621" s="14" t="s">
        <v>20</v>
      </c>
      <c r="K621" s="11">
        <v>643</v>
      </c>
      <c r="L621" s="15">
        <v>7000</v>
      </c>
      <c r="M621" s="15">
        <v>7840</v>
      </c>
      <c r="N621" s="13">
        <v>1400</v>
      </c>
      <c r="O621" s="11" t="s">
        <v>13</v>
      </c>
    </row>
    <row r="622" spans="7:15" ht="27.75" customHeight="1" x14ac:dyDescent="0.25">
      <c r="G622" s="8">
        <v>2023</v>
      </c>
      <c r="H622" s="8" t="s">
        <v>37</v>
      </c>
      <c r="I622" s="8" t="s">
        <v>17</v>
      </c>
      <c r="J622" s="16" t="s">
        <v>21</v>
      </c>
      <c r="K622" s="8">
        <v>455</v>
      </c>
      <c r="L622" s="17">
        <v>8000</v>
      </c>
      <c r="M622" s="17">
        <v>5128</v>
      </c>
      <c r="N622" s="10">
        <v>1600</v>
      </c>
      <c r="O622" s="8" t="s">
        <v>13</v>
      </c>
    </row>
    <row r="623" spans="7:15" ht="27.75" customHeight="1" x14ac:dyDescent="0.25">
      <c r="G623" s="11">
        <v>2023</v>
      </c>
      <c r="H623" s="11" t="s">
        <v>37</v>
      </c>
      <c r="I623" s="11" t="s">
        <v>19</v>
      </c>
      <c r="J623" s="14" t="s">
        <v>22</v>
      </c>
      <c r="K623" s="19">
        <v>345</v>
      </c>
      <c r="L623" s="13">
        <v>7000</v>
      </c>
      <c r="M623" s="13">
        <v>7840</v>
      </c>
      <c r="N623" s="13">
        <v>1400</v>
      </c>
      <c r="O623" s="11" t="s">
        <v>13</v>
      </c>
    </row>
    <row r="624" spans="7:15" ht="27.75" customHeight="1" x14ac:dyDescent="0.25">
      <c r="G624" s="8">
        <v>2023</v>
      </c>
      <c r="H624" s="8" t="s">
        <v>37</v>
      </c>
      <c r="I624" s="8" t="s">
        <v>15</v>
      </c>
      <c r="J624" s="9" t="s">
        <v>23</v>
      </c>
      <c r="K624" s="18">
        <v>122</v>
      </c>
      <c r="L624" s="18">
        <v>100</v>
      </c>
      <c r="M624" s="18">
        <v>112</v>
      </c>
      <c r="N624" s="18">
        <v>20</v>
      </c>
      <c r="O624" s="8" t="s">
        <v>13</v>
      </c>
    </row>
    <row r="625" spans="7:15" ht="27.75" customHeight="1" x14ac:dyDescent="0.25">
      <c r="G625" s="11">
        <v>2023</v>
      </c>
      <c r="H625" s="11" t="s">
        <v>37</v>
      </c>
      <c r="I625" s="11" t="s">
        <v>24</v>
      </c>
      <c r="J625" s="14" t="s">
        <v>25</v>
      </c>
      <c r="K625" s="11">
        <v>78</v>
      </c>
      <c r="L625" s="15">
        <v>2289</v>
      </c>
      <c r="M625" s="15">
        <v>5126</v>
      </c>
      <c r="N625" s="19">
        <v>458</v>
      </c>
      <c r="O625" s="11" t="s">
        <v>13</v>
      </c>
    </row>
    <row r="626" spans="7:15" ht="27.75" customHeight="1" x14ac:dyDescent="0.25">
      <c r="G626" s="8">
        <v>2023</v>
      </c>
      <c r="H626" s="8" t="s">
        <v>37</v>
      </c>
      <c r="I626" s="8" t="s">
        <v>24</v>
      </c>
      <c r="J626" s="16" t="s">
        <v>26</v>
      </c>
      <c r="K626" s="8">
        <v>76</v>
      </c>
      <c r="L626" s="17">
        <v>2288</v>
      </c>
      <c r="M626" s="17">
        <v>5126</v>
      </c>
      <c r="N626" s="18">
        <v>458</v>
      </c>
      <c r="O626" s="8" t="s">
        <v>13</v>
      </c>
    </row>
    <row r="627" spans="7:15" ht="27.75" customHeight="1" x14ac:dyDescent="0.25">
      <c r="G627" s="11">
        <v>2023</v>
      </c>
      <c r="H627" s="11" t="s">
        <v>37</v>
      </c>
      <c r="I627" s="11" t="s">
        <v>24</v>
      </c>
      <c r="J627" s="14" t="s">
        <v>27</v>
      </c>
      <c r="K627" s="11">
        <v>46</v>
      </c>
      <c r="L627" s="11">
        <v>100</v>
      </c>
      <c r="M627" s="11">
        <v>224</v>
      </c>
      <c r="N627" s="19">
        <v>20</v>
      </c>
      <c r="O627" s="11" t="s">
        <v>13</v>
      </c>
    </row>
    <row r="628" spans="7:15" ht="27.75" customHeight="1" x14ac:dyDescent="0.25">
      <c r="G628" s="8">
        <v>2023</v>
      </c>
      <c r="H628" s="8" t="s">
        <v>37</v>
      </c>
      <c r="I628" s="8" t="s">
        <v>24</v>
      </c>
      <c r="J628" s="16" t="s">
        <v>28</v>
      </c>
      <c r="K628" s="8">
        <v>34</v>
      </c>
      <c r="L628" s="17">
        <v>2288</v>
      </c>
      <c r="M628" s="17">
        <v>5126</v>
      </c>
      <c r="N628" s="18">
        <v>458</v>
      </c>
      <c r="O628" s="8" t="s">
        <v>13</v>
      </c>
    </row>
    <row r="629" spans="7:15" ht="27.75" customHeight="1" x14ac:dyDescent="0.25">
      <c r="G629" s="11">
        <v>2023</v>
      </c>
      <c r="H629" s="11" t="s">
        <v>37</v>
      </c>
      <c r="I629" s="11" t="s">
        <v>15</v>
      </c>
      <c r="J629" s="12" t="s">
        <v>29</v>
      </c>
      <c r="K629" s="19">
        <v>7</v>
      </c>
      <c r="L629" s="19">
        <v>200</v>
      </c>
      <c r="M629" s="19">
        <v>224</v>
      </c>
      <c r="N629" s="19">
        <v>40</v>
      </c>
      <c r="O629" s="11" t="s">
        <v>13</v>
      </c>
    </row>
    <row r="630" spans="7:15" ht="27.75" customHeight="1" x14ac:dyDescent="0.25">
      <c r="G630" s="8">
        <v>2023</v>
      </c>
      <c r="H630" s="8" t="s">
        <v>37</v>
      </c>
      <c r="I630" s="8" t="s">
        <v>30</v>
      </c>
      <c r="J630" s="16" t="s">
        <v>30</v>
      </c>
      <c r="K630" s="8">
        <v>3</v>
      </c>
      <c r="L630" s="17">
        <v>4577</v>
      </c>
      <c r="M630" s="17">
        <v>7392</v>
      </c>
      <c r="N630" s="18">
        <v>915</v>
      </c>
      <c r="O630" s="8" t="s">
        <v>34</v>
      </c>
    </row>
    <row r="631" spans="7:15" ht="27.75" customHeight="1" x14ac:dyDescent="0.25">
      <c r="G631" s="11">
        <v>2023</v>
      </c>
      <c r="H631" s="11" t="s">
        <v>37</v>
      </c>
      <c r="I631" s="11" t="s">
        <v>24</v>
      </c>
      <c r="J631" s="14" t="s">
        <v>31</v>
      </c>
      <c r="K631" s="11">
        <v>3</v>
      </c>
      <c r="L631" s="15">
        <v>2289</v>
      </c>
      <c r="M631" s="15">
        <v>5127</v>
      </c>
      <c r="N631" s="19">
        <v>458</v>
      </c>
      <c r="O631" s="11" t="s">
        <v>34</v>
      </c>
    </row>
    <row r="632" spans="7:15" ht="27.75" customHeight="1" x14ac:dyDescent="0.25">
      <c r="G632" s="8">
        <v>2023</v>
      </c>
      <c r="H632" s="8" t="s">
        <v>38</v>
      </c>
      <c r="I632" s="8" t="s">
        <v>11</v>
      </c>
      <c r="J632" s="9" t="s">
        <v>12</v>
      </c>
      <c r="K632" s="10">
        <v>3566</v>
      </c>
      <c r="L632" s="10">
        <v>4577</v>
      </c>
      <c r="M632" s="10">
        <v>5127</v>
      </c>
      <c r="N632" s="18">
        <v>915</v>
      </c>
      <c r="O632" s="8" t="s">
        <v>34</v>
      </c>
    </row>
    <row r="633" spans="7:15" ht="27.75" customHeight="1" x14ac:dyDescent="0.25">
      <c r="G633" s="11">
        <v>2023</v>
      </c>
      <c r="H633" s="11" t="s">
        <v>38</v>
      </c>
      <c r="I633" s="11" t="s">
        <v>11</v>
      </c>
      <c r="J633" s="12" t="s">
        <v>14</v>
      </c>
      <c r="K633" s="13">
        <v>2498</v>
      </c>
      <c r="L633" s="13">
        <v>8000</v>
      </c>
      <c r="M633" s="13">
        <v>8960</v>
      </c>
      <c r="N633" s="13">
        <v>1600</v>
      </c>
      <c r="O633" s="11" t="s">
        <v>34</v>
      </c>
    </row>
    <row r="634" spans="7:15" ht="27.75" customHeight="1" x14ac:dyDescent="0.25">
      <c r="G634" s="8">
        <v>2023</v>
      </c>
      <c r="H634" s="8" t="s">
        <v>38</v>
      </c>
      <c r="I634" s="8" t="s">
        <v>15</v>
      </c>
      <c r="J634" s="9" t="s">
        <v>16</v>
      </c>
      <c r="K634" s="10">
        <v>1245</v>
      </c>
      <c r="L634" s="10">
        <v>4577</v>
      </c>
      <c r="M634" s="10">
        <v>5126</v>
      </c>
      <c r="N634" s="18">
        <v>915</v>
      </c>
      <c r="O634" s="8" t="s">
        <v>34</v>
      </c>
    </row>
    <row r="635" spans="7:15" ht="27.75" customHeight="1" x14ac:dyDescent="0.25">
      <c r="G635" s="11">
        <v>2023</v>
      </c>
      <c r="H635" s="11" t="s">
        <v>38</v>
      </c>
      <c r="I635" s="11" t="s">
        <v>17</v>
      </c>
      <c r="J635" s="14" t="s">
        <v>18</v>
      </c>
      <c r="K635" s="11">
        <v>644</v>
      </c>
      <c r="L635" s="15">
        <v>5744</v>
      </c>
      <c r="M635" s="15">
        <v>6433</v>
      </c>
      <c r="N635" s="13">
        <v>1149</v>
      </c>
      <c r="O635" s="11" t="s">
        <v>34</v>
      </c>
    </row>
    <row r="636" spans="7:15" ht="27.75" customHeight="1" x14ac:dyDescent="0.25">
      <c r="G636" s="8">
        <v>2023</v>
      </c>
      <c r="H636" s="8" t="s">
        <v>38</v>
      </c>
      <c r="I636" s="8" t="s">
        <v>19</v>
      </c>
      <c r="J636" s="16" t="s">
        <v>20</v>
      </c>
      <c r="K636" s="8">
        <v>643</v>
      </c>
      <c r="L636" s="17">
        <v>7000</v>
      </c>
      <c r="M636" s="17">
        <v>7840</v>
      </c>
      <c r="N636" s="10">
        <v>1400</v>
      </c>
      <c r="O636" s="8" t="s">
        <v>34</v>
      </c>
    </row>
    <row r="637" spans="7:15" ht="27.75" customHeight="1" x14ac:dyDescent="0.25">
      <c r="G637" s="11">
        <v>2023</v>
      </c>
      <c r="H637" s="11" t="s">
        <v>38</v>
      </c>
      <c r="I637" s="11" t="s">
        <v>17</v>
      </c>
      <c r="J637" s="14" t="s">
        <v>21</v>
      </c>
      <c r="K637" s="11">
        <v>455</v>
      </c>
      <c r="L637" s="15">
        <v>4579</v>
      </c>
      <c r="M637" s="15">
        <v>5128</v>
      </c>
      <c r="N637" s="19">
        <v>916</v>
      </c>
      <c r="O637" s="11" t="s">
        <v>34</v>
      </c>
    </row>
    <row r="638" spans="7:15" ht="27.75" customHeight="1" x14ac:dyDescent="0.25">
      <c r="G638" s="8">
        <v>2023</v>
      </c>
      <c r="H638" s="8" t="s">
        <v>38</v>
      </c>
      <c r="I638" s="8" t="s">
        <v>19</v>
      </c>
      <c r="J638" s="16" t="s">
        <v>22</v>
      </c>
      <c r="K638" s="18">
        <v>345</v>
      </c>
      <c r="L638" s="10">
        <v>7000</v>
      </c>
      <c r="M638" s="10">
        <v>7840</v>
      </c>
      <c r="N638" s="10">
        <v>1400</v>
      </c>
      <c r="O638" s="8" t="s">
        <v>34</v>
      </c>
    </row>
    <row r="639" spans="7:15" ht="27.75" customHeight="1" x14ac:dyDescent="0.25">
      <c r="G639" s="11">
        <v>2023</v>
      </c>
      <c r="H639" s="11" t="s">
        <v>38</v>
      </c>
      <c r="I639" s="11" t="s">
        <v>15</v>
      </c>
      <c r="J639" s="12" t="s">
        <v>23</v>
      </c>
      <c r="K639" s="19">
        <v>122</v>
      </c>
      <c r="L639" s="19">
        <v>100</v>
      </c>
      <c r="M639" s="19">
        <v>112</v>
      </c>
      <c r="N639" s="19">
        <v>20</v>
      </c>
      <c r="O639" s="11" t="s">
        <v>34</v>
      </c>
    </row>
    <row r="640" spans="7:15" ht="27.75" customHeight="1" x14ac:dyDescent="0.25">
      <c r="G640" s="8">
        <v>2023</v>
      </c>
      <c r="H640" s="8" t="s">
        <v>38</v>
      </c>
      <c r="I640" s="8" t="s">
        <v>24</v>
      </c>
      <c r="J640" s="16" t="s">
        <v>25</v>
      </c>
      <c r="K640" s="8">
        <v>78</v>
      </c>
      <c r="L640" s="17">
        <v>2289</v>
      </c>
      <c r="M640" s="17">
        <v>5126</v>
      </c>
      <c r="N640" s="18">
        <v>458</v>
      </c>
      <c r="O640" s="8" t="s">
        <v>34</v>
      </c>
    </row>
    <row r="641" spans="7:15" ht="27.75" customHeight="1" x14ac:dyDescent="0.25">
      <c r="G641" s="11">
        <v>2023</v>
      </c>
      <c r="H641" s="11" t="s">
        <v>38</v>
      </c>
      <c r="I641" s="11" t="s">
        <v>24</v>
      </c>
      <c r="J641" s="14" t="s">
        <v>26</v>
      </c>
      <c r="K641" s="11">
        <v>76</v>
      </c>
      <c r="L641" s="15">
        <v>2288</v>
      </c>
      <c r="M641" s="15">
        <v>5126</v>
      </c>
      <c r="N641" s="19">
        <v>458</v>
      </c>
      <c r="O641" s="11" t="s">
        <v>34</v>
      </c>
    </row>
    <row r="642" spans="7:15" ht="27.75" customHeight="1" x14ac:dyDescent="0.25">
      <c r="G642" s="8">
        <v>2023</v>
      </c>
      <c r="H642" s="8" t="s">
        <v>38</v>
      </c>
      <c r="I642" s="8" t="s">
        <v>24</v>
      </c>
      <c r="J642" s="16" t="s">
        <v>27</v>
      </c>
      <c r="K642" s="8">
        <v>46</v>
      </c>
      <c r="L642" s="8">
        <v>100</v>
      </c>
      <c r="M642" s="8">
        <v>224</v>
      </c>
      <c r="N642" s="18">
        <v>20</v>
      </c>
      <c r="O642" s="8" t="s">
        <v>34</v>
      </c>
    </row>
    <row r="643" spans="7:15" ht="27.75" customHeight="1" x14ac:dyDescent="0.25">
      <c r="G643" s="11">
        <v>2023</v>
      </c>
      <c r="H643" s="11" t="s">
        <v>38</v>
      </c>
      <c r="I643" s="11" t="s">
        <v>24</v>
      </c>
      <c r="J643" s="14" t="s">
        <v>28</v>
      </c>
      <c r="K643" s="11">
        <v>34</v>
      </c>
      <c r="L643" s="15">
        <v>2288</v>
      </c>
      <c r="M643" s="15">
        <v>5126</v>
      </c>
      <c r="N643" s="19">
        <v>458</v>
      </c>
      <c r="O643" s="11" t="s">
        <v>34</v>
      </c>
    </row>
    <row r="644" spans="7:15" ht="27.75" customHeight="1" x14ac:dyDescent="0.25">
      <c r="G644" s="8">
        <v>2023</v>
      </c>
      <c r="H644" s="8" t="s">
        <v>38</v>
      </c>
      <c r="I644" s="8" t="s">
        <v>15</v>
      </c>
      <c r="J644" s="9" t="s">
        <v>29</v>
      </c>
      <c r="K644" s="18">
        <v>7</v>
      </c>
      <c r="L644" s="18">
        <v>200</v>
      </c>
      <c r="M644" s="18">
        <v>224</v>
      </c>
      <c r="N644" s="18">
        <v>40</v>
      </c>
      <c r="O644" s="8" t="s">
        <v>34</v>
      </c>
    </row>
    <row r="645" spans="7:15" ht="27.75" customHeight="1" x14ac:dyDescent="0.25">
      <c r="G645" s="11">
        <v>2023</v>
      </c>
      <c r="H645" s="11" t="s">
        <v>38</v>
      </c>
      <c r="I645" s="11" t="s">
        <v>24</v>
      </c>
      <c r="J645" s="14" t="s">
        <v>31</v>
      </c>
      <c r="K645" s="11">
        <v>3</v>
      </c>
      <c r="L645" s="15">
        <v>2289</v>
      </c>
      <c r="M645" s="15">
        <v>5127</v>
      </c>
      <c r="N645" s="19">
        <v>458</v>
      </c>
      <c r="O645" s="11" t="s">
        <v>34</v>
      </c>
    </row>
    <row r="646" spans="7:15" ht="27.75" customHeight="1" x14ac:dyDescent="0.25">
      <c r="G646" s="8">
        <v>2023</v>
      </c>
      <c r="H646" s="8" t="s">
        <v>38</v>
      </c>
      <c r="I646" s="8" t="s">
        <v>30</v>
      </c>
      <c r="J646" s="16" t="s">
        <v>30</v>
      </c>
      <c r="K646" s="8">
        <v>2</v>
      </c>
      <c r="L646" s="17">
        <v>6600</v>
      </c>
      <c r="M646" s="17">
        <v>7392</v>
      </c>
      <c r="N646" s="10">
        <v>1320</v>
      </c>
      <c r="O646" s="8" t="s">
        <v>13</v>
      </c>
    </row>
    <row r="647" spans="7:15" ht="27.75" customHeight="1" x14ac:dyDescent="0.25">
      <c r="G647" s="11">
        <v>2023</v>
      </c>
      <c r="H647" s="11" t="s">
        <v>39</v>
      </c>
      <c r="I647" s="11" t="s">
        <v>11</v>
      </c>
      <c r="J647" s="12" t="s">
        <v>12</v>
      </c>
      <c r="K647" s="13">
        <v>3566</v>
      </c>
      <c r="L647" s="13">
        <v>4577</v>
      </c>
      <c r="M647" s="13">
        <v>5127</v>
      </c>
      <c r="N647" s="19">
        <v>915</v>
      </c>
      <c r="O647" s="11" t="s">
        <v>13</v>
      </c>
    </row>
    <row r="648" spans="7:15" ht="27.75" customHeight="1" x14ac:dyDescent="0.25">
      <c r="G648" s="8">
        <v>2023</v>
      </c>
      <c r="H648" s="8" t="s">
        <v>39</v>
      </c>
      <c r="I648" s="8" t="s">
        <v>11</v>
      </c>
      <c r="J648" s="9" t="s">
        <v>14</v>
      </c>
      <c r="K648" s="10">
        <v>2498</v>
      </c>
      <c r="L648" s="10">
        <v>8000</v>
      </c>
      <c r="M648" s="10">
        <v>8960</v>
      </c>
      <c r="N648" s="10">
        <v>1600</v>
      </c>
      <c r="O648" s="8" t="s">
        <v>13</v>
      </c>
    </row>
    <row r="649" spans="7:15" ht="27.75" customHeight="1" x14ac:dyDescent="0.25">
      <c r="G649" s="11">
        <v>2023</v>
      </c>
      <c r="H649" s="11" t="s">
        <v>39</v>
      </c>
      <c r="I649" s="11" t="s">
        <v>15</v>
      </c>
      <c r="J649" s="12" t="s">
        <v>16</v>
      </c>
      <c r="K649" s="13">
        <v>1245</v>
      </c>
      <c r="L649" s="13">
        <v>4577</v>
      </c>
      <c r="M649" s="13">
        <v>5126</v>
      </c>
      <c r="N649" s="19">
        <v>915</v>
      </c>
      <c r="O649" s="11" t="s">
        <v>13</v>
      </c>
    </row>
    <row r="650" spans="7:15" ht="27.75" customHeight="1" x14ac:dyDescent="0.25">
      <c r="G650" s="8">
        <v>2023</v>
      </c>
      <c r="H650" s="8" t="s">
        <v>39</v>
      </c>
      <c r="I650" s="8" t="s">
        <v>17</v>
      </c>
      <c r="J650" s="16" t="s">
        <v>18</v>
      </c>
      <c r="K650" s="8">
        <v>644</v>
      </c>
      <c r="L650" s="17">
        <v>5744</v>
      </c>
      <c r="M650" s="17">
        <v>6433</v>
      </c>
      <c r="N650" s="10">
        <v>1149</v>
      </c>
      <c r="O650" s="8" t="s">
        <v>13</v>
      </c>
    </row>
    <row r="651" spans="7:15" ht="27.75" customHeight="1" x14ac:dyDescent="0.25">
      <c r="G651" s="11">
        <v>2023</v>
      </c>
      <c r="H651" s="11" t="s">
        <v>39</v>
      </c>
      <c r="I651" s="11" t="s">
        <v>19</v>
      </c>
      <c r="J651" s="14" t="s">
        <v>20</v>
      </c>
      <c r="K651" s="11">
        <v>643</v>
      </c>
      <c r="L651" s="15">
        <v>7000</v>
      </c>
      <c r="M651" s="15">
        <v>7840</v>
      </c>
      <c r="N651" s="13">
        <v>1400</v>
      </c>
      <c r="O651" s="11" t="s">
        <v>34</v>
      </c>
    </row>
    <row r="652" spans="7:15" ht="27.75" customHeight="1" x14ac:dyDescent="0.25">
      <c r="G652" s="8">
        <v>2023</v>
      </c>
      <c r="H652" s="8" t="s">
        <v>39</v>
      </c>
      <c r="I652" s="8" t="s">
        <v>17</v>
      </c>
      <c r="J652" s="16" t="s">
        <v>21</v>
      </c>
      <c r="K652" s="8">
        <v>455</v>
      </c>
      <c r="L652" s="17">
        <v>5036</v>
      </c>
      <c r="M652" s="17">
        <v>5128</v>
      </c>
      <c r="N652" s="10">
        <v>1007</v>
      </c>
      <c r="O652" s="8" t="s">
        <v>34</v>
      </c>
    </row>
    <row r="653" spans="7:15" ht="27.75" customHeight="1" x14ac:dyDescent="0.25">
      <c r="G653" s="11">
        <v>2023</v>
      </c>
      <c r="H653" s="11" t="s">
        <v>39</v>
      </c>
      <c r="I653" s="11" t="s">
        <v>19</v>
      </c>
      <c r="J653" s="14" t="s">
        <v>22</v>
      </c>
      <c r="K653" s="19">
        <v>345</v>
      </c>
      <c r="L653" s="13">
        <v>7700</v>
      </c>
      <c r="M653" s="13">
        <v>7840</v>
      </c>
      <c r="N653" s="13">
        <v>1540</v>
      </c>
      <c r="O653" s="11" t="s">
        <v>34</v>
      </c>
    </row>
    <row r="654" spans="7:15" ht="27.75" customHeight="1" x14ac:dyDescent="0.25">
      <c r="G654" s="8">
        <v>2023</v>
      </c>
      <c r="H654" s="8" t="s">
        <v>39</v>
      </c>
      <c r="I654" s="8" t="s">
        <v>15</v>
      </c>
      <c r="J654" s="9" t="s">
        <v>23</v>
      </c>
      <c r="K654" s="18">
        <v>122</v>
      </c>
      <c r="L654" s="18">
        <v>110</v>
      </c>
      <c r="M654" s="18">
        <v>112</v>
      </c>
      <c r="N654" s="18">
        <v>22</v>
      </c>
      <c r="O654" s="8" t="s">
        <v>34</v>
      </c>
    </row>
    <row r="655" spans="7:15" ht="27.75" customHeight="1" x14ac:dyDescent="0.25">
      <c r="G655" s="11">
        <v>2023</v>
      </c>
      <c r="H655" s="11" t="s">
        <v>39</v>
      </c>
      <c r="I655" s="11" t="s">
        <v>24</v>
      </c>
      <c r="J655" s="14" t="s">
        <v>25</v>
      </c>
      <c r="K655" s="11">
        <v>78</v>
      </c>
      <c r="L655" s="15">
        <v>2517</v>
      </c>
      <c r="M655" s="15">
        <v>5126</v>
      </c>
      <c r="N655" s="19">
        <v>503</v>
      </c>
      <c r="O655" s="11" t="s">
        <v>34</v>
      </c>
    </row>
    <row r="656" spans="7:15" ht="27.75" customHeight="1" x14ac:dyDescent="0.25">
      <c r="G656" s="8">
        <v>2023</v>
      </c>
      <c r="H656" s="8" t="s">
        <v>39</v>
      </c>
      <c r="I656" s="8" t="s">
        <v>24</v>
      </c>
      <c r="J656" s="16" t="s">
        <v>26</v>
      </c>
      <c r="K656" s="8">
        <v>76</v>
      </c>
      <c r="L656" s="17">
        <v>2517</v>
      </c>
      <c r="M656" s="17">
        <v>5126</v>
      </c>
      <c r="N656" s="18">
        <v>503</v>
      </c>
      <c r="O656" s="8" t="s">
        <v>34</v>
      </c>
    </row>
    <row r="657" spans="7:15" ht="27.75" customHeight="1" x14ac:dyDescent="0.25">
      <c r="G657" s="11">
        <v>2023</v>
      </c>
      <c r="H657" s="11" t="s">
        <v>39</v>
      </c>
      <c r="I657" s="11" t="s">
        <v>24</v>
      </c>
      <c r="J657" s="14" t="s">
        <v>27</v>
      </c>
      <c r="K657" s="11">
        <v>46</v>
      </c>
      <c r="L657" s="11">
        <v>115</v>
      </c>
      <c r="M657" s="11">
        <v>224</v>
      </c>
      <c r="N657" s="19">
        <v>23</v>
      </c>
      <c r="O657" s="11" t="s">
        <v>34</v>
      </c>
    </row>
    <row r="658" spans="7:15" ht="27.75" customHeight="1" x14ac:dyDescent="0.25">
      <c r="G658" s="8">
        <v>2023</v>
      </c>
      <c r="H658" s="8" t="s">
        <v>39</v>
      </c>
      <c r="I658" s="8" t="s">
        <v>24</v>
      </c>
      <c r="J658" s="16" t="s">
        <v>28</v>
      </c>
      <c r="K658" s="8">
        <v>34</v>
      </c>
      <c r="L658" s="17">
        <v>2632</v>
      </c>
      <c r="M658" s="17">
        <v>5126</v>
      </c>
      <c r="N658" s="18">
        <v>526</v>
      </c>
      <c r="O658" s="8" t="s">
        <v>34</v>
      </c>
    </row>
    <row r="659" spans="7:15" ht="27.75" customHeight="1" x14ac:dyDescent="0.25">
      <c r="G659" s="11">
        <v>2023</v>
      </c>
      <c r="H659" s="11" t="s">
        <v>39</v>
      </c>
      <c r="I659" s="11" t="s">
        <v>15</v>
      </c>
      <c r="J659" s="12" t="s">
        <v>29</v>
      </c>
      <c r="K659" s="19">
        <v>7</v>
      </c>
      <c r="L659" s="19">
        <v>230</v>
      </c>
      <c r="M659" s="19">
        <v>224</v>
      </c>
      <c r="N659" s="19">
        <v>46</v>
      </c>
      <c r="O659" s="11" t="s">
        <v>34</v>
      </c>
    </row>
    <row r="660" spans="7:15" ht="27.75" customHeight="1" x14ac:dyDescent="0.25">
      <c r="G660" s="8">
        <v>2023</v>
      </c>
      <c r="H660" s="8" t="s">
        <v>39</v>
      </c>
      <c r="I660" s="8" t="s">
        <v>24</v>
      </c>
      <c r="J660" s="16" t="s">
        <v>31</v>
      </c>
      <c r="K660" s="8">
        <v>3</v>
      </c>
      <c r="L660" s="17">
        <v>2632</v>
      </c>
      <c r="M660" s="17">
        <v>5127</v>
      </c>
      <c r="N660" s="18">
        <v>526</v>
      </c>
      <c r="O660" s="8" t="s">
        <v>13</v>
      </c>
    </row>
    <row r="661" spans="7:15" ht="27.75" customHeight="1" x14ac:dyDescent="0.25">
      <c r="G661" s="11">
        <v>2023</v>
      </c>
      <c r="H661" s="11" t="s">
        <v>39</v>
      </c>
      <c r="I661" s="11" t="s">
        <v>30</v>
      </c>
      <c r="J661" s="14" t="s">
        <v>30</v>
      </c>
      <c r="K661" s="11">
        <v>2</v>
      </c>
      <c r="L661" s="15">
        <v>7590</v>
      </c>
      <c r="M661" s="15">
        <v>7392</v>
      </c>
      <c r="N661" s="13">
        <v>1518</v>
      </c>
      <c r="O661" s="11" t="s">
        <v>34</v>
      </c>
    </row>
    <row r="662" spans="7:15" ht="27.75" customHeight="1" x14ac:dyDescent="0.25">
      <c r="G662" s="8">
        <v>2023</v>
      </c>
      <c r="H662" s="8" t="s">
        <v>40</v>
      </c>
      <c r="I662" s="8" t="s">
        <v>11</v>
      </c>
      <c r="J662" s="9" t="s">
        <v>12</v>
      </c>
      <c r="K662" s="10">
        <v>3566</v>
      </c>
      <c r="L662" s="10">
        <v>4577</v>
      </c>
      <c r="M662" s="10">
        <v>5127</v>
      </c>
      <c r="N662" s="18">
        <v>915</v>
      </c>
      <c r="O662" s="8" t="s">
        <v>34</v>
      </c>
    </row>
    <row r="663" spans="7:15" ht="27.75" customHeight="1" x14ac:dyDescent="0.25">
      <c r="G663" s="11">
        <v>2023</v>
      </c>
      <c r="H663" s="11" t="s">
        <v>40</v>
      </c>
      <c r="I663" s="11" t="s">
        <v>11</v>
      </c>
      <c r="J663" s="12" t="s">
        <v>14</v>
      </c>
      <c r="K663" s="13">
        <v>2498</v>
      </c>
      <c r="L663" s="13">
        <v>8000</v>
      </c>
      <c r="M663" s="13">
        <v>8960</v>
      </c>
      <c r="N663" s="13">
        <v>1600</v>
      </c>
      <c r="O663" s="11" t="s">
        <v>34</v>
      </c>
    </row>
    <row r="664" spans="7:15" ht="27.75" customHeight="1" x14ac:dyDescent="0.25">
      <c r="G664" s="8">
        <v>2023</v>
      </c>
      <c r="H664" s="8" t="s">
        <v>40</v>
      </c>
      <c r="I664" s="8" t="s">
        <v>15</v>
      </c>
      <c r="J664" s="9" t="s">
        <v>16</v>
      </c>
      <c r="K664" s="10">
        <v>1245</v>
      </c>
      <c r="L664" s="10">
        <v>4577</v>
      </c>
      <c r="M664" s="10">
        <v>5126</v>
      </c>
      <c r="N664" s="18">
        <v>915</v>
      </c>
      <c r="O664" s="8" t="s">
        <v>34</v>
      </c>
    </row>
    <row r="665" spans="7:15" ht="27.75" customHeight="1" x14ac:dyDescent="0.25">
      <c r="G665" s="11">
        <v>2023</v>
      </c>
      <c r="H665" s="11" t="s">
        <v>40</v>
      </c>
      <c r="I665" s="11" t="s">
        <v>17</v>
      </c>
      <c r="J665" s="14" t="s">
        <v>18</v>
      </c>
      <c r="K665" s="11">
        <v>644</v>
      </c>
      <c r="L665" s="15">
        <v>5744</v>
      </c>
      <c r="M665" s="15">
        <v>6433</v>
      </c>
      <c r="N665" s="13">
        <v>1149</v>
      </c>
      <c r="O665" s="11" t="s">
        <v>34</v>
      </c>
    </row>
    <row r="666" spans="7:15" ht="27.75" customHeight="1" x14ac:dyDescent="0.25">
      <c r="G666" s="8">
        <v>2023</v>
      </c>
      <c r="H666" s="8" t="s">
        <v>40</v>
      </c>
      <c r="I666" s="8" t="s">
        <v>19</v>
      </c>
      <c r="J666" s="16" t="s">
        <v>20</v>
      </c>
      <c r="K666" s="8">
        <v>643</v>
      </c>
      <c r="L666" s="17">
        <v>7000</v>
      </c>
      <c r="M666" s="17">
        <v>7840</v>
      </c>
      <c r="N666" s="10">
        <v>1400</v>
      </c>
      <c r="O666" s="8" t="s">
        <v>34</v>
      </c>
    </row>
    <row r="667" spans="7:15" ht="27.75" customHeight="1" x14ac:dyDescent="0.25">
      <c r="G667" s="11">
        <v>2023</v>
      </c>
      <c r="H667" s="11" t="s">
        <v>40</v>
      </c>
      <c r="I667" s="11" t="s">
        <v>17</v>
      </c>
      <c r="J667" s="14" t="s">
        <v>21</v>
      </c>
      <c r="K667" s="11">
        <v>455</v>
      </c>
      <c r="L667" s="15">
        <v>4579</v>
      </c>
      <c r="M667" s="15">
        <v>5128</v>
      </c>
      <c r="N667" s="19">
        <v>916</v>
      </c>
      <c r="O667" s="11" t="s">
        <v>34</v>
      </c>
    </row>
    <row r="668" spans="7:15" ht="27.75" customHeight="1" x14ac:dyDescent="0.25">
      <c r="G668" s="8">
        <v>2023</v>
      </c>
      <c r="H668" s="8" t="s">
        <v>40</v>
      </c>
      <c r="I668" s="8" t="s">
        <v>19</v>
      </c>
      <c r="J668" s="16" t="s">
        <v>22</v>
      </c>
      <c r="K668" s="18">
        <v>345</v>
      </c>
      <c r="L668" s="10">
        <v>7000</v>
      </c>
      <c r="M668" s="10">
        <v>7840</v>
      </c>
      <c r="N668" s="10">
        <v>1400</v>
      </c>
      <c r="O668" s="8" t="s">
        <v>34</v>
      </c>
    </row>
    <row r="669" spans="7:15" ht="27.75" customHeight="1" x14ac:dyDescent="0.25">
      <c r="G669" s="11">
        <v>2023</v>
      </c>
      <c r="H669" s="11" t="s">
        <v>40</v>
      </c>
      <c r="I669" s="11" t="s">
        <v>15</v>
      </c>
      <c r="J669" s="12" t="s">
        <v>23</v>
      </c>
      <c r="K669" s="19">
        <v>122</v>
      </c>
      <c r="L669" s="19">
        <v>100</v>
      </c>
      <c r="M669" s="19">
        <v>112</v>
      </c>
      <c r="N669" s="19">
        <v>20</v>
      </c>
      <c r="O669" s="11" t="s">
        <v>34</v>
      </c>
    </row>
    <row r="670" spans="7:15" ht="27.75" customHeight="1" x14ac:dyDescent="0.25">
      <c r="G670" s="8">
        <v>2023</v>
      </c>
      <c r="H670" s="8" t="s">
        <v>40</v>
      </c>
      <c r="I670" s="8" t="s">
        <v>24</v>
      </c>
      <c r="J670" s="16" t="s">
        <v>25</v>
      </c>
      <c r="K670" s="8">
        <v>78</v>
      </c>
      <c r="L670" s="17">
        <v>2289</v>
      </c>
      <c r="M670" s="17">
        <v>5126</v>
      </c>
      <c r="N670" s="18">
        <v>458</v>
      </c>
      <c r="O670" s="8" t="s">
        <v>34</v>
      </c>
    </row>
    <row r="671" spans="7:15" ht="27.75" customHeight="1" x14ac:dyDescent="0.25">
      <c r="G671" s="11">
        <v>2023</v>
      </c>
      <c r="H671" s="11" t="s">
        <v>40</v>
      </c>
      <c r="I671" s="11" t="s">
        <v>24</v>
      </c>
      <c r="J671" s="14" t="s">
        <v>26</v>
      </c>
      <c r="K671" s="11">
        <v>76</v>
      </c>
      <c r="L671" s="15">
        <v>2288</v>
      </c>
      <c r="M671" s="15">
        <v>5126</v>
      </c>
      <c r="N671" s="19">
        <v>458</v>
      </c>
      <c r="O671" s="11" t="s">
        <v>34</v>
      </c>
    </row>
    <row r="672" spans="7:15" ht="27.75" customHeight="1" x14ac:dyDescent="0.25">
      <c r="G672" s="8">
        <v>2023</v>
      </c>
      <c r="H672" s="8" t="s">
        <v>40</v>
      </c>
      <c r="I672" s="8" t="s">
        <v>24</v>
      </c>
      <c r="J672" s="16" t="s">
        <v>27</v>
      </c>
      <c r="K672" s="8">
        <v>46</v>
      </c>
      <c r="L672" s="8">
        <v>100</v>
      </c>
      <c r="M672" s="8">
        <v>224</v>
      </c>
      <c r="N672" s="18">
        <v>20</v>
      </c>
      <c r="O672" s="8" t="s">
        <v>34</v>
      </c>
    </row>
    <row r="673" spans="7:15" ht="27.75" customHeight="1" x14ac:dyDescent="0.25">
      <c r="G673" s="11">
        <v>2023</v>
      </c>
      <c r="H673" s="11" t="s">
        <v>40</v>
      </c>
      <c r="I673" s="11" t="s">
        <v>24</v>
      </c>
      <c r="J673" s="14" t="s">
        <v>28</v>
      </c>
      <c r="K673" s="11">
        <v>34</v>
      </c>
      <c r="L673" s="15">
        <v>2746</v>
      </c>
      <c r="M673" s="15">
        <v>5126</v>
      </c>
      <c r="N673" s="19">
        <v>549</v>
      </c>
      <c r="O673" s="11" t="s">
        <v>34</v>
      </c>
    </row>
    <row r="674" spans="7:15" ht="27.75" customHeight="1" x14ac:dyDescent="0.25">
      <c r="G674" s="8">
        <v>2023</v>
      </c>
      <c r="H674" s="8" t="s">
        <v>40</v>
      </c>
      <c r="I674" s="8" t="s">
        <v>15</v>
      </c>
      <c r="J674" s="9" t="s">
        <v>29</v>
      </c>
      <c r="K674" s="18">
        <v>7</v>
      </c>
      <c r="L674" s="18">
        <v>240</v>
      </c>
      <c r="M674" s="18">
        <v>224</v>
      </c>
      <c r="N674" s="18">
        <v>48</v>
      </c>
      <c r="O674" s="8" t="s">
        <v>34</v>
      </c>
    </row>
    <row r="675" spans="7:15" ht="27.75" customHeight="1" x14ac:dyDescent="0.25">
      <c r="G675" s="11">
        <v>2023</v>
      </c>
      <c r="H675" s="11" t="s">
        <v>40</v>
      </c>
      <c r="I675" s="11" t="s">
        <v>24</v>
      </c>
      <c r="J675" s="14" t="s">
        <v>31</v>
      </c>
      <c r="K675" s="11">
        <v>3</v>
      </c>
      <c r="L675" s="15">
        <v>2746</v>
      </c>
      <c r="M675" s="15">
        <v>5127</v>
      </c>
      <c r="N675" s="19">
        <v>549</v>
      </c>
      <c r="O675" s="11" t="s">
        <v>34</v>
      </c>
    </row>
    <row r="676" spans="7:15" ht="27.75" customHeight="1" x14ac:dyDescent="0.25">
      <c r="G676" s="8">
        <v>2023</v>
      </c>
      <c r="H676" s="8" t="s">
        <v>40</v>
      </c>
      <c r="I676" s="8" t="s">
        <v>30</v>
      </c>
      <c r="J676" s="16" t="s">
        <v>30</v>
      </c>
      <c r="K676" s="8">
        <v>2</v>
      </c>
      <c r="L676" s="17">
        <v>7920</v>
      </c>
      <c r="M676" s="17">
        <v>7392</v>
      </c>
      <c r="N676" s="10">
        <v>1584</v>
      </c>
      <c r="O676" s="8" t="s">
        <v>34</v>
      </c>
    </row>
    <row r="677" spans="7:15" ht="27.75" customHeight="1" x14ac:dyDescent="0.25">
      <c r="G677" s="11">
        <v>2023</v>
      </c>
      <c r="H677" s="11" t="s">
        <v>41</v>
      </c>
      <c r="I677" s="11" t="s">
        <v>11</v>
      </c>
      <c r="J677" s="12" t="s">
        <v>12</v>
      </c>
      <c r="K677" s="13">
        <v>3566</v>
      </c>
      <c r="L677" s="13">
        <v>5035</v>
      </c>
      <c r="M677" s="13">
        <v>5127</v>
      </c>
      <c r="N677" s="13">
        <v>1007</v>
      </c>
      <c r="O677" s="11" t="s">
        <v>34</v>
      </c>
    </row>
    <row r="678" spans="7:15" ht="27.75" customHeight="1" x14ac:dyDescent="0.25">
      <c r="G678" s="8">
        <v>2023</v>
      </c>
      <c r="H678" s="8" t="s">
        <v>41</v>
      </c>
      <c r="I678" s="8" t="s">
        <v>11</v>
      </c>
      <c r="J678" s="9" t="s">
        <v>14</v>
      </c>
      <c r="K678" s="10">
        <v>2498</v>
      </c>
      <c r="L678" s="10">
        <v>9200</v>
      </c>
      <c r="M678" s="10">
        <v>8960</v>
      </c>
      <c r="N678" s="10">
        <v>1840</v>
      </c>
      <c r="O678" s="8" t="s">
        <v>34</v>
      </c>
    </row>
    <row r="679" spans="7:15" ht="27.75" customHeight="1" x14ac:dyDescent="0.25">
      <c r="G679" s="11">
        <v>2023</v>
      </c>
      <c r="H679" s="11" t="s">
        <v>41</v>
      </c>
      <c r="I679" s="11" t="s">
        <v>15</v>
      </c>
      <c r="J679" s="12" t="s">
        <v>16</v>
      </c>
      <c r="K679" s="13">
        <v>1245</v>
      </c>
      <c r="L679" s="13">
        <v>5264</v>
      </c>
      <c r="M679" s="13">
        <v>5126</v>
      </c>
      <c r="N679" s="13">
        <v>1053</v>
      </c>
      <c r="O679" s="11" t="s">
        <v>34</v>
      </c>
    </row>
    <row r="680" spans="7:15" ht="27.75" customHeight="1" x14ac:dyDescent="0.25">
      <c r="G680" s="8">
        <v>2023</v>
      </c>
      <c r="H680" s="8" t="s">
        <v>41</v>
      </c>
      <c r="I680" s="8" t="s">
        <v>17</v>
      </c>
      <c r="J680" s="16" t="s">
        <v>18</v>
      </c>
      <c r="K680" s="8">
        <v>644</v>
      </c>
      <c r="L680" s="17">
        <v>6605</v>
      </c>
      <c r="M680" s="17">
        <v>6433</v>
      </c>
      <c r="N680" s="10">
        <v>1321</v>
      </c>
      <c r="O680" s="8" t="s">
        <v>34</v>
      </c>
    </row>
    <row r="681" spans="7:15" ht="27.75" customHeight="1" x14ac:dyDescent="0.25">
      <c r="G681" s="11">
        <v>2023</v>
      </c>
      <c r="H681" s="11" t="s">
        <v>41</v>
      </c>
      <c r="I681" s="11" t="s">
        <v>19</v>
      </c>
      <c r="J681" s="14" t="s">
        <v>20</v>
      </c>
      <c r="K681" s="11">
        <v>643</v>
      </c>
      <c r="L681" s="15">
        <v>8400</v>
      </c>
      <c r="M681" s="15">
        <v>7840</v>
      </c>
      <c r="N681" s="13">
        <v>1680</v>
      </c>
      <c r="O681" s="11" t="s">
        <v>34</v>
      </c>
    </row>
    <row r="682" spans="7:15" ht="27.75" customHeight="1" x14ac:dyDescent="0.25">
      <c r="G682" s="8">
        <v>2023</v>
      </c>
      <c r="H682" s="8" t="s">
        <v>41</v>
      </c>
      <c r="I682" s="8" t="s">
        <v>17</v>
      </c>
      <c r="J682" s="16" t="s">
        <v>21</v>
      </c>
      <c r="K682" s="8">
        <v>455</v>
      </c>
      <c r="L682" s="17">
        <v>5494</v>
      </c>
      <c r="M682" s="17">
        <v>5128</v>
      </c>
      <c r="N682" s="10">
        <v>1099</v>
      </c>
      <c r="O682" s="8" t="s">
        <v>34</v>
      </c>
    </row>
    <row r="683" spans="7:15" ht="27.75" customHeight="1" x14ac:dyDescent="0.25">
      <c r="G683" s="11">
        <v>2023</v>
      </c>
      <c r="H683" s="11" t="s">
        <v>41</v>
      </c>
      <c r="I683" s="11" t="s">
        <v>19</v>
      </c>
      <c r="J683" s="14" t="s">
        <v>22</v>
      </c>
      <c r="K683" s="19">
        <v>345</v>
      </c>
      <c r="L683" s="13">
        <v>8400</v>
      </c>
      <c r="M683" s="13">
        <v>7840</v>
      </c>
      <c r="N683" s="13">
        <v>1680</v>
      </c>
      <c r="O683" s="11" t="s">
        <v>34</v>
      </c>
    </row>
    <row r="684" spans="7:15" ht="27.75" customHeight="1" x14ac:dyDescent="0.25">
      <c r="G684" s="8">
        <v>2023</v>
      </c>
      <c r="H684" s="8" t="s">
        <v>41</v>
      </c>
      <c r="I684" s="8" t="s">
        <v>15</v>
      </c>
      <c r="J684" s="9" t="s">
        <v>23</v>
      </c>
      <c r="K684" s="18">
        <v>122</v>
      </c>
      <c r="L684" s="18">
        <v>120</v>
      </c>
      <c r="M684" s="18">
        <v>112</v>
      </c>
      <c r="N684" s="18">
        <v>24</v>
      </c>
      <c r="O684" s="8" t="s">
        <v>34</v>
      </c>
    </row>
    <row r="685" spans="7:15" ht="27.75" customHeight="1" x14ac:dyDescent="0.25">
      <c r="G685" s="11">
        <v>2023</v>
      </c>
      <c r="H685" s="11" t="s">
        <v>41</v>
      </c>
      <c r="I685" s="11" t="s">
        <v>24</v>
      </c>
      <c r="J685" s="14" t="s">
        <v>25</v>
      </c>
      <c r="K685" s="11">
        <v>78</v>
      </c>
      <c r="L685" s="15">
        <v>2517</v>
      </c>
      <c r="M685" s="15">
        <v>5126</v>
      </c>
      <c r="N685" s="19">
        <v>503</v>
      </c>
      <c r="O685" s="11" t="s">
        <v>34</v>
      </c>
    </row>
    <row r="686" spans="7:15" ht="27.75" customHeight="1" x14ac:dyDescent="0.25">
      <c r="G686" s="8">
        <v>2023</v>
      </c>
      <c r="H686" s="8" t="s">
        <v>41</v>
      </c>
      <c r="I686" s="8" t="s">
        <v>24</v>
      </c>
      <c r="J686" s="16" t="s">
        <v>26</v>
      </c>
      <c r="K686" s="8">
        <v>76</v>
      </c>
      <c r="L686" s="17">
        <v>2517</v>
      </c>
      <c r="M686" s="17">
        <v>5126</v>
      </c>
      <c r="N686" s="18">
        <v>503</v>
      </c>
      <c r="O686" s="8" t="s">
        <v>34</v>
      </c>
    </row>
    <row r="687" spans="7:15" ht="27.75" customHeight="1" x14ac:dyDescent="0.25">
      <c r="G687" s="11">
        <v>2023</v>
      </c>
      <c r="H687" s="11" t="s">
        <v>41</v>
      </c>
      <c r="I687" s="11" t="s">
        <v>24</v>
      </c>
      <c r="J687" s="14" t="s">
        <v>27</v>
      </c>
      <c r="K687" s="11">
        <v>46</v>
      </c>
      <c r="L687" s="11">
        <v>110</v>
      </c>
      <c r="M687" s="11">
        <v>224</v>
      </c>
      <c r="N687" s="19">
        <v>22</v>
      </c>
      <c r="O687" s="11" t="s">
        <v>34</v>
      </c>
    </row>
    <row r="688" spans="7:15" ht="27.75" customHeight="1" x14ac:dyDescent="0.25">
      <c r="G688" s="8">
        <v>2023</v>
      </c>
      <c r="H688" s="8" t="s">
        <v>41</v>
      </c>
      <c r="I688" s="8" t="s">
        <v>24</v>
      </c>
      <c r="J688" s="16" t="s">
        <v>28</v>
      </c>
      <c r="K688" s="8">
        <v>34</v>
      </c>
      <c r="L688" s="17">
        <v>2517</v>
      </c>
      <c r="M688" s="17">
        <v>5126</v>
      </c>
      <c r="N688" s="18">
        <v>503</v>
      </c>
      <c r="O688" s="8" t="s">
        <v>34</v>
      </c>
    </row>
    <row r="689" spans="7:15" ht="27.75" customHeight="1" x14ac:dyDescent="0.25">
      <c r="G689" s="11">
        <v>2023</v>
      </c>
      <c r="H689" s="11" t="s">
        <v>41</v>
      </c>
      <c r="I689" s="11" t="s">
        <v>15</v>
      </c>
      <c r="J689" s="12" t="s">
        <v>29</v>
      </c>
      <c r="K689" s="19">
        <v>7</v>
      </c>
      <c r="L689" s="19">
        <v>220</v>
      </c>
      <c r="M689" s="19">
        <v>224</v>
      </c>
      <c r="N689" s="19">
        <v>44</v>
      </c>
      <c r="O689" s="11" t="s">
        <v>34</v>
      </c>
    </row>
    <row r="690" spans="7:15" ht="27.75" customHeight="1" x14ac:dyDescent="0.25">
      <c r="G690" s="8">
        <v>2023</v>
      </c>
      <c r="H690" s="8" t="s">
        <v>41</v>
      </c>
      <c r="I690" s="8" t="s">
        <v>24</v>
      </c>
      <c r="J690" s="16" t="s">
        <v>31</v>
      </c>
      <c r="K690" s="8">
        <v>3</v>
      </c>
      <c r="L690" s="17">
        <v>2518</v>
      </c>
      <c r="M690" s="17">
        <v>5127</v>
      </c>
      <c r="N690" s="18">
        <v>504</v>
      </c>
      <c r="O690" s="8" t="s">
        <v>34</v>
      </c>
    </row>
    <row r="691" spans="7:15" ht="27.75" customHeight="1" x14ac:dyDescent="0.25">
      <c r="G691" s="11">
        <v>2023</v>
      </c>
      <c r="H691" s="11" t="s">
        <v>41</v>
      </c>
      <c r="I691" s="11" t="s">
        <v>30</v>
      </c>
      <c r="J691" s="14" t="s">
        <v>30</v>
      </c>
      <c r="K691" s="11">
        <v>2</v>
      </c>
      <c r="L691" s="15">
        <v>7260</v>
      </c>
      <c r="M691" s="15">
        <v>7392</v>
      </c>
      <c r="N691" s="13">
        <v>1452</v>
      </c>
      <c r="O691" s="11" t="s">
        <v>34</v>
      </c>
    </row>
    <row r="692" spans="7:15" ht="27.75" customHeight="1" x14ac:dyDescent="0.25">
      <c r="G692" s="8">
        <v>2023</v>
      </c>
      <c r="H692" s="8" t="s">
        <v>42</v>
      </c>
      <c r="I692" s="8" t="s">
        <v>11</v>
      </c>
      <c r="J692" s="9" t="s">
        <v>12</v>
      </c>
      <c r="K692" s="10">
        <v>3566</v>
      </c>
      <c r="L692" s="10">
        <v>5264</v>
      </c>
      <c r="M692" s="10">
        <v>5127</v>
      </c>
      <c r="N692" s="10">
        <v>1053</v>
      </c>
      <c r="O692" s="8" t="s">
        <v>34</v>
      </c>
    </row>
    <row r="693" spans="7:15" ht="27.75" customHeight="1" x14ac:dyDescent="0.25">
      <c r="G693" s="11">
        <v>2023</v>
      </c>
      <c r="H693" s="11" t="s">
        <v>42</v>
      </c>
      <c r="I693" s="11" t="s">
        <v>11</v>
      </c>
      <c r="J693" s="12" t="s">
        <v>14</v>
      </c>
      <c r="K693" s="13">
        <v>2498</v>
      </c>
      <c r="L693" s="13">
        <v>8800</v>
      </c>
      <c r="M693" s="13">
        <v>8960</v>
      </c>
      <c r="N693" s="13">
        <v>1760</v>
      </c>
      <c r="O693" s="11" t="s">
        <v>34</v>
      </c>
    </row>
    <row r="694" spans="7:15" ht="27.75" customHeight="1" x14ac:dyDescent="0.25">
      <c r="G694" s="8">
        <v>2023</v>
      </c>
      <c r="H694" s="8" t="s">
        <v>42</v>
      </c>
      <c r="I694" s="8" t="s">
        <v>15</v>
      </c>
      <c r="J694" s="9" t="s">
        <v>16</v>
      </c>
      <c r="K694" s="10">
        <v>1245</v>
      </c>
      <c r="L694" s="10">
        <v>5035</v>
      </c>
      <c r="M694" s="10">
        <v>5126</v>
      </c>
      <c r="N694" s="10">
        <v>1007</v>
      </c>
      <c r="O694" s="8" t="s">
        <v>34</v>
      </c>
    </row>
    <row r="695" spans="7:15" ht="27.75" customHeight="1" x14ac:dyDescent="0.25">
      <c r="G695" s="11">
        <v>2023</v>
      </c>
      <c r="H695" s="11" t="s">
        <v>42</v>
      </c>
      <c r="I695" s="11" t="s">
        <v>17</v>
      </c>
      <c r="J695" s="14" t="s">
        <v>18</v>
      </c>
      <c r="K695" s="11">
        <v>644</v>
      </c>
      <c r="L695" s="15">
        <v>22000</v>
      </c>
      <c r="M695" s="15">
        <v>6433</v>
      </c>
      <c r="N695" s="13">
        <v>4400</v>
      </c>
      <c r="O695" s="11" t="s">
        <v>34</v>
      </c>
    </row>
    <row r="696" spans="7:15" ht="27.75" customHeight="1" x14ac:dyDescent="0.25">
      <c r="G696" s="8">
        <v>2023</v>
      </c>
      <c r="H696" s="8" t="s">
        <v>42</v>
      </c>
      <c r="I696" s="8" t="s">
        <v>19</v>
      </c>
      <c r="J696" s="16" t="s">
        <v>20</v>
      </c>
      <c r="K696" s="8">
        <v>643</v>
      </c>
      <c r="L696" s="17">
        <v>7700</v>
      </c>
      <c r="M696" s="17">
        <v>7840</v>
      </c>
      <c r="N696" s="10">
        <v>1540</v>
      </c>
      <c r="O696" s="8" t="s">
        <v>34</v>
      </c>
    </row>
    <row r="697" spans="7:15" ht="27.75" customHeight="1" x14ac:dyDescent="0.25">
      <c r="G697" s="11">
        <v>2023</v>
      </c>
      <c r="H697" s="11" t="s">
        <v>42</v>
      </c>
      <c r="I697" s="11" t="s">
        <v>17</v>
      </c>
      <c r="J697" s="14" t="s">
        <v>21</v>
      </c>
      <c r="K697" s="11">
        <v>455</v>
      </c>
      <c r="L697" s="15">
        <v>11111</v>
      </c>
      <c r="M697" s="15">
        <v>5128</v>
      </c>
      <c r="N697" s="13">
        <v>2222</v>
      </c>
      <c r="O697" s="11" t="s">
        <v>34</v>
      </c>
    </row>
    <row r="698" spans="7:15" ht="27.75" customHeight="1" x14ac:dyDescent="0.25">
      <c r="G698" s="8">
        <v>2023</v>
      </c>
      <c r="H698" s="8" t="s">
        <v>42</v>
      </c>
      <c r="I698" s="8" t="s">
        <v>19</v>
      </c>
      <c r="J698" s="16" t="s">
        <v>22</v>
      </c>
      <c r="K698" s="18">
        <v>345</v>
      </c>
      <c r="L698" s="10">
        <v>7700</v>
      </c>
      <c r="M698" s="10">
        <v>7840</v>
      </c>
      <c r="N698" s="10">
        <v>1540</v>
      </c>
      <c r="O698" s="8" t="s">
        <v>34</v>
      </c>
    </row>
    <row r="699" spans="7:15" ht="27.75" customHeight="1" x14ac:dyDescent="0.25">
      <c r="G699" s="11">
        <v>2023</v>
      </c>
      <c r="H699" s="11" t="s">
        <v>42</v>
      </c>
      <c r="I699" s="11" t="s">
        <v>15</v>
      </c>
      <c r="J699" s="12" t="s">
        <v>23</v>
      </c>
      <c r="K699" s="19">
        <v>122</v>
      </c>
      <c r="L699" s="19">
        <v>110</v>
      </c>
      <c r="M699" s="19">
        <v>112</v>
      </c>
      <c r="N699" s="19">
        <v>22</v>
      </c>
      <c r="O699" s="11" t="s">
        <v>34</v>
      </c>
    </row>
    <row r="700" spans="7:15" ht="27.75" customHeight="1" x14ac:dyDescent="0.25">
      <c r="G700" s="8">
        <v>2023</v>
      </c>
      <c r="H700" s="8" t="s">
        <v>42</v>
      </c>
      <c r="I700" s="8" t="s">
        <v>24</v>
      </c>
      <c r="J700" s="16" t="s">
        <v>25</v>
      </c>
      <c r="K700" s="8">
        <v>78</v>
      </c>
      <c r="L700" s="17">
        <v>2517</v>
      </c>
      <c r="M700" s="17">
        <v>5126</v>
      </c>
      <c r="N700" s="18">
        <v>503</v>
      </c>
      <c r="O700" s="8" t="s">
        <v>34</v>
      </c>
    </row>
    <row r="701" spans="7:15" ht="27.75" customHeight="1" x14ac:dyDescent="0.25">
      <c r="G701" s="11">
        <v>2023</v>
      </c>
      <c r="H701" s="11" t="s">
        <v>42</v>
      </c>
      <c r="I701" s="11" t="s">
        <v>24</v>
      </c>
      <c r="J701" s="14" t="s">
        <v>26</v>
      </c>
      <c r="K701" s="11">
        <v>76</v>
      </c>
      <c r="L701" s="15">
        <v>2288</v>
      </c>
      <c r="M701" s="15">
        <v>5126</v>
      </c>
      <c r="N701" s="19">
        <v>458</v>
      </c>
      <c r="O701" s="11" t="s">
        <v>34</v>
      </c>
    </row>
    <row r="702" spans="7:15" ht="27.75" customHeight="1" x14ac:dyDescent="0.25">
      <c r="G702" s="8">
        <v>2023</v>
      </c>
      <c r="H702" s="8" t="s">
        <v>42</v>
      </c>
      <c r="I702" s="8" t="s">
        <v>24</v>
      </c>
      <c r="J702" s="16" t="s">
        <v>27</v>
      </c>
      <c r="K702" s="8">
        <v>46</v>
      </c>
      <c r="L702" s="8">
        <v>100</v>
      </c>
      <c r="M702" s="8">
        <v>224</v>
      </c>
      <c r="N702" s="18">
        <v>20</v>
      </c>
      <c r="O702" s="8" t="s">
        <v>34</v>
      </c>
    </row>
    <row r="703" spans="7:15" ht="27.75" customHeight="1" x14ac:dyDescent="0.25">
      <c r="G703" s="11">
        <v>2023</v>
      </c>
      <c r="H703" s="11" t="s">
        <v>42</v>
      </c>
      <c r="I703" s="11" t="s">
        <v>24</v>
      </c>
      <c r="J703" s="14" t="s">
        <v>28</v>
      </c>
      <c r="K703" s="11">
        <v>34</v>
      </c>
      <c r="L703" s="15">
        <v>2288</v>
      </c>
      <c r="M703" s="15">
        <v>5126</v>
      </c>
      <c r="N703" s="19">
        <v>458</v>
      </c>
      <c r="O703" s="11" t="s">
        <v>34</v>
      </c>
    </row>
    <row r="704" spans="7:15" ht="27.75" customHeight="1" x14ac:dyDescent="0.25">
      <c r="G704" s="8">
        <v>2023</v>
      </c>
      <c r="H704" s="8" t="s">
        <v>42</v>
      </c>
      <c r="I704" s="8" t="s">
        <v>15</v>
      </c>
      <c r="J704" s="9" t="s">
        <v>29</v>
      </c>
      <c r="K704" s="18">
        <v>7</v>
      </c>
      <c r="L704" s="18">
        <v>200</v>
      </c>
      <c r="M704" s="18">
        <v>224</v>
      </c>
      <c r="N704" s="18">
        <v>40</v>
      </c>
      <c r="O704" s="8" t="s">
        <v>34</v>
      </c>
    </row>
    <row r="705" spans="7:15" ht="27.75" customHeight="1" x14ac:dyDescent="0.25">
      <c r="G705" s="11">
        <v>2023</v>
      </c>
      <c r="H705" s="11" t="s">
        <v>42</v>
      </c>
      <c r="I705" s="11" t="s">
        <v>24</v>
      </c>
      <c r="J705" s="14" t="s">
        <v>31</v>
      </c>
      <c r="K705" s="11">
        <v>3</v>
      </c>
      <c r="L705" s="15">
        <v>2289</v>
      </c>
      <c r="M705" s="15">
        <v>5127</v>
      </c>
      <c r="N705" s="19">
        <v>458</v>
      </c>
      <c r="O705" s="11" t="s">
        <v>34</v>
      </c>
    </row>
    <row r="706" spans="7:15" ht="27.75" customHeight="1" x14ac:dyDescent="0.25">
      <c r="G706" s="8">
        <v>2023</v>
      </c>
      <c r="H706" s="8" t="s">
        <v>42</v>
      </c>
      <c r="I706" s="8" t="s">
        <v>30</v>
      </c>
      <c r="J706" s="16" t="s">
        <v>30</v>
      </c>
      <c r="K706" s="8">
        <v>2</v>
      </c>
      <c r="L706" s="17">
        <v>6600</v>
      </c>
      <c r="M706" s="17">
        <v>7392</v>
      </c>
      <c r="N706" s="10">
        <v>1320</v>
      </c>
      <c r="O706" s="8" t="s">
        <v>34</v>
      </c>
    </row>
    <row r="707" spans="7:15" ht="27.75" customHeight="1" x14ac:dyDescent="0.25">
      <c r="G707" s="11">
        <v>2023</v>
      </c>
      <c r="H707" s="11" t="s">
        <v>43</v>
      </c>
      <c r="I707" s="11" t="s">
        <v>11</v>
      </c>
      <c r="J707" s="12" t="s">
        <v>12</v>
      </c>
      <c r="K707" s="13">
        <v>3566</v>
      </c>
      <c r="L707" s="13">
        <v>4577</v>
      </c>
      <c r="M707" s="13">
        <v>5127</v>
      </c>
      <c r="N707" s="19">
        <v>915</v>
      </c>
      <c r="O707" s="11" t="s">
        <v>34</v>
      </c>
    </row>
    <row r="708" spans="7:15" ht="27.75" customHeight="1" x14ac:dyDescent="0.25">
      <c r="G708" s="8">
        <v>2023</v>
      </c>
      <c r="H708" s="8" t="s">
        <v>43</v>
      </c>
      <c r="I708" s="8" t="s">
        <v>11</v>
      </c>
      <c r="J708" s="9" t="s">
        <v>14</v>
      </c>
      <c r="K708" s="10">
        <v>2498</v>
      </c>
      <c r="L708" s="10">
        <v>8000</v>
      </c>
      <c r="M708" s="10">
        <v>8960</v>
      </c>
      <c r="N708" s="10">
        <v>1600</v>
      </c>
      <c r="O708" s="8" t="s">
        <v>34</v>
      </c>
    </row>
    <row r="709" spans="7:15" ht="27.75" customHeight="1" x14ac:dyDescent="0.25">
      <c r="G709" s="11">
        <v>2023</v>
      </c>
      <c r="H709" s="11" t="s">
        <v>43</v>
      </c>
      <c r="I709" s="11" t="s">
        <v>15</v>
      </c>
      <c r="J709" s="12" t="s">
        <v>16</v>
      </c>
      <c r="K709" s="13">
        <v>1245</v>
      </c>
      <c r="L709" s="13">
        <v>4577</v>
      </c>
      <c r="M709" s="13">
        <v>5126</v>
      </c>
      <c r="N709" s="19">
        <v>915</v>
      </c>
      <c r="O709" s="11" t="s">
        <v>34</v>
      </c>
    </row>
    <row r="710" spans="7:15" ht="27.75" customHeight="1" x14ac:dyDescent="0.25">
      <c r="G710" s="8">
        <v>2023</v>
      </c>
      <c r="H710" s="8" t="s">
        <v>43</v>
      </c>
      <c r="I710" s="8" t="s">
        <v>17</v>
      </c>
      <c r="J710" s="16" t="s">
        <v>18</v>
      </c>
      <c r="K710" s="8">
        <v>644</v>
      </c>
      <c r="L710" s="17">
        <v>5744</v>
      </c>
      <c r="M710" s="17">
        <v>6433</v>
      </c>
      <c r="N710" s="10">
        <v>1149</v>
      </c>
      <c r="O710" s="8" t="s">
        <v>34</v>
      </c>
    </row>
    <row r="711" spans="7:15" ht="27.75" customHeight="1" x14ac:dyDescent="0.25">
      <c r="G711" s="11">
        <v>2023</v>
      </c>
      <c r="H711" s="11" t="s">
        <v>43</v>
      </c>
      <c r="I711" s="11" t="s">
        <v>19</v>
      </c>
      <c r="J711" s="14" t="s">
        <v>20</v>
      </c>
      <c r="K711" s="11">
        <v>643</v>
      </c>
      <c r="L711" s="15">
        <v>7000</v>
      </c>
      <c r="M711" s="15">
        <v>7840</v>
      </c>
      <c r="N711" s="13">
        <v>1400</v>
      </c>
      <c r="O711" s="11" t="s">
        <v>34</v>
      </c>
    </row>
    <row r="712" spans="7:15" ht="27.75" customHeight="1" x14ac:dyDescent="0.25">
      <c r="G712" s="8">
        <v>2023</v>
      </c>
      <c r="H712" s="8" t="s">
        <v>43</v>
      </c>
      <c r="I712" s="8" t="s">
        <v>17</v>
      </c>
      <c r="J712" s="16" t="s">
        <v>21</v>
      </c>
      <c r="K712" s="8">
        <v>455</v>
      </c>
      <c r="L712" s="17">
        <v>4579</v>
      </c>
      <c r="M712" s="17">
        <v>5128</v>
      </c>
      <c r="N712" s="18">
        <v>916</v>
      </c>
      <c r="O712" s="8" t="s">
        <v>34</v>
      </c>
    </row>
    <row r="713" spans="7:15" ht="27.75" customHeight="1" x14ac:dyDescent="0.25">
      <c r="G713" s="11">
        <v>2023</v>
      </c>
      <c r="H713" s="11" t="s">
        <v>43</v>
      </c>
      <c r="I713" s="11" t="s">
        <v>19</v>
      </c>
      <c r="J713" s="14" t="s">
        <v>22</v>
      </c>
      <c r="K713" s="19">
        <v>345</v>
      </c>
      <c r="L713" s="13">
        <v>7000</v>
      </c>
      <c r="M713" s="13">
        <v>7840</v>
      </c>
      <c r="N713" s="13">
        <v>1400</v>
      </c>
      <c r="O713" s="11" t="s">
        <v>34</v>
      </c>
    </row>
    <row r="714" spans="7:15" ht="27.75" customHeight="1" x14ac:dyDescent="0.25">
      <c r="G714" s="8">
        <v>2023</v>
      </c>
      <c r="H714" s="8" t="s">
        <v>43</v>
      </c>
      <c r="I714" s="8" t="s">
        <v>15</v>
      </c>
      <c r="J714" s="9" t="s">
        <v>23</v>
      </c>
      <c r="K714" s="18">
        <v>122</v>
      </c>
      <c r="L714" s="18">
        <v>100</v>
      </c>
      <c r="M714" s="18">
        <v>112</v>
      </c>
      <c r="N714" s="18">
        <v>20</v>
      </c>
      <c r="O714" s="8" t="s">
        <v>34</v>
      </c>
    </row>
    <row r="715" spans="7:15" ht="27.75" customHeight="1" x14ac:dyDescent="0.25">
      <c r="G715" s="11">
        <v>2023</v>
      </c>
      <c r="H715" s="11" t="s">
        <v>43</v>
      </c>
      <c r="I715" s="11" t="s">
        <v>24</v>
      </c>
      <c r="J715" s="14" t="s">
        <v>25</v>
      </c>
      <c r="K715" s="11">
        <v>78</v>
      </c>
      <c r="L715" s="15">
        <v>2289</v>
      </c>
      <c r="M715" s="15">
        <v>5126</v>
      </c>
      <c r="N715" s="19">
        <v>458</v>
      </c>
      <c r="O715" s="11" t="s">
        <v>34</v>
      </c>
    </row>
    <row r="716" spans="7:15" ht="27.75" customHeight="1" x14ac:dyDescent="0.25">
      <c r="G716" s="8">
        <v>2023</v>
      </c>
      <c r="H716" s="8" t="s">
        <v>43</v>
      </c>
      <c r="I716" s="8" t="s">
        <v>24</v>
      </c>
      <c r="J716" s="16" t="s">
        <v>26</v>
      </c>
      <c r="K716" s="8">
        <v>76</v>
      </c>
      <c r="L716" s="17">
        <v>2288</v>
      </c>
      <c r="M716" s="17">
        <v>5126</v>
      </c>
      <c r="N716" s="18">
        <v>458</v>
      </c>
      <c r="O716" s="8" t="s">
        <v>34</v>
      </c>
    </row>
    <row r="717" spans="7:15" ht="27.75" customHeight="1" x14ac:dyDescent="0.25">
      <c r="G717" s="11">
        <v>2023</v>
      </c>
      <c r="H717" s="11" t="s">
        <v>43</v>
      </c>
      <c r="I717" s="11" t="s">
        <v>24</v>
      </c>
      <c r="J717" s="14" t="s">
        <v>27</v>
      </c>
      <c r="K717" s="11">
        <v>46</v>
      </c>
      <c r="L717" s="11">
        <v>100</v>
      </c>
      <c r="M717" s="11">
        <v>224</v>
      </c>
      <c r="N717" s="19">
        <v>20</v>
      </c>
      <c r="O717" s="11" t="s">
        <v>34</v>
      </c>
    </row>
    <row r="718" spans="7:15" ht="27.75" customHeight="1" x14ac:dyDescent="0.25">
      <c r="G718" s="8">
        <v>2023</v>
      </c>
      <c r="H718" s="8" t="s">
        <v>43</v>
      </c>
      <c r="I718" s="8" t="s">
        <v>24</v>
      </c>
      <c r="J718" s="16" t="s">
        <v>28</v>
      </c>
      <c r="K718" s="8">
        <v>34</v>
      </c>
      <c r="L718" s="17">
        <v>2288</v>
      </c>
      <c r="M718" s="17">
        <v>5126</v>
      </c>
      <c r="N718" s="18">
        <v>458</v>
      </c>
      <c r="O718" s="8" t="s">
        <v>34</v>
      </c>
    </row>
    <row r="719" spans="7:15" ht="27.75" customHeight="1" x14ac:dyDescent="0.25">
      <c r="G719" s="11">
        <v>2023</v>
      </c>
      <c r="H719" s="11" t="s">
        <v>43</v>
      </c>
      <c r="I719" s="11" t="s">
        <v>15</v>
      </c>
      <c r="J719" s="12" t="s">
        <v>29</v>
      </c>
      <c r="K719" s="19">
        <v>7</v>
      </c>
      <c r="L719" s="19">
        <v>200</v>
      </c>
      <c r="M719" s="19">
        <v>224</v>
      </c>
      <c r="N719" s="19">
        <v>40</v>
      </c>
      <c r="O719" s="11" t="s">
        <v>34</v>
      </c>
    </row>
    <row r="720" spans="7:15" ht="27.75" customHeight="1" x14ac:dyDescent="0.25">
      <c r="G720" s="8">
        <v>2023</v>
      </c>
      <c r="H720" s="8" t="s">
        <v>43</v>
      </c>
      <c r="I720" s="8" t="s">
        <v>24</v>
      </c>
      <c r="J720" s="16" t="s">
        <v>31</v>
      </c>
      <c r="K720" s="8">
        <v>3</v>
      </c>
      <c r="L720" s="17">
        <v>2289</v>
      </c>
      <c r="M720" s="17">
        <v>5127</v>
      </c>
      <c r="N720" s="18">
        <v>458</v>
      </c>
      <c r="O720" s="8" t="s">
        <v>34</v>
      </c>
    </row>
    <row r="721" spans="7:15" ht="27.75" customHeight="1" x14ac:dyDescent="0.25">
      <c r="G721" s="11">
        <v>2023</v>
      </c>
      <c r="H721" s="11" t="s">
        <v>43</v>
      </c>
      <c r="I721" s="11" t="s">
        <v>30</v>
      </c>
      <c r="J721" s="14" t="s">
        <v>30</v>
      </c>
      <c r="K721" s="11">
        <v>2</v>
      </c>
      <c r="L721" s="15">
        <v>6600</v>
      </c>
      <c r="M721" s="15">
        <v>7392</v>
      </c>
      <c r="N721" s="13">
        <v>1320</v>
      </c>
      <c r="O721" s="11" t="s">
        <v>34</v>
      </c>
    </row>
    <row r="722" spans="7:15" ht="27.75" customHeight="1" x14ac:dyDescent="0.25">
      <c r="G722" s="8">
        <v>2024</v>
      </c>
      <c r="H722" s="8" t="s">
        <v>10</v>
      </c>
      <c r="I722" s="8" t="s">
        <v>11</v>
      </c>
      <c r="J722" s="9" t="s">
        <v>12</v>
      </c>
      <c r="K722" s="10">
        <v>3566</v>
      </c>
      <c r="L722" s="10">
        <v>4577</v>
      </c>
      <c r="M722" s="10">
        <v>5127</v>
      </c>
      <c r="N722" s="18">
        <v>915</v>
      </c>
      <c r="O722" s="8" t="s">
        <v>34</v>
      </c>
    </row>
    <row r="723" spans="7:15" ht="27.75" customHeight="1" x14ac:dyDescent="0.25">
      <c r="G723" s="11">
        <v>2024</v>
      </c>
      <c r="H723" s="11" t="s">
        <v>10</v>
      </c>
      <c r="I723" s="11" t="s">
        <v>11</v>
      </c>
      <c r="J723" s="12" t="s">
        <v>14</v>
      </c>
      <c r="K723" s="13">
        <v>2498</v>
      </c>
      <c r="L723" s="13">
        <v>8000</v>
      </c>
      <c r="M723" s="13">
        <v>8960</v>
      </c>
      <c r="N723" s="13">
        <v>1600</v>
      </c>
      <c r="O723" s="11" t="s">
        <v>34</v>
      </c>
    </row>
    <row r="724" spans="7:15" ht="27.75" customHeight="1" x14ac:dyDescent="0.25">
      <c r="G724" s="8">
        <v>2024</v>
      </c>
      <c r="H724" s="8" t="s">
        <v>10</v>
      </c>
      <c r="I724" s="8" t="s">
        <v>15</v>
      </c>
      <c r="J724" s="9" t="s">
        <v>16</v>
      </c>
      <c r="K724" s="10">
        <v>1245</v>
      </c>
      <c r="L724" s="10">
        <v>4577</v>
      </c>
      <c r="M724" s="10">
        <v>5126</v>
      </c>
      <c r="N724" s="18">
        <v>915</v>
      </c>
      <c r="O724" s="8" t="s">
        <v>34</v>
      </c>
    </row>
    <row r="725" spans="7:15" ht="27.75" customHeight="1" x14ac:dyDescent="0.25">
      <c r="G725" s="11">
        <v>2024</v>
      </c>
      <c r="H725" s="11" t="s">
        <v>10</v>
      </c>
      <c r="I725" s="11" t="s">
        <v>17</v>
      </c>
      <c r="J725" s="14" t="s">
        <v>18</v>
      </c>
      <c r="K725" s="11">
        <v>644</v>
      </c>
      <c r="L725" s="15">
        <v>5744</v>
      </c>
      <c r="M725" s="15">
        <v>6433</v>
      </c>
      <c r="N725" s="13">
        <v>1149</v>
      </c>
      <c r="O725" s="11" t="s">
        <v>34</v>
      </c>
    </row>
    <row r="726" spans="7:15" ht="27.75" customHeight="1" x14ac:dyDescent="0.25">
      <c r="G726" s="8">
        <v>2024</v>
      </c>
      <c r="H726" s="8" t="s">
        <v>10</v>
      </c>
      <c r="I726" s="8" t="s">
        <v>19</v>
      </c>
      <c r="J726" s="16" t="s">
        <v>20</v>
      </c>
      <c r="K726" s="8">
        <v>643</v>
      </c>
      <c r="L726" s="17">
        <v>7000</v>
      </c>
      <c r="M726" s="17">
        <v>7840</v>
      </c>
      <c r="N726" s="10">
        <v>1400</v>
      </c>
      <c r="O726" s="8" t="s">
        <v>34</v>
      </c>
    </row>
    <row r="727" spans="7:15" ht="27.75" customHeight="1" x14ac:dyDescent="0.25">
      <c r="G727" s="11">
        <v>2024</v>
      </c>
      <c r="H727" s="11" t="s">
        <v>10</v>
      </c>
      <c r="I727" s="11" t="s">
        <v>17</v>
      </c>
      <c r="J727" s="14" t="s">
        <v>21</v>
      </c>
      <c r="K727" s="11">
        <v>455</v>
      </c>
      <c r="L727" s="15">
        <v>4579</v>
      </c>
      <c r="M727" s="15">
        <v>5128</v>
      </c>
      <c r="N727" s="19">
        <v>916</v>
      </c>
      <c r="O727" s="11" t="s">
        <v>34</v>
      </c>
    </row>
    <row r="728" spans="7:15" ht="27.75" customHeight="1" x14ac:dyDescent="0.25">
      <c r="G728" s="8">
        <v>2024</v>
      </c>
      <c r="H728" s="8" t="s">
        <v>10</v>
      </c>
      <c r="I728" s="8" t="s">
        <v>19</v>
      </c>
      <c r="J728" s="16" t="s">
        <v>22</v>
      </c>
      <c r="K728" s="18">
        <v>345</v>
      </c>
      <c r="L728" s="10">
        <v>7000</v>
      </c>
      <c r="M728" s="10">
        <v>7840</v>
      </c>
      <c r="N728" s="10">
        <v>1400</v>
      </c>
      <c r="O728" s="8" t="s">
        <v>34</v>
      </c>
    </row>
    <row r="729" spans="7:15" ht="27.75" customHeight="1" x14ac:dyDescent="0.25">
      <c r="G729" s="11">
        <v>2024</v>
      </c>
      <c r="H729" s="11" t="s">
        <v>10</v>
      </c>
      <c r="I729" s="11" t="s">
        <v>15</v>
      </c>
      <c r="J729" s="12" t="s">
        <v>23</v>
      </c>
      <c r="K729" s="19">
        <v>122</v>
      </c>
      <c r="L729" s="19">
        <v>100</v>
      </c>
      <c r="M729" s="19">
        <v>112</v>
      </c>
      <c r="N729" s="19">
        <v>20</v>
      </c>
      <c r="O729" s="11" t="s">
        <v>34</v>
      </c>
    </row>
    <row r="730" spans="7:15" ht="27.75" customHeight="1" x14ac:dyDescent="0.25">
      <c r="G730" s="8">
        <v>2024</v>
      </c>
      <c r="H730" s="8" t="s">
        <v>10</v>
      </c>
      <c r="I730" s="8" t="s">
        <v>24</v>
      </c>
      <c r="J730" s="16" t="s">
        <v>25</v>
      </c>
      <c r="K730" s="8">
        <v>78</v>
      </c>
      <c r="L730" s="17">
        <v>4577</v>
      </c>
      <c r="M730" s="17">
        <v>5126</v>
      </c>
      <c r="N730" s="18">
        <v>915</v>
      </c>
      <c r="O730" s="8" t="s">
        <v>34</v>
      </c>
    </row>
    <row r="731" spans="7:15" ht="27.75" customHeight="1" x14ac:dyDescent="0.25">
      <c r="G731" s="11">
        <v>2024</v>
      </c>
      <c r="H731" s="11" t="s">
        <v>10</v>
      </c>
      <c r="I731" s="11" t="s">
        <v>24</v>
      </c>
      <c r="J731" s="14" t="s">
        <v>26</v>
      </c>
      <c r="K731" s="11">
        <v>76</v>
      </c>
      <c r="L731" s="15">
        <v>4577</v>
      </c>
      <c r="M731" s="15">
        <v>5126</v>
      </c>
      <c r="N731" s="19">
        <v>915</v>
      </c>
      <c r="O731" s="11" t="s">
        <v>34</v>
      </c>
    </row>
    <row r="732" spans="7:15" ht="27.75" customHeight="1" x14ac:dyDescent="0.25">
      <c r="G732" s="8">
        <v>2024</v>
      </c>
      <c r="H732" s="8" t="s">
        <v>10</v>
      </c>
      <c r="I732" s="8" t="s">
        <v>24</v>
      </c>
      <c r="J732" s="16" t="s">
        <v>27</v>
      </c>
      <c r="K732" s="8">
        <v>46</v>
      </c>
      <c r="L732" s="8">
        <v>200</v>
      </c>
      <c r="M732" s="8">
        <v>224</v>
      </c>
      <c r="N732" s="18">
        <v>40</v>
      </c>
      <c r="O732" s="8" t="s">
        <v>34</v>
      </c>
    </row>
    <row r="733" spans="7:15" ht="27.75" customHeight="1" x14ac:dyDescent="0.25">
      <c r="G733" s="11">
        <v>2024</v>
      </c>
      <c r="H733" s="11" t="s">
        <v>10</v>
      </c>
      <c r="I733" s="11" t="s">
        <v>24</v>
      </c>
      <c r="J733" s="14" t="s">
        <v>28</v>
      </c>
      <c r="K733" s="11">
        <v>34</v>
      </c>
      <c r="L733" s="15">
        <v>4577</v>
      </c>
      <c r="M733" s="15">
        <v>5126</v>
      </c>
      <c r="N733" s="19">
        <v>915</v>
      </c>
      <c r="O733" s="11" t="s">
        <v>34</v>
      </c>
    </row>
    <row r="734" spans="7:15" ht="27.75" customHeight="1" x14ac:dyDescent="0.25">
      <c r="G734" s="8">
        <v>2024</v>
      </c>
      <c r="H734" s="8" t="s">
        <v>10</v>
      </c>
      <c r="I734" s="8" t="s">
        <v>15</v>
      </c>
      <c r="J734" s="9" t="s">
        <v>29</v>
      </c>
      <c r="K734" s="18">
        <v>7</v>
      </c>
      <c r="L734" s="18">
        <v>200</v>
      </c>
      <c r="M734" s="18">
        <v>224</v>
      </c>
      <c r="N734" s="18">
        <v>40</v>
      </c>
      <c r="O734" s="8" t="s">
        <v>34</v>
      </c>
    </row>
    <row r="735" spans="7:15" ht="27.75" customHeight="1" x14ac:dyDescent="0.25">
      <c r="G735" s="11">
        <v>2024</v>
      </c>
      <c r="H735" s="11" t="s">
        <v>10</v>
      </c>
      <c r="I735" s="11" t="s">
        <v>30</v>
      </c>
      <c r="J735" s="14" t="s">
        <v>30</v>
      </c>
      <c r="K735" s="11">
        <v>3</v>
      </c>
      <c r="L735" s="15">
        <v>6600</v>
      </c>
      <c r="M735" s="15">
        <v>7392</v>
      </c>
      <c r="N735" s="13">
        <v>1320</v>
      </c>
      <c r="O735" s="11" t="s">
        <v>34</v>
      </c>
    </row>
    <row r="736" spans="7:15" ht="27.75" customHeight="1" x14ac:dyDescent="0.25">
      <c r="G736" s="8">
        <v>2024</v>
      </c>
      <c r="H736" s="8" t="s">
        <v>10</v>
      </c>
      <c r="I736" s="8" t="s">
        <v>24</v>
      </c>
      <c r="J736" s="16" t="s">
        <v>31</v>
      </c>
      <c r="K736" s="8">
        <v>3</v>
      </c>
      <c r="L736" s="17">
        <v>4577</v>
      </c>
      <c r="M736" s="17">
        <v>5127</v>
      </c>
      <c r="N736" s="18">
        <v>915</v>
      </c>
      <c r="O736" s="8" t="s">
        <v>34</v>
      </c>
    </row>
    <row r="737" spans="7:15" ht="27.75" customHeight="1" x14ac:dyDescent="0.25">
      <c r="G737" s="11">
        <v>2024</v>
      </c>
      <c r="H737" s="11" t="s">
        <v>32</v>
      </c>
      <c r="I737" s="11" t="s">
        <v>11</v>
      </c>
      <c r="J737" s="12" t="s">
        <v>12</v>
      </c>
      <c r="K737" s="13">
        <v>3566</v>
      </c>
      <c r="L737" s="13">
        <v>4577</v>
      </c>
      <c r="M737" s="13">
        <v>5127</v>
      </c>
      <c r="N737" s="19">
        <v>915</v>
      </c>
      <c r="O737" s="11" t="s">
        <v>34</v>
      </c>
    </row>
    <row r="738" spans="7:15" ht="27.75" customHeight="1" x14ac:dyDescent="0.25">
      <c r="G738" s="8">
        <v>2024</v>
      </c>
      <c r="H738" s="8" t="s">
        <v>32</v>
      </c>
      <c r="I738" s="8" t="s">
        <v>11</v>
      </c>
      <c r="J738" s="9" t="s">
        <v>14</v>
      </c>
      <c r="K738" s="10">
        <v>2498</v>
      </c>
      <c r="L738" s="10">
        <v>8000</v>
      </c>
      <c r="M738" s="10">
        <v>8960</v>
      </c>
      <c r="N738" s="10">
        <v>1600</v>
      </c>
      <c r="O738" s="8" t="s">
        <v>34</v>
      </c>
    </row>
    <row r="739" spans="7:15" ht="27.75" customHeight="1" x14ac:dyDescent="0.25">
      <c r="G739" s="11">
        <v>2024</v>
      </c>
      <c r="H739" s="11" t="s">
        <v>32</v>
      </c>
      <c r="I739" s="11" t="s">
        <v>15</v>
      </c>
      <c r="J739" s="12" t="s">
        <v>16</v>
      </c>
      <c r="K739" s="13">
        <v>1245</v>
      </c>
      <c r="L739" s="13">
        <v>4577</v>
      </c>
      <c r="M739" s="13">
        <v>5126</v>
      </c>
      <c r="N739" s="19">
        <v>915</v>
      </c>
      <c r="O739" s="11" t="s">
        <v>34</v>
      </c>
    </row>
    <row r="740" spans="7:15" ht="27.75" customHeight="1" x14ac:dyDescent="0.25">
      <c r="G740" s="8">
        <v>2024</v>
      </c>
      <c r="H740" s="8" t="s">
        <v>32</v>
      </c>
      <c r="I740" s="8" t="s">
        <v>17</v>
      </c>
      <c r="J740" s="16" t="s">
        <v>18</v>
      </c>
      <c r="K740" s="8">
        <v>644</v>
      </c>
      <c r="L740" s="17">
        <v>5744</v>
      </c>
      <c r="M740" s="17">
        <v>6433</v>
      </c>
      <c r="N740" s="10">
        <v>1149</v>
      </c>
      <c r="O740" s="8" t="s">
        <v>34</v>
      </c>
    </row>
    <row r="741" spans="7:15" ht="27.75" customHeight="1" x14ac:dyDescent="0.25">
      <c r="G741" s="11">
        <v>2024</v>
      </c>
      <c r="H741" s="11" t="s">
        <v>32</v>
      </c>
      <c r="I741" s="11" t="s">
        <v>19</v>
      </c>
      <c r="J741" s="14" t="s">
        <v>20</v>
      </c>
      <c r="K741" s="11">
        <v>643</v>
      </c>
      <c r="L741" s="15">
        <v>7000</v>
      </c>
      <c r="M741" s="15">
        <v>7840</v>
      </c>
      <c r="N741" s="13">
        <v>1400</v>
      </c>
      <c r="O741" s="11" t="s">
        <v>34</v>
      </c>
    </row>
    <row r="742" spans="7:15" ht="27.75" customHeight="1" x14ac:dyDescent="0.25">
      <c r="G742" s="8">
        <v>2024</v>
      </c>
      <c r="H742" s="8" t="s">
        <v>32</v>
      </c>
      <c r="I742" s="8" t="s">
        <v>17</v>
      </c>
      <c r="J742" s="16" t="s">
        <v>21</v>
      </c>
      <c r="K742" s="8">
        <v>455</v>
      </c>
      <c r="L742" s="17">
        <v>4579</v>
      </c>
      <c r="M742" s="17">
        <v>5128</v>
      </c>
      <c r="N742" s="18">
        <v>916</v>
      </c>
      <c r="O742" s="8" t="s">
        <v>34</v>
      </c>
    </row>
    <row r="743" spans="7:15" ht="27.75" customHeight="1" x14ac:dyDescent="0.25">
      <c r="G743" s="11">
        <v>2024</v>
      </c>
      <c r="H743" s="11" t="s">
        <v>32</v>
      </c>
      <c r="I743" s="11" t="s">
        <v>19</v>
      </c>
      <c r="J743" s="14" t="s">
        <v>22</v>
      </c>
      <c r="K743" s="19">
        <v>345</v>
      </c>
      <c r="L743" s="13">
        <v>7000</v>
      </c>
      <c r="M743" s="13">
        <v>7840</v>
      </c>
      <c r="N743" s="13">
        <v>1400</v>
      </c>
      <c r="O743" s="11" t="s">
        <v>34</v>
      </c>
    </row>
    <row r="744" spans="7:15" ht="27.75" customHeight="1" x14ac:dyDescent="0.25">
      <c r="G744" s="8">
        <v>2024</v>
      </c>
      <c r="H744" s="8" t="s">
        <v>32</v>
      </c>
      <c r="I744" s="8" t="s">
        <v>15</v>
      </c>
      <c r="J744" s="9" t="s">
        <v>23</v>
      </c>
      <c r="K744" s="18">
        <v>122</v>
      </c>
      <c r="L744" s="18">
        <v>100</v>
      </c>
      <c r="M744" s="18">
        <v>112</v>
      </c>
      <c r="N744" s="18">
        <v>20</v>
      </c>
      <c r="O744" s="8" t="s">
        <v>34</v>
      </c>
    </row>
    <row r="745" spans="7:15" ht="27.75" customHeight="1" x14ac:dyDescent="0.25">
      <c r="G745" s="11">
        <v>2024</v>
      </c>
      <c r="H745" s="11" t="s">
        <v>32</v>
      </c>
      <c r="I745" s="11" t="s">
        <v>24</v>
      </c>
      <c r="J745" s="14" t="s">
        <v>25</v>
      </c>
      <c r="K745" s="11">
        <v>78</v>
      </c>
      <c r="L745" s="15">
        <v>4577</v>
      </c>
      <c r="M745" s="15">
        <v>5126</v>
      </c>
      <c r="N745" s="19">
        <v>915</v>
      </c>
      <c r="O745" s="11" t="s">
        <v>34</v>
      </c>
    </row>
    <row r="746" spans="7:15" ht="27.75" customHeight="1" x14ac:dyDescent="0.25">
      <c r="G746" s="8">
        <v>2024</v>
      </c>
      <c r="H746" s="8" t="s">
        <v>32</v>
      </c>
      <c r="I746" s="8" t="s">
        <v>24</v>
      </c>
      <c r="J746" s="16" t="s">
        <v>26</v>
      </c>
      <c r="K746" s="8">
        <v>76</v>
      </c>
      <c r="L746" s="17">
        <v>4577</v>
      </c>
      <c r="M746" s="17">
        <v>5126</v>
      </c>
      <c r="N746" s="18">
        <v>915</v>
      </c>
      <c r="O746" s="8" t="s">
        <v>34</v>
      </c>
    </row>
    <row r="747" spans="7:15" ht="27.75" customHeight="1" x14ac:dyDescent="0.25">
      <c r="G747" s="11">
        <v>2024</v>
      </c>
      <c r="H747" s="11" t="s">
        <v>32</v>
      </c>
      <c r="I747" s="11" t="s">
        <v>24</v>
      </c>
      <c r="J747" s="14" t="s">
        <v>27</v>
      </c>
      <c r="K747" s="11">
        <v>46</v>
      </c>
      <c r="L747" s="11">
        <v>200</v>
      </c>
      <c r="M747" s="11">
        <v>224</v>
      </c>
      <c r="N747" s="19">
        <v>40</v>
      </c>
      <c r="O747" s="11" t="s">
        <v>34</v>
      </c>
    </row>
    <row r="748" spans="7:15" ht="27.75" customHeight="1" x14ac:dyDescent="0.25">
      <c r="G748" s="8">
        <v>2024</v>
      </c>
      <c r="H748" s="8" t="s">
        <v>32</v>
      </c>
      <c r="I748" s="8" t="s">
        <v>24</v>
      </c>
      <c r="J748" s="16" t="s">
        <v>28</v>
      </c>
      <c r="K748" s="8">
        <v>34</v>
      </c>
      <c r="L748" s="17">
        <v>4577</v>
      </c>
      <c r="M748" s="17">
        <v>5126</v>
      </c>
      <c r="N748" s="18">
        <v>915</v>
      </c>
      <c r="O748" s="8" t="s">
        <v>34</v>
      </c>
    </row>
    <row r="749" spans="7:15" ht="27.75" customHeight="1" x14ac:dyDescent="0.25">
      <c r="G749" s="11">
        <v>2024</v>
      </c>
      <c r="H749" s="11" t="s">
        <v>32</v>
      </c>
      <c r="I749" s="11" t="s">
        <v>15</v>
      </c>
      <c r="J749" s="12" t="s">
        <v>29</v>
      </c>
      <c r="K749" s="19">
        <v>7</v>
      </c>
      <c r="L749" s="19">
        <v>200</v>
      </c>
      <c r="M749" s="19">
        <v>224</v>
      </c>
      <c r="N749" s="19">
        <v>40</v>
      </c>
      <c r="O749" s="11" t="s">
        <v>34</v>
      </c>
    </row>
    <row r="750" spans="7:15" ht="27.75" customHeight="1" x14ac:dyDescent="0.25">
      <c r="G750" s="8">
        <v>2024</v>
      </c>
      <c r="H750" s="8" t="s">
        <v>32</v>
      </c>
      <c r="I750" s="8" t="s">
        <v>24</v>
      </c>
      <c r="J750" s="16" t="s">
        <v>31</v>
      </c>
      <c r="K750" s="8">
        <v>3</v>
      </c>
      <c r="L750" s="17">
        <v>4577</v>
      </c>
      <c r="M750" s="17">
        <v>5127</v>
      </c>
      <c r="N750" s="18">
        <v>915</v>
      </c>
      <c r="O750" s="8" t="s">
        <v>34</v>
      </c>
    </row>
    <row r="751" spans="7:15" ht="27.75" customHeight="1" x14ac:dyDescent="0.25">
      <c r="G751" s="11">
        <v>2024</v>
      </c>
      <c r="H751" s="11" t="s">
        <v>32</v>
      </c>
      <c r="I751" s="11" t="s">
        <v>30</v>
      </c>
      <c r="J751" s="14" t="s">
        <v>30</v>
      </c>
      <c r="K751" s="11">
        <v>2</v>
      </c>
      <c r="L751" s="15">
        <v>6600</v>
      </c>
      <c r="M751" s="15">
        <v>7392</v>
      </c>
      <c r="N751" s="13">
        <v>1320</v>
      </c>
      <c r="O751" s="11" t="s">
        <v>34</v>
      </c>
    </row>
    <row r="752" spans="7:15" ht="27.75" customHeight="1" x14ac:dyDescent="0.25">
      <c r="G752" s="8">
        <v>2024</v>
      </c>
      <c r="H752" s="8" t="s">
        <v>33</v>
      </c>
      <c r="I752" s="8" t="s">
        <v>11</v>
      </c>
      <c r="J752" s="9" t="s">
        <v>12</v>
      </c>
      <c r="K752" s="10">
        <v>3566</v>
      </c>
      <c r="L752" s="10">
        <v>4577</v>
      </c>
      <c r="M752" s="10">
        <v>5127</v>
      </c>
      <c r="N752" s="18">
        <v>915</v>
      </c>
      <c r="O752" s="8" t="s">
        <v>34</v>
      </c>
    </row>
    <row r="753" spans="7:15" ht="27.75" customHeight="1" x14ac:dyDescent="0.25">
      <c r="G753" s="11">
        <v>2024</v>
      </c>
      <c r="H753" s="11" t="s">
        <v>33</v>
      </c>
      <c r="I753" s="11" t="s">
        <v>11</v>
      </c>
      <c r="J753" s="12" t="s">
        <v>14</v>
      </c>
      <c r="K753" s="13">
        <v>2498</v>
      </c>
      <c r="L753" s="13">
        <v>8000</v>
      </c>
      <c r="M753" s="13">
        <v>8960</v>
      </c>
      <c r="N753" s="13">
        <v>1600</v>
      </c>
      <c r="O753" s="11" t="s">
        <v>34</v>
      </c>
    </row>
    <row r="754" spans="7:15" ht="27.75" customHeight="1" x14ac:dyDescent="0.25">
      <c r="G754" s="8">
        <v>2024</v>
      </c>
      <c r="H754" s="8" t="s">
        <v>33</v>
      </c>
      <c r="I754" s="8" t="s">
        <v>15</v>
      </c>
      <c r="J754" s="9" t="s">
        <v>16</v>
      </c>
      <c r="K754" s="10">
        <v>1245</v>
      </c>
      <c r="L754" s="10">
        <v>4577</v>
      </c>
      <c r="M754" s="10">
        <v>5126</v>
      </c>
      <c r="N754" s="18">
        <v>915</v>
      </c>
      <c r="O754" s="8" t="s">
        <v>34</v>
      </c>
    </row>
    <row r="755" spans="7:15" ht="27.75" customHeight="1" x14ac:dyDescent="0.25">
      <c r="G755" s="11">
        <v>2024</v>
      </c>
      <c r="H755" s="11" t="s">
        <v>33</v>
      </c>
      <c r="I755" s="11" t="s">
        <v>17</v>
      </c>
      <c r="J755" s="14" t="s">
        <v>18</v>
      </c>
      <c r="K755" s="11">
        <v>644</v>
      </c>
      <c r="L755" s="15">
        <v>5744</v>
      </c>
      <c r="M755" s="15">
        <v>6433</v>
      </c>
      <c r="N755" s="13">
        <v>1149</v>
      </c>
      <c r="O755" s="11" t="s">
        <v>13</v>
      </c>
    </row>
    <row r="756" spans="7:15" ht="27.75" customHeight="1" x14ac:dyDescent="0.25">
      <c r="G756" s="8">
        <v>2024</v>
      </c>
      <c r="H756" s="8" t="s">
        <v>33</v>
      </c>
      <c r="I756" s="8" t="s">
        <v>19</v>
      </c>
      <c r="J756" s="16" t="s">
        <v>20</v>
      </c>
      <c r="K756" s="8">
        <v>643</v>
      </c>
      <c r="L756" s="17">
        <v>7000</v>
      </c>
      <c r="M756" s="17">
        <v>7840</v>
      </c>
      <c r="N756" s="10">
        <v>1400</v>
      </c>
      <c r="O756" s="8" t="s">
        <v>13</v>
      </c>
    </row>
    <row r="757" spans="7:15" ht="27.75" customHeight="1" x14ac:dyDescent="0.25">
      <c r="G757" s="11">
        <v>2024</v>
      </c>
      <c r="H757" s="11" t="s">
        <v>33</v>
      </c>
      <c r="I757" s="11" t="s">
        <v>17</v>
      </c>
      <c r="J757" s="14" t="s">
        <v>21</v>
      </c>
      <c r="K757" s="11">
        <v>455</v>
      </c>
      <c r="L757" s="15">
        <v>4579</v>
      </c>
      <c r="M757" s="15">
        <v>5128</v>
      </c>
      <c r="N757" s="19">
        <v>916</v>
      </c>
      <c r="O757" s="11" t="s">
        <v>13</v>
      </c>
    </row>
    <row r="758" spans="7:15" ht="27.75" customHeight="1" x14ac:dyDescent="0.25">
      <c r="G758" s="8">
        <v>2024</v>
      </c>
      <c r="H758" s="8" t="s">
        <v>33</v>
      </c>
      <c r="I758" s="8" t="s">
        <v>19</v>
      </c>
      <c r="J758" s="16" t="s">
        <v>22</v>
      </c>
      <c r="K758" s="18">
        <v>345</v>
      </c>
      <c r="L758" s="10">
        <v>7000</v>
      </c>
      <c r="M758" s="10">
        <v>7840</v>
      </c>
      <c r="N758" s="10">
        <v>1400</v>
      </c>
      <c r="O758" s="8" t="s">
        <v>13</v>
      </c>
    </row>
    <row r="759" spans="7:15" ht="27.75" customHeight="1" x14ac:dyDescent="0.25">
      <c r="G759" s="11">
        <v>2024</v>
      </c>
      <c r="H759" s="11" t="s">
        <v>33</v>
      </c>
      <c r="I759" s="11" t="s">
        <v>15</v>
      </c>
      <c r="J759" s="12" t="s">
        <v>23</v>
      </c>
      <c r="K759" s="19">
        <v>122</v>
      </c>
      <c r="L759" s="19">
        <v>100</v>
      </c>
      <c r="M759" s="19">
        <v>112</v>
      </c>
      <c r="N759" s="19">
        <v>20</v>
      </c>
      <c r="O759" s="11" t="s">
        <v>13</v>
      </c>
    </row>
    <row r="760" spans="7:15" ht="27.75" customHeight="1" x14ac:dyDescent="0.25">
      <c r="G760" s="8">
        <v>2024</v>
      </c>
      <c r="H760" s="8" t="s">
        <v>33</v>
      </c>
      <c r="I760" s="8" t="s">
        <v>24</v>
      </c>
      <c r="J760" s="16" t="s">
        <v>25</v>
      </c>
      <c r="K760" s="8">
        <v>78</v>
      </c>
      <c r="L760" s="17">
        <v>4577</v>
      </c>
      <c r="M760" s="17">
        <v>5126</v>
      </c>
      <c r="N760" s="18">
        <v>915</v>
      </c>
      <c r="O760" s="8" t="s">
        <v>13</v>
      </c>
    </row>
    <row r="761" spans="7:15" ht="27.75" customHeight="1" x14ac:dyDescent="0.25">
      <c r="G761" s="11">
        <v>2024</v>
      </c>
      <c r="H761" s="11" t="s">
        <v>33</v>
      </c>
      <c r="I761" s="11" t="s">
        <v>24</v>
      </c>
      <c r="J761" s="14" t="s">
        <v>26</v>
      </c>
      <c r="K761" s="11">
        <v>76</v>
      </c>
      <c r="L761" s="15">
        <v>4577</v>
      </c>
      <c r="M761" s="15">
        <v>5126</v>
      </c>
      <c r="N761" s="19">
        <v>915</v>
      </c>
      <c r="O761" s="11" t="s">
        <v>13</v>
      </c>
    </row>
    <row r="762" spans="7:15" ht="27.75" customHeight="1" x14ac:dyDescent="0.25">
      <c r="G762" s="8">
        <v>2024</v>
      </c>
      <c r="H762" s="8" t="s">
        <v>33</v>
      </c>
      <c r="I762" s="8" t="s">
        <v>24</v>
      </c>
      <c r="J762" s="16" t="s">
        <v>27</v>
      </c>
      <c r="K762" s="8">
        <v>46</v>
      </c>
      <c r="L762" s="8">
        <v>200</v>
      </c>
      <c r="M762" s="8">
        <v>224</v>
      </c>
      <c r="N762" s="18">
        <v>40</v>
      </c>
      <c r="O762" s="8" t="s">
        <v>13</v>
      </c>
    </row>
    <row r="763" spans="7:15" ht="27.75" customHeight="1" x14ac:dyDescent="0.25">
      <c r="G763" s="11">
        <v>2024</v>
      </c>
      <c r="H763" s="11" t="s">
        <v>33</v>
      </c>
      <c r="I763" s="11" t="s">
        <v>24</v>
      </c>
      <c r="J763" s="14" t="s">
        <v>28</v>
      </c>
      <c r="K763" s="11">
        <v>34</v>
      </c>
      <c r="L763" s="15">
        <v>4577</v>
      </c>
      <c r="M763" s="15">
        <v>5126</v>
      </c>
      <c r="N763" s="19">
        <v>915</v>
      </c>
      <c r="O763" s="11" t="s">
        <v>13</v>
      </c>
    </row>
    <row r="764" spans="7:15" ht="27.75" customHeight="1" x14ac:dyDescent="0.25">
      <c r="G764" s="8">
        <v>2024</v>
      </c>
      <c r="H764" s="8" t="s">
        <v>33</v>
      </c>
      <c r="I764" s="8" t="s">
        <v>15</v>
      </c>
      <c r="J764" s="9" t="s">
        <v>29</v>
      </c>
      <c r="K764" s="18">
        <v>7</v>
      </c>
      <c r="L764" s="18">
        <v>200</v>
      </c>
      <c r="M764" s="18">
        <v>224</v>
      </c>
      <c r="N764" s="18">
        <v>40</v>
      </c>
      <c r="O764" s="8" t="s">
        <v>13</v>
      </c>
    </row>
    <row r="765" spans="7:15" ht="27.75" customHeight="1" x14ac:dyDescent="0.25">
      <c r="G765" s="11">
        <v>2024</v>
      </c>
      <c r="H765" s="11" t="s">
        <v>33</v>
      </c>
      <c r="I765" s="11" t="s">
        <v>24</v>
      </c>
      <c r="J765" s="14" t="s">
        <v>31</v>
      </c>
      <c r="K765" s="11">
        <v>3</v>
      </c>
      <c r="L765" s="15">
        <v>4577</v>
      </c>
      <c r="M765" s="15">
        <v>5127</v>
      </c>
      <c r="N765" s="19">
        <v>915</v>
      </c>
      <c r="O765" s="11" t="s">
        <v>13</v>
      </c>
    </row>
    <row r="766" spans="7:15" ht="27.75" customHeight="1" x14ac:dyDescent="0.25">
      <c r="G766" s="8">
        <v>2024</v>
      </c>
      <c r="H766" s="8" t="s">
        <v>33</v>
      </c>
      <c r="I766" s="8" t="s">
        <v>30</v>
      </c>
      <c r="J766" s="16" t="s">
        <v>30</v>
      </c>
      <c r="K766" s="8">
        <v>2</v>
      </c>
      <c r="L766" s="17">
        <v>6600</v>
      </c>
      <c r="M766" s="17">
        <v>7392</v>
      </c>
      <c r="N766" s="10">
        <v>1320</v>
      </c>
      <c r="O766" s="8" t="s">
        <v>13</v>
      </c>
    </row>
    <row r="767" spans="7:15" ht="27.75" customHeight="1" x14ac:dyDescent="0.25">
      <c r="G767" s="11">
        <v>2024</v>
      </c>
      <c r="H767" s="11" t="s">
        <v>35</v>
      </c>
      <c r="I767" s="11" t="s">
        <v>11</v>
      </c>
      <c r="J767" s="12" t="s">
        <v>12</v>
      </c>
      <c r="K767" s="13">
        <v>3566</v>
      </c>
      <c r="L767" s="13">
        <v>4577</v>
      </c>
      <c r="M767" s="13">
        <v>5127</v>
      </c>
      <c r="N767" s="19">
        <v>915</v>
      </c>
      <c r="O767" s="11" t="s">
        <v>13</v>
      </c>
    </row>
    <row r="768" spans="7:15" ht="27.75" customHeight="1" x14ac:dyDescent="0.25">
      <c r="G768" s="8">
        <v>2024</v>
      </c>
      <c r="H768" s="8" t="s">
        <v>35</v>
      </c>
      <c r="I768" s="8" t="s">
        <v>11</v>
      </c>
      <c r="J768" s="9" t="s">
        <v>14</v>
      </c>
      <c r="K768" s="10">
        <v>2498</v>
      </c>
      <c r="L768" s="10">
        <v>8000</v>
      </c>
      <c r="M768" s="10">
        <v>8960</v>
      </c>
      <c r="N768" s="10">
        <v>1600</v>
      </c>
      <c r="O768" s="8" t="s">
        <v>13</v>
      </c>
    </row>
    <row r="769" spans="7:15" ht="27.75" customHeight="1" x14ac:dyDescent="0.25">
      <c r="G769" s="11">
        <v>2024</v>
      </c>
      <c r="H769" s="11" t="s">
        <v>35</v>
      </c>
      <c r="I769" s="11" t="s">
        <v>15</v>
      </c>
      <c r="J769" s="12" t="s">
        <v>16</v>
      </c>
      <c r="K769" s="13">
        <v>1245</v>
      </c>
      <c r="L769" s="13">
        <v>4577</v>
      </c>
      <c r="M769" s="13">
        <v>5126</v>
      </c>
      <c r="N769" s="19">
        <v>915</v>
      </c>
      <c r="O769" s="11" t="s">
        <v>13</v>
      </c>
    </row>
    <row r="770" spans="7:15" ht="27.75" customHeight="1" x14ac:dyDescent="0.25">
      <c r="G770" s="8">
        <v>2024</v>
      </c>
      <c r="H770" s="8" t="s">
        <v>35</v>
      </c>
      <c r="I770" s="8" t="s">
        <v>17</v>
      </c>
      <c r="J770" s="16" t="s">
        <v>18</v>
      </c>
      <c r="K770" s="8">
        <v>644</v>
      </c>
      <c r="L770" s="17">
        <v>5744</v>
      </c>
      <c r="M770" s="17">
        <v>6433</v>
      </c>
      <c r="N770" s="10">
        <v>1149</v>
      </c>
      <c r="O770" s="8" t="s">
        <v>13</v>
      </c>
    </row>
    <row r="771" spans="7:15" ht="27.75" customHeight="1" x14ac:dyDescent="0.25">
      <c r="G771" s="11">
        <v>2024</v>
      </c>
      <c r="H771" s="11" t="s">
        <v>35</v>
      </c>
      <c r="I771" s="11" t="s">
        <v>19</v>
      </c>
      <c r="J771" s="14" t="s">
        <v>20</v>
      </c>
      <c r="K771" s="11">
        <v>643</v>
      </c>
      <c r="L771" s="15">
        <v>7000</v>
      </c>
      <c r="M771" s="15">
        <v>7840</v>
      </c>
      <c r="N771" s="13">
        <v>1400</v>
      </c>
      <c r="O771" s="11" t="s">
        <v>13</v>
      </c>
    </row>
    <row r="772" spans="7:15" ht="27.75" customHeight="1" x14ac:dyDescent="0.25">
      <c r="G772" s="8">
        <v>2024</v>
      </c>
      <c r="H772" s="8" t="s">
        <v>35</v>
      </c>
      <c r="I772" s="8" t="s">
        <v>17</v>
      </c>
      <c r="J772" s="16" t="s">
        <v>21</v>
      </c>
      <c r="K772" s="8">
        <v>455</v>
      </c>
      <c r="L772" s="17">
        <v>4579</v>
      </c>
      <c r="M772" s="17">
        <v>5128</v>
      </c>
      <c r="N772" s="18">
        <v>916</v>
      </c>
      <c r="O772" s="8" t="s">
        <v>13</v>
      </c>
    </row>
    <row r="773" spans="7:15" ht="27.75" customHeight="1" x14ac:dyDescent="0.25">
      <c r="G773" s="11">
        <v>2024</v>
      </c>
      <c r="H773" s="11" t="s">
        <v>35</v>
      </c>
      <c r="I773" s="11" t="s">
        <v>19</v>
      </c>
      <c r="J773" s="14" t="s">
        <v>22</v>
      </c>
      <c r="K773" s="19">
        <v>345</v>
      </c>
      <c r="L773" s="13">
        <v>7000</v>
      </c>
      <c r="M773" s="13">
        <v>7840</v>
      </c>
      <c r="N773" s="13">
        <v>1400</v>
      </c>
      <c r="O773" s="11" t="s">
        <v>13</v>
      </c>
    </row>
    <row r="774" spans="7:15" ht="27.75" customHeight="1" x14ac:dyDescent="0.25">
      <c r="G774" s="8">
        <v>2024</v>
      </c>
      <c r="H774" s="8" t="s">
        <v>35</v>
      </c>
      <c r="I774" s="8" t="s">
        <v>15</v>
      </c>
      <c r="J774" s="9" t="s">
        <v>23</v>
      </c>
      <c r="K774" s="18">
        <v>122</v>
      </c>
      <c r="L774" s="18">
        <v>100</v>
      </c>
      <c r="M774" s="18">
        <v>112</v>
      </c>
      <c r="N774" s="18">
        <v>20</v>
      </c>
      <c r="O774" s="8" t="s">
        <v>13</v>
      </c>
    </row>
    <row r="775" spans="7:15" ht="27.75" customHeight="1" x14ac:dyDescent="0.25">
      <c r="G775" s="11">
        <v>2024</v>
      </c>
      <c r="H775" s="11" t="s">
        <v>35</v>
      </c>
      <c r="I775" s="11" t="s">
        <v>24</v>
      </c>
      <c r="J775" s="14" t="s">
        <v>25</v>
      </c>
      <c r="K775" s="11">
        <v>78</v>
      </c>
      <c r="L775" s="15">
        <v>4577</v>
      </c>
      <c r="M775" s="15">
        <v>5126</v>
      </c>
      <c r="N775" s="19">
        <v>915</v>
      </c>
      <c r="O775" s="11" t="s">
        <v>13</v>
      </c>
    </row>
    <row r="776" spans="7:15" ht="27.75" customHeight="1" x14ac:dyDescent="0.25">
      <c r="G776" s="8">
        <v>2024</v>
      </c>
      <c r="H776" s="8" t="s">
        <v>35</v>
      </c>
      <c r="I776" s="8" t="s">
        <v>24</v>
      </c>
      <c r="J776" s="16" t="s">
        <v>26</v>
      </c>
      <c r="K776" s="8">
        <v>76</v>
      </c>
      <c r="L776" s="17">
        <v>4577</v>
      </c>
      <c r="M776" s="17">
        <v>5126</v>
      </c>
      <c r="N776" s="18">
        <v>915</v>
      </c>
      <c r="O776" s="8" t="s">
        <v>13</v>
      </c>
    </row>
    <row r="777" spans="7:15" ht="27.75" customHeight="1" x14ac:dyDescent="0.25">
      <c r="G777" s="11">
        <v>2024</v>
      </c>
      <c r="H777" s="11" t="s">
        <v>35</v>
      </c>
      <c r="I777" s="11" t="s">
        <v>24</v>
      </c>
      <c r="J777" s="14" t="s">
        <v>27</v>
      </c>
      <c r="K777" s="11">
        <v>46</v>
      </c>
      <c r="L777" s="11">
        <v>200</v>
      </c>
      <c r="M777" s="11">
        <v>224</v>
      </c>
      <c r="N777" s="19">
        <v>40</v>
      </c>
      <c r="O777" s="11" t="s">
        <v>13</v>
      </c>
    </row>
    <row r="778" spans="7:15" ht="27.75" customHeight="1" x14ac:dyDescent="0.25">
      <c r="G778" s="8">
        <v>2024</v>
      </c>
      <c r="H778" s="8" t="s">
        <v>35</v>
      </c>
      <c r="I778" s="8" t="s">
        <v>24</v>
      </c>
      <c r="J778" s="16" t="s">
        <v>28</v>
      </c>
      <c r="K778" s="8">
        <v>34</v>
      </c>
      <c r="L778" s="17">
        <v>4577</v>
      </c>
      <c r="M778" s="17">
        <v>5126</v>
      </c>
      <c r="N778" s="18">
        <v>915</v>
      </c>
      <c r="O778" s="8" t="s">
        <v>13</v>
      </c>
    </row>
    <row r="779" spans="7:15" ht="27.75" customHeight="1" x14ac:dyDescent="0.25">
      <c r="G779" s="11">
        <v>2024</v>
      </c>
      <c r="H779" s="11" t="s">
        <v>35</v>
      </c>
      <c r="I779" s="11" t="s">
        <v>15</v>
      </c>
      <c r="J779" s="12" t="s">
        <v>29</v>
      </c>
      <c r="K779" s="19">
        <v>7</v>
      </c>
      <c r="L779" s="19">
        <v>200</v>
      </c>
      <c r="M779" s="19">
        <v>224</v>
      </c>
      <c r="N779" s="19">
        <v>40</v>
      </c>
      <c r="O779" s="11" t="s">
        <v>13</v>
      </c>
    </row>
    <row r="780" spans="7:15" ht="27.75" customHeight="1" x14ac:dyDescent="0.25">
      <c r="G780" s="8">
        <v>2024</v>
      </c>
      <c r="H780" s="8" t="s">
        <v>35</v>
      </c>
      <c r="I780" s="8" t="s">
        <v>24</v>
      </c>
      <c r="J780" s="16" t="s">
        <v>31</v>
      </c>
      <c r="K780" s="8">
        <v>3</v>
      </c>
      <c r="L780" s="17">
        <v>4577</v>
      </c>
      <c r="M780" s="17">
        <v>5127</v>
      </c>
      <c r="N780" s="18">
        <v>915</v>
      </c>
      <c r="O780" s="8" t="s">
        <v>13</v>
      </c>
    </row>
    <row r="781" spans="7:15" ht="27.75" customHeight="1" x14ac:dyDescent="0.25">
      <c r="G781" s="11">
        <v>2024</v>
      </c>
      <c r="H781" s="11" t="s">
        <v>35</v>
      </c>
      <c r="I781" s="11" t="s">
        <v>30</v>
      </c>
      <c r="J781" s="14" t="s">
        <v>30</v>
      </c>
      <c r="K781" s="11">
        <v>2</v>
      </c>
      <c r="L781" s="15">
        <v>6600</v>
      </c>
      <c r="M781" s="15">
        <v>7392</v>
      </c>
      <c r="N781" s="13">
        <v>1320</v>
      </c>
      <c r="O781" s="11" t="s">
        <v>13</v>
      </c>
    </row>
    <row r="782" spans="7:15" ht="27.75" customHeight="1" x14ac:dyDescent="0.25">
      <c r="G782" s="8">
        <v>2024</v>
      </c>
      <c r="H782" s="8" t="s">
        <v>36</v>
      </c>
      <c r="I782" s="8" t="s">
        <v>11</v>
      </c>
      <c r="J782" s="9" t="s">
        <v>12</v>
      </c>
      <c r="K782" s="10">
        <v>3566</v>
      </c>
      <c r="L782" s="10">
        <v>4577</v>
      </c>
      <c r="M782" s="10">
        <v>5127</v>
      </c>
      <c r="N782" s="18">
        <v>915</v>
      </c>
      <c r="O782" s="8" t="s">
        <v>13</v>
      </c>
    </row>
    <row r="783" spans="7:15" ht="27.75" customHeight="1" x14ac:dyDescent="0.25">
      <c r="G783" s="11">
        <v>2024</v>
      </c>
      <c r="H783" s="11" t="s">
        <v>36</v>
      </c>
      <c r="I783" s="11" t="s">
        <v>11</v>
      </c>
      <c r="J783" s="12" t="s">
        <v>14</v>
      </c>
      <c r="K783" s="13">
        <v>2498</v>
      </c>
      <c r="L783" s="13">
        <v>8000</v>
      </c>
      <c r="M783" s="13">
        <v>8960</v>
      </c>
      <c r="N783" s="13">
        <v>1600</v>
      </c>
      <c r="O783" s="11" t="s">
        <v>13</v>
      </c>
    </row>
    <row r="784" spans="7:15" ht="27.75" customHeight="1" x14ac:dyDescent="0.25">
      <c r="G784" s="8">
        <v>2024</v>
      </c>
      <c r="H784" s="8" t="s">
        <v>36</v>
      </c>
      <c r="I784" s="8" t="s">
        <v>15</v>
      </c>
      <c r="J784" s="9" t="s">
        <v>16</v>
      </c>
      <c r="K784" s="10">
        <v>1245</v>
      </c>
      <c r="L784" s="10">
        <v>4577</v>
      </c>
      <c r="M784" s="10">
        <v>5126</v>
      </c>
      <c r="N784" s="18">
        <v>915</v>
      </c>
      <c r="O784" s="8" t="s">
        <v>13</v>
      </c>
    </row>
    <row r="785" spans="7:15" ht="27.75" customHeight="1" x14ac:dyDescent="0.25">
      <c r="G785" s="11">
        <v>2024</v>
      </c>
      <c r="H785" s="11" t="s">
        <v>36</v>
      </c>
      <c r="I785" s="11" t="s">
        <v>17</v>
      </c>
      <c r="J785" s="14" t="s">
        <v>18</v>
      </c>
      <c r="K785" s="11">
        <v>644</v>
      </c>
      <c r="L785" s="15">
        <v>5744</v>
      </c>
      <c r="M785" s="15">
        <v>6433</v>
      </c>
      <c r="N785" s="13">
        <v>1149</v>
      </c>
      <c r="O785" s="11" t="s">
        <v>13</v>
      </c>
    </row>
    <row r="786" spans="7:15" ht="27.75" customHeight="1" x14ac:dyDescent="0.25">
      <c r="G786" s="8">
        <v>2024</v>
      </c>
      <c r="H786" s="8" t="s">
        <v>36</v>
      </c>
      <c r="I786" s="8" t="s">
        <v>19</v>
      </c>
      <c r="J786" s="16" t="s">
        <v>20</v>
      </c>
      <c r="K786" s="8">
        <v>643</v>
      </c>
      <c r="L786" s="17">
        <v>7000</v>
      </c>
      <c r="M786" s="17">
        <v>7840</v>
      </c>
      <c r="N786" s="10">
        <v>1400</v>
      </c>
      <c r="O786" s="8" t="s">
        <v>13</v>
      </c>
    </row>
    <row r="787" spans="7:15" ht="27.75" customHeight="1" x14ac:dyDescent="0.25">
      <c r="G787" s="11">
        <v>2024</v>
      </c>
      <c r="H787" s="11" t="s">
        <v>36</v>
      </c>
      <c r="I787" s="11" t="s">
        <v>17</v>
      </c>
      <c r="J787" s="14" t="s">
        <v>21</v>
      </c>
      <c r="K787" s="11">
        <v>455</v>
      </c>
      <c r="L787" s="15">
        <v>4579</v>
      </c>
      <c r="M787" s="15">
        <v>5128</v>
      </c>
      <c r="N787" s="19">
        <v>916</v>
      </c>
      <c r="O787" s="11" t="s">
        <v>13</v>
      </c>
    </row>
    <row r="788" spans="7:15" ht="27.75" customHeight="1" x14ac:dyDescent="0.25">
      <c r="G788" s="8">
        <v>2024</v>
      </c>
      <c r="H788" s="8" t="s">
        <v>36</v>
      </c>
      <c r="I788" s="8" t="s">
        <v>19</v>
      </c>
      <c r="J788" s="16" t="s">
        <v>22</v>
      </c>
      <c r="K788" s="18">
        <v>345</v>
      </c>
      <c r="L788" s="10">
        <v>7000</v>
      </c>
      <c r="M788" s="10">
        <v>7840</v>
      </c>
      <c r="N788" s="10">
        <v>1400</v>
      </c>
      <c r="O788" s="8" t="s">
        <v>13</v>
      </c>
    </row>
    <row r="789" spans="7:15" ht="27.75" customHeight="1" x14ac:dyDescent="0.25">
      <c r="G789" s="11">
        <v>2024</v>
      </c>
      <c r="H789" s="11" t="s">
        <v>36</v>
      </c>
      <c r="I789" s="11" t="s">
        <v>15</v>
      </c>
      <c r="J789" s="12" t="s">
        <v>23</v>
      </c>
      <c r="K789" s="19">
        <v>122</v>
      </c>
      <c r="L789" s="19">
        <v>100</v>
      </c>
      <c r="M789" s="19">
        <v>112</v>
      </c>
      <c r="N789" s="19">
        <v>20</v>
      </c>
      <c r="O789" s="11" t="s">
        <v>13</v>
      </c>
    </row>
    <row r="790" spans="7:15" ht="27.75" customHeight="1" x14ac:dyDescent="0.25">
      <c r="G790" s="8">
        <v>2024</v>
      </c>
      <c r="H790" s="8" t="s">
        <v>36</v>
      </c>
      <c r="I790" s="8" t="s">
        <v>24</v>
      </c>
      <c r="J790" s="16" t="s">
        <v>25</v>
      </c>
      <c r="K790" s="8">
        <v>78</v>
      </c>
      <c r="L790" s="17">
        <v>4577</v>
      </c>
      <c r="M790" s="17">
        <v>5126</v>
      </c>
      <c r="N790" s="18">
        <v>915</v>
      </c>
      <c r="O790" s="8" t="s">
        <v>13</v>
      </c>
    </row>
    <row r="791" spans="7:15" ht="27.75" customHeight="1" x14ac:dyDescent="0.25">
      <c r="G791" s="11">
        <v>2024</v>
      </c>
      <c r="H791" s="11" t="s">
        <v>36</v>
      </c>
      <c r="I791" s="11" t="s">
        <v>24</v>
      </c>
      <c r="J791" s="14" t="s">
        <v>26</v>
      </c>
      <c r="K791" s="11">
        <v>76</v>
      </c>
      <c r="L791" s="15">
        <v>4577</v>
      </c>
      <c r="M791" s="15">
        <v>5126</v>
      </c>
      <c r="N791" s="19">
        <v>915</v>
      </c>
      <c r="O791" s="11" t="s">
        <v>13</v>
      </c>
    </row>
    <row r="792" spans="7:15" ht="27.75" customHeight="1" x14ac:dyDescent="0.25">
      <c r="G792" s="8">
        <v>2024</v>
      </c>
      <c r="H792" s="8" t="s">
        <v>36</v>
      </c>
      <c r="I792" s="8" t="s">
        <v>24</v>
      </c>
      <c r="J792" s="16" t="s">
        <v>27</v>
      </c>
      <c r="K792" s="8">
        <v>46</v>
      </c>
      <c r="L792" s="8">
        <v>200</v>
      </c>
      <c r="M792" s="8">
        <v>224</v>
      </c>
      <c r="N792" s="18">
        <v>40</v>
      </c>
      <c r="O792" s="8" t="s">
        <v>13</v>
      </c>
    </row>
    <row r="793" spans="7:15" ht="27.75" customHeight="1" x14ac:dyDescent="0.25">
      <c r="G793" s="11">
        <v>2024</v>
      </c>
      <c r="H793" s="11" t="s">
        <v>36</v>
      </c>
      <c r="I793" s="11" t="s">
        <v>24</v>
      </c>
      <c r="J793" s="14" t="s">
        <v>28</v>
      </c>
      <c r="K793" s="11">
        <v>34</v>
      </c>
      <c r="L793" s="15">
        <v>4577</v>
      </c>
      <c r="M793" s="15">
        <v>5126</v>
      </c>
      <c r="N793" s="19">
        <v>915</v>
      </c>
      <c r="O793" s="11" t="s">
        <v>13</v>
      </c>
    </row>
    <row r="794" spans="7:15" ht="27.75" customHeight="1" x14ac:dyDescent="0.25">
      <c r="G794" s="8">
        <v>2024</v>
      </c>
      <c r="H794" s="8" t="s">
        <v>36</v>
      </c>
      <c r="I794" s="8" t="s">
        <v>15</v>
      </c>
      <c r="J794" s="9" t="s">
        <v>29</v>
      </c>
      <c r="K794" s="18">
        <v>7</v>
      </c>
      <c r="L794" s="18">
        <v>200</v>
      </c>
      <c r="M794" s="18">
        <v>224</v>
      </c>
      <c r="N794" s="18">
        <v>40</v>
      </c>
      <c r="O794" s="8" t="s">
        <v>13</v>
      </c>
    </row>
    <row r="795" spans="7:15" ht="27.75" customHeight="1" x14ac:dyDescent="0.25">
      <c r="G795" s="11">
        <v>2024</v>
      </c>
      <c r="H795" s="11" t="s">
        <v>36</v>
      </c>
      <c r="I795" s="11" t="s">
        <v>24</v>
      </c>
      <c r="J795" s="14" t="s">
        <v>31</v>
      </c>
      <c r="K795" s="11">
        <v>3</v>
      </c>
      <c r="L795" s="15">
        <v>4577</v>
      </c>
      <c r="M795" s="15">
        <v>5127</v>
      </c>
      <c r="N795" s="19">
        <v>915</v>
      </c>
      <c r="O795" s="11" t="s">
        <v>13</v>
      </c>
    </row>
    <row r="796" spans="7:15" ht="27.75" customHeight="1" x14ac:dyDescent="0.25">
      <c r="G796" s="8">
        <v>2024</v>
      </c>
      <c r="H796" s="8" t="s">
        <v>36</v>
      </c>
      <c r="I796" s="8" t="s">
        <v>30</v>
      </c>
      <c r="J796" s="16" t="s">
        <v>30</v>
      </c>
      <c r="K796" s="8">
        <v>2</v>
      </c>
      <c r="L796" s="17">
        <v>6600</v>
      </c>
      <c r="M796" s="17">
        <v>7392</v>
      </c>
      <c r="N796" s="10">
        <v>1320</v>
      </c>
      <c r="O796" s="8" t="s">
        <v>34</v>
      </c>
    </row>
    <row r="797" spans="7:15" ht="27.75" customHeight="1" x14ac:dyDescent="0.25">
      <c r="G797" s="11">
        <v>2024</v>
      </c>
      <c r="H797" s="11" t="s">
        <v>37</v>
      </c>
      <c r="I797" s="11" t="s">
        <v>11</v>
      </c>
      <c r="J797" s="12" t="s">
        <v>12</v>
      </c>
      <c r="K797" s="13">
        <v>3566</v>
      </c>
      <c r="L797" s="13">
        <v>4577</v>
      </c>
      <c r="M797" s="13">
        <v>5127</v>
      </c>
      <c r="N797" s="19">
        <v>915</v>
      </c>
      <c r="O797" s="11" t="s">
        <v>34</v>
      </c>
    </row>
    <row r="798" spans="7:15" ht="27.75" customHeight="1" x14ac:dyDescent="0.25">
      <c r="G798" s="8">
        <v>2024</v>
      </c>
      <c r="H798" s="8" t="s">
        <v>37</v>
      </c>
      <c r="I798" s="8" t="s">
        <v>11</v>
      </c>
      <c r="J798" s="9" t="s">
        <v>14</v>
      </c>
      <c r="K798" s="10">
        <v>2498</v>
      </c>
      <c r="L798" s="10">
        <v>8000</v>
      </c>
      <c r="M798" s="10">
        <v>8960</v>
      </c>
      <c r="N798" s="10">
        <v>1600</v>
      </c>
      <c r="O798" s="8" t="s">
        <v>34</v>
      </c>
    </row>
    <row r="799" spans="7:15" ht="27.75" customHeight="1" x14ac:dyDescent="0.25">
      <c r="G799" s="11">
        <v>2024</v>
      </c>
      <c r="H799" s="11" t="s">
        <v>37</v>
      </c>
      <c r="I799" s="11" t="s">
        <v>15</v>
      </c>
      <c r="J799" s="12" t="s">
        <v>16</v>
      </c>
      <c r="K799" s="13">
        <v>1245</v>
      </c>
      <c r="L799" s="13">
        <v>4577</v>
      </c>
      <c r="M799" s="13">
        <v>5126</v>
      </c>
      <c r="N799" s="19">
        <v>915</v>
      </c>
      <c r="O799" s="11" t="s">
        <v>34</v>
      </c>
    </row>
    <row r="800" spans="7:15" ht="27.75" customHeight="1" x14ac:dyDescent="0.25">
      <c r="G800" s="8">
        <v>2024</v>
      </c>
      <c r="H800" s="8" t="s">
        <v>37</v>
      </c>
      <c r="I800" s="8" t="s">
        <v>17</v>
      </c>
      <c r="J800" s="16" t="s">
        <v>18</v>
      </c>
      <c r="K800" s="8">
        <v>644</v>
      </c>
      <c r="L800" s="17">
        <v>5744</v>
      </c>
      <c r="M800" s="17">
        <v>6433</v>
      </c>
      <c r="N800" s="10">
        <v>1149</v>
      </c>
      <c r="O800" s="8" t="s">
        <v>34</v>
      </c>
    </row>
    <row r="801" spans="7:15" ht="27.75" customHeight="1" x14ac:dyDescent="0.25">
      <c r="G801" s="11">
        <v>2024</v>
      </c>
      <c r="H801" s="11" t="s">
        <v>37</v>
      </c>
      <c r="I801" s="11" t="s">
        <v>19</v>
      </c>
      <c r="J801" s="14" t="s">
        <v>20</v>
      </c>
      <c r="K801" s="11">
        <v>643</v>
      </c>
      <c r="L801" s="15">
        <v>7000</v>
      </c>
      <c r="M801" s="15">
        <v>7840</v>
      </c>
      <c r="N801" s="13">
        <v>1400</v>
      </c>
      <c r="O801" s="11" t="s">
        <v>34</v>
      </c>
    </row>
    <row r="802" spans="7:15" ht="27.75" customHeight="1" x14ac:dyDescent="0.25">
      <c r="G802" s="8">
        <v>2024</v>
      </c>
      <c r="H802" s="8" t="s">
        <v>37</v>
      </c>
      <c r="I802" s="8" t="s">
        <v>17</v>
      </c>
      <c r="J802" s="16" t="s">
        <v>21</v>
      </c>
      <c r="K802" s="8">
        <v>455</v>
      </c>
      <c r="L802" s="17">
        <v>4579</v>
      </c>
      <c r="M802" s="17">
        <v>5128</v>
      </c>
      <c r="N802" s="18">
        <v>916</v>
      </c>
      <c r="O802" s="8" t="s">
        <v>34</v>
      </c>
    </row>
    <row r="803" spans="7:15" ht="27.75" customHeight="1" x14ac:dyDescent="0.25">
      <c r="G803" s="11">
        <v>2024</v>
      </c>
      <c r="H803" s="11" t="s">
        <v>37</v>
      </c>
      <c r="I803" s="11" t="s">
        <v>19</v>
      </c>
      <c r="J803" s="14" t="s">
        <v>22</v>
      </c>
      <c r="K803" s="19">
        <v>345</v>
      </c>
      <c r="L803" s="13">
        <v>7000</v>
      </c>
      <c r="M803" s="13">
        <v>7840</v>
      </c>
      <c r="N803" s="13">
        <v>1400</v>
      </c>
      <c r="O803" s="11" t="s">
        <v>34</v>
      </c>
    </row>
    <row r="804" spans="7:15" ht="27.75" customHeight="1" x14ac:dyDescent="0.25">
      <c r="G804" s="8">
        <v>2024</v>
      </c>
      <c r="H804" s="8" t="s">
        <v>37</v>
      </c>
      <c r="I804" s="8" t="s">
        <v>15</v>
      </c>
      <c r="J804" s="9" t="s">
        <v>23</v>
      </c>
      <c r="K804" s="18">
        <v>122</v>
      </c>
      <c r="L804" s="18">
        <v>100</v>
      </c>
      <c r="M804" s="18">
        <v>112</v>
      </c>
      <c r="N804" s="18">
        <v>20</v>
      </c>
      <c r="O804" s="8" t="s">
        <v>34</v>
      </c>
    </row>
    <row r="805" spans="7:15" ht="27.75" customHeight="1" x14ac:dyDescent="0.25">
      <c r="G805" s="11">
        <v>2024</v>
      </c>
      <c r="H805" s="11" t="s">
        <v>37</v>
      </c>
      <c r="I805" s="11" t="s">
        <v>24</v>
      </c>
      <c r="J805" s="14" t="s">
        <v>25</v>
      </c>
      <c r="K805" s="11">
        <v>78</v>
      </c>
      <c r="L805" s="15">
        <v>4577</v>
      </c>
      <c r="M805" s="15">
        <v>5126</v>
      </c>
      <c r="N805" s="19">
        <v>915</v>
      </c>
      <c r="O805" s="11" t="s">
        <v>34</v>
      </c>
    </row>
    <row r="806" spans="7:15" ht="27.75" customHeight="1" x14ac:dyDescent="0.25">
      <c r="G806" s="8">
        <v>2024</v>
      </c>
      <c r="H806" s="8" t="s">
        <v>37</v>
      </c>
      <c r="I806" s="8" t="s">
        <v>24</v>
      </c>
      <c r="J806" s="16" t="s">
        <v>26</v>
      </c>
      <c r="K806" s="8">
        <v>76</v>
      </c>
      <c r="L806" s="17">
        <v>4577</v>
      </c>
      <c r="M806" s="17">
        <v>5126</v>
      </c>
      <c r="N806" s="18">
        <v>915</v>
      </c>
      <c r="O806" s="8" t="s">
        <v>34</v>
      </c>
    </row>
    <row r="807" spans="7:15" ht="27.75" customHeight="1" x14ac:dyDescent="0.25">
      <c r="G807" s="11">
        <v>2024</v>
      </c>
      <c r="H807" s="11" t="s">
        <v>37</v>
      </c>
      <c r="I807" s="11" t="s">
        <v>24</v>
      </c>
      <c r="J807" s="14" t="s">
        <v>27</v>
      </c>
      <c r="K807" s="11">
        <v>46</v>
      </c>
      <c r="L807" s="11">
        <v>200</v>
      </c>
      <c r="M807" s="11">
        <v>224</v>
      </c>
      <c r="N807" s="19">
        <v>40</v>
      </c>
      <c r="O807" s="11" t="s">
        <v>34</v>
      </c>
    </row>
    <row r="808" spans="7:15" ht="27.75" customHeight="1" x14ac:dyDescent="0.25">
      <c r="G808" s="8">
        <v>2024</v>
      </c>
      <c r="H808" s="8" t="s">
        <v>37</v>
      </c>
      <c r="I808" s="8" t="s">
        <v>24</v>
      </c>
      <c r="J808" s="16" t="s">
        <v>28</v>
      </c>
      <c r="K808" s="8">
        <v>34</v>
      </c>
      <c r="L808" s="17">
        <v>4577</v>
      </c>
      <c r="M808" s="17">
        <v>5126</v>
      </c>
      <c r="N808" s="18">
        <v>915</v>
      </c>
      <c r="O808" s="8" t="s">
        <v>34</v>
      </c>
    </row>
    <row r="809" spans="7:15" ht="27.75" customHeight="1" x14ac:dyDescent="0.25">
      <c r="G809" s="11">
        <v>2024</v>
      </c>
      <c r="H809" s="11" t="s">
        <v>37</v>
      </c>
      <c r="I809" s="11" t="s">
        <v>15</v>
      </c>
      <c r="J809" s="12" t="s">
        <v>29</v>
      </c>
      <c r="K809" s="19">
        <v>7</v>
      </c>
      <c r="L809" s="19">
        <v>200</v>
      </c>
      <c r="M809" s="19">
        <v>224</v>
      </c>
      <c r="N809" s="19">
        <v>40</v>
      </c>
      <c r="O809" s="11" t="s">
        <v>34</v>
      </c>
    </row>
    <row r="810" spans="7:15" ht="27.75" customHeight="1" x14ac:dyDescent="0.25">
      <c r="G810" s="8">
        <v>2024</v>
      </c>
      <c r="H810" s="8" t="s">
        <v>37</v>
      </c>
      <c r="I810" s="8" t="s">
        <v>30</v>
      </c>
      <c r="J810" s="16" t="s">
        <v>30</v>
      </c>
      <c r="K810" s="8">
        <v>3</v>
      </c>
      <c r="L810" s="17">
        <v>6600</v>
      </c>
      <c r="M810" s="17">
        <v>7392</v>
      </c>
      <c r="N810" s="10">
        <v>1320</v>
      </c>
      <c r="O810" s="8" t="s">
        <v>34</v>
      </c>
    </row>
    <row r="811" spans="7:15" ht="27.75" customHeight="1" x14ac:dyDescent="0.25">
      <c r="G811" s="11">
        <v>2024</v>
      </c>
      <c r="H811" s="11" t="s">
        <v>37</v>
      </c>
      <c r="I811" s="11" t="s">
        <v>24</v>
      </c>
      <c r="J811" s="14" t="s">
        <v>31</v>
      </c>
      <c r="K811" s="11">
        <v>3</v>
      </c>
      <c r="L811" s="15">
        <v>4577</v>
      </c>
      <c r="M811" s="15">
        <v>5127</v>
      </c>
      <c r="N811" s="19">
        <v>915</v>
      </c>
      <c r="O811" s="11" t="s">
        <v>34</v>
      </c>
    </row>
    <row r="812" spans="7:15" ht="27.75" customHeight="1" x14ac:dyDescent="0.25">
      <c r="G812" s="8">
        <v>2024</v>
      </c>
      <c r="H812" s="8" t="s">
        <v>38</v>
      </c>
      <c r="I812" s="8" t="s">
        <v>11</v>
      </c>
      <c r="J812" s="9" t="s">
        <v>12</v>
      </c>
      <c r="K812" s="10">
        <v>3566</v>
      </c>
      <c r="L812" s="10">
        <v>4577</v>
      </c>
      <c r="M812" s="10">
        <v>5127</v>
      </c>
      <c r="N812" s="18">
        <v>915</v>
      </c>
      <c r="O812" s="8" t="s">
        <v>34</v>
      </c>
    </row>
    <row r="813" spans="7:15" ht="27.75" customHeight="1" x14ac:dyDescent="0.25">
      <c r="G813" s="11">
        <v>2024</v>
      </c>
      <c r="H813" s="11" t="s">
        <v>38</v>
      </c>
      <c r="I813" s="11" t="s">
        <v>11</v>
      </c>
      <c r="J813" s="12" t="s">
        <v>14</v>
      </c>
      <c r="K813" s="13">
        <v>2498</v>
      </c>
      <c r="L813" s="13">
        <v>8000</v>
      </c>
      <c r="M813" s="13">
        <v>8960</v>
      </c>
      <c r="N813" s="13">
        <v>1600</v>
      </c>
      <c r="O813" s="11" t="s">
        <v>34</v>
      </c>
    </row>
    <row r="814" spans="7:15" ht="27.75" customHeight="1" x14ac:dyDescent="0.25">
      <c r="G814" s="8">
        <v>2024</v>
      </c>
      <c r="H814" s="8" t="s">
        <v>38</v>
      </c>
      <c r="I814" s="8" t="s">
        <v>15</v>
      </c>
      <c r="J814" s="9" t="s">
        <v>16</v>
      </c>
      <c r="K814" s="10">
        <v>1245</v>
      </c>
      <c r="L814" s="10">
        <v>4577</v>
      </c>
      <c r="M814" s="10">
        <v>5126</v>
      </c>
      <c r="N814" s="18">
        <v>915</v>
      </c>
      <c r="O814" s="8" t="s">
        <v>34</v>
      </c>
    </row>
    <row r="815" spans="7:15" ht="27.75" customHeight="1" x14ac:dyDescent="0.25">
      <c r="G815" s="11">
        <v>2024</v>
      </c>
      <c r="H815" s="11" t="s">
        <v>38</v>
      </c>
      <c r="I815" s="11" t="s">
        <v>17</v>
      </c>
      <c r="J815" s="14" t="s">
        <v>18</v>
      </c>
      <c r="K815" s="11">
        <v>644</v>
      </c>
      <c r="L815" s="15">
        <v>5744</v>
      </c>
      <c r="M815" s="15">
        <v>6433</v>
      </c>
      <c r="N815" s="13">
        <v>1149</v>
      </c>
      <c r="O815" s="11" t="s">
        <v>34</v>
      </c>
    </row>
    <row r="816" spans="7:15" ht="27.75" customHeight="1" x14ac:dyDescent="0.25">
      <c r="G816" s="8">
        <v>2024</v>
      </c>
      <c r="H816" s="8" t="s">
        <v>38</v>
      </c>
      <c r="I816" s="8" t="s">
        <v>19</v>
      </c>
      <c r="J816" s="16" t="s">
        <v>20</v>
      </c>
      <c r="K816" s="8">
        <v>643</v>
      </c>
      <c r="L816" s="17">
        <v>7000</v>
      </c>
      <c r="M816" s="17">
        <v>7840</v>
      </c>
      <c r="N816" s="10">
        <v>1400</v>
      </c>
      <c r="O816" s="8" t="s">
        <v>34</v>
      </c>
    </row>
    <row r="817" spans="7:15" ht="27.75" customHeight="1" x14ac:dyDescent="0.25">
      <c r="G817" s="11">
        <v>2024</v>
      </c>
      <c r="H817" s="11" t="s">
        <v>38</v>
      </c>
      <c r="I817" s="11" t="s">
        <v>17</v>
      </c>
      <c r="J817" s="14" t="s">
        <v>21</v>
      </c>
      <c r="K817" s="11">
        <v>455</v>
      </c>
      <c r="L817" s="15">
        <v>4579</v>
      </c>
      <c r="M817" s="15">
        <v>5128</v>
      </c>
      <c r="N817" s="19">
        <v>916</v>
      </c>
      <c r="O817" s="11" t="s">
        <v>34</v>
      </c>
    </row>
    <row r="818" spans="7:15" ht="27.75" customHeight="1" x14ac:dyDescent="0.25">
      <c r="G818" s="8">
        <v>2024</v>
      </c>
      <c r="H818" s="8" t="s">
        <v>38</v>
      </c>
      <c r="I818" s="8" t="s">
        <v>19</v>
      </c>
      <c r="J818" s="16" t="s">
        <v>22</v>
      </c>
      <c r="K818" s="18">
        <v>345</v>
      </c>
      <c r="L818" s="10">
        <v>7000</v>
      </c>
      <c r="M818" s="10">
        <v>7840</v>
      </c>
      <c r="N818" s="10">
        <v>1400</v>
      </c>
      <c r="O818" s="8" t="s">
        <v>34</v>
      </c>
    </row>
    <row r="819" spans="7:15" ht="27.75" customHeight="1" x14ac:dyDescent="0.25">
      <c r="G819" s="11">
        <v>2024</v>
      </c>
      <c r="H819" s="11" t="s">
        <v>38</v>
      </c>
      <c r="I819" s="11" t="s">
        <v>15</v>
      </c>
      <c r="J819" s="12" t="s">
        <v>23</v>
      </c>
      <c r="K819" s="19">
        <v>122</v>
      </c>
      <c r="L819" s="19">
        <v>100</v>
      </c>
      <c r="M819" s="19">
        <v>112</v>
      </c>
      <c r="N819" s="19">
        <v>20</v>
      </c>
      <c r="O819" s="11" t="s">
        <v>13</v>
      </c>
    </row>
    <row r="820" spans="7:15" ht="27.75" customHeight="1" x14ac:dyDescent="0.25">
      <c r="G820" s="8">
        <v>2024</v>
      </c>
      <c r="H820" s="8" t="s">
        <v>38</v>
      </c>
      <c r="I820" s="8" t="s">
        <v>24</v>
      </c>
      <c r="J820" s="16" t="s">
        <v>25</v>
      </c>
      <c r="K820" s="8">
        <v>78</v>
      </c>
      <c r="L820" s="17">
        <v>4577</v>
      </c>
      <c r="M820" s="17">
        <v>5126</v>
      </c>
      <c r="N820" s="18">
        <v>915</v>
      </c>
      <c r="O820" s="8" t="s">
        <v>13</v>
      </c>
    </row>
    <row r="821" spans="7:15" ht="27.75" customHeight="1" x14ac:dyDescent="0.25">
      <c r="G821" s="11">
        <v>2024</v>
      </c>
      <c r="H821" s="11" t="s">
        <v>38</v>
      </c>
      <c r="I821" s="11" t="s">
        <v>24</v>
      </c>
      <c r="J821" s="14" t="s">
        <v>26</v>
      </c>
      <c r="K821" s="11">
        <v>76</v>
      </c>
      <c r="L821" s="15">
        <v>4577</v>
      </c>
      <c r="M821" s="15">
        <v>5126</v>
      </c>
      <c r="N821" s="19">
        <v>915</v>
      </c>
      <c r="O821" s="11" t="s">
        <v>13</v>
      </c>
    </row>
    <row r="822" spans="7:15" ht="27.75" customHeight="1" x14ac:dyDescent="0.25">
      <c r="G822" s="8">
        <v>2024</v>
      </c>
      <c r="H822" s="8" t="s">
        <v>38</v>
      </c>
      <c r="I822" s="8" t="s">
        <v>24</v>
      </c>
      <c r="J822" s="16" t="s">
        <v>27</v>
      </c>
      <c r="K822" s="8">
        <v>46</v>
      </c>
      <c r="L822" s="8">
        <v>200</v>
      </c>
      <c r="M822" s="8">
        <v>224</v>
      </c>
      <c r="N822" s="18">
        <v>40</v>
      </c>
      <c r="O822" s="8" t="s">
        <v>13</v>
      </c>
    </row>
    <row r="823" spans="7:15" ht="27.75" customHeight="1" x14ac:dyDescent="0.25">
      <c r="G823" s="11">
        <v>2024</v>
      </c>
      <c r="H823" s="11" t="s">
        <v>38</v>
      </c>
      <c r="I823" s="11" t="s">
        <v>24</v>
      </c>
      <c r="J823" s="14" t="s">
        <v>28</v>
      </c>
      <c r="K823" s="11">
        <v>34</v>
      </c>
      <c r="L823" s="15">
        <v>4577</v>
      </c>
      <c r="M823" s="15">
        <v>5126</v>
      </c>
      <c r="N823" s="19">
        <v>915</v>
      </c>
      <c r="O823" s="11" t="s">
        <v>13</v>
      </c>
    </row>
    <row r="824" spans="7:15" ht="27.75" customHeight="1" x14ac:dyDescent="0.25">
      <c r="G824" s="8">
        <v>2024</v>
      </c>
      <c r="H824" s="8" t="s">
        <v>38</v>
      </c>
      <c r="I824" s="8" t="s">
        <v>15</v>
      </c>
      <c r="J824" s="9" t="s">
        <v>29</v>
      </c>
      <c r="K824" s="18">
        <v>7</v>
      </c>
      <c r="L824" s="18">
        <v>200</v>
      </c>
      <c r="M824" s="18">
        <v>224</v>
      </c>
      <c r="N824" s="18">
        <v>40</v>
      </c>
      <c r="O824" s="8" t="s">
        <v>13</v>
      </c>
    </row>
    <row r="825" spans="7:15" ht="27.75" customHeight="1" x14ac:dyDescent="0.25">
      <c r="G825" s="11">
        <v>2024</v>
      </c>
      <c r="H825" s="11" t="s">
        <v>38</v>
      </c>
      <c r="I825" s="11" t="s">
        <v>24</v>
      </c>
      <c r="J825" s="14" t="s">
        <v>31</v>
      </c>
      <c r="K825" s="11">
        <v>3</v>
      </c>
      <c r="L825" s="15">
        <v>4577</v>
      </c>
      <c r="M825" s="15">
        <v>5127</v>
      </c>
      <c r="N825" s="19">
        <v>915</v>
      </c>
      <c r="O825" s="11" t="s">
        <v>13</v>
      </c>
    </row>
    <row r="826" spans="7:15" ht="27.75" customHeight="1" x14ac:dyDescent="0.25">
      <c r="G826" s="8">
        <v>2024</v>
      </c>
      <c r="H826" s="8" t="s">
        <v>38</v>
      </c>
      <c r="I826" s="8" t="s">
        <v>30</v>
      </c>
      <c r="J826" s="16" t="s">
        <v>30</v>
      </c>
      <c r="K826" s="8">
        <v>2</v>
      </c>
      <c r="L826" s="17">
        <v>6600</v>
      </c>
      <c r="M826" s="17">
        <v>7392</v>
      </c>
      <c r="N826" s="10">
        <v>1320</v>
      </c>
      <c r="O826" s="8" t="s">
        <v>13</v>
      </c>
    </row>
    <row r="827" spans="7:15" ht="27.75" customHeight="1" x14ac:dyDescent="0.25">
      <c r="G827" s="11">
        <v>2024</v>
      </c>
      <c r="H827" s="11" t="s">
        <v>39</v>
      </c>
      <c r="I827" s="11" t="s">
        <v>11</v>
      </c>
      <c r="J827" s="12" t="s">
        <v>12</v>
      </c>
      <c r="K827" s="13">
        <v>3566</v>
      </c>
      <c r="L827" s="13">
        <v>4577</v>
      </c>
      <c r="M827" s="13">
        <v>5127</v>
      </c>
      <c r="N827" s="19">
        <v>915</v>
      </c>
      <c r="O827" s="11" t="s">
        <v>13</v>
      </c>
    </row>
    <row r="828" spans="7:15" ht="27.75" customHeight="1" x14ac:dyDescent="0.25">
      <c r="G828" s="8">
        <v>2024</v>
      </c>
      <c r="H828" s="8" t="s">
        <v>39</v>
      </c>
      <c r="I828" s="8" t="s">
        <v>11</v>
      </c>
      <c r="J828" s="9" t="s">
        <v>14</v>
      </c>
      <c r="K828" s="10">
        <v>2498</v>
      </c>
      <c r="L828" s="10">
        <v>8000</v>
      </c>
      <c r="M828" s="10">
        <v>8960</v>
      </c>
      <c r="N828" s="10">
        <v>1600</v>
      </c>
      <c r="O828" s="8" t="s">
        <v>13</v>
      </c>
    </row>
    <row r="829" spans="7:15" ht="27.75" customHeight="1" x14ac:dyDescent="0.25">
      <c r="G829" s="11">
        <v>2024</v>
      </c>
      <c r="H829" s="11" t="s">
        <v>39</v>
      </c>
      <c r="I829" s="11" t="s">
        <v>15</v>
      </c>
      <c r="J829" s="12" t="s">
        <v>16</v>
      </c>
      <c r="K829" s="13">
        <v>1245</v>
      </c>
      <c r="L829" s="13">
        <v>4577</v>
      </c>
      <c r="M829" s="13">
        <v>5126</v>
      </c>
      <c r="N829" s="19">
        <v>915</v>
      </c>
      <c r="O829" s="11" t="s">
        <v>13</v>
      </c>
    </row>
    <row r="830" spans="7:15" ht="27.75" customHeight="1" x14ac:dyDescent="0.25">
      <c r="G830" s="8">
        <v>2024</v>
      </c>
      <c r="H830" s="8" t="s">
        <v>39</v>
      </c>
      <c r="I830" s="8" t="s">
        <v>17</v>
      </c>
      <c r="J830" s="16" t="s">
        <v>18</v>
      </c>
      <c r="K830" s="8">
        <v>644</v>
      </c>
      <c r="L830" s="17">
        <v>5744</v>
      </c>
      <c r="M830" s="17">
        <v>6433</v>
      </c>
      <c r="N830" s="10">
        <v>1149</v>
      </c>
      <c r="O830" s="8" t="s">
        <v>13</v>
      </c>
    </row>
    <row r="831" spans="7:15" ht="27.75" customHeight="1" x14ac:dyDescent="0.25">
      <c r="G831" s="11">
        <v>2024</v>
      </c>
      <c r="H831" s="11" t="s">
        <v>39</v>
      </c>
      <c r="I831" s="11" t="s">
        <v>19</v>
      </c>
      <c r="J831" s="14" t="s">
        <v>20</v>
      </c>
      <c r="K831" s="11">
        <v>643</v>
      </c>
      <c r="L831" s="15">
        <v>7000</v>
      </c>
      <c r="M831" s="15">
        <v>7840</v>
      </c>
      <c r="N831" s="13">
        <v>1400</v>
      </c>
      <c r="O831" s="11" t="s">
        <v>13</v>
      </c>
    </row>
    <row r="832" spans="7:15" ht="27.75" customHeight="1" x14ac:dyDescent="0.25">
      <c r="G832" s="8">
        <v>2024</v>
      </c>
      <c r="H832" s="8" t="s">
        <v>39</v>
      </c>
      <c r="I832" s="8" t="s">
        <v>17</v>
      </c>
      <c r="J832" s="16" t="s">
        <v>21</v>
      </c>
      <c r="K832" s="8">
        <v>455</v>
      </c>
      <c r="L832" s="17">
        <v>4579</v>
      </c>
      <c r="M832" s="17">
        <v>5128</v>
      </c>
      <c r="N832" s="18">
        <v>916</v>
      </c>
      <c r="O832" s="8" t="s">
        <v>13</v>
      </c>
    </row>
    <row r="833" spans="7:15" ht="27.75" customHeight="1" x14ac:dyDescent="0.25">
      <c r="G833" s="11">
        <v>2024</v>
      </c>
      <c r="H833" s="11" t="s">
        <v>39</v>
      </c>
      <c r="I833" s="11" t="s">
        <v>19</v>
      </c>
      <c r="J833" s="14" t="s">
        <v>22</v>
      </c>
      <c r="K833" s="19">
        <v>345</v>
      </c>
      <c r="L833" s="13">
        <v>7000</v>
      </c>
      <c r="M833" s="13">
        <v>7840</v>
      </c>
      <c r="N833" s="13">
        <v>1400</v>
      </c>
      <c r="O833" s="11" t="s">
        <v>13</v>
      </c>
    </row>
    <row r="834" spans="7:15" ht="27.75" customHeight="1" x14ac:dyDescent="0.25">
      <c r="G834" s="8">
        <v>2024</v>
      </c>
      <c r="H834" s="8" t="s">
        <v>39</v>
      </c>
      <c r="I834" s="8" t="s">
        <v>15</v>
      </c>
      <c r="J834" s="9" t="s">
        <v>23</v>
      </c>
      <c r="K834" s="18">
        <v>122</v>
      </c>
      <c r="L834" s="18">
        <v>100</v>
      </c>
      <c r="M834" s="18">
        <v>112</v>
      </c>
      <c r="N834" s="18">
        <v>20</v>
      </c>
      <c r="O834" s="8" t="s">
        <v>13</v>
      </c>
    </row>
    <row r="835" spans="7:15" ht="27.75" customHeight="1" x14ac:dyDescent="0.25">
      <c r="G835" s="11">
        <v>2024</v>
      </c>
      <c r="H835" s="11" t="s">
        <v>39</v>
      </c>
      <c r="I835" s="11" t="s">
        <v>24</v>
      </c>
      <c r="J835" s="14" t="s">
        <v>25</v>
      </c>
      <c r="K835" s="11">
        <v>78</v>
      </c>
      <c r="L835" s="15">
        <v>4577</v>
      </c>
      <c r="M835" s="15">
        <v>5126</v>
      </c>
      <c r="N835" s="19">
        <v>915</v>
      </c>
      <c r="O835" s="11" t="s">
        <v>13</v>
      </c>
    </row>
    <row r="836" spans="7:15" ht="27.75" customHeight="1" x14ac:dyDescent="0.25">
      <c r="G836" s="8">
        <v>2024</v>
      </c>
      <c r="H836" s="8" t="s">
        <v>39</v>
      </c>
      <c r="I836" s="8" t="s">
        <v>24</v>
      </c>
      <c r="J836" s="16" t="s">
        <v>26</v>
      </c>
      <c r="K836" s="8">
        <v>76</v>
      </c>
      <c r="L836" s="17">
        <v>4577</v>
      </c>
      <c r="M836" s="17">
        <v>5126</v>
      </c>
      <c r="N836" s="18">
        <v>915</v>
      </c>
      <c r="O836" s="8" t="s">
        <v>13</v>
      </c>
    </row>
    <row r="837" spans="7:15" ht="27.75" customHeight="1" x14ac:dyDescent="0.25">
      <c r="G837" s="11">
        <v>2024</v>
      </c>
      <c r="H837" s="11" t="s">
        <v>39</v>
      </c>
      <c r="I837" s="11" t="s">
        <v>24</v>
      </c>
      <c r="J837" s="14" t="s">
        <v>27</v>
      </c>
      <c r="K837" s="11">
        <v>46</v>
      </c>
      <c r="L837" s="11">
        <v>200</v>
      </c>
      <c r="M837" s="11">
        <v>224</v>
      </c>
      <c r="N837" s="19">
        <v>40</v>
      </c>
      <c r="O837" s="11" t="s">
        <v>13</v>
      </c>
    </row>
    <row r="838" spans="7:15" ht="27.75" customHeight="1" x14ac:dyDescent="0.25">
      <c r="G838" s="8">
        <v>2024</v>
      </c>
      <c r="H838" s="8" t="s">
        <v>39</v>
      </c>
      <c r="I838" s="8" t="s">
        <v>24</v>
      </c>
      <c r="J838" s="16" t="s">
        <v>28</v>
      </c>
      <c r="K838" s="8">
        <v>34</v>
      </c>
      <c r="L838" s="17">
        <v>4577</v>
      </c>
      <c r="M838" s="17">
        <v>5126</v>
      </c>
      <c r="N838" s="18">
        <v>915</v>
      </c>
      <c r="O838" s="8" t="s">
        <v>13</v>
      </c>
    </row>
    <row r="839" spans="7:15" ht="27.75" customHeight="1" x14ac:dyDescent="0.25">
      <c r="G839" s="11">
        <v>2024</v>
      </c>
      <c r="H839" s="11" t="s">
        <v>39</v>
      </c>
      <c r="I839" s="11" t="s">
        <v>15</v>
      </c>
      <c r="J839" s="12" t="s">
        <v>29</v>
      </c>
      <c r="K839" s="19">
        <v>7</v>
      </c>
      <c r="L839" s="19">
        <v>200</v>
      </c>
      <c r="M839" s="19">
        <v>224</v>
      </c>
      <c r="N839" s="19">
        <v>40</v>
      </c>
      <c r="O839" s="11" t="s">
        <v>13</v>
      </c>
    </row>
    <row r="840" spans="7:15" ht="27.75" customHeight="1" x14ac:dyDescent="0.25">
      <c r="G840" s="8">
        <v>2024</v>
      </c>
      <c r="H840" s="8" t="s">
        <v>39</v>
      </c>
      <c r="I840" s="8" t="s">
        <v>24</v>
      </c>
      <c r="J840" s="16" t="s">
        <v>31</v>
      </c>
      <c r="K840" s="8">
        <v>3</v>
      </c>
      <c r="L840" s="17">
        <v>4577</v>
      </c>
      <c r="M840" s="17">
        <v>5127</v>
      </c>
      <c r="N840" s="18">
        <v>915</v>
      </c>
      <c r="O840" s="8" t="s">
        <v>13</v>
      </c>
    </row>
    <row r="841" spans="7:15" ht="27.75" customHeight="1" x14ac:dyDescent="0.25">
      <c r="G841" s="11">
        <v>2024</v>
      </c>
      <c r="H841" s="11" t="s">
        <v>39</v>
      </c>
      <c r="I841" s="11" t="s">
        <v>30</v>
      </c>
      <c r="J841" s="14" t="s">
        <v>30</v>
      </c>
      <c r="K841" s="11">
        <v>2</v>
      </c>
      <c r="L841" s="15">
        <v>6600</v>
      </c>
      <c r="M841" s="15">
        <v>7392</v>
      </c>
      <c r="N841" s="13">
        <v>1320</v>
      </c>
      <c r="O841" s="11" t="s">
        <v>13</v>
      </c>
    </row>
    <row r="842" spans="7:15" ht="27.75" customHeight="1" x14ac:dyDescent="0.25">
      <c r="G842" s="8">
        <v>2024</v>
      </c>
      <c r="H842" s="8" t="s">
        <v>40</v>
      </c>
      <c r="I842" s="8" t="s">
        <v>11</v>
      </c>
      <c r="J842" s="9" t="s">
        <v>12</v>
      </c>
      <c r="K842" s="10">
        <v>3566</v>
      </c>
      <c r="L842" s="10">
        <v>4577</v>
      </c>
      <c r="M842" s="10">
        <v>5127</v>
      </c>
      <c r="N842" s="18">
        <v>915</v>
      </c>
      <c r="O842" s="8" t="s">
        <v>13</v>
      </c>
    </row>
    <row r="843" spans="7:15" ht="27.75" customHeight="1" x14ac:dyDescent="0.25">
      <c r="G843" s="11">
        <v>2024</v>
      </c>
      <c r="H843" s="11" t="s">
        <v>40</v>
      </c>
      <c r="I843" s="11" t="s">
        <v>11</v>
      </c>
      <c r="J843" s="12" t="s">
        <v>14</v>
      </c>
      <c r="K843" s="13">
        <v>2498</v>
      </c>
      <c r="L843" s="13">
        <v>8000</v>
      </c>
      <c r="M843" s="13">
        <v>8960</v>
      </c>
      <c r="N843" s="13">
        <v>1600</v>
      </c>
      <c r="O843" s="11" t="s">
        <v>13</v>
      </c>
    </row>
    <row r="844" spans="7:15" ht="27.75" customHeight="1" x14ac:dyDescent="0.25">
      <c r="G844" s="8">
        <v>2024</v>
      </c>
      <c r="H844" s="8" t="s">
        <v>40</v>
      </c>
      <c r="I844" s="8" t="s">
        <v>15</v>
      </c>
      <c r="J844" s="9" t="s">
        <v>16</v>
      </c>
      <c r="K844" s="10">
        <v>1245</v>
      </c>
      <c r="L844" s="10">
        <v>4577</v>
      </c>
      <c r="M844" s="10">
        <v>5126</v>
      </c>
      <c r="N844" s="18">
        <v>915</v>
      </c>
      <c r="O844" s="8" t="s">
        <v>13</v>
      </c>
    </row>
    <row r="845" spans="7:15" ht="27.75" customHeight="1" x14ac:dyDescent="0.25">
      <c r="G845" s="11">
        <v>2024</v>
      </c>
      <c r="H845" s="11" t="s">
        <v>40</v>
      </c>
      <c r="I845" s="11" t="s">
        <v>17</v>
      </c>
      <c r="J845" s="14" t="s">
        <v>18</v>
      </c>
      <c r="K845" s="11">
        <v>644</v>
      </c>
      <c r="L845" s="15">
        <v>5744</v>
      </c>
      <c r="M845" s="15">
        <v>6433</v>
      </c>
      <c r="N845" s="13">
        <v>1149</v>
      </c>
      <c r="O845" s="11" t="s">
        <v>13</v>
      </c>
    </row>
    <row r="846" spans="7:15" ht="27.75" customHeight="1" x14ac:dyDescent="0.25">
      <c r="G846" s="8">
        <v>2024</v>
      </c>
      <c r="H846" s="8" t="s">
        <v>40</v>
      </c>
      <c r="I846" s="8" t="s">
        <v>19</v>
      </c>
      <c r="J846" s="16" t="s">
        <v>20</v>
      </c>
      <c r="K846" s="8">
        <v>643</v>
      </c>
      <c r="L846" s="17">
        <v>7000</v>
      </c>
      <c r="M846" s="17">
        <v>7840</v>
      </c>
      <c r="N846" s="10">
        <v>1400</v>
      </c>
      <c r="O846" s="8" t="s">
        <v>13</v>
      </c>
    </row>
    <row r="847" spans="7:15" ht="27.75" customHeight="1" x14ac:dyDescent="0.25">
      <c r="G847" s="11">
        <v>2024</v>
      </c>
      <c r="H847" s="11" t="s">
        <v>40</v>
      </c>
      <c r="I847" s="11" t="s">
        <v>17</v>
      </c>
      <c r="J847" s="14" t="s">
        <v>21</v>
      </c>
      <c r="K847" s="11">
        <v>455</v>
      </c>
      <c r="L847" s="15">
        <v>4579</v>
      </c>
      <c r="M847" s="15">
        <v>5128</v>
      </c>
      <c r="N847" s="19">
        <v>916</v>
      </c>
      <c r="O847" s="11" t="s">
        <v>13</v>
      </c>
    </row>
    <row r="848" spans="7:15" ht="27.75" customHeight="1" x14ac:dyDescent="0.25">
      <c r="G848" s="8">
        <v>2024</v>
      </c>
      <c r="H848" s="8" t="s">
        <v>40</v>
      </c>
      <c r="I848" s="8" t="s">
        <v>19</v>
      </c>
      <c r="J848" s="16" t="s">
        <v>22</v>
      </c>
      <c r="K848" s="18">
        <v>345</v>
      </c>
      <c r="L848" s="10">
        <v>7000</v>
      </c>
      <c r="M848" s="10">
        <v>7840</v>
      </c>
      <c r="N848" s="10">
        <v>1400</v>
      </c>
      <c r="O848" s="8" t="s">
        <v>13</v>
      </c>
    </row>
    <row r="849" spans="7:15" ht="27.75" customHeight="1" x14ac:dyDescent="0.25">
      <c r="G849" s="11">
        <v>2024</v>
      </c>
      <c r="H849" s="11" t="s">
        <v>40</v>
      </c>
      <c r="I849" s="11" t="s">
        <v>15</v>
      </c>
      <c r="J849" s="12" t="s">
        <v>23</v>
      </c>
      <c r="K849" s="19">
        <v>122</v>
      </c>
      <c r="L849" s="19">
        <v>100</v>
      </c>
      <c r="M849" s="19">
        <v>112</v>
      </c>
      <c r="N849" s="19">
        <v>20</v>
      </c>
      <c r="O849" s="11" t="s">
        <v>13</v>
      </c>
    </row>
    <row r="850" spans="7:15" ht="27.75" customHeight="1" x14ac:dyDescent="0.25">
      <c r="G850" s="8">
        <v>2024</v>
      </c>
      <c r="H850" s="8" t="s">
        <v>40</v>
      </c>
      <c r="I850" s="8" t="s">
        <v>24</v>
      </c>
      <c r="J850" s="16" t="s">
        <v>25</v>
      </c>
      <c r="K850" s="8">
        <v>78</v>
      </c>
      <c r="L850" s="17">
        <v>4577</v>
      </c>
      <c r="M850" s="17">
        <v>5126</v>
      </c>
      <c r="N850" s="18">
        <v>915</v>
      </c>
      <c r="O850" s="8" t="s">
        <v>13</v>
      </c>
    </row>
    <row r="851" spans="7:15" ht="27.75" customHeight="1" x14ac:dyDescent="0.25">
      <c r="G851" s="11">
        <v>2024</v>
      </c>
      <c r="H851" s="11" t="s">
        <v>40</v>
      </c>
      <c r="I851" s="11" t="s">
        <v>24</v>
      </c>
      <c r="J851" s="14" t="s">
        <v>26</v>
      </c>
      <c r="K851" s="11">
        <v>76</v>
      </c>
      <c r="L851" s="15">
        <v>4577</v>
      </c>
      <c r="M851" s="15">
        <v>5126</v>
      </c>
      <c r="N851" s="19">
        <v>915</v>
      </c>
      <c r="O851" s="11" t="s">
        <v>13</v>
      </c>
    </row>
    <row r="852" spans="7:15" ht="27.75" customHeight="1" x14ac:dyDescent="0.25">
      <c r="G852" s="8">
        <v>2024</v>
      </c>
      <c r="H852" s="8" t="s">
        <v>40</v>
      </c>
      <c r="I852" s="8" t="s">
        <v>24</v>
      </c>
      <c r="J852" s="16" t="s">
        <v>27</v>
      </c>
      <c r="K852" s="8">
        <v>46</v>
      </c>
      <c r="L852" s="8">
        <v>200</v>
      </c>
      <c r="M852" s="8">
        <v>224</v>
      </c>
      <c r="N852" s="18">
        <v>40</v>
      </c>
      <c r="O852" s="8" t="s">
        <v>13</v>
      </c>
    </row>
    <row r="853" spans="7:15" ht="27.75" customHeight="1" x14ac:dyDescent="0.25">
      <c r="G853" s="11">
        <v>2024</v>
      </c>
      <c r="H853" s="11" t="s">
        <v>40</v>
      </c>
      <c r="I853" s="11" t="s">
        <v>24</v>
      </c>
      <c r="J853" s="14" t="s">
        <v>28</v>
      </c>
      <c r="K853" s="11">
        <v>34</v>
      </c>
      <c r="L853" s="15">
        <v>4577</v>
      </c>
      <c r="M853" s="15">
        <v>5126</v>
      </c>
      <c r="N853" s="19">
        <v>915</v>
      </c>
      <c r="O853" s="11" t="s">
        <v>13</v>
      </c>
    </row>
    <row r="854" spans="7:15" ht="27.75" customHeight="1" x14ac:dyDescent="0.25">
      <c r="G854" s="8">
        <v>2024</v>
      </c>
      <c r="H854" s="8" t="s">
        <v>40</v>
      </c>
      <c r="I854" s="8" t="s">
        <v>15</v>
      </c>
      <c r="J854" s="9" t="s">
        <v>29</v>
      </c>
      <c r="K854" s="18">
        <v>7</v>
      </c>
      <c r="L854" s="18">
        <v>200</v>
      </c>
      <c r="M854" s="18">
        <v>224</v>
      </c>
      <c r="N854" s="18">
        <v>40</v>
      </c>
      <c r="O854" s="8" t="s">
        <v>13</v>
      </c>
    </row>
    <row r="855" spans="7:15" ht="27.75" customHeight="1" x14ac:dyDescent="0.25">
      <c r="G855" s="11">
        <v>2024</v>
      </c>
      <c r="H855" s="11" t="s">
        <v>40</v>
      </c>
      <c r="I855" s="11" t="s">
        <v>24</v>
      </c>
      <c r="J855" s="14" t="s">
        <v>31</v>
      </c>
      <c r="K855" s="11">
        <v>3</v>
      </c>
      <c r="L855" s="15">
        <v>4577</v>
      </c>
      <c r="M855" s="15">
        <v>5127</v>
      </c>
      <c r="N855" s="19">
        <v>915</v>
      </c>
      <c r="O855" s="11" t="s">
        <v>13</v>
      </c>
    </row>
    <row r="856" spans="7:15" ht="27.75" customHeight="1" x14ac:dyDescent="0.25">
      <c r="G856" s="8">
        <v>2024</v>
      </c>
      <c r="H856" s="8" t="s">
        <v>40</v>
      </c>
      <c r="I856" s="8" t="s">
        <v>30</v>
      </c>
      <c r="J856" s="16" t="s">
        <v>30</v>
      </c>
      <c r="K856" s="8">
        <v>2</v>
      </c>
      <c r="L856" s="17">
        <v>6600</v>
      </c>
      <c r="M856" s="17">
        <v>7392</v>
      </c>
      <c r="N856" s="10">
        <v>1320</v>
      </c>
      <c r="O856" s="8" t="s">
        <v>13</v>
      </c>
    </row>
    <row r="857" spans="7:15" ht="27.75" customHeight="1" x14ac:dyDescent="0.25">
      <c r="G857" s="11">
        <v>2024</v>
      </c>
      <c r="H857" s="11" t="s">
        <v>41</v>
      </c>
      <c r="I857" s="11" t="s">
        <v>11</v>
      </c>
      <c r="J857" s="12" t="s">
        <v>12</v>
      </c>
      <c r="K857" s="13">
        <v>3566</v>
      </c>
      <c r="L857" s="13">
        <v>4577</v>
      </c>
      <c r="M857" s="13">
        <v>5127</v>
      </c>
      <c r="N857" s="19">
        <v>915</v>
      </c>
      <c r="O857" s="11" t="s">
        <v>13</v>
      </c>
    </row>
    <row r="858" spans="7:15" ht="27.75" customHeight="1" x14ac:dyDescent="0.25">
      <c r="G858" s="8">
        <v>2024</v>
      </c>
      <c r="H858" s="8" t="s">
        <v>41</v>
      </c>
      <c r="I858" s="8" t="s">
        <v>11</v>
      </c>
      <c r="J858" s="9" t="s">
        <v>14</v>
      </c>
      <c r="K858" s="10">
        <v>2498</v>
      </c>
      <c r="L858" s="10">
        <v>8000</v>
      </c>
      <c r="M858" s="10">
        <v>8960</v>
      </c>
      <c r="N858" s="10">
        <v>1600</v>
      </c>
      <c r="O858" s="8" t="s">
        <v>13</v>
      </c>
    </row>
    <row r="859" spans="7:15" ht="27.75" customHeight="1" x14ac:dyDescent="0.25">
      <c r="G859" s="11">
        <v>2024</v>
      </c>
      <c r="H859" s="11" t="s">
        <v>41</v>
      </c>
      <c r="I859" s="11" t="s">
        <v>15</v>
      </c>
      <c r="J859" s="12" t="s">
        <v>16</v>
      </c>
      <c r="K859" s="13">
        <v>1245</v>
      </c>
      <c r="L859" s="13">
        <v>4577</v>
      </c>
      <c r="M859" s="13">
        <v>5126</v>
      </c>
      <c r="N859" s="19">
        <v>915</v>
      </c>
      <c r="O859" s="11" t="s">
        <v>13</v>
      </c>
    </row>
    <row r="860" spans="7:15" ht="27.75" customHeight="1" x14ac:dyDescent="0.25">
      <c r="G860" s="8">
        <v>2024</v>
      </c>
      <c r="H860" s="8" t="s">
        <v>41</v>
      </c>
      <c r="I860" s="8" t="s">
        <v>17</v>
      </c>
      <c r="J860" s="16" t="s">
        <v>18</v>
      </c>
      <c r="K860" s="8">
        <v>644</v>
      </c>
      <c r="L860" s="17">
        <v>5744</v>
      </c>
      <c r="M860" s="17">
        <v>6433</v>
      </c>
      <c r="N860" s="10">
        <v>1149</v>
      </c>
      <c r="O860" s="8" t="s">
        <v>13</v>
      </c>
    </row>
    <row r="861" spans="7:15" ht="27.75" customHeight="1" x14ac:dyDescent="0.25">
      <c r="G861" s="11">
        <v>2024</v>
      </c>
      <c r="H861" s="11" t="s">
        <v>41</v>
      </c>
      <c r="I861" s="11" t="s">
        <v>19</v>
      </c>
      <c r="J861" s="14" t="s">
        <v>20</v>
      </c>
      <c r="K861" s="11">
        <v>643</v>
      </c>
      <c r="L861" s="15">
        <v>7000</v>
      </c>
      <c r="M861" s="15">
        <v>7840</v>
      </c>
      <c r="N861" s="13">
        <v>1400</v>
      </c>
      <c r="O861" s="11" t="s">
        <v>34</v>
      </c>
    </row>
    <row r="862" spans="7:15" ht="27.75" customHeight="1" x14ac:dyDescent="0.25">
      <c r="G862" s="8">
        <v>2024</v>
      </c>
      <c r="H862" s="8" t="s">
        <v>41</v>
      </c>
      <c r="I862" s="8" t="s">
        <v>17</v>
      </c>
      <c r="J862" s="16" t="s">
        <v>21</v>
      </c>
      <c r="K862" s="8">
        <v>455</v>
      </c>
      <c r="L862" s="17">
        <v>4579</v>
      </c>
      <c r="M862" s="17">
        <v>5128</v>
      </c>
      <c r="N862" s="18">
        <v>916</v>
      </c>
      <c r="O862" s="8" t="s">
        <v>34</v>
      </c>
    </row>
    <row r="863" spans="7:15" ht="27.75" customHeight="1" x14ac:dyDescent="0.25">
      <c r="G863" s="11">
        <v>2024</v>
      </c>
      <c r="H863" s="11" t="s">
        <v>41</v>
      </c>
      <c r="I863" s="11" t="s">
        <v>19</v>
      </c>
      <c r="J863" s="14" t="s">
        <v>22</v>
      </c>
      <c r="K863" s="19">
        <v>345</v>
      </c>
      <c r="L863" s="13">
        <v>7000</v>
      </c>
      <c r="M863" s="13">
        <v>7840</v>
      </c>
      <c r="N863" s="13">
        <v>1400</v>
      </c>
      <c r="O863" s="11" t="s">
        <v>34</v>
      </c>
    </row>
    <row r="864" spans="7:15" ht="27.75" customHeight="1" x14ac:dyDescent="0.25">
      <c r="G864" s="8">
        <v>2024</v>
      </c>
      <c r="H864" s="8" t="s">
        <v>41</v>
      </c>
      <c r="I864" s="8" t="s">
        <v>15</v>
      </c>
      <c r="J864" s="9" t="s">
        <v>23</v>
      </c>
      <c r="K864" s="18">
        <v>122</v>
      </c>
      <c r="L864" s="18">
        <v>100</v>
      </c>
      <c r="M864" s="18">
        <v>112</v>
      </c>
      <c r="N864" s="18">
        <v>20</v>
      </c>
      <c r="O864" s="8" t="s">
        <v>34</v>
      </c>
    </row>
    <row r="865" spans="7:15" ht="27.75" customHeight="1" x14ac:dyDescent="0.25">
      <c r="G865" s="11">
        <v>2024</v>
      </c>
      <c r="H865" s="11" t="s">
        <v>41</v>
      </c>
      <c r="I865" s="11" t="s">
        <v>24</v>
      </c>
      <c r="J865" s="14" t="s">
        <v>25</v>
      </c>
      <c r="K865" s="11">
        <v>78</v>
      </c>
      <c r="L865" s="15">
        <v>4577</v>
      </c>
      <c r="M865" s="15">
        <v>5126</v>
      </c>
      <c r="N865" s="19">
        <v>915</v>
      </c>
      <c r="O865" s="11" t="s">
        <v>34</v>
      </c>
    </row>
    <row r="866" spans="7:15" ht="27.75" customHeight="1" x14ac:dyDescent="0.25">
      <c r="G866" s="8">
        <v>2024</v>
      </c>
      <c r="H866" s="8" t="s">
        <v>41</v>
      </c>
      <c r="I866" s="8" t="s">
        <v>24</v>
      </c>
      <c r="J866" s="16" t="s">
        <v>26</v>
      </c>
      <c r="K866" s="8">
        <v>76</v>
      </c>
      <c r="L866" s="17">
        <v>4577</v>
      </c>
      <c r="M866" s="17">
        <v>5126</v>
      </c>
      <c r="N866" s="18">
        <v>915</v>
      </c>
      <c r="O866" s="8" t="s">
        <v>34</v>
      </c>
    </row>
    <row r="867" spans="7:15" ht="27.75" customHeight="1" x14ac:dyDescent="0.25">
      <c r="G867" s="11">
        <v>2024</v>
      </c>
      <c r="H867" s="11" t="s">
        <v>41</v>
      </c>
      <c r="I867" s="11" t="s">
        <v>24</v>
      </c>
      <c r="J867" s="14" t="s">
        <v>27</v>
      </c>
      <c r="K867" s="11">
        <v>46</v>
      </c>
      <c r="L867" s="11">
        <v>200</v>
      </c>
      <c r="M867" s="11">
        <v>224</v>
      </c>
      <c r="N867" s="19">
        <v>40</v>
      </c>
      <c r="O867" s="11" t="s">
        <v>34</v>
      </c>
    </row>
    <row r="868" spans="7:15" ht="27.75" customHeight="1" x14ac:dyDescent="0.25">
      <c r="G868" s="8">
        <v>2024</v>
      </c>
      <c r="H868" s="8" t="s">
        <v>41</v>
      </c>
      <c r="I868" s="8" t="s">
        <v>24</v>
      </c>
      <c r="J868" s="16" t="s">
        <v>28</v>
      </c>
      <c r="K868" s="8">
        <v>34</v>
      </c>
      <c r="L868" s="17">
        <v>4577</v>
      </c>
      <c r="M868" s="17">
        <v>5126</v>
      </c>
      <c r="N868" s="18">
        <v>915</v>
      </c>
      <c r="O868" s="8" t="s">
        <v>34</v>
      </c>
    </row>
    <row r="869" spans="7:15" ht="27.75" customHeight="1" x14ac:dyDescent="0.25">
      <c r="G869" s="11">
        <v>2024</v>
      </c>
      <c r="H869" s="11" t="s">
        <v>41</v>
      </c>
      <c r="I869" s="11" t="s">
        <v>15</v>
      </c>
      <c r="J869" s="12" t="s">
        <v>29</v>
      </c>
      <c r="K869" s="19">
        <v>7</v>
      </c>
      <c r="L869" s="19">
        <v>200</v>
      </c>
      <c r="M869" s="19">
        <v>224</v>
      </c>
      <c r="N869" s="19">
        <v>40</v>
      </c>
      <c r="O869" s="11" t="s">
        <v>34</v>
      </c>
    </row>
    <row r="870" spans="7:15" ht="27.75" customHeight="1" x14ac:dyDescent="0.25">
      <c r="G870" s="8">
        <v>2024</v>
      </c>
      <c r="H870" s="8" t="s">
        <v>41</v>
      </c>
      <c r="I870" s="8" t="s">
        <v>24</v>
      </c>
      <c r="J870" s="16" t="s">
        <v>31</v>
      </c>
      <c r="K870" s="8">
        <v>3</v>
      </c>
      <c r="L870" s="17">
        <v>4577</v>
      </c>
      <c r="M870" s="17">
        <v>5127</v>
      </c>
      <c r="N870" s="18">
        <v>915</v>
      </c>
      <c r="O870" s="8" t="s">
        <v>34</v>
      </c>
    </row>
    <row r="871" spans="7:15" ht="27.75" customHeight="1" x14ac:dyDescent="0.25">
      <c r="G871" s="11">
        <v>2024</v>
      </c>
      <c r="H871" s="11" t="s">
        <v>41</v>
      </c>
      <c r="I871" s="11" t="s">
        <v>30</v>
      </c>
      <c r="J871" s="14" t="s">
        <v>30</v>
      </c>
      <c r="K871" s="11">
        <v>2</v>
      </c>
      <c r="L871" s="15">
        <v>6600</v>
      </c>
      <c r="M871" s="15">
        <v>7392</v>
      </c>
      <c r="N871" s="13">
        <v>1320</v>
      </c>
      <c r="O871" s="11" t="s">
        <v>34</v>
      </c>
    </row>
    <row r="872" spans="7:15" ht="27.75" customHeight="1" x14ac:dyDescent="0.25">
      <c r="G872" s="8">
        <v>2024</v>
      </c>
      <c r="H872" s="8" t="s">
        <v>42</v>
      </c>
      <c r="I872" s="8" t="s">
        <v>11</v>
      </c>
      <c r="J872" s="9" t="s">
        <v>12</v>
      </c>
      <c r="K872" s="10">
        <v>3566</v>
      </c>
      <c r="L872" s="10">
        <v>4577</v>
      </c>
      <c r="M872" s="10">
        <v>5127</v>
      </c>
      <c r="N872" s="18">
        <v>915</v>
      </c>
      <c r="O872" s="8" t="s">
        <v>34</v>
      </c>
    </row>
    <row r="873" spans="7:15" ht="27.75" customHeight="1" x14ac:dyDescent="0.25">
      <c r="G873" s="11">
        <v>2024</v>
      </c>
      <c r="H873" s="11" t="s">
        <v>42</v>
      </c>
      <c r="I873" s="11" t="s">
        <v>11</v>
      </c>
      <c r="J873" s="12" t="s">
        <v>14</v>
      </c>
      <c r="K873" s="13">
        <v>2498</v>
      </c>
      <c r="L873" s="13">
        <v>8000</v>
      </c>
      <c r="M873" s="13">
        <v>8960</v>
      </c>
      <c r="N873" s="13">
        <v>1600</v>
      </c>
      <c r="O873" s="11" t="s">
        <v>34</v>
      </c>
    </row>
    <row r="874" spans="7:15" ht="27.75" customHeight="1" x14ac:dyDescent="0.25">
      <c r="G874" s="8">
        <v>2024</v>
      </c>
      <c r="H874" s="8" t="s">
        <v>42</v>
      </c>
      <c r="I874" s="8" t="s">
        <v>15</v>
      </c>
      <c r="J874" s="9" t="s">
        <v>16</v>
      </c>
      <c r="K874" s="10">
        <v>1245</v>
      </c>
      <c r="L874" s="10">
        <v>4577</v>
      </c>
      <c r="M874" s="10">
        <v>5126</v>
      </c>
      <c r="N874" s="18">
        <v>915</v>
      </c>
      <c r="O874" s="8" t="s">
        <v>34</v>
      </c>
    </row>
    <row r="875" spans="7:15" ht="27.75" customHeight="1" x14ac:dyDescent="0.25">
      <c r="G875" s="11">
        <v>2024</v>
      </c>
      <c r="H875" s="11" t="s">
        <v>42</v>
      </c>
      <c r="I875" s="11" t="s">
        <v>17</v>
      </c>
      <c r="J875" s="14" t="s">
        <v>18</v>
      </c>
      <c r="K875" s="11">
        <v>644</v>
      </c>
      <c r="L875" s="15">
        <v>5744</v>
      </c>
      <c r="M875" s="15">
        <v>6433</v>
      </c>
      <c r="N875" s="13">
        <v>1149</v>
      </c>
      <c r="O875" s="11" t="s">
        <v>34</v>
      </c>
    </row>
    <row r="876" spans="7:15" ht="27.75" customHeight="1" x14ac:dyDescent="0.25">
      <c r="G876" s="8">
        <v>2024</v>
      </c>
      <c r="H876" s="8" t="s">
        <v>42</v>
      </c>
      <c r="I876" s="8" t="s">
        <v>19</v>
      </c>
      <c r="J876" s="16" t="s">
        <v>20</v>
      </c>
      <c r="K876" s="8">
        <v>643</v>
      </c>
      <c r="L876" s="17">
        <v>7000</v>
      </c>
      <c r="M876" s="17">
        <v>7840</v>
      </c>
      <c r="N876" s="10">
        <v>1400</v>
      </c>
      <c r="O876" s="8" t="s">
        <v>34</v>
      </c>
    </row>
    <row r="877" spans="7:15" ht="27.75" customHeight="1" x14ac:dyDescent="0.25">
      <c r="G877" s="11">
        <v>2024</v>
      </c>
      <c r="H877" s="11" t="s">
        <v>42</v>
      </c>
      <c r="I877" s="11" t="s">
        <v>17</v>
      </c>
      <c r="J877" s="14" t="s">
        <v>21</v>
      </c>
      <c r="K877" s="11">
        <v>455</v>
      </c>
      <c r="L877" s="15">
        <v>4579</v>
      </c>
      <c r="M877" s="15">
        <v>5128</v>
      </c>
      <c r="N877" s="19">
        <v>916</v>
      </c>
      <c r="O877" s="11" t="s">
        <v>34</v>
      </c>
    </row>
    <row r="878" spans="7:15" ht="27.75" customHeight="1" x14ac:dyDescent="0.25">
      <c r="G878" s="8">
        <v>2024</v>
      </c>
      <c r="H878" s="8" t="s">
        <v>42</v>
      </c>
      <c r="I878" s="8" t="s">
        <v>19</v>
      </c>
      <c r="J878" s="16" t="s">
        <v>22</v>
      </c>
      <c r="K878" s="18">
        <v>345</v>
      </c>
      <c r="L878" s="10">
        <v>7000</v>
      </c>
      <c r="M878" s="10">
        <v>7840</v>
      </c>
      <c r="N878" s="10">
        <v>1400</v>
      </c>
      <c r="O878" s="8" t="s">
        <v>34</v>
      </c>
    </row>
    <row r="879" spans="7:15" ht="27.75" customHeight="1" x14ac:dyDescent="0.25">
      <c r="G879" s="11">
        <v>2024</v>
      </c>
      <c r="H879" s="11" t="s">
        <v>42</v>
      </c>
      <c r="I879" s="11" t="s">
        <v>15</v>
      </c>
      <c r="J879" s="12" t="s">
        <v>23</v>
      </c>
      <c r="K879" s="19">
        <v>122</v>
      </c>
      <c r="L879" s="19">
        <v>100</v>
      </c>
      <c r="M879" s="19">
        <v>112</v>
      </c>
      <c r="N879" s="19">
        <v>20</v>
      </c>
      <c r="O879" s="11" t="s">
        <v>34</v>
      </c>
    </row>
    <row r="880" spans="7:15" ht="27.75" customHeight="1" x14ac:dyDescent="0.25">
      <c r="G880" s="8">
        <v>2024</v>
      </c>
      <c r="H880" s="8" t="s">
        <v>42</v>
      </c>
      <c r="I880" s="8" t="s">
        <v>24</v>
      </c>
      <c r="J880" s="16" t="s">
        <v>25</v>
      </c>
      <c r="K880" s="8">
        <v>78</v>
      </c>
      <c r="L880" s="17">
        <v>4577</v>
      </c>
      <c r="M880" s="17">
        <v>5126</v>
      </c>
      <c r="N880" s="18">
        <v>915</v>
      </c>
      <c r="O880" s="8" t="s">
        <v>34</v>
      </c>
    </row>
    <row r="881" spans="7:15" ht="27.75" customHeight="1" x14ac:dyDescent="0.25">
      <c r="G881" s="11">
        <v>2024</v>
      </c>
      <c r="H881" s="11" t="s">
        <v>42</v>
      </c>
      <c r="I881" s="11" t="s">
        <v>24</v>
      </c>
      <c r="J881" s="14" t="s">
        <v>26</v>
      </c>
      <c r="K881" s="11">
        <v>76</v>
      </c>
      <c r="L881" s="15">
        <v>4577</v>
      </c>
      <c r="M881" s="15">
        <v>5126</v>
      </c>
      <c r="N881" s="19">
        <v>915</v>
      </c>
      <c r="O881" s="11" t="s">
        <v>34</v>
      </c>
    </row>
    <row r="882" spans="7:15" ht="27.75" customHeight="1" x14ac:dyDescent="0.25">
      <c r="G882" s="8">
        <v>2024</v>
      </c>
      <c r="H882" s="8" t="s">
        <v>42</v>
      </c>
      <c r="I882" s="8" t="s">
        <v>24</v>
      </c>
      <c r="J882" s="16" t="s">
        <v>27</v>
      </c>
      <c r="K882" s="8">
        <v>46</v>
      </c>
      <c r="L882" s="8">
        <v>200</v>
      </c>
      <c r="M882" s="8">
        <v>224</v>
      </c>
      <c r="N882" s="18">
        <v>40</v>
      </c>
      <c r="O882" s="8" t="s">
        <v>34</v>
      </c>
    </row>
    <row r="883" spans="7:15" ht="27.75" customHeight="1" x14ac:dyDescent="0.25">
      <c r="G883" s="11">
        <v>2024</v>
      </c>
      <c r="H883" s="11" t="s">
        <v>42</v>
      </c>
      <c r="I883" s="11" t="s">
        <v>24</v>
      </c>
      <c r="J883" s="14" t="s">
        <v>28</v>
      </c>
      <c r="K883" s="11">
        <v>34</v>
      </c>
      <c r="L883" s="15">
        <v>4577</v>
      </c>
      <c r="M883" s="15">
        <v>5126</v>
      </c>
      <c r="N883" s="19">
        <v>915</v>
      </c>
      <c r="O883" s="11" t="s">
        <v>34</v>
      </c>
    </row>
    <row r="884" spans="7:15" ht="27.75" customHeight="1" x14ac:dyDescent="0.25">
      <c r="G884" s="8">
        <v>2024</v>
      </c>
      <c r="H884" s="8" t="s">
        <v>42</v>
      </c>
      <c r="I884" s="8" t="s">
        <v>15</v>
      </c>
      <c r="J884" s="9" t="s">
        <v>29</v>
      </c>
      <c r="K884" s="18">
        <v>7</v>
      </c>
      <c r="L884" s="18">
        <v>200</v>
      </c>
      <c r="M884" s="18">
        <v>224</v>
      </c>
      <c r="N884" s="18">
        <v>40</v>
      </c>
      <c r="O884" s="8" t="s">
        <v>34</v>
      </c>
    </row>
    <row r="885" spans="7:15" ht="27.75" customHeight="1" x14ac:dyDescent="0.25">
      <c r="G885" s="11">
        <v>2024</v>
      </c>
      <c r="H885" s="11" t="s">
        <v>42</v>
      </c>
      <c r="I885" s="11" t="s">
        <v>24</v>
      </c>
      <c r="J885" s="14" t="s">
        <v>31</v>
      </c>
      <c r="K885" s="11">
        <v>3</v>
      </c>
      <c r="L885" s="15">
        <v>4577</v>
      </c>
      <c r="M885" s="15">
        <v>5127</v>
      </c>
      <c r="N885" s="19">
        <v>915</v>
      </c>
      <c r="O885" s="11" t="s">
        <v>34</v>
      </c>
    </row>
    <row r="886" spans="7:15" ht="27.75" customHeight="1" x14ac:dyDescent="0.25">
      <c r="G886" s="8">
        <v>2024</v>
      </c>
      <c r="H886" s="8" t="s">
        <v>42</v>
      </c>
      <c r="I886" s="8" t="s">
        <v>30</v>
      </c>
      <c r="J886" s="16" t="s">
        <v>30</v>
      </c>
      <c r="K886" s="8">
        <v>2</v>
      </c>
      <c r="L886" s="17">
        <v>6600</v>
      </c>
      <c r="M886" s="17">
        <v>7392</v>
      </c>
      <c r="N886" s="10">
        <v>1320</v>
      </c>
      <c r="O886" s="8" t="s">
        <v>13</v>
      </c>
    </row>
    <row r="887" spans="7:15" ht="27.75" customHeight="1" x14ac:dyDescent="0.25">
      <c r="G887" s="11">
        <v>2024</v>
      </c>
      <c r="H887" s="11" t="s">
        <v>43</v>
      </c>
      <c r="I887" s="11" t="s">
        <v>11</v>
      </c>
      <c r="J887" s="12" t="s">
        <v>12</v>
      </c>
      <c r="K887" s="13">
        <v>3566</v>
      </c>
      <c r="L887" s="13">
        <v>4577</v>
      </c>
      <c r="M887" s="13">
        <v>5127</v>
      </c>
      <c r="N887" s="19">
        <v>915</v>
      </c>
      <c r="O887" s="11" t="s">
        <v>13</v>
      </c>
    </row>
    <row r="888" spans="7:15" ht="27.75" customHeight="1" x14ac:dyDescent="0.25">
      <c r="G888" s="8">
        <v>2024</v>
      </c>
      <c r="H888" s="8" t="s">
        <v>43</v>
      </c>
      <c r="I888" s="8" t="s">
        <v>11</v>
      </c>
      <c r="J888" s="9" t="s">
        <v>14</v>
      </c>
      <c r="K888" s="10">
        <v>2498</v>
      </c>
      <c r="L888" s="10">
        <v>8000</v>
      </c>
      <c r="M888" s="10">
        <v>8960</v>
      </c>
      <c r="N888" s="10">
        <v>1600</v>
      </c>
      <c r="O888" s="8" t="s">
        <v>13</v>
      </c>
    </row>
    <row r="889" spans="7:15" ht="27.75" customHeight="1" x14ac:dyDescent="0.25">
      <c r="G889" s="11">
        <v>2024</v>
      </c>
      <c r="H889" s="11" t="s">
        <v>43</v>
      </c>
      <c r="I889" s="11" t="s">
        <v>15</v>
      </c>
      <c r="J889" s="12" t="s">
        <v>16</v>
      </c>
      <c r="K889" s="13">
        <v>1245</v>
      </c>
      <c r="L889" s="13">
        <v>4577</v>
      </c>
      <c r="M889" s="13">
        <v>5126</v>
      </c>
      <c r="N889" s="19">
        <v>915</v>
      </c>
      <c r="O889" s="11" t="s">
        <v>13</v>
      </c>
    </row>
    <row r="890" spans="7:15" ht="27.75" customHeight="1" x14ac:dyDescent="0.25">
      <c r="G890" s="8">
        <v>2024</v>
      </c>
      <c r="H890" s="8" t="s">
        <v>43</v>
      </c>
      <c r="I890" s="8" t="s">
        <v>17</v>
      </c>
      <c r="J890" s="16" t="s">
        <v>18</v>
      </c>
      <c r="K890" s="8">
        <v>644</v>
      </c>
      <c r="L890" s="17">
        <v>5744</v>
      </c>
      <c r="M890" s="17">
        <v>6433</v>
      </c>
      <c r="N890" s="10">
        <v>1149</v>
      </c>
      <c r="O890" s="8" t="s">
        <v>13</v>
      </c>
    </row>
    <row r="891" spans="7:15" ht="27.75" customHeight="1" x14ac:dyDescent="0.25">
      <c r="G891" s="11">
        <v>2024</v>
      </c>
      <c r="H891" s="11" t="s">
        <v>43</v>
      </c>
      <c r="I891" s="11" t="s">
        <v>19</v>
      </c>
      <c r="J891" s="14" t="s">
        <v>20</v>
      </c>
      <c r="K891" s="11">
        <v>643</v>
      </c>
      <c r="L891" s="15">
        <v>7000</v>
      </c>
      <c r="M891" s="15">
        <v>7840</v>
      </c>
      <c r="N891" s="13">
        <v>1400</v>
      </c>
      <c r="O891" s="11" t="s">
        <v>13</v>
      </c>
    </row>
    <row r="892" spans="7:15" ht="27.75" customHeight="1" x14ac:dyDescent="0.25">
      <c r="G892" s="8">
        <v>2024</v>
      </c>
      <c r="H892" s="8" t="s">
        <v>43</v>
      </c>
      <c r="I892" s="8" t="s">
        <v>17</v>
      </c>
      <c r="J892" s="16" t="s">
        <v>21</v>
      </c>
      <c r="K892" s="8">
        <v>455</v>
      </c>
      <c r="L892" s="17">
        <v>4579</v>
      </c>
      <c r="M892" s="17">
        <v>5128</v>
      </c>
      <c r="N892" s="18">
        <v>916</v>
      </c>
      <c r="O892" s="8" t="s">
        <v>13</v>
      </c>
    </row>
    <row r="893" spans="7:15" ht="27.75" customHeight="1" x14ac:dyDescent="0.25">
      <c r="G893" s="11">
        <v>2024</v>
      </c>
      <c r="H893" s="11" t="s">
        <v>43</v>
      </c>
      <c r="I893" s="11" t="s">
        <v>19</v>
      </c>
      <c r="J893" s="14" t="s">
        <v>22</v>
      </c>
      <c r="K893" s="19">
        <v>345</v>
      </c>
      <c r="L893" s="13">
        <v>7000</v>
      </c>
      <c r="M893" s="13">
        <v>7840</v>
      </c>
      <c r="N893" s="13">
        <v>1400</v>
      </c>
      <c r="O893" s="11" t="s">
        <v>13</v>
      </c>
    </row>
    <row r="894" spans="7:15" ht="27.75" customHeight="1" x14ac:dyDescent="0.25">
      <c r="G894" s="8">
        <v>2024</v>
      </c>
      <c r="H894" s="8" t="s">
        <v>43</v>
      </c>
      <c r="I894" s="8" t="s">
        <v>15</v>
      </c>
      <c r="J894" s="9" t="s">
        <v>23</v>
      </c>
      <c r="K894" s="18">
        <v>122</v>
      </c>
      <c r="L894" s="18">
        <v>100</v>
      </c>
      <c r="M894" s="18">
        <v>112</v>
      </c>
      <c r="N894" s="18">
        <v>20</v>
      </c>
      <c r="O894" s="8" t="s">
        <v>13</v>
      </c>
    </row>
    <row r="895" spans="7:15" ht="27.75" customHeight="1" x14ac:dyDescent="0.25">
      <c r="G895" s="11">
        <v>2024</v>
      </c>
      <c r="H895" s="11" t="s">
        <v>43</v>
      </c>
      <c r="I895" s="11" t="s">
        <v>24</v>
      </c>
      <c r="J895" s="14" t="s">
        <v>25</v>
      </c>
      <c r="K895" s="11">
        <v>78</v>
      </c>
      <c r="L895" s="15">
        <v>4577</v>
      </c>
      <c r="M895" s="15">
        <v>5126</v>
      </c>
      <c r="N895" s="19">
        <v>915</v>
      </c>
      <c r="O895" s="11" t="s">
        <v>13</v>
      </c>
    </row>
    <row r="896" spans="7:15" ht="27.75" customHeight="1" x14ac:dyDescent="0.25">
      <c r="G896" s="8">
        <v>2024</v>
      </c>
      <c r="H896" s="8" t="s">
        <v>43</v>
      </c>
      <c r="I896" s="8" t="s">
        <v>24</v>
      </c>
      <c r="J896" s="16" t="s">
        <v>26</v>
      </c>
      <c r="K896" s="8">
        <v>76</v>
      </c>
      <c r="L896" s="17">
        <v>4577</v>
      </c>
      <c r="M896" s="17">
        <v>5126</v>
      </c>
      <c r="N896" s="18">
        <v>915</v>
      </c>
      <c r="O896" s="8" t="s">
        <v>13</v>
      </c>
    </row>
    <row r="897" spans="7:15" ht="27.75" customHeight="1" x14ac:dyDescent="0.25">
      <c r="G897" s="11">
        <v>2024</v>
      </c>
      <c r="H897" s="11" t="s">
        <v>43</v>
      </c>
      <c r="I897" s="11" t="s">
        <v>24</v>
      </c>
      <c r="J897" s="14" t="s">
        <v>27</v>
      </c>
      <c r="K897" s="11">
        <v>46</v>
      </c>
      <c r="L897" s="11">
        <v>200</v>
      </c>
      <c r="M897" s="11">
        <v>224</v>
      </c>
      <c r="N897" s="19">
        <v>40</v>
      </c>
      <c r="O897" s="11" t="s">
        <v>13</v>
      </c>
    </row>
    <row r="898" spans="7:15" ht="27.75" customHeight="1" x14ac:dyDescent="0.25">
      <c r="G898" s="8">
        <v>2024</v>
      </c>
      <c r="H898" s="8" t="s">
        <v>43</v>
      </c>
      <c r="I898" s="8" t="s">
        <v>24</v>
      </c>
      <c r="J898" s="16" t="s">
        <v>28</v>
      </c>
      <c r="K898" s="8">
        <v>34</v>
      </c>
      <c r="L898" s="17">
        <v>4577</v>
      </c>
      <c r="M898" s="17">
        <v>5126</v>
      </c>
      <c r="N898" s="18">
        <v>915</v>
      </c>
      <c r="O898" s="8" t="s">
        <v>13</v>
      </c>
    </row>
    <row r="899" spans="7:15" ht="27.75" customHeight="1" x14ac:dyDescent="0.25">
      <c r="G899" s="11">
        <v>2024</v>
      </c>
      <c r="H899" s="11" t="s">
        <v>43</v>
      </c>
      <c r="I899" s="11" t="s">
        <v>15</v>
      </c>
      <c r="J899" s="12" t="s">
        <v>29</v>
      </c>
      <c r="K899" s="19">
        <v>7</v>
      </c>
      <c r="L899" s="19">
        <v>200</v>
      </c>
      <c r="M899" s="19">
        <v>224</v>
      </c>
      <c r="N899" s="19">
        <v>40</v>
      </c>
      <c r="O899" s="11" t="s">
        <v>13</v>
      </c>
    </row>
    <row r="900" spans="7:15" ht="27.75" customHeight="1" x14ac:dyDescent="0.25">
      <c r="G900" s="8">
        <v>2024</v>
      </c>
      <c r="H900" s="8" t="s">
        <v>43</v>
      </c>
      <c r="I900" s="8" t="s">
        <v>24</v>
      </c>
      <c r="J900" s="16" t="s">
        <v>31</v>
      </c>
      <c r="K900" s="8">
        <v>3</v>
      </c>
      <c r="L900" s="17">
        <v>4577</v>
      </c>
      <c r="M900" s="17">
        <v>5127</v>
      </c>
      <c r="N900" s="18">
        <v>915</v>
      </c>
      <c r="O900" s="8" t="s">
        <v>13</v>
      </c>
    </row>
    <row r="901" spans="7:15" ht="27.75" customHeight="1" x14ac:dyDescent="0.25">
      <c r="G901" s="11">
        <v>2024</v>
      </c>
      <c r="H901" s="11" t="s">
        <v>43</v>
      </c>
      <c r="I901" s="11" t="s">
        <v>30</v>
      </c>
      <c r="J901" s="14" t="s">
        <v>30</v>
      </c>
      <c r="K901" s="11">
        <v>2</v>
      </c>
      <c r="L901" s="15">
        <v>6600</v>
      </c>
      <c r="M901" s="15">
        <v>7392</v>
      </c>
      <c r="N901" s="13">
        <v>1320</v>
      </c>
      <c r="O901" s="11" t="s">
        <v>13</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15E0-99A3-4CFB-8B48-E6B68C5318B6}">
  <sheetPr>
    <tabColor rgb="FF1F10E0"/>
  </sheetPr>
  <dimension ref="B6:AD25"/>
  <sheetViews>
    <sheetView showGridLines="0" showRowColHeaders="0" zoomScaleNormal="100" workbookViewId="0"/>
  </sheetViews>
  <sheetFormatPr defaultRowHeight="15" x14ac:dyDescent="0.25"/>
  <cols>
    <col min="1" max="1" width="9.140625" style="7"/>
    <col min="2" max="2" width="8.140625" style="7" customWidth="1"/>
    <col min="3" max="16384" width="9.140625" style="7"/>
  </cols>
  <sheetData>
    <row r="6" spans="27:30" x14ac:dyDescent="0.25">
      <c r="AD6" s="31" t="s">
        <v>71</v>
      </c>
    </row>
    <row r="14" spans="27:30" x14ac:dyDescent="0.25">
      <c r="AA14" s="30" t="s">
        <v>70</v>
      </c>
    </row>
    <row r="25" spans="2:2" x14ac:dyDescent="0.25">
      <c r="B25" s="7">
        <f>GETPIVOTDATA("Sum of Target Income",Sheet1!$M$14)</f>
        <v>898932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1C32-F9F8-46FB-87CF-E28DA2CBB0D8}">
  <sheetPr>
    <tabColor rgb="FF1F10E0"/>
  </sheetPr>
  <dimension ref="A1"/>
  <sheetViews>
    <sheetView showGridLines="0" showRowColHeaders="0" tabSelected="1" zoomScaleNormal="100" workbookViewId="0"/>
  </sheetViews>
  <sheetFormatPr defaultRowHeight="15" x14ac:dyDescent="0.25"/>
  <cols>
    <col min="1" max="16384" width="9.140625" style="7"/>
  </cols>
  <sheetData>
    <row r="1" spans="1:1" x14ac:dyDescent="0.25">
      <c r="A1" s="7" t="s">
        <v>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1907-DCA4-4BBA-BA0A-D3A4A2E686B8}">
  <sheetPr>
    <tabColor rgb="FF1F10E0"/>
  </sheetPr>
  <dimension ref="A1"/>
  <sheetViews>
    <sheetView showGridLines="0" showRowColHeaders="0" workbookViewId="0">
      <selection activeCell="X23" sqref="X23"/>
    </sheetView>
  </sheetViews>
  <sheetFormatPr defaultRowHeight="15" x14ac:dyDescent="0.25"/>
  <cols>
    <col min="1" max="16384" width="9.140625" style="7"/>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3A6F-B98C-444A-BD3E-9F8B1FDCD851}">
  <sheetPr>
    <tabColor rgb="FF1F10E0"/>
  </sheetPr>
  <dimension ref="A1"/>
  <sheetViews>
    <sheetView showGridLines="0" showRowColHeaders="0" workbookViewId="0"/>
  </sheetViews>
  <sheetFormatPr defaultRowHeight="15" x14ac:dyDescent="0.25"/>
  <cols>
    <col min="1" max="16384" width="9.14062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 Tables</vt:lpstr>
      <vt:lpstr>income </vt:lpstr>
      <vt:lpstr>Geographical</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Keywords</cp:keywords>
  <dc:description>Copyright © 2022 Other Level's. All rights reserved
"Any illegal reproduction of this content in any form will result in immediate action against the person concerned."</dc:description>
  <cp:lastModifiedBy>Abhishek Kumar Singh</cp:lastModifiedBy>
  <dcterms:created xsi:type="dcterms:W3CDTF">2022-03-30T07:46:31Z</dcterms:created>
  <dcterms:modified xsi:type="dcterms:W3CDTF">2023-01-09T19:34:02Z</dcterms:modified>
  <cp:category/>
</cp:coreProperties>
</file>