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L20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12" i="1"/>
  <c r="H9" i="2"/>
  <c r="I9" i="2" s="1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8" i="2"/>
  <c r="I7" i="2"/>
  <c r="I6" i="2"/>
  <c r="H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K7" i="1"/>
  <c r="K8" i="1"/>
  <c r="K22" i="1"/>
  <c r="L8" i="1"/>
  <c r="K25" i="1"/>
  <c r="K24" i="1"/>
  <c r="K23" i="1"/>
  <c r="L23" i="1" s="1"/>
  <c r="K21" i="1"/>
  <c r="L21" i="1" s="1"/>
  <c r="K20" i="1"/>
  <c r="K19" i="1"/>
  <c r="L19" i="1" s="1"/>
  <c r="K18" i="1"/>
  <c r="K17" i="1"/>
  <c r="L17" i="1" s="1"/>
  <c r="K16" i="1"/>
  <c r="L16" i="1" s="1"/>
  <c r="K15" i="1"/>
  <c r="L15" i="1" s="1"/>
  <c r="K14" i="1"/>
  <c r="L14" i="1" s="1"/>
  <c r="K13" i="1"/>
  <c r="L13" i="1" s="1"/>
  <c r="K12" i="1"/>
  <c r="K11" i="1"/>
  <c r="L11" i="1" s="1"/>
  <c r="K10" i="1"/>
  <c r="L10" i="1" s="1"/>
  <c r="K9" i="1"/>
  <c r="L9" i="1" s="1"/>
  <c r="K6" i="1"/>
  <c r="G22" i="1"/>
  <c r="G13" i="1"/>
  <c r="G25" i="1"/>
  <c r="G24" i="1"/>
  <c r="G23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L18" i="1" l="1"/>
  <c r="L24" i="1"/>
  <c r="L25" i="1"/>
  <c r="L6" i="1"/>
  <c r="L22" i="1"/>
  <c r="L7" i="1"/>
</calcChain>
</file>

<file path=xl/sharedStrings.xml><?xml version="1.0" encoding="utf-8"?>
<sst xmlns="http://schemas.openxmlformats.org/spreadsheetml/2006/main" count="70" uniqueCount="40">
  <si>
    <t>No</t>
  </si>
  <si>
    <t>C.I.</t>
  </si>
  <si>
    <t>APELLIDOS Y NOMBRES</t>
  </si>
  <si>
    <t>Parcial</t>
  </si>
  <si>
    <t>Segundo</t>
  </si>
  <si>
    <t>Prom.</t>
  </si>
  <si>
    <t>Parciales</t>
  </si>
  <si>
    <t>Practicas</t>
  </si>
  <si>
    <t>Examen</t>
  </si>
  <si>
    <t>Final</t>
  </si>
  <si>
    <t>Ex.Final</t>
  </si>
  <si>
    <t>Nota</t>
  </si>
  <si>
    <t>Turno</t>
  </si>
  <si>
    <t>BEJARANO IBARRA, REYNALDO BETO</t>
  </si>
  <si>
    <t>CARACHI ALIAGA, ERNESTO EMILIO</t>
  </si>
  <si>
    <t>CARDOZO FERNANDEZ, CLEVER AMERICO</t>
  </si>
  <si>
    <t>CONDORI FERNANDEZ, PEDRO ALFONZO</t>
  </si>
  <si>
    <t>DELGADO TABOADA, JUAN PABLO</t>
  </si>
  <si>
    <t>GARNICA CRUZ, SAID</t>
  </si>
  <si>
    <t>JUCHAZARA CONDORI, JEANE LADY</t>
  </si>
  <si>
    <t>LAIME QUISPE, MARIO FELIX</t>
  </si>
  <si>
    <t>LAURA VELIZ, ROCIO DEL CARMEN</t>
  </si>
  <si>
    <t>LOREDO ALMENDRAS, VANY LILIAN</t>
  </si>
  <si>
    <t>MAMANI FELIX, SANTOS WALTER</t>
  </si>
  <si>
    <t>MAMANI RAMOS, GLADIS</t>
  </si>
  <si>
    <t>MONTOYA ANAGUA, FABIANA CECILIA</t>
  </si>
  <si>
    <t>QUISPE CHOQUE, LUIS ALFREDO</t>
  </si>
  <si>
    <t>QUISPE FERNANDEZ, JAVIER</t>
  </si>
  <si>
    <t>QUISPE LUGO, MILTON</t>
  </si>
  <si>
    <t>ROSPILLOSO HERBAS, DAVID</t>
  </si>
  <si>
    <t>SALAMANCA MAMANI, MIGUEL ANGEL</t>
  </si>
  <si>
    <t>TAPIA BALCAZAR, RAFAEL ROLANDO</t>
  </si>
  <si>
    <t>TERRAZAS QUISPE, LUIS HAROLD</t>
  </si>
  <si>
    <t>P3</t>
  </si>
  <si>
    <t>P2</t>
  </si>
  <si>
    <t>P1</t>
  </si>
  <si>
    <t>Prom</t>
  </si>
  <si>
    <t>P1 1</t>
  </si>
  <si>
    <t>Ponderado</t>
  </si>
  <si>
    <t>redondeado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</si>
</sst>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0F1FC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1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5"/>
  <sheetViews>
    <sheetView tabSelected="1" workbookViewId="0">
      <selection activeCell="H19" sqref="H19"/>
    </sheetView>
  </sheetViews>
  <sheetFormatPr baseColWidth="10" defaultRowHeight="15" x14ac:dyDescent="0.25"/>
  <cols>
    <col min="3" max="3" width="38.7109375" customWidth="1"/>
    <col min="4" max="6" width="5.7109375" customWidth="1"/>
    <col min="7" max="7" width="10.42578125" customWidth="1"/>
    <col min="8" max="8" width="5.28515625" customWidth="1"/>
    <col min="9" max="10" width="5.7109375" customWidth="1"/>
    <col min="11" max="11" width="11.28515625" customWidth="1"/>
    <col min="12" max="13" width="5.7109375" customWidth="1"/>
  </cols>
  <sheetData>
    <row r="4" spans="1:13" ht="22.5" x14ac:dyDescent="0.25">
      <c r="A4" s="8" t="s">
        <v>0</v>
      </c>
      <c r="B4" s="8" t="s">
        <v>1</v>
      </c>
      <c r="C4" s="8" t="s">
        <v>2</v>
      </c>
      <c r="D4" s="1" t="s">
        <v>35</v>
      </c>
      <c r="E4" s="1" t="s">
        <v>34</v>
      </c>
      <c r="F4" s="1" t="s">
        <v>33</v>
      </c>
      <c r="G4" s="1" t="s">
        <v>36</v>
      </c>
      <c r="H4" s="8" t="s">
        <v>7</v>
      </c>
      <c r="I4" s="1" t="s">
        <v>5</v>
      </c>
      <c r="J4" s="1" t="s">
        <v>8</v>
      </c>
      <c r="K4" s="1" t="s">
        <v>5</v>
      </c>
      <c r="L4" s="1" t="s">
        <v>11</v>
      </c>
      <c r="M4" s="1" t="s">
        <v>4</v>
      </c>
    </row>
    <row r="5" spans="1:13" ht="24.75" customHeight="1" x14ac:dyDescent="0.25">
      <c r="A5" s="8"/>
      <c r="B5" s="8"/>
      <c r="C5" s="8"/>
      <c r="D5" s="1" t="s">
        <v>3</v>
      </c>
      <c r="E5" s="1" t="s">
        <v>3</v>
      </c>
      <c r="F5" s="1" t="s">
        <v>3</v>
      </c>
      <c r="G5" s="1" t="s">
        <v>6</v>
      </c>
      <c r="H5" s="8"/>
      <c r="I5" s="1" t="s">
        <v>7</v>
      </c>
      <c r="J5" s="1" t="s">
        <v>9</v>
      </c>
      <c r="K5" s="1" t="s">
        <v>10</v>
      </c>
      <c r="L5" s="1" t="s">
        <v>9</v>
      </c>
      <c r="M5" s="1" t="s">
        <v>12</v>
      </c>
    </row>
    <row r="6" spans="1:13" x14ac:dyDescent="0.25">
      <c r="A6" s="2">
        <v>1</v>
      </c>
      <c r="B6" s="3">
        <v>6666251</v>
      </c>
      <c r="C6" s="3" t="s">
        <v>13</v>
      </c>
      <c r="D6" s="4">
        <v>82</v>
      </c>
      <c r="E6" s="4">
        <v>46</v>
      </c>
      <c r="F6" s="4">
        <v>70</v>
      </c>
      <c r="G6" s="4">
        <f>((SUM(D6:F6)-MIN(D6:F6))/2)*0.5</f>
        <v>38</v>
      </c>
      <c r="H6" s="4">
        <v>27</v>
      </c>
      <c r="I6">
        <f>ROUNDUP(H6*0.1,1)</f>
        <v>2.7</v>
      </c>
      <c r="J6" s="4">
        <v>53</v>
      </c>
      <c r="K6" s="4">
        <f>J6*0.4</f>
        <v>21.200000000000003</v>
      </c>
      <c r="L6" s="4">
        <f>SUM(G6+K6+I6)</f>
        <v>61.900000000000006</v>
      </c>
      <c r="M6" s="4">
        <v>0</v>
      </c>
    </row>
    <row r="7" spans="1:13" x14ac:dyDescent="0.25">
      <c r="A7" s="5">
        <v>2</v>
      </c>
      <c r="B7" s="6">
        <v>6705788</v>
      </c>
      <c r="C7" s="6" t="s">
        <v>14</v>
      </c>
      <c r="D7" s="7">
        <v>69</v>
      </c>
      <c r="E7" s="7">
        <v>58</v>
      </c>
      <c r="F7" s="7">
        <v>75</v>
      </c>
      <c r="G7" s="4">
        <f t="shared" ref="G7:G25" si="0">((SUM(D7:F7)-MIN(D7:F7))/2)*0.5</f>
        <v>36</v>
      </c>
      <c r="H7" s="7">
        <v>47</v>
      </c>
      <c r="I7">
        <f t="shared" ref="I7:I25" si="1">ROUNDUP(H7*0.1,1)</f>
        <v>4.7</v>
      </c>
      <c r="J7" s="7">
        <v>58</v>
      </c>
      <c r="K7" s="4">
        <f>J7*0.4</f>
        <v>23.200000000000003</v>
      </c>
      <c r="L7" s="4">
        <f t="shared" ref="L7:L25" si="2">SUM(G7+K7+I7)</f>
        <v>63.900000000000006</v>
      </c>
      <c r="M7" s="7">
        <v>0</v>
      </c>
    </row>
    <row r="8" spans="1:13" x14ac:dyDescent="0.25">
      <c r="A8" s="2">
        <v>3</v>
      </c>
      <c r="B8" s="3">
        <v>6601412</v>
      </c>
      <c r="C8" s="3" t="s">
        <v>15</v>
      </c>
      <c r="D8" s="4">
        <v>57</v>
      </c>
      <c r="E8" s="4">
        <v>14</v>
      </c>
      <c r="F8" s="4">
        <v>57</v>
      </c>
      <c r="G8" s="4">
        <f t="shared" si="0"/>
        <v>28.5</v>
      </c>
      <c r="H8" s="4">
        <v>31.666666666666668</v>
      </c>
      <c r="I8">
        <f t="shared" si="1"/>
        <v>3.2</v>
      </c>
      <c r="J8" s="4">
        <v>31</v>
      </c>
      <c r="K8" s="4">
        <f>J8*0.4</f>
        <v>12.4</v>
      </c>
      <c r="L8" s="4">
        <f t="shared" si="2"/>
        <v>44.1</v>
      </c>
      <c r="M8" s="4">
        <v>0</v>
      </c>
    </row>
    <row r="9" spans="1:13" x14ac:dyDescent="0.25">
      <c r="A9" s="5">
        <v>4</v>
      </c>
      <c r="B9" s="6">
        <v>5545786</v>
      </c>
      <c r="C9" s="6" t="s">
        <v>16</v>
      </c>
      <c r="D9" s="7">
        <v>69</v>
      </c>
      <c r="E9" s="7">
        <v>32</v>
      </c>
      <c r="F9" s="7">
        <v>90</v>
      </c>
      <c r="G9" s="4">
        <f t="shared" si="0"/>
        <v>39.75</v>
      </c>
      <c r="H9" s="7">
        <v>16.666666666666668</v>
      </c>
      <c r="I9">
        <f t="shared" si="1"/>
        <v>1.7000000000000002</v>
      </c>
      <c r="J9" s="7">
        <v>77</v>
      </c>
      <c r="K9" s="4">
        <f t="shared" ref="K7:K25" si="3">J9*0.4</f>
        <v>30.8</v>
      </c>
      <c r="L9" s="4">
        <f t="shared" si="2"/>
        <v>72.25</v>
      </c>
      <c r="M9" s="7">
        <v>0</v>
      </c>
    </row>
    <row r="10" spans="1:13" x14ac:dyDescent="0.25">
      <c r="A10" s="2">
        <v>5</v>
      </c>
      <c r="B10" s="3">
        <v>5117263</v>
      </c>
      <c r="C10" s="3" t="s">
        <v>17</v>
      </c>
      <c r="D10" s="4">
        <v>84</v>
      </c>
      <c r="E10" s="4">
        <v>26</v>
      </c>
      <c r="F10" s="4">
        <v>65</v>
      </c>
      <c r="G10" s="4">
        <f t="shared" si="0"/>
        <v>37.25</v>
      </c>
      <c r="H10" s="4">
        <v>26.666666666666668</v>
      </c>
      <c r="I10">
        <f t="shared" si="1"/>
        <v>2.7</v>
      </c>
      <c r="J10" s="4">
        <v>44</v>
      </c>
      <c r="K10" s="4">
        <f t="shared" si="3"/>
        <v>17.600000000000001</v>
      </c>
      <c r="L10" s="4">
        <f t="shared" si="2"/>
        <v>57.550000000000004</v>
      </c>
      <c r="M10" s="4">
        <v>0</v>
      </c>
    </row>
    <row r="11" spans="1:13" x14ac:dyDescent="0.25">
      <c r="A11" s="5">
        <v>6</v>
      </c>
      <c r="B11" s="6">
        <v>6706250</v>
      </c>
      <c r="C11" s="6" t="s">
        <v>18</v>
      </c>
      <c r="D11" s="7">
        <v>85</v>
      </c>
      <c r="E11" s="7">
        <v>0</v>
      </c>
      <c r="F11" s="7">
        <v>75</v>
      </c>
      <c r="G11" s="4">
        <f t="shared" si="0"/>
        <v>40</v>
      </c>
      <c r="H11" s="7">
        <v>0</v>
      </c>
      <c r="I11">
        <f t="shared" si="1"/>
        <v>0</v>
      </c>
      <c r="J11" s="7">
        <v>57</v>
      </c>
      <c r="K11" s="4">
        <f t="shared" si="3"/>
        <v>22.8</v>
      </c>
      <c r="L11" s="4">
        <f t="shared" si="2"/>
        <v>62.8</v>
      </c>
      <c r="M11" s="7">
        <v>0</v>
      </c>
    </row>
    <row r="12" spans="1:13" x14ac:dyDescent="0.25">
      <c r="A12" s="2">
        <v>7</v>
      </c>
      <c r="B12" s="3">
        <v>6609725</v>
      </c>
      <c r="C12" s="3" t="s">
        <v>19</v>
      </c>
      <c r="D12" s="4">
        <v>41</v>
      </c>
      <c r="E12" s="4">
        <v>0</v>
      </c>
      <c r="F12" s="4">
        <v>0</v>
      </c>
      <c r="G12" s="4">
        <f t="shared" si="0"/>
        <v>10.25</v>
      </c>
      <c r="H12" s="4">
        <v>0</v>
      </c>
      <c r="I12">
        <f t="shared" si="1"/>
        <v>0</v>
      </c>
      <c r="J12" s="4">
        <v>0</v>
      </c>
      <c r="K12" s="4">
        <f t="shared" si="3"/>
        <v>0</v>
      </c>
      <c r="L12" s="4">
        <f t="shared" si="2"/>
        <v>10.25</v>
      </c>
      <c r="M12" s="4">
        <v>0</v>
      </c>
    </row>
    <row r="13" spans="1:13" x14ac:dyDescent="0.25">
      <c r="A13" s="5">
        <v>8</v>
      </c>
      <c r="B13" s="6">
        <v>6611936</v>
      </c>
      <c r="C13" s="6" t="s">
        <v>20</v>
      </c>
      <c r="D13" s="7">
        <v>69</v>
      </c>
      <c r="E13" s="7">
        <v>15</v>
      </c>
      <c r="F13" s="7">
        <v>70</v>
      </c>
      <c r="G13" s="4">
        <f>((SUM(D13:F13)-MIN(D13:F13))/2)*0.5</f>
        <v>34.75</v>
      </c>
      <c r="H13" s="7">
        <v>53.333333333333336</v>
      </c>
      <c r="I13">
        <f t="shared" si="1"/>
        <v>5.3999999999999995</v>
      </c>
      <c r="J13" s="7">
        <v>40</v>
      </c>
      <c r="K13" s="4">
        <f t="shared" si="3"/>
        <v>16</v>
      </c>
      <c r="L13" s="4">
        <f t="shared" si="2"/>
        <v>56.15</v>
      </c>
      <c r="M13" s="7">
        <v>0</v>
      </c>
    </row>
    <row r="14" spans="1:13" x14ac:dyDescent="0.25">
      <c r="A14" s="2">
        <v>9</v>
      </c>
      <c r="B14" s="3">
        <v>6706613</v>
      </c>
      <c r="C14" s="3" t="s">
        <v>21</v>
      </c>
      <c r="D14" s="4">
        <v>35</v>
      </c>
      <c r="E14" s="4">
        <v>70</v>
      </c>
      <c r="F14" s="4">
        <v>42</v>
      </c>
      <c r="G14" s="4">
        <f t="shared" si="0"/>
        <v>28</v>
      </c>
      <c r="H14" s="4">
        <v>18.333333333333332</v>
      </c>
      <c r="I14">
        <f t="shared" si="1"/>
        <v>1.9000000000000001</v>
      </c>
      <c r="J14" s="4">
        <v>43</v>
      </c>
      <c r="K14" s="4">
        <f t="shared" si="3"/>
        <v>17.2</v>
      </c>
      <c r="L14" s="4">
        <f t="shared" si="2"/>
        <v>47.1</v>
      </c>
      <c r="M14" s="4">
        <v>0</v>
      </c>
    </row>
    <row r="15" spans="1:13" x14ac:dyDescent="0.25">
      <c r="A15" s="5">
        <v>10</v>
      </c>
      <c r="B15" s="6">
        <v>6702137</v>
      </c>
      <c r="C15" s="6" t="s">
        <v>22</v>
      </c>
      <c r="D15" s="7">
        <v>78</v>
      </c>
      <c r="E15" s="7">
        <v>93</v>
      </c>
      <c r="F15" s="7">
        <v>95</v>
      </c>
      <c r="G15" s="4">
        <f t="shared" si="0"/>
        <v>47</v>
      </c>
      <c r="H15" s="7">
        <v>51.666666666666664</v>
      </c>
      <c r="I15">
        <f t="shared" si="1"/>
        <v>5.1999999999999993</v>
      </c>
      <c r="J15" s="7">
        <v>63</v>
      </c>
      <c r="K15" s="4">
        <f t="shared" si="3"/>
        <v>25.200000000000003</v>
      </c>
      <c r="L15" s="4">
        <f t="shared" si="2"/>
        <v>77.400000000000006</v>
      </c>
      <c r="M15" s="7">
        <v>0</v>
      </c>
    </row>
    <row r="16" spans="1:13" x14ac:dyDescent="0.25">
      <c r="A16" s="2">
        <v>11</v>
      </c>
      <c r="B16" s="3">
        <v>8550219</v>
      </c>
      <c r="C16" s="3" t="s">
        <v>23</v>
      </c>
      <c r="D16" s="4">
        <v>47</v>
      </c>
      <c r="E16" s="4">
        <v>0</v>
      </c>
      <c r="F16" s="4">
        <v>77</v>
      </c>
      <c r="G16" s="4">
        <f t="shared" si="0"/>
        <v>31</v>
      </c>
      <c r="H16" s="4">
        <v>30</v>
      </c>
      <c r="I16">
        <f t="shared" si="1"/>
        <v>3</v>
      </c>
      <c r="J16" s="4">
        <v>46</v>
      </c>
      <c r="K16" s="4">
        <f t="shared" si="3"/>
        <v>18.400000000000002</v>
      </c>
      <c r="L16" s="4">
        <f t="shared" si="2"/>
        <v>52.400000000000006</v>
      </c>
      <c r="M16" s="4">
        <v>0</v>
      </c>
    </row>
    <row r="17" spans="1:13" x14ac:dyDescent="0.25">
      <c r="A17" s="5">
        <v>12</v>
      </c>
      <c r="B17" s="6">
        <v>6663212</v>
      </c>
      <c r="C17" s="6" t="s">
        <v>24</v>
      </c>
      <c r="D17" s="7">
        <v>83</v>
      </c>
      <c r="E17" s="7">
        <v>43</v>
      </c>
      <c r="F17" s="7">
        <v>70</v>
      </c>
      <c r="G17" s="4">
        <f t="shared" si="0"/>
        <v>38.25</v>
      </c>
      <c r="H17" s="7">
        <v>30</v>
      </c>
      <c r="I17">
        <f t="shared" si="1"/>
        <v>3</v>
      </c>
      <c r="J17" s="7">
        <v>45</v>
      </c>
      <c r="K17" s="4">
        <f t="shared" si="3"/>
        <v>18</v>
      </c>
      <c r="L17" s="4">
        <f t="shared" si="2"/>
        <v>59.25</v>
      </c>
      <c r="M17" s="7">
        <v>0</v>
      </c>
    </row>
    <row r="18" spans="1:13" x14ac:dyDescent="0.25">
      <c r="A18" s="2">
        <v>13</v>
      </c>
      <c r="B18" s="3">
        <v>6700041</v>
      </c>
      <c r="C18" s="3" t="s">
        <v>25</v>
      </c>
      <c r="D18" s="4">
        <v>85</v>
      </c>
      <c r="E18" s="4">
        <v>51</v>
      </c>
      <c r="F18" s="4">
        <v>65</v>
      </c>
      <c r="G18" s="4">
        <f t="shared" si="0"/>
        <v>37.5</v>
      </c>
      <c r="H18" s="4">
        <v>45.3</v>
      </c>
      <c r="I18">
        <f t="shared" si="1"/>
        <v>4.5999999999999996</v>
      </c>
      <c r="J18" s="4">
        <v>57</v>
      </c>
      <c r="K18" s="4">
        <f t="shared" si="3"/>
        <v>22.8</v>
      </c>
      <c r="L18" s="4">
        <f t="shared" si="2"/>
        <v>64.899999999999991</v>
      </c>
      <c r="M18" s="4">
        <v>0</v>
      </c>
    </row>
    <row r="19" spans="1:13" x14ac:dyDescent="0.25">
      <c r="A19" s="5">
        <v>14</v>
      </c>
      <c r="B19" s="6">
        <v>6705625</v>
      </c>
      <c r="C19" s="6" t="s">
        <v>26</v>
      </c>
      <c r="D19" s="7">
        <v>74</v>
      </c>
      <c r="E19" s="7">
        <v>69</v>
      </c>
      <c r="F19" s="7">
        <v>62</v>
      </c>
      <c r="G19" s="4">
        <f t="shared" si="0"/>
        <v>35.75</v>
      </c>
      <c r="H19" s="7">
        <v>58.6</v>
      </c>
      <c r="I19">
        <f t="shared" si="1"/>
        <v>5.8999999999999995</v>
      </c>
      <c r="J19" s="7">
        <v>31</v>
      </c>
      <c r="K19" s="4">
        <f t="shared" si="3"/>
        <v>12.4</v>
      </c>
      <c r="L19" s="4">
        <f t="shared" si="2"/>
        <v>54.05</v>
      </c>
      <c r="M19" s="7">
        <v>0</v>
      </c>
    </row>
    <row r="20" spans="1:13" x14ac:dyDescent="0.25">
      <c r="A20" s="2">
        <v>15</v>
      </c>
      <c r="B20" s="3">
        <v>5137691</v>
      </c>
      <c r="C20" s="3" t="s">
        <v>27</v>
      </c>
      <c r="D20" s="4">
        <v>70</v>
      </c>
      <c r="E20" s="4">
        <v>0</v>
      </c>
      <c r="F20" s="4">
        <v>0</v>
      </c>
      <c r="G20" s="4">
        <f t="shared" si="0"/>
        <v>17.5</v>
      </c>
      <c r="H20" s="4">
        <v>41.6</v>
      </c>
      <c r="I20">
        <f t="shared" si="1"/>
        <v>4.1999999999999993</v>
      </c>
      <c r="J20" s="4">
        <v>0</v>
      </c>
      <c r="K20" s="4">
        <f t="shared" si="3"/>
        <v>0</v>
      </c>
      <c r="L20" s="4">
        <f t="shared" si="2"/>
        <v>21.7</v>
      </c>
      <c r="M20" s="4">
        <v>0</v>
      </c>
    </row>
    <row r="21" spans="1:13" x14ac:dyDescent="0.25">
      <c r="A21" s="5">
        <v>16</v>
      </c>
      <c r="B21" s="6">
        <v>6681130</v>
      </c>
      <c r="C21" s="6" t="s">
        <v>28</v>
      </c>
      <c r="D21" s="7">
        <v>70</v>
      </c>
      <c r="E21" s="7">
        <v>22</v>
      </c>
      <c r="F21" s="7">
        <v>75</v>
      </c>
      <c r="G21" s="4">
        <f t="shared" si="0"/>
        <v>36.25</v>
      </c>
      <c r="H21" s="7">
        <v>40</v>
      </c>
      <c r="I21">
        <f t="shared" si="1"/>
        <v>4</v>
      </c>
      <c r="J21" s="7">
        <v>55</v>
      </c>
      <c r="K21" s="4">
        <f t="shared" si="3"/>
        <v>22</v>
      </c>
      <c r="L21" s="4">
        <f t="shared" si="2"/>
        <v>62.25</v>
      </c>
      <c r="M21" s="7">
        <v>0</v>
      </c>
    </row>
    <row r="22" spans="1:13" x14ac:dyDescent="0.25">
      <c r="A22" s="2">
        <v>17</v>
      </c>
      <c r="B22" s="3">
        <v>6611966</v>
      </c>
      <c r="C22" s="3" t="s">
        <v>29</v>
      </c>
      <c r="D22" s="4">
        <v>51</v>
      </c>
      <c r="E22" s="4">
        <v>19</v>
      </c>
      <c r="F22" s="4">
        <v>55</v>
      </c>
      <c r="G22" s="4">
        <f t="shared" si="0"/>
        <v>26.5</v>
      </c>
      <c r="H22" s="4">
        <v>17</v>
      </c>
      <c r="I22">
        <f t="shared" si="1"/>
        <v>1.7</v>
      </c>
      <c r="J22" s="4">
        <v>54</v>
      </c>
      <c r="K22" s="4">
        <f>J22*0.4</f>
        <v>21.6</v>
      </c>
      <c r="L22" s="4">
        <f t="shared" si="2"/>
        <v>49.800000000000004</v>
      </c>
      <c r="M22" s="4">
        <v>0</v>
      </c>
    </row>
    <row r="23" spans="1:13" x14ac:dyDescent="0.25">
      <c r="A23" s="5">
        <v>18</v>
      </c>
      <c r="B23" s="6">
        <v>6649090</v>
      </c>
      <c r="C23" s="6" t="s">
        <v>30</v>
      </c>
      <c r="D23" s="7">
        <v>39</v>
      </c>
      <c r="E23" s="7">
        <v>27</v>
      </c>
      <c r="F23" s="7">
        <v>67</v>
      </c>
      <c r="G23" s="4">
        <f t="shared" si="0"/>
        <v>26.5</v>
      </c>
      <c r="H23" s="7">
        <v>0</v>
      </c>
      <c r="I23">
        <f t="shared" si="1"/>
        <v>0</v>
      </c>
      <c r="J23" s="7">
        <v>41</v>
      </c>
      <c r="K23" s="4">
        <f t="shared" si="3"/>
        <v>16.400000000000002</v>
      </c>
      <c r="L23" s="4">
        <f t="shared" si="2"/>
        <v>42.900000000000006</v>
      </c>
      <c r="M23" s="7">
        <v>0</v>
      </c>
    </row>
    <row r="24" spans="1:13" x14ac:dyDescent="0.25">
      <c r="A24" s="2">
        <v>19</v>
      </c>
      <c r="B24" s="3">
        <v>6601242</v>
      </c>
      <c r="C24" s="3" t="s">
        <v>31</v>
      </c>
      <c r="D24" s="4">
        <v>74</v>
      </c>
      <c r="E24" s="4">
        <v>77</v>
      </c>
      <c r="F24" s="4">
        <v>60</v>
      </c>
      <c r="G24" s="4">
        <f t="shared" si="0"/>
        <v>37.75</v>
      </c>
      <c r="H24" s="4">
        <v>41.6</v>
      </c>
      <c r="I24">
        <f t="shared" si="1"/>
        <v>4.1999999999999993</v>
      </c>
      <c r="J24" s="4">
        <v>56</v>
      </c>
      <c r="K24" s="4">
        <f t="shared" si="3"/>
        <v>22.400000000000002</v>
      </c>
      <c r="L24" s="4">
        <f t="shared" si="2"/>
        <v>64.350000000000009</v>
      </c>
      <c r="M24" s="4">
        <v>0</v>
      </c>
    </row>
    <row r="25" spans="1:13" x14ac:dyDescent="0.25">
      <c r="A25" s="5">
        <v>20</v>
      </c>
      <c r="B25" s="6">
        <v>6589448</v>
      </c>
      <c r="C25" s="6" t="s">
        <v>32</v>
      </c>
      <c r="D25" s="7">
        <v>59</v>
      </c>
      <c r="E25" s="7">
        <v>0</v>
      </c>
      <c r="F25" s="7">
        <v>66</v>
      </c>
      <c r="G25" s="4">
        <f t="shared" si="0"/>
        <v>31.25</v>
      </c>
      <c r="H25" s="7">
        <v>45.6</v>
      </c>
      <c r="I25">
        <f t="shared" si="1"/>
        <v>4.5999999999999996</v>
      </c>
      <c r="J25" s="7">
        <v>37</v>
      </c>
      <c r="K25" s="4">
        <f t="shared" si="3"/>
        <v>14.8</v>
      </c>
      <c r="L25" s="4">
        <f t="shared" si="2"/>
        <v>50.65</v>
      </c>
      <c r="M25" s="7">
        <v>0</v>
      </c>
    </row>
  </sheetData>
  <mergeCells count="4">
    <mergeCell ref="A4:A5"/>
    <mergeCell ref="B4:B5"/>
    <mergeCell ref="C4:C5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5"/>
  <sheetViews>
    <sheetView workbookViewId="0">
      <selection activeCell="G25" sqref="G6:G25"/>
    </sheetView>
  </sheetViews>
  <sheetFormatPr baseColWidth="10" defaultRowHeight="15" x14ac:dyDescent="0.25"/>
  <cols>
    <col min="3" max="3" width="39.7109375" customWidth="1"/>
    <col min="4" max="7" width="4.7109375" customWidth="1"/>
    <col min="8" max="8" width="11.85546875" bestFit="1" customWidth="1"/>
  </cols>
  <sheetData>
    <row r="4" spans="1:9" x14ac:dyDescent="0.25">
      <c r="A4" s="8" t="s">
        <v>0</v>
      </c>
      <c r="B4" s="8" t="s">
        <v>1</v>
      </c>
      <c r="C4" s="8" t="s">
        <v>2</v>
      </c>
      <c r="D4" s="9" t="s">
        <v>37</v>
      </c>
      <c r="E4" s="9" t="s">
        <v>34</v>
      </c>
      <c r="F4" s="9" t="s">
        <v>33</v>
      </c>
      <c r="G4" s="9"/>
    </row>
    <row r="5" spans="1:9" x14ac:dyDescent="0.25">
      <c r="A5" s="8"/>
      <c r="B5" s="8"/>
      <c r="C5" s="8"/>
      <c r="D5" s="9"/>
      <c r="E5" s="9"/>
      <c r="F5" s="9"/>
      <c r="G5" s="9"/>
      <c r="H5" t="s">
        <v>38</v>
      </c>
      <c r="I5" t="s">
        <v>39</v>
      </c>
    </row>
    <row r="6" spans="1:9" ht="12" customHeight="1" x14ac:dyDescent="0.25">
      <c r="A6" s="2">
        <v>1</v>
      </c>
      <c r="B6" s="3">
        <v>6666251</v>
      </c>
      <c r="C6" s="3" t="s">
        <v>13</v>
      </c>
      <c r="D6">
        <v>0</v>
      </c>
      <c r="E6">
        <v>81</v>
      </c>
      <c r="F6">
        <v>0</v>
      </c>
      <c r="G6">
        <f>SUM(D6:F6)/3</f>
        <v>27</v>
      </c>
      <c r="H6">
        <f>G6*0.1</f>
        <v>2.7</v>
      </c>
      <c r="I6">
        <f>ROUNDUP(H6,1)</f>
        <v>2.7</v>
      </c>
    </row>
    <row r="7" spans="1:9" ht="12" customHeight="1" x14ac:dyDescent="0.25">
      <c r="A7" s="5">
        <v>2</v>
      </c>
      <c r="B7" s="6">
        <v>6705788</v>
      </c>
      <c r="C7" s="6" t="s">
        <v>14</v>
      </c>
      <c r="D7">
        <v>51</v>
      </c>
      <c r="E7">
        <v>90</v>
      </c>
      <c r="F7">
        <v>0</v>
      </c>
      <c r="G7">
        <f t="shared" ref="G7:G25" si="0">SUM(D7:F7)/3</f>
        <v>47</v>
      </c>
      <c r="H7">
        <f t="shared" ref="H7:H25" si="1">G7*0.1</f>
        <v>4.7</v>
      </c>
      <c r="I7">
        <f t="shared" ref="I7:I25" si="2">ROUNDUP(H7,1)</f>
        <v>4.7</v>
      </c>
    </row>
    <row r="8" spans="1:9" ht="12" customHeight="1" x14ac:dyDescent="0.25">
      <c r="A8" s="2">
        <v>3</v>
      </c>
      <c r="B8" s="3">
        <v>6601412</v>
      </c>
      <c r="C8" s="3" t="s">
        <v>15</v>
      </c>
      <c r="D8">
        <v>0</v>
      </c>
      <c r="E8">
        <v>85</v>
      </c>
      <c r="F8">
        <v>10</v>
      </c>
      <c r="G8">
        <f t="shared" si="0"/>
        <v>31.666666666666668</v>
      </c>
      <c r="H8">
        <f t="shared" si="1"/>
        <v>3.166666666666667</v>
      </c>
      <c r="I8">
        <f t="shared" si="2"/>
        <v>3.2</v>
      </c>
    </row>
    <row r="9" spans="1:9" ht="12" customHeight="1" x14ac:dyDescent="0.25">
      <c r="A9" s="5">
        <v>4</v>
      </c>
      <c r="B9" s="6">
        <v>5545786</v>
      </c>
      <c r="C9" s="6" t="s">
        <v>16</v>
      </c>
      <c r="D9">
        <v>0</v>
      </c>
      <c r="E9">
        <v>0</v>
      </c>
      <c r="F9">
        <v>50</v>
      </c>
      <c r="G9">
        <f t="shared" si="0"/>
        <v>16.666666666666668</v>
      </c>
      <c r="H9">
        <f>G9*0.1</f>
        <v>1.666666666666667</v>
      </c>
      <c r="I9">
        <f t="shared" si="2"/>
        <v>1.7000000000000002</v>
      </c>
    </row>
    <row r="10" spans="1:9" ht="12" customHeight="1" x14ac:dyDescent="0.25">
      <c r="A10" s="2">
        <v>5</v>
      </c>
      <c r="B10" s="3">
        <v>5117263</v>
      </c>
      <c r="C10" s="3" t="s">
        <v>17</v>
      </c>
      <c r="D10">
        <v>0</v>
      </c>
      <c r="E10">
        <v>80</v>
      </c>
      <c r="F10">
        <v>0</v>
      </c>
      <c r="G10">
        <f t="shared" si="0"/>
        <v>26.666666666666668</v>
      </c>
      <c r="H10">
        <f t="shared" si="1"/>
        <v>2.666666666666667</v>
      </c>
      <c r="I10">
        <f t="shared" si="2"/>
        <v>2.7</v>
      </c>
    </row>
    <row r="11" spans="1:9" ht="12" customHeight="1" x14ac:dyDescent="0.25">
      <c r="A11" s="5">
        <v>6</v>
      </c>
      <c r="B11" s="6">
        <v>6706250</v>
      </c>
      <c r="C11" s="6" t="s">
        <v>18</v>
      </c>
      <c r="D11">
        <v>0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1:9" ht="12" customHeight="1" x14ac:dyDescent="0.25">
      <c r="A12" s="2">
        <v>7</v>
      </c>
      <c r="B12" s="3">
        <v>6609725</v>
      </c>
      <c r="C12" s="3" t="s">
        <v>19</v>
      </c>
      <c r="D12">
        <v>0</v>
      </c>
      <c r="E12">
        <v>0</v>
      </c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9" ht="12" customHeight="1" x14ac:dyDescent="0.25">
      <c r="A13" s="5">
        <v>8</v>
      </c>
      <c r="B13" s="6">
        <v>6611936</v>
      </c>
      <c r="C13" s="6" t="s">
        <v>20</v>
      </c>
      <c r="D13">
        <v>0</v>
      </c>
      <c r="E13">
        <v>90</v>
      </c>
      <c r="F13">
        <v>70</v>
      </c>
      <c r="G13">
        <f t="shared" si="0"/>
        <v>53.333333333333336</v>
      </c>
      <c r="H13">
        <f t="shared" si="1"/>
        <v>5.3333333333333339</v>
      </c>
      <c r="I13">
        <f t="shared" si="2"/>
        <v>5.3999999999999995</v>
      </c>
    </row>
    <row r="14" spans="1:9" ht="12" customHeight="1" x14ac:dyDescent="0.25">
      <c r="A14" s="2">
        <v>9</v>
      </c>
      <c r="B14" s="3">
        <v>6706613</v>
      </c>
      <c r="C14" s="3" t="s">
        <v>21</v>
      </c>
      <c r="D14">
        <v>55</v>
      </c>
      <c r="E14">
        <v>0</v>
      </c>
      <c r="F14">
        <v>0</v>
      </c>
      <c r="G14">
        <f t="shared" si="0"/>
        <v>18.333333333333332</v>
      </c>
      <c r="H14">
        <f t="shared" si="1"/>
        <v>1.8333333333333333</v>
      </c>
      <c r="I14">
        <f t="shared" si="2"/>
        <v>1.9000000000000001</v>
      </c>
    </row>
    <row r="15" spans="1:9" ht="12" customHeight="1" x14ac:dyDescent="0.25">
      <c r="A15" s="5">
        <v>10</v>
      </c>
      <c r="B15" s="6">
        <v>6702137</v>
      </c>
      <c r="C15" s="6" t="s">
        <v>22</v>
      </c>
      <c r="D15">
        <v>55</v>
      </c>
      <c r="E15">
        <v>0</v>
      </c>
      <c r="F15">
        <v>100</v>
      </c>
      <c r="G15">
        <f t="shared" si="0"/>
        <v>51.666666666666664</v>
      </c>
      <c r="H15">
        <f t="shared" si="1"/>
        <v>5.166666666666667</v>
      </c>
      <c r="I15">
        <f t="shared" si="2"/>
        <v>5.1999999999999993</v>
      </c>
    </row>
    <row r="16" spans="1:9" ht="12" customHeight="1" x14ac:dyDescent="0.25">
      <c r="A16" s="2">
        <v>11</v>
      </c>
      <c r="B16" s="3">
        <v>8550219</v>
      </c>
      <c r="C16" s="3" t="s">
        <v>23</v>
      </c>
      <c r="D16">
        <v>0</v>
      </c>
      <c r="E16">
        <v>90</v>
      </c>
      <c r="F16">
        <v>0</v>
      </c>
      <c r="G16">
        <f t="shared" si="0"/>
        <v>30</v>
      </c>
      <c r="H16">
        <f t="shared" si="1"/>
        <v>3</v>
      </c>
      <c r="I16">
        <f t="shared" si="2"/>
        <v>3</v>
      </c>
    </row>
    <row r="17" spans="1:9" ht="12" customHeight="1" x14ac:dyDescent="0.25">
      <c r="A17" s="5">
        <v>12</v>
      </c>
      <c r="B17" s="6">
        <v>6663212</v>
      </c>
      <c r="C17" s="6" t="s">
        <v>24</v>
      </c>
      <c r="D17">
        <v>45</v>
      </c>
      <c r="E17">
        <v>0</v>
      </c>
      <c r="F17">
        <v>45</v>
      </c>
      <c r="G17">
        <f t="shared" si="0"/>
        <v>30</v>
      </c>
      <c r="H17">
        <f t="shared" si="1"/>
        <v>3</v>
      </c>
      <c r="I17">
        <f t="shared" si="2"/>
        <v>3</v>
      </c>
    </row>
    <row r="18" spans="1:9" ht="12" customHeight="1" x14ac:dyDescent="0.25">
      <c r="A18" s="2">
        <v>13</v>
      </c>
      <c r="B18" s="3">
        <v>6700041</v>
      </c>
      <c r="C18" s="3" t="s">
        <v>25</v>
      </c>
      <c r="D18">
        <v>51</v>
      </c>
      <c r="E18">
        <v>85</v>
      </c>
      <c r="F18">
        <v>0</v>
      </c>
      <c r="G18">
        <f t="shared" si="0"/>
        <v>45.333333333333336</v>
      </c>
      <c r="H18">
        <f t="shared" si="1"/>
        <v>4.5333333333333341</v>
      </c>
      <c r="I18">
        <f t="shared" si="2"/>
        <v>4.5999999999999996</v>
      </c>
    </row>
    <row r="19" spans="1:9" ht="12" customHeight="1" x14ac:dyDescent="0.25">
      <c r="A19" s="5">
        <v>14</v>
      </c>
      <c r="B19" s="6">
        <v>6705625</v>
      </c>
      <c r="C19" s="6" t="s">
        <v>26</v>
      </c>
      <c r="D19">
        <v>45</v>
      </c>
      <c r="E19">
        <v>80</v>
      </c>
      <c r="F19">
        <v>51</v>
      </c>
      <c r="G19">
        <f t="shared" si="0"/>
        <v>58.666666666666664</v>
      </c>
      <c r="H19">
        <f t="shared" si="1"/>
        <v>5.8666666666666671</v>
      </c>
      <c r="I19">
        <f t="shared" si="2"/>
        <v>5.8999999999999995</v>
      </c>
    </row>
    <row r="20" spans="1:9" ht="12" customHeight="1" x14ac:dyDescent="0.25">
      <c r="A20" s="2">
        <v>15</v>
      </c>
      <c r="B20" s="3">
        <v>5137691</v>
      </c>
      <c r="C20" s="3" t="s">
        <v>27</v>
      </c>
      <c r="D20">
        <v>45</v>
      </c>
      <c r="E20">
        <v>80</v>
      </c>
      <c r="F20">
        <v>0</v>
      </c>
      <c r="G20">
        <f t="shared" si="0"/>
        <v>41.666666666666664</v>
      </c>
      <c r="H20">
        <f t="shared" si="1"/>
        <v>4.166666666666667</v>
      </c>
      <c r="I20">
        <f t="shared" si="2"/>
        <v>4.1999999999999993</v>
      </c>
    </row>
    <row r="21" spans="1:9" ht="12" customHeight="1" x14ac:dyDescent="0.25">
      <c r="A21" s="5">
        <v>16</v>
      </c>
      <c r="B21" s="6">
        <v>6681130</v>
      </c>
      <c r="C21" s="6" t="s">
        <v>28</v>
      </c>
      <c r="D21">
        <v>45</v>
      </c>
      <c r="E21">
        <v>75</v>
      </c>
      <c r="F21">
        <v>0</v>
      </c>
      <c r="G21">
        <f t="shared" si="0"/>
        <v>40</v>
      </c>
      <c r="H21">
        <f t="shared" si="1"/>
        <v>4</v>
      </c>
      <c r="I21">
        <f t="shared" si="2"/>
        <v>4</v>
      </c>
    </row>
    <row r="22" spans="1:9" ht="12" customHeight="1" x14ac:dyDescent="0.25">
      <c r="A22" s="2">
        <v>17</v>
      </c>
      <c r="B22" s="3">
        <v>6611966</v>
      </c>
      <c r="C22" s="3" t="s">
        <v>29</v>
      </c>
      <c r="D22">
        <v>0</v>
      </c>
      <c r="E22">
        <v>0</v>
      </c>
      <c r="F22">
        <v>51</v>
      </c>
      <c r="G22">
        <f t="shared" si="0"/>
        <v>17</v>
      </c>
      <c r="H22">
        <f t="shared" si="1"/>
        <v>1.7000000000000002</v>
      </c>
      <c r="I22">
        <f t="shared" si="2"/>
        <v>1.7</v>
      </c>
    </row>
    <row r="23" spans="1:9" ht="12" customHeight="1" x14ac:dyDescent="0.25">
      <c r="A23" s="5">
        <v>18</v>
      </c>
      <c r="B23" s="6">
        <v>6649090</v>
      </c>
      <c r="C23" s="6" t="s">
        <v>30</v>
      </c>
      <c r="D23">
        <v>0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9" ht="12" customHeight="1" x14ac:dyDescent="0.25">
      <c r="A24" s="2">
        <v>19</v>
      </c>
      <c r="B24" s="3">
        <v>6601242</v>
      </c>
      <c r="C24" s="3" t="s">
        <v>31</v>
      </c>
      <c r="D24">
        <v>45</v>
      </c>
      <c r="E24">
        <v>80</v>
      </c>
      <c r="F24">
        <v>0</v>
      </c>
      <c r="G24">
        <f t="shared" si="0"/>
        <v>41.666666666666664</v>
      </c>
      <c r="H24">
        <f t="shared" si="1"/>
        <v>4.166666666666667</v>
      </c>
      <c r="I24">
        <f t="shared" si="2"/>
        <v>4.1999999999999993</v>
      </c>
    </row>
    <row r="25" spans="1:9" ht="12" customHeight="1" x14ac:dyDescent="0.25">
      <c r="A25" s="5">
        <v>20</v>
      </c>
      <c r="B25" s="6">
        <v>6589448</v>
      </c>
      <c r="C25" s="6" t="s">
        <v>32</v>
      </c>
      <c r="D25">
        <v>0</v>
      </c>
      <c r="E25">
        <v>80</v>
      </c>
      <c r="F25">
        <v>45</v>
      </c>
      <c r="G25">
        <f t="shared" si="0"/>
        <v>41.666666666666664</v>
      </c>
      <c r="H25">
        <f t="shared" si="1"/>
        <v>4.166666666666667</v>
      </c>
      <c r="I25">
        <f t="shared" si="2"/>
        <v>4.1999999999999993</v>
      </c>
    </row>
  </sheetData>
  <mergeCells count="7">
    <mergeCell ref="G4:G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Ditmar</dc:creator>
  <cp:lastModifiedBy>Ditmar</cp:lastModifiedBy>
  <dcterms:created xsi:type="dcterms:W3CDTF">2012-07-09T03:57:57Z</dcterms:created>
  <dcterms:modified xsi:type="dcterms:W3CDTF">2012-07-09T07:18:27Z</dcterms:modified>
</cp:coreProperties>
</file>