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S:\DitroniX\Projects\RMIS (Remote Monitoring IoT System)\Code\"/>
    </mc:Choice>
  </mc:AlternateContent>
  <xr:revisionPtr revIDLastSave="0" documentId="13_ncr:1_{91EDD673-B2B0-494F-ABA2-B8C24B1F89B1}" xr6:coauthVersionLast="47" xr6:coauthVersionMax="47" xr10:uidLastSave="{00000000-0000-0000-0000-000000000000}"/>
  <bookViews>
    <workbookView xWindow="1560" yWindow="255" windowWidth="26790" windowHeight="146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Dave Williams</author>
  </authors>
  <commentList>
    <comment ref="C1" authorId="0" shapeId="0" xr:uid="{10DD4324-8841-4B0F-98DE-AC8B03FAF1B4}">
      <text>
        <r>
          <rPr>
            <b/>
            <sz val="9"/>
            <color indexed="81"/>
            <rFont val="Tahoma"/>
            <family val="2"/>
          </rPr>
          <t>( adc.readADC(chan) * 47.98 ) / 1024 )</t>
        </r>
      </text>
    </comment>
    <comment ref="G1" authorId="0" shapeId="0" xr:uid="{0403CE30-AA96-48EC-9857-8DA51D34E3E9}">
      <text>
        <r>
          <rPr>
            <b/>
            <sz val="9"/>
            <color indexed="81"/>
            <rFont val="Tahoma"/>
            <family val="2"/>
          </rPr>
          <t>(adc.readADC(chan) - 512) / 13.25)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<sst xmlns="http://schemas.openxmlformats.org/spreadsheetml/2006/main" count="11" uniqueCount="10">
  <si>
    <t>Channel</t>
  </si>
  <si>
    <r>
      <t xml:space="preserve">Measured
 Raw ADC
Value
</t>
    </r>
    <r>
      <rPr>
        <b/>
        <sz val="10"/>
        <color theme="1"/>
        <rFont val="Calibri"/>
        <family val="2"/>
        <scheme val="minor"/>
      </rPr>
      <t>(</t>
    </r>
    <r>
      <rPr>
        <b/>
        <i/>
        <sz val="10"/>
        <color theme="1"/>
        <rFont val="Calibri"/>
        <family val="2"/>
        <scheme val="minor"/>
      </rPr>
      <t>May vary pending Tolerances)</t>
    </r>
  </si>
  <si>
    <r>
      <t xml:space="preserve">Measured
 Raw ADC
Value
</t>
    </r>
    <r>
      <rPr>
        <b/>
        <sz val="9"/>
        <color theme="1"/>
        <rFont val="Calibri"/>
        <family val="2"/>
        <scheme val="minor"/>
      </rPr>
      <t>(May vary pending Tolerances)</t>
    </r>
  </si>
  <si>
    <r>
      <t xml:space="preserve">Input
Voltage
V
</t>
    </r>
    <r>
      <rPr>
        <b/>
        <sz val="10"/>
        <color theme="1"/>
        <rFont val="Calibri"/>
        <family val="2"/>
        <scheme val="minor"/>
      </rPr>
      <t>(</t>
    </r>
    <r>
      <rPr>
        <b/>
        <i/>
        <sz val="10"/>
        <color theme="1"/>
        <rFont val="Calibri"/>
        <family val="2"/>
        <scheme val="minor"/>
      </rPr>
      <t>At PCB + terminal)</t>
    </r>
  </si>
  <si>
    <r>
      <t xml:space="preserve">Measured Current 
A
</t>
    </r>
    <r>
      <rPr>
        <b/>
        <i/>
        <sz val="10"/>
        <color theme="1"/>
        <rFont val="Calibri"/>
        <family val="2"/>
        <scheme val="minor"/>
      </rPr>
      <t>(High Side Loading @ 12V)</t>
    </r>
  </si>
  <si>
    <t>Displayed
V
Example</t>
  </si>
  <si>
    <t>Displayed
A
Example</t>
  </si>
  <si>
    <r>
      <t xml:space="preserve">Calculated
</t>
    </r>
    <r>
      <rPr>
        <b/>
        <sz val="8"/>
        <color theme="1"/>
        <rFont val="Calibri"/>
        <family val="2"/>
        <scheme val="minor"/>
      </rPr>
      <t>(RAW * X) / 1024 )</t>
    </r>
  </si>
  <si>
    <r>
      <t xml:space="preserve">Calculated
</t>
    </r>
    <r>
      <rPr>
        <b/>
        <sz val="9"/>
        <color theme="1"/>
        <rFont val="Calibri"/>
        <family val="2"/>
        <scheme val="minor"/>
      </rPr>
      <t>(Raw - 512) / X)</t>
    </r>
  </si>
  <si>
    <t>X
Example
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</si>
</sst>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" fontId="1" fillId="2" borderId="3" xfId="0" applyNumberFormat="1" applyFont="1" applyFill="1" applyBorder="1" applyAlignment="1">
      <alignment horizontal="center" vertical="top"/>
    </xf>
    <xf numFmtId="165" fontId="1" fillId="3" borderId="4" xfId="0" applyNumberFormat="1" applyFont="1" applyFill="1" applyBorder="1" applyAlignment="1">
      <alignment horizontal="center" vertical="top" wrapText="1"/>
    </xf>
    <xf numFmtId="165" fontId="1" fillId="4" borderId="4" xfId="0" applyNumberFormat="1" applyFont="1" applyFill="1" applyBorder="1" applyAlignment="1">
      <alignment horizontal="center" vertical="top" wrapText="1"/>
    </xf>
    <xf numFmtId="2" fontId="1" fillId="3" borderId="4" xfId="0" applyNumberFormat="1" applyFont="1" applyFill="1" applyBorder="1" applyAlignment="1">
      <alignment horizontal="center" vertical="top" wrapText="1"/>
    </xf>
    <xf numFmtId="1" fontId="1" fillId="3" borderId="4" xfId="0" applyNumberFormat="1" applyFont="1" applyFill="1" applyBorder="1" applyAlignment="1">
      <alignment horizontal="center" vertical="top" wrapText="1"/>
    </xf>
    <xf numFmtId="1" fontId="1" fillId="4" borderId="4" xfId="0" applyNumberFormat="1" applyFont="1" applyFill="1" applyBorder="1" applyAlignment="1">
      <alignment horizontal="center" vertical="top" wrapText="1"/>
    </xf>
    <xf numFmtId="164" fontId="0" fillId="0" borderId="2" xfId="0" applyNumberFormat="1" applyBorder="1"/>
    <xf numFmtId="164" fontId="0" fillId="0" borderId="1" xfId="0" applyNumberFormat="1" applyBorder="1"/>
    <xf numFmtId="164" fontId="1" fillId="4" borderId="4" xfId="0" applyNumberFormat="1" applyFont="1" applyFill="1" applyBorder="1" applyAlignment="1">
      <alignment horizontal="center" vertical="top" wrapText="1"/>
    </xf>
    <xf numFmtId="2" fontId="0" fillId="7" borderId="2" xfId="0" applyNumberFormat="1" applyFill="1" applyBorder="1"/>
    <xf numFmtId="164" fontId="1" fillId="6" borderId="4" xfId="0" applyNumberFormat="1" applyFont="1" applyFill="1" applyBorder="1" applyAlignment="1">
      <alignment horizontal="center" vertical="top" wrapText="1"/>
    </xf>
    <xf numFmtId="164" fontId="0" fillId="2" borderId="2" xfId="0" applyNumberFormat="1" applyFill="1" applyBorder="1"/>
    <xf numFmtId="1" fontId="0" fillId="6" borderId="2" xfId="0" applyNumberFormat="1" applyFill="1" applyBorder="1" applyAlignment="1">
      <alignment horizontal="center" vertical="top"/>
    </xf>
    <xf numFmtId="1" fontId="0" fillId="6" borderId="1" xfId="0" applyNumberFormat="1" applyFill="1" applyBorder="1" applyAlignment="1">
      <alignment horizontal="center" vertical="top"/>
    </xf>
    <xf numFmtId="1" fontId="0" fillId="5" borderId="1" xfId="0" applyNumberFormat="1" applyFill="1" applyBorder="1" applyAlignment="1">
      <alignment horizontal="center" vertical="top"/>
    </xf>
    <xf numFmtId="1" fontId="0" fillId="0" borderId="0" xfId="0" applyNumberFormat="1" applyAlignment="1">
      <alignment horizontal="center" vertical="top"/>
    </xf>
    <xf numFmtId="165" fontId="0" fillId="2" borderId="2" xfId="0" applyNumberFormat="1" applyFill="1" applyBorder="1"/>
    <xf numFmtId="1" fontId="0" fillId="2" borderId="2" xfId="0" applyNumberFormat="1" applyFill="1" applyBorder="1"/>
    <xf numFmtId="165" fontId="0" fillId="2" borderId="1" xfId="0" applyNumberFormat="1" applyFill="1" applyBorder="1"/>
    <xf numFmtId="1" fontId="0" fillId="2" borderId="1" xfId="0" applyNumberFormat="1" applyFill="1" applyBorder="1"/>
    <xf numFmtId="165" fontId="0" fillId="8" borderId="1" xfId="0" applyNumberFormat="1" applyFill="1" applyBorder="1"/>
    <xf numFmtId="1" fontId="0" fillId="8" borderId="1" xfId="0" applyNumberFormat="1" applyFill="1" applyBorder="1"/>
    <xf numFmtId="164" fontId="0" fillId="8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"/>
  <sheetViews>
    <sheetView tabSelected="1" zoomScale="115" zoomScaleNormal="115" workbookViewId="0">
      <pane ySplit="1" topLeftCell="A2" activePane="bottomLeft" state="frozen"/>
      <selection pane="bottomLeft" activeCell="O12" sqref="O12"/>
    </sheetView>
  </sheetViews>
  <sheetFormatPr defaultColWidth="10.7109375" defaultRowHeight="15" x14ac:dyDescent="0.25"/>
  <cols>
    <col min="1" max="1" width="10.7109375" style="21"/>
    <col min="2" max="2" width="10.7109375" style="4"/>
    <col min="3" max="3" width="10.7109375" style="5"/>
    <col min="4" max="4" width="10.7109375" style="4"/>
    <col min="5" max="5" width="10.7109375" style="2"/>
    <col min="6" max="6" width="10.7109375" style="4"/>
    <col min="7" max="7" width="10.7109375" style="5"/>
    <col min="8" max="8" width="10.7109375" style="3"/>
    <col min="9" max="9" width="10.7109375" style="5"/>
    <col min="10" max="10" width="4.140625" customWidth="1"/>
    <col min="11" max="12" width="10.7109375" style="3"/>
  </cols>
  <sheetData>
    <row r="1" spans="1:12" s="1" customFormat="1" ht="90" customHeight="1" thickBot="1" x14ac:dyDescent="0.3">
      <c r="A1" s="6" t="s">
        <v>0</v>
      </c>
      <c r="B1" s="7" t="s">
        <v>3</v>
      </c>
      <c r="C1" s="10" t="s">
        <v>1</v>
      </c>
      <c r="D1" s="7" t="s">
        <v>9</v>
      </c>
      <c r="E1" s="9" t="s">
        <v>7</v>
      </c>
      <c r="F1" s="8" t="s">
        <v>4</v>
      </c>
      <c r="G1" s="11" t="s">
        <v>2</v>
      </c>
      <c r="H1" s="14" t="s">
        <v>9</v>
      </c>
      <c r="I1" s="11" t="s">
        <v>8</v>
      </c>
      <c r="K1" s="16" t="s">
        <v>5</v>
      </c>
      <c r="L1" s="16" t="s">
        <v>6</v>
      </c>
    </row>
    <row r="2" spans="1:12" x14ac:dyDescent="0.25">
      <c r="A2" s="18">
        <v>1</v>
      </c>
      <c r="B2" s="22">
        <v>0</v>
      </c>
      <c r="C2" s="23">
        <v>0</v>
      </c>
      <c r="D2" s="17">
        <v>48.5</v>
      </c>
      <c r="E2" s="15">
        <f>((C2 * D2 ) / 1024 )</f>
        <v>0</v>
      </c>
      <c r="F2" s="22">
        <v>0</v>
      </c>
      <c r="G2" s="23">
        <v>509</v>
      </c>
      <c r="H2" s="17">
        <v>11</v>
      </c>
      <c r="I2" s="15">
        <f>((G2 - 512) / H2)</f>
        <v>-0.27272727272727271</v>
      </c>
      <c r="K2" s="12">
        <v>0</v>
      </c>
      <c r="L2" s="12">
        <v>-0.23</v>
      </c>
    </row>
    <row r="3" spans="1:12" x14ac:dyDescent="0.25">
      <c r="A3" s="18">
        <v>1</v>
      </c>
      <c r="B3" s="22">
        <v>5</v>
      </c>
      <c r="C3" s="23">
        <v>107</v>
      </c>
      <c r="D3" s="17">
        <v>48.5</v>
      </c>
      <c r="E3" s="15">
        <f>((C3 * D3 ) / 1024 )</f>
        <v>5.06787109375</v>
      </c>
      <c r="F3" s="22">
        <v>1</v>
      </c>
      <c r="G3" s="23">
        <v>523</v>
      </c>
      <c r="H3" s="17">
        <v>11</v>
      </c>
      <c r="I3" s="15">
        <f>((G3 - 512) / H3)</f>
        <v>1</v>
      </c>
      <c r="K3" s="12">
        <v>5.01</v>
      </c>
      <c r="L3" s="12">
        <v>0.75</v>
      </c>
    </row>
    <row r="4" spans="1:12" x14ac:dyDescent="0.25">
      <c r="A4" s="19">
        <v>1</v>
      </c>
      <c r="B4" s="24">
        <v>10</v>
      </c>
      <c r="C4" s="25">
        <v>210</v>
      </c>
      <c r="D4" s="17">
        <v>48.5</v>
      </c>
      <c r="E4" s="15">
        <f>((C4 * D4 ) / 1024 )</f>
        <v>9.9462890625</v>
      </c>
      <c r="F4" s="24">
        <v>2</v>
      </c>
      <c r="G4" s="25">
        <v>534</v>
      </c>
      <c r="H4" s="17">
        <v>11</v>
      </c>
      <c r="I4" s="15">
        <f>((G4 - 512) / H4)</f>
        <v>2</v>
      </c>
      <c r="K4" s="13">
        <v>9.84</v>
      </c>
      <c r="L4" s="13">
        <v>1.89</v>
      </c>
    </row>
    <row r="5" spans="1:12" x14ac:dyDescent="0.25">
      <c r="A5" s="19">
        <v>1</v>
      </c>
      <c r="B5" s="24">
        <v>12</v>
      </c>
      <c r="C5" s="25">
        <v>252</v>
      </c>
      <c r="D5" s="17">
        <v>48.5</v>
      </c>
      <c r="E5" s="15">
        <f>((C5 * D5 ) / 1024 )</f>
        <v>11.935546875</v>
      </c>
      <c r="F5" s="24">
        <v>3</v>
      </c>
      <c r="G5" s="25">
        <v>550</v>
      </c>
      <c r="H5" s="17">
        <v>11</v>
      </c>
      <c r="I5" s="15">
        <f>((G5 - 512) / H5)</f>
        <v>3.4545454545454546</v>
      </c>
      <c r="K5" s="13">
        <v>11.81</v>
      </c>
      <c r="L5" s="13">
        <v>2.87</v>
      </c>
    </row>
    <row r="6" spans="1:12" x14ac:dyDescent="0.25">
      <c r="A6" s="19">
        <v>1</v>
      </c>
      <c r="B6" s="24">
        <v>13.8</v>
      </c>
      <c r="C6" s="25">
        <v>289</v>
      </c>
      <c r="D6" s="17">
        <v>48.5</v>
      </c>
      <c r="E6" s="15">
        <f>((C6 * D6 ) / 1024 )</f>
        <v>13.68798828125</v>
      </c>
      <c r="F6" s="24">
        <v>4</v>
      </c>
      <c r="G6" s="25">
        <v>556</v>
      </c>
      <c r="H6" s="17">
        <v>11</v>
      </c>
      <c r="I6" s="15">
        <f>((G6 - 512) / H6)</f>
        <v>4</v>
      </c>
      <c r="K6" s="13">
        <v>13.54</v>
      </c>
      <c r="L6" s="13">
        <v>3.4</v>
      </c>
    </row>
    <row r="7" spans="1:12" x14ac:dyDescent="0.25">
      <c r="A7" s="19">
        <v>1</v>
      </c>
      <c r="B7" s="24">
        <v>15</v>
      </c>
      <c r="C7" s="25">
        <v>315</v>
      </c>
      <c r="D7" s="17">
        <v>48.5</v>
      </c>
      <c r="E7" s="15">
        <f>((C7 * D7 ) / 1024 )</f>
        <v>14.91943359375</v>
      </c>
      <c r="F7" s="24">
        <v>5</v>
      </c>
      <c r="G7" s="25">
        <v>566</v>
      </c>
      <c r="H7" s="17">
        <v>11</v>
      </c>
      <c r="I7" s="15">
        <f>((G7 - 512) / H7)</f>
        <v>4.9090909090909092</v>
      </c>
      <c r="K7" s="13">
        <v>14.76</v>
      </c>
      <c r="L7" s="13">
        <v>4.2300000000000004</v>
      </c>
    </row>
    <row r="8" spans="1:12" x14ac:dyDescent="0.25">
      <c r="A8" s="19">
        <v>1</v>
      </c>
      <c r="B8" s="26">
        <v>20</v>
      </c>
      <c r="C8" s="27">
        <v>391</v>
      </c>
      <c r="D8" s="28">
        <v>53</v>
      </c>
      <c r="E8" s="15">
        <f>((C8 * D8 ) / 1024 )</f>
        <v>20.2373046875</v>
      </c>
      <c r="F8" s="24">
        <v>10</v>
      </c>
      <c r="G8" s="25">
        <v>619</v>
      </c>
      <c r="H8" s="17">
        <v>11</v>
      </c>
      <c r="I8" s="15">
        <f>((G8 - 512) / H8)</f>
        <v>9.7272727272727266</v>
      </c>
      <c r="K8" s="13">
        <v>18.32</v>
      </c>
      <c r="L8" s="13">
        <v>8.15</v>
      </c>
    </row>
    <row r="9" spans="1:12" x14ac:dyDescent="0.25">
      <c r="A9" s="19">
        <v>1</v>
      </c>
      <c r="B9" s="26">
        <v>25</v>
      </c>
      <c r="C9" s="27">
        <v>440</v>
      </c>
      <c r="D9" s="28">
        <v>58.5</v>
      </c>
      <c r="E9" s="15">
        <f>((C9 * D9 ) / 1024 )</f>
        <v>25.13671875</v>
      </c>
      <c r="F9" s="24">
        <v>15</v>
      </c>
      <c r="G9" s="25">
        <v>678</v>
      </c>
      <c r="H9" s="17">
        <v>11</v>
      </c>
      <c r="I9" s="15">
        <f>((G9 - 512) / H9)</f>
        <v>15.090909090909092</v>
      </c>
      <c r="K9" s="13">
        <v>20.62</v>
      </c>
      <c r="L9" s="13">
        <v>12.3</v>
      </c>
    </row>
    <row r="10" spans="1:12" x14ac:dyDescent="0.25">
      <c r="A10" s="19">
        <v>1</v>
      </c>
      <c r="B10" s="26">
        <v>30</v>
      </c>
      <c r="C10" s="27">
        <v>487</v>
      </c>
      <c r="D10" s="28">
        <v>64</v>
      </c>
      <c r="E10" s="15">
        <f>((C10 * D10 ) / 1024 )</f>
        <v>30.4375</v>
      </c>
      <c r="F10" s="24">
        <v>20</v>
      </c>
      <c r="G10" s="25">
        <v>733</v>
      </c>
      <c r="H10" s="17">
        <v>11</v>
      </c>
      <c r="I10" s="15">
        <f>((G10 - 512) / H10)</f>
        <v>20.09090909090909</v>
      </c>
      <c r="K10" s="13">
        <v>22.82</v>
      </c>
      <c r="L10" s="13">
        <v>16.829999999999998</v>
      </c>
    </row>
    <row r="11" spans="1:12" x14ac:dyDescent="0.25">
      <c r="A11" s="19">
        <v>1</v>
      </c>
      <c r="B11" s="26">
        <v>35</v>
      </c>
      <c r="C11" s="27">
        <v>535</v>
      </c>
      <c r="D11" s="28">
        <v>67</v>
      </c>
      <c r="E11" s="15">
        <f>((C11 * D11 ) / 1024 )</f>
        <v>35.0048828125</v>
      </c>
      <c r="F11" s="24">
        <v>25</v>
      </c>
      <c r="G11" s="25">
        <v>790</v>
      </c>
      <c r="H11" s="17">
        <v>11</v>
      </c>
      <c r="I11" s="15">
        <f>((G11 - 512) / H11)</f>
        <v>25.272727272727273</v>
      </c>
      <c r="K11" s="13">
        <v>25.07</v>
      </c>
      <c r="L11" s="13">
        <v>21.32</v>
      </c>
    </row>
    <row r="12" spans="1:12" x14ac:dyDescent="0.25">
      <c r="A12" s="19">
        <v>1</v>
      </c>
      <c r="B12" s="26">
        <v>40</v>
      </c>
      <c r="C12" s="27">
        <v>583</v>
      </c>
      <c r="D12" s="28">
        <v>70.5</v>
      </c>
      <c r="E12" s="15">
        <f>((C12 * D12 ) / 1024 )</f>
        <v>40.13818359375</v>
      </c>
      <c r="F12" s="24">
        <v>30</v>
      </c>
      <c r="G12" s="25">
        <v>854</v>
      </c>
      <c r="H12" s="17">
        <v>11</v>
      </c>
      <c r="I12" s="15">
        <f>((G12 - 512) / H12)</f>
        <v>31.09090909090909</v>
      </c>
      <c r="K12" s="13">
        <v>27.32</v>
      </c>
      <c r="L12" s="13">
        <v>25.74</v>
      </c>
    </row>
    <row r="13" spans="1:12" x14ac:dyDescent="0.25">
      <c r="A13" s="20">
        <v>2</v>
      </c>
      <c r="B13" s="24">
        <v>0</v>
      </c>
      <c r="C13" s="25">
        <v>1</v>
      </c>
      <c r="D13" s="17">
        <v>51</v>
      </c>
      <c r="E13" s="15">
        <f>((C13 * D13 ) / 1024 )</f>
        <v>4.98046875E-2</v>
      </c>
      <c r="F13" s="24">
        <v>0</v>
      </c>
      <c r="G13" s="25">
        <v>510</v>
      </c>
      <c r="H13" s="17">
        <v>11</v>
      </c>
      <c r="I13" s="15">
        <f>((G13 - 512) / H13)</f>
        <v>-0.18181818181818182</v>
      </c>
      <c r="K13" s="13">
        <v>0.05</v>
      </c>
      <c r="L13" s="12">
        <v>-0.23</v>
      </c>
    </row>
    <row r="14" spans="1:12" x14ac:dyDescent="0.25">
      <c r="A14" s="20">
        <v>2</v>
      </c>
      <c r="B14" s="24">
        <v>5</v>
      </c>
      <c r="C14" s="25">
        <v>101</v>
      </c>
      <c r="D14" s="17">
        <v>51.5</v>
      </c>
      <c r="E14" s="15">
        <f>((C14 * D14 ) / 1024 )</f>
        <v>5.07958984375</v>
      </c>
      <c r="F14" s="24">
        <v>1</v>
      </c>
      <c r="G14" s="25">
        <v>526</v>
      </c>
      <c r="H14" s="17">
        <v>13.9</v>
      </c>
      <c r="I14" s="15">
        <f>((G14 - 512) / H14)</f>
        <v>1.0071942446043165</v>
      </c>
      <c r="K14" s="13">
        <v>4.7300000000000004</v>
      </c>
      <c r="L14" s="13">
        <v>1.06</v>
      </c>
    </row>
    <row r="15" spans="1:12" x14ac:dyDescent="0.25">
      <c r="A15" s="20">
        <v>2</v>
      </c>
      <c r="B15" s="24">
        <v>10</v>
      </c>
      <c r="C15" s="25">
        <v>199</v>
      </c>
      <c r="D15" s="17">
        <v>51.5</v>
      </c>
      <c r="E15" s="15">
        <f>((C15 * D15 ) / 1024 )</f>
        <v>10.00830078125</v>
      </c>
      <c r="F15" s="24">
        <v>2</v>
      </c>
      <c r="G15" s="25">
        <v>536</v>
      </c>
      <c r="H15" s="17">
        <v>13.9</v>
      </c>
      <c r="I15" s="15">
        <f>((G15 - 512) / H15)</f>
        <v>1.7266187050359711</v>
      </c>
      <c r="K15" s="13">
        <v>9.32</v>
      </c>
      <c r="L15" s="13">
        <v>1.81</v>
      </c>
    </row>
    <row r="16" spans="1:12" x14ac:dyDescent="0.25">
      <c r="A16" s="20">
        <v>2</v>
      </c>
      <c r="B16" s="24">
        <v>12</v>
      </c>
      <c r="C16" s="25">
        <v>239</v>
      </c>
      <c r="D16" s="17">
        <v>51.5</v>
      </c>
      <c r="E16" s="15">
        <f>((C16 * D16 ) / 1024 )</f>
        <v>12.02001953125</v>
      </c>
      <c r="F16" s="24">
        <v>3</v>
      </c>
      <c r="G16" s="25">
        <v>550</v>
      </c>
      <c r="H16" s="17">
        <v>13.9</v>
      </c>
      <c r="I16" s="15">
        <f>((G16 - 512) / H16)</f>
        <v>2.7338129496402876</v>
      </c>
      <c r="K16" s="13">
        <v>11.2</v>
      </c>
      <c r="L16" s="13">
        <v>2.87</v>
      </c>
    </row>
    <row r="17" spans="1:12" x14ac:dyDescent="0.25">
      <c r="A17" s="20">
        <v>2</v>
      </c>
      <c r="B17" s="24">
        <v>13.8</v>
      </c>
      <c r="C17" s="25">
        <v>274</v>
      </c>
      <c r="D17" s="17">
        <v>51.5</v>
      </c>
      <c r="E17" s="15">
        <f>((C17 * D17 ) / 1024 )</f>
        <v>13.7802734375</v>
      </c>
      <c r="F17" s="24">
        <v>4</v>
      </c>
      <c r="G17" s="25">
        <v>566</v>
      </c>
      <c r="H17" s="17">
        <v>13.9</v>
      </c>
      <c r="I17" s="15">
        <f>((G17 - 512) / H17)</f>
        <v>3.8848920863309351</v>
      </c>
      <c r="K17" s="13">
        <v>12.84</v>
      </c>
      <c r="L17" s="13">
        <v>4</v>
      </c>
    </row>
    <row r="18" spans="1:12" x14ac:dyDescent="0.25">
      <c r="A18" s="20">
        <v>2</v>
      </c>
      <c r="B18" s="24">
        <v>15</v>
      </c>
      <c r="C18" s="25">
        <v>298</v>
      </c>
      <c r="D18" s="17">
        <v>51.5</v>
      </c>
      <c r="E18" s="15">
        <f>((C18 * D18 ) / 1024 )</f>
        <v>14.9873046875</v>
      </c>
      <c r="F18" s="24">
        <v>5</v>
      </c>
      <c r="G18" s="25">
        <v>580</v>
      </c>
      <c r="H18" s="17">
        <v>13.9</v>
      </c>
      <c r="I18" s="15">
        <f>((G18 - 512) / H18)</f>
        <v>4.8920863309352516</v>
      </c>
      <c r="K18" s="13">
        <v>13.96</v>
      </c>
      <c r="L18" s="13">
        <v>5.0599999999999996</v>
      </c>
    </row>
    <row r="19" spans="1:12" x14ac:dyDescent="0.25">
      <c r="A19" s="20">
        <v>2</v>
      </c>
      <c r="B19" s="26">
        <v>20</v>
      </c>
      <c r="C19" s="27">
        <v>373</v>
      </c>
      <c r="D19" s="28">
        <v>54</v>
      </c>
      <c r="E19" s="15">
        <f>((C19 * D19 ) / 1024 )</f>
        <v>19.669921875</v>
      </c>
      <c r="F19" s="24">
        <v>10</v>
      </c>
      <c r="G19" s="25">
        <v>649</v>
      </c>
      <c r="H19" s="17">
        <v>13.9</v>
      </c>
      <c r="I19" s="15">
        <f>((G19 - 512) / H19)</f>
        <v>9.8561151079136682</v>
      </c>
      <c r="K19" s="13">
        <v>17.48</v>
      </c>
      <c r="L19" s="13">
        <v>10.34</v>
      </c>
    </row>
    <row r="20" spans="1:12" x14ac:dyDescent="0.25">
      <c r="A20" s="20">
        <v>2</v>
      </c>
      <c r="B20" s="26">
        <v>25</v>
      </c>
      <c r="C20" s="27">
        <v>423</v>
      </c>
      <c r="D20" s="28">
        <v>60.5</v>
      </c>
      <c r="E20" s="15">
        <f>((C20 * D20 ) / 1024 )</f>
        <v>24.99169921875</v>
      </c>
      <c r="F20" s="24">
        <v>15</v>
      </c>
      <c r="G20" s="25">
        <v>718</v>
      </c>
      <c r="H20" s="17">
        <v>13.9</v>
      </c>
      <c r="I20" s="15">
        <f>((G20 - 512) / H20)</f>
        <v>14.820143884892087</v>
      </c>
      <c r="K20" s="13">
        <v>19.82</v>
      </c>
      <c r="L20" s="13">
        <v>15.62</v>
      </c>
    </row>
    <row r="21" spans="1:12" x14ac:dyDescent="0.25">
      <c r="A21" s="20">
        <v>2</v>
      </c>
      <c r="B21" s="26">
        <v>30</v>
      </c>
      <c r="C21" s="27">
        <v>472</v>
      </c>
      <c r="D21" s="28">
        <v>64</v>
      </c>
      <c r="E21" s="15">
        <f>((C21 * D21 ) / 1024 )</f>
        <v>29.5</v>
      </c>
      <c r="F21" s="24">
        <v>20</v>
      </c>
      <c r="G21" s="25">
        <v>790</v>
      </c>
      <c r="H21" s="17">
        <v>13.9</v>
      </c>
      <c r="I21" s="15">
        <f>((G21 - 512) / H21)</f>
        <v>20</v>
      </c>
      <c r="K21" s="13">
        <v>22.12</v>
      </c>
      <c r="L21" s="13">
        <v>20.91</v>
      </c>
    </row>
    <row r="22" spans="1:12" x14ac:dyDescent="0.25">
      <c r="A22" s="20">
        <v>2</v>
      </c>
      <c r="B22" s="26">
        <v>35</v>
      </c>
      <c r="C22" s="27">
        <v>521</v>
      </c>
      <c r="D22" s="28">
        <v>69</v>
      </c>
      <c r="E22" s="15">
        <f>((C22 * D22 ) / 1024 )</f>
        <v>35.1064453125</v>
      </c>
      <c r="F22" s="24">
        <v>25</v>
      </c>
      <c r="G22" s="25">
        <v>858</v>
      </c>
      <c r="H22" s="17">
        <v>13.9</v>
      </c>
      <c r="I22" s="15">
        <f>((G22 - 512) / H22)</f>
        <v>24.89208633093525</v>
      </c>
      <c r="K22" s="13">
        <v>24.41</v>
      </c>
      <c r="L22" s="13">
        <v>26.26</v>
      </c>
    </row>
    <row r="23" spans="1:12" x14ac:dyDescent="0.25">
      <c r="A23" s="20">
        <v>2</v>
      </c>
      <c r="B23" s="26">
        <v>40</v>
      </c>
      <c r="C23" s="27">
        <v>571</v>
      </c>
      <c r="D23" s="28">
        <v>72</v>
      </c>
      <c r="E23" s="15">
        <f>((C23 * D23 ) / 1024 )</f>
        <v>40.1484375</v>
      </c>
      <c r="F23" s="24">
        <v>30</v>
      </c>
      <c r="G23" s="25">
        <v>930</v>
      </c>
      <c r="H23" s="17">
        <v>13.9</v>
      </c>
      <c r="I23" s="15">
        <f>((G23 - 512) / H23)</f>
        <v>30.071942446043163</v>
      </c>
      <c r="K23" s="13">
        <v>26.71</v>
      </c>
      <c r="L23" s="13">
        <v>31.4</v>
      </c>
    </row>
    <row r="24" spans="1:12" x14ac:dyDescent="0.25">
      <c r="A24" s="19">
        <v>3</v>
      </c>
      <c r="B24" s="24">
        <v>0</v>
      </c>
      <c r="C24" s="25">
        <v>1</v>
      </c>
      <c r="D24" s="17">
        <v>51.5</v>
      </c>
      <c r="E24" s="15">
        <f>((C24 * D24 ) / 1024 )</f>
        <v>5.029296875E-2</v>
      </c>
      <c r="F24" s="24">
        <v>0</v>
      </c>
      <c r="G24" s="25">
        <v>509</v>
      </c>
      <c r="H24" s="17">
        <v>13.9</v>
      </c>
      <c r="I24" s="15">
        <f>((G24 - 512) / H24)</f>
        <v>-0.21582733812949639</v>
      </c>
      <c r="K24" s="13">
        <v>0.05</v>
      </c>
      <c r="L24" s="12">
        <v>-0.23</v>
      </c>
    </row>
    <row r="25" spans="1:12" x14ac:dyDescent="0.25">
      <c r="A25" s="19">
        <v>3</v>
      </c>
      <c r="B25" s="24">
        <v>5</v>
      </c>
      <c r="C25" s="25">
        <v>107</v>
      </c>
      <c r="D25" s="17">
        <v>51.5</v>
      </c>
      <c r="E25" s="15">
        <f>((C25 * D25 ) / 1024 )</f>
        <v>5.38134765625</v>
      </c>
      <c r="F25" s="24">
        <v>1</v>
      </c>
      <c r="G25" s="25">
        <v>521</v>
      </c>
      <c r="H25" s="17">
        <v>13.9</v>
      </c>
      <c r="I25" s="15">
        <f>((G25 - 512) / H25)</f>
        <v>0.64748201438848918</v>
      </c>
      <c r="K25" s="13">
        <v>5.01</v>
      </c>
      <c r="L25" s="13">
        <v>0.75</v>
      </c>
    </row>
    <row r="26" spans="1:12" x14ac:dyDescent="0.25">
      <c r="A26" s="19">
        <v>3</v>
      </c>
      <c r="B26" s="24">
        <v>10</v>
      </c>
      <c r="C26" s="25">
        <v>211</v>
      </c>
      <c r="D26" s="17">
        <v>51.5</v>
      </c>
      <c r="E26" s="15">
        <f>((C26 * D26 ) / 1024 )</f>
        <v>10.61181640625</v>
      </c>
      <c r="F26" s="24">
        <v>2</v>
      </c>
      <c r="G26" s="25">
        <v>536</v>
      </c>
      <c r="H26" s="17">
        <v>13.9</v>
      </c>
      <c r="I26" s="15">
        <f>((G26 - 512) / H26)</f>
        <v>1.7266187050359711</v>
      </c>
      <c r="K26" s="13">
        <v>9.89</v>
      </c>
      <c r="L26" s="13">
        <v>1.66</v>
      </c>
    </row>
    <row r="27" spans="1:12" x14ac:dyDescent="0.25">
      <c r="A27" s="19">
        <v>3</v>
      </c>
      <c r="B27" s="24">
        <v>12</v>
      </c>
      <c r="C27" s="25">
        <v>252</v>
      </c>
      <c r="D27" s="17">
        <v>51.5</v>
      </c>
      <c r="E27" s="15">
        <f>((C27 * D27 ) / 1024 )</f>
        <v>12.673828125</v>
      </c>
      <c r="F27" s="24">
        <v>3</v>
      </c>
      <c r="G27" s="25">
        <v>550</v>
      </c>
      <c r="H27" s="17">
        <v>13.9</v>
      </c>
      <c r="I27" s="15">
        <f>((G27 - 512) / H27)</f>
        <v>2.7338129496402876</v>
      </c>
      <c r="K27" s="13">
        <v>11.81</v>
      </c>
      <c r="L27" s="13">
        <v>2.87</v>
      </c>
    </row>
    <row r="28" spans="1:12" x14ac:dyDescent="0.25">
      <c r="A28" s="19">
        <v>3</v>
      </c>
      <c r="B28" s="24">
        <v>13.8</v>
      </c>
      <c r="C28" s="25">
        <v>290</v>
      </c>
      <c r="D28" s="17">
        <v>51.5</v>
      </c>
      <c r="E28" s="15">
        <f>((C28 * D28 ) / 1024 )</f>
        <v>14.5849609375</v>
      </c>
      <c r="F28" s="24">
        <v>4</v>
      </c>
      <c r="G28" s="25">
        <v>565</v>
      </c>
      <c r="H28" s="17">
        <v>13.9</v>
      </c>
      <c r="I28" s="15">
        <f>((G28 - 512) / H28)</f>
        <v>3.8129496402877696</v>
      </c>
      <c r="K28" s="13">
        <v>13.59</v>
      </c>
      <c r="L28" s="13">
        <v>3.92</v>
      </c>
    </row>
    <row r="29" spans="1:12" x14ac:dyDescent="0.25">
      <c r="A29" s="19">
        <v>3</v>
      </c>
      <c r="B29" s="24">
        <v>15</v>
      </c>
      <c r="C29" s="25">
        <v>315</v>
      </c>
      <c r="D29" s="17">
        <v>51.5</v>
      </c>
      <c r="E29" s="15">
        <f>((C29 * D29 ) / 1024 )</f>
        <v>15.84228515625</v>
      </c>
      <c r="F29" s="24">
        <v>5</v>
      </c>
      <c r="G29" s="25">
        <v>579</v>
      </c>
      <c r="H29" s="17">
        <v>13.9</v>
      </c>
      <c r="I29" s="15">
        <f>((G29 - 512) / H29)</f>
        <v>4.8201438848920866</v>
      </c>
      <c r="K29" s="13">
        <v>14.76</v>
      </c>
      <c r="L29" s="13">
        <v>5.13</v>
      </c>
    </row>
    <row r="30" spans="1:12" x14ac:dyDescent="0.25">
      <c r="A30" s="19">
        <v>3</v>
      </c>
      <c r="B30" s="26">
        <v>20</v>
      </c>
      <c r="C30" s="27">
        <v>391</v>
      </c>
      <c r="D30" s="28">
        <v>52.5</v>
      </c>
      <c r="E30" s="15">
        <f>((C30 * D30 ) / 1024 )</f>
        <v>20.04638671875</v>
      </c>
      <c r="F30" s="24">
        <v>10</v>
      </c>
      <c r="G30" s="25">
        <v>648</v>
      </c>
      <c r="H30" s="17">
        <v>13.9</v>
      </c>
      <c r="I30" s="15">
        <f>((G30 - 512) / H30)</f>
        <v>9.7841726618705032</v>
      </c>
      <c r="K30" s="13">
        <v>18.32</v>
      </c>
      <c r="L30" s="13">
        <v>10.26</v>
      </c>
    </row>
    <row r="31" spans="1:12" x14ac:dyDescent="0.25">
      <c r="A31" s="19">
        <v>3</v>
      </c>
      <c r="B31" s="26">
        <v>25</v>
      </c>
      <c r="C31" s="27">
        <v>439</v>
      </c>
      <c r="D31" s="28">
        <v>58.5</v>
      </c>
      <c r="E31" s="15">
        <f>((C31 * D31 ) / 1024 )</f>
        <v>25.07958984375</v>
      </c>
      <c r="F31" s="24">
        <v>15</v>
      </c>
      <c r="G31" s="25">
        <v>718</v>
      </c>
      <c r="H31" s="17">
        <v>13.9</v>
      </c>
      <c r="I31" s="15">
        <f>((G31 - 512) / H31)</f>
        <v>14.820143884892087</v>
      </c>
      <c r="K31" s="13">
        <v>20.57</v>
      </c>
      <c r="L31" s="13">
        <v>15.62</v>
      </c>
    </row>
    <row r="32" spans="1:12" x14ac:dyDescent="0.25">
      <c r="A32" s="19">
        <v>3</v>
      </c>
      <c r="B32" s="26">
        <v>30</v>
      </c>
      <c r="C32" s="27">
        <v>487</v>
      </c>
      <c r="D32" s="28">
        <v>64</v>
      </c>
      <c r="E32" s="15">
        <f>((C32 * D32 ) / 1024 )</f>
        <v>30.4375</v>
      </c>
      <c r="F32" s="24">
        <v>20</v>
      </c>
      <c r="G32" s="25">
        <v>789</v>
      </c>
      <c r="H32" s="17">
        <v>13.9</v>
      </c>
      <c r="I32" s="15">
        <f>((G32 - 512) / H32)</f>
        <v>19.928057553956833</v>
      </c>
      <c r="K32" s="13">
        <v>22.82</v>
      </c>
      <c r="L32" s="13">
        <v>20.81</v>
      </c>
    </row>
    <row r="33" spans="1:12" x14ac:dyDescent="0.25">
      <c r="A33" s="19">
        <v>3</v>
      </c>
      <c r="B33" s="26">
        <v>35</v>
      </c>
      <c r="C33" s="27">
        <v>535</v>
      </c>
      <c r="D33" s="28">
        <v>69</v>
      </c>
      <c r="E33" s="15">
        <f>((C33 * D33 ) / 1024 )</f>
        <v>36.0498046875</v>
      </c>
      <c r="F33" s="24">
        <v>25</v>
      </c>
      <c r="G33" s="25">
        <v>858</v>
      </c>
      <c r="H33" s="17">
        <v>13.9</v>
      </c>
      <c r="I33" s="15">
        <f>((G33 - 512) / H33)</f>
        <v>24.89208633093525</v>
      </c>
      <c r="K33" s="13">
        <v>25.07</v>
      </c>
      <c r="L33" s="13">
        <v>26.26</v>
      </c>
    </row>
    <row r="34" spans="1:12" x14ac:dyDescent="0.25">
      <c r="A34" s="19">
        <v>3</v>
      </c>
      <c r="B34" s="26">
        <v>40</v>
      </c>
      <c r="C34" s="27">
        <v>583</v>
      </c>
      <c r="D34" s="28">
        <v>72</v>
      </c>
      <c r="E34" s="15">
        <f>((C34 * D34 ) / 1024 )</f>
        <v>40.9921875</v>
      </c>
      <c r="F34" s="24">
        <v>30</v>
      </c>
      <c r="G34" s="25">
        <v>930</v>
      </c>
      <c r="H34" s="17">
        <v>13.9</v>
      </c>
      <c r="I34" s="15">
        <f>((G34 - 512) / H34)</f>
        <v>30.071942446043163</v>
      </c>
      <c r="K34" s="13">
        <v>27.32</v>
      </c>
      <c r="L34" s="13">
        <v>31.4</v>
      </c>
    </row>
    <row r="35" spans="1:12" x14ac:dyDescent="0.25">
      <c r="A35" s="20">
        <v>4</v>
      </c>
      <c r="B35" s="24">
        <v>0</v>
      </c>
      <c r="C35" s="25">
        <v>1</v>
      </c>
      <c r="D35" s="17">
        <v>51.5</v>
      </c>
      <c r="E35" s="15">
        <f>((C35 * D35 ) / 1024 )</f>
        <v>5.029296875E-2</v>
      </c>
      <c r="F35" s="24">
        <v>0</v>
      </c>
      <c r="G35" s="25">
        <v>515</v>
      </c>
      <c r="H35" s="17">
        <v>13.9</v>
      </c>
      <c r="I35" s="15">
        <f>((G35 - 512) / H35)</f>
        <v>0.21582733812949639</v>
      </c>
      <c r="K35" s="13">
        <v>0.05</v>
      </c>
      <c r="L35" s="13">
        <v>0.15</v>
      </c>
    </row>
    <row r="36" spans="1:12" x14ac:dyDescent="0.25">
      <c r="A36" s="20">
        <v>4</v>
      </c>
      <c r="B36" s="24">
        <v>5</v>
      </c>
      <c r="C36" s="25">
        <v>112</v>
      </c>
      <c r="D36" s="17">
        <v>51.5</v>
      </c>
      <c r="E36" s="15">
        <f>((C36 * D36 ) / 1024 )</f>
        <v>5.6328125</v>
      </c>
      <c r="F36" s="24">
        <v>1</v>
      </c>
      <c r="G36" s="25">
        <v>527</v>
      </c>
      <c r="H36" s="17">
        <v>13.9</v>
      </c>
      <c r="I36" s="15">
        <f>((G36 - 512) / H36)</f>
        <v>1.079136690647482</v>
      </c>
      <c r="K36" s="13">
        <v>5.25</v>
      </c>
      <c r="L36" s="13">
        <v>1.1299999999999999</v>
      </c>
    </row>
    <row r="37" spans="1:12" x14ac:dyDescent="0.25">
      <c r="A37" s="20">
        <v>4</v>
      </c>
      <c r="B37" s="24">
        <v>10</v>
      </c>
      <c r="C37" s="25">
        <v>220</v>
      </c>
      <c r="D37" s="17">
        <v>51.5</v>
      </c>
      <c r="E37" s="15">
        <f>((C37 * D37 ) / 1024 )</f>
        <v>11.064453125</v>
      </c>
      <c r="F37" s="24">
        <v>2</v>
      </c>
      <c r="G37" s="25">
        <v>540</v>
      </c>
      <c r="H37" s="17">
        <v>13.9</v>
      </c>
      <c r="I37" s="15">
        <f>((G37 - 512) / H37)</f>
        <v>2.014388489208633</v>
      </c>
      <c r="K37" s="13">
        <v>10.31</v>
      </c>
      <c r="L37" s="13">
        <v>2.19</v>
      </c>
    </row>
    <row r="38" spans="1:12" x14ac:dyDescent="0.25">
      <c r="A38" s="20">
        <v>4</v>
      </c>
      <c r="B38" s="24">
        <v>12</v>
      </c>
      <c r="C38" s="25">
        <v>264</v>
      </c>
      <c r="D38" s="17">
        <v>51.5</v>
      </c>
      <c r="E38" s="15">
        <f>((C38 * D38 ) / 1024 )</f>
        <v>13.27734375</v>
      </c>
      <c r="F38" s="24">
        <v>3</v>
      </c>
      <c r="G38" s="25">
        <v>554</v>
      </c>
      <c r="H38" s="17">
        <v>13.9</v>
      </c>
      <c r="I38" s="15">
        <f>((G38 - 512) / H38)</f>
        <v>3.0215827338129495</v>
      </c>
      <c r="K38" s="13">
        <v>12.37</v>
      </c>
      <c r="L38" s="13">
        <v>3.17</v>
      </c>
    </row>
    <row r="39" spans="1:12" x14ac:dyDescent="0.25">
      <c r="A39" s="20">
        <v>4</v>
      </c>
      <c r="B39" s="24">
        <v>13.8</v>
      </c>
      <c r="C39" s="25">
        <v>303</v>
      </c>
      <c r="D39" s="17">
        <v>51.5</v>
      </c>
      <c r="E39" s="15">
        <f>((C39 * D39 ) / 1024 )</f>
        <v>15.23876953125</v>
      </c>
      <c r="F39" s="24">
        <v>4</v>
      </c>
      <c r="G39" s="25">
        <v>567</v>
      </c>
      <c r="H39" s="17">
        <v>13.9</v>
      </c>
      <c r="I39" s="15">
        <f>((G39 - 512) / H39)</f>
        <v>3.9568345323741005</v>
      </c>
      <c r="K39" s="13">
        <v>14.2</v>
      </c>
      <c r="L39" s="13">
        <v>4.3</v>
      </c>
    </row>
    <row r="40" spans="1:12" x14ac:dyDescent="0.25">
      <c r="A40" s="20">
        <v>4</v>
      </c>
      <c r="B40" s="24">
        <v>15</v>
      </c>
      <c r="C40" s="25">
        <v>330</v>
      </c>
      <c r="D40" s="17">
        <v>51.5</v>
      </c>
      <c r="E40" s="15">
        <f>((C40 * D40 ) / 1024 )</f>
        <v>16.5966796875</v>
      </c>
      <c r="F40" s="24">
        <v>5</v>
      </c>
      <c r="G40" s="25">
        <v>581</v>
      </c>
      <c r="H40" s="17">
        <v>13.9</v>
      </c>
      <c r="I40" s="15">
        <f>((G40 - 512) / H40)</f>
        <v>4.9640287769784175</v>
      </c>
      <c r="K40" s="13">
        <v>15.46</v>
      </c>
      <c r="L40" s="13">
        <v>5.21</v>
      </c>
    </row>
    <row r="41" spans="1:12" x14ac:dyDescent="0.25">
      <c r="A41" s="20">
        <v>4</v>
      </c>
      <c r="B41" s="26">
        <v>20</v>
      </c>
      <c r="C41" s="27">
        <v>408</v>
      </c>
      <c r="D41" s="28">
        <v>51.5</v>
      </c>
      <c r="E41" s="15">
        <f>((C41 * D41 ) / 1024 )</f>
        <v>20.51953125</v>
      </c>
      <c r="F41" s="24">
        <v>10</v>
      </c>
      <c r="G41" s="25">
        <v>649</v>
      </c>
      <c r="H41" s="17">
        <v>13.9</v>
      </c>
      <c r="I41" s="15">
        <f>((G41 - 512) / H41)</f>
        <v>9.8561151079136682</v>
      </c>
      <c r="K41" s="13">
        <v>19.12</v>
      </c>
      <c r="L41" s="13">
        <v>10.34</v>
      </c>
    </row>
    <row r="42" spans="1:12" x14ac:dyDescent="0.25">
      <c r="A42" s="20">
        <v>4</v>
      </c>
      <c r="B42" s="26">
        <v>25</v>
      </c>
      <c r="C42" s="27">
        <v>455</v>
      </c>
      <c r="D42" s="28">
        <v>56.5</v>
      </c>
      <c r="E42" s="15">
        <f>((C42 * D42 ) / 1024 )</f>
        <v>25.10498046875</v>
      </c>
      <c r="F42" s="24">
        <v>15</v>
      </c>
      <c r="G42" s="25">
        <v>717</v>
      </c>
      <c r="H42" s="17">
        <v>13.9</v>
      </c>
      <c r="I42" s="15">
        <f>((G42 - 512) / H42)</f>
        <v>14.74820143884892</v>
      </c>
      <c r="K42" s="13">
        <v>21.32</v>
      </c>
      <c r="L42" s="13">
        <v>15.4</v>
      </c>
    </row>
    <row r="43" spans="1:12" x14ac:dyDescent="0.25">
      <c r="A43" s="20">
        <v>4</v>
      </c>
      <c r="B43" s="26">
        <v>30</v>
      </c>
      <c r="C43" s="27">
        <v>501</v>
      </c>
      <c r="D43" s="28">
        <v>62</v>
      </c>
      <c r="E43" s="15">
        <f>((C43 * D43 ) / 1024 )</f>
        <v>30.333984375</v>
      </c>
      <c r="F43" s="24">
        <v>20</v>
      </c>
      <c r="G43" s="25">
        <v>785</v>
      </c>
      <c r="H43" s="17">
        <v>13.9</v>
      </c>
      <c r="I43" s="15">
        <f>((G43 - 512) / H43)</f>
        <v>19.640287769784173</v>
      </c>
      <c r="K43" s="13">
        <v>23.47</v>
      </c>
      <c r="L43" s="13">
        <v>20.68</v>
      </c>
    </row>
    <row r="44" spans="1:12" x14ac:dyDescent="0.25">
      <c r="A44" s="20">
        <v>4</v>
      </c>
      <c r="B44" s="26">
        <v>35</v>
      </c>
      <c r="C44" s="27">
        <v>548</v>
      </c>
      <c r="D44" s="28">
        <v>65.5</v>
      </c>
      <c r="E44" s="15">
        <f>((C44 * D44 ) / 1024 )</f>
        <v>35.052734375</v>
      </c>
      <c r="F44" s="24">
        <v>25</v>
      </c>
      <c r="G44" s="25">
        <v>853</v>
      </c>
      <c r="H44" s="17">
        <v>13.9</v>
      </c>
      <c r="I44" s="15">
        <f>((G44 - 512) / H44)</f>
        <v>24.532374100719423</v>
      </c>
      <c r="K44" s="13">
        <v>25.68</v>
      </c>
      <c r="L44" s="13">
        <v>25.81</v>
      </c>
    </row>
    <row r="45" spans="1:12" x14ac:dyDescent="0.25">
      <c r="A45" s="20">
        <v>4</v>
      </c>
      <c r="B45" s="26">
        <v>40</v>
      </c>
      <c r="C45" s="27">
        <v>594</v>
      </c>
      <c r="D45" s="28">
        <v>70</v>
      </c>
      <c r="E45" s="15">
        <f>((C45 * D45 ) / 1024 )</f>
        <v>40.60546875</v>
      </c>
      <c r="F45" s="24">
        <v>30</v>
      </c>
      <c r="G45" s="25">
        <v>919</v>
      </c>
      <c r="H45" s="17">
        <v>13.9</v>
      </c>
      <c r="I45" s="15">
        <f>((G45 - 512) / H45)</f>
        <v>29.280575539568346</v>
      </c>
      <c r="K45" s="13">
        <v>27.83</v>
      </c>
      <c r="L45" s="13">
        <v>30.72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Williams</dc:creator>
  <cp:lastModifiedBy>Dave Williams</cp:lastModifiedBy>
  <dcterms:created xsi:type="dcterms:W3CDTF">2015-06-05T18:17:20Z</dcterms:created>
  <dcterms:modified xsi:type="dcterms:W3CDTF">2022-03-25T18:03:40Z</dcterms:modified>
</cp:coreProperties>
</file>