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Bruger\Documents\School\02466_Fagprojekt\Resources\"/>
    </mc:Choice>
  </mc:AlternateContent>
  <xr:revisionPtr revIDLastSave="0" documentId="13_ncr:1_{BAE333B7-0C96-4E5E-B717-1BFC82E960BD}" xr6:coauthVersionLast="47" xr6:coauthVersionMax="47" xr10:uidLastSave="{00000000-0000-0000-0000-000000000000}"/>
  <bookViews>
    <workbookView xWindow="-120" yWindow="-120" windowWidth="29040" windowHeight="1584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1" l="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H42" i="11"/>
  <c r="H41" i="11"/>
  <c r="H40" i="11"/>
  <c r="H38" i="11"/>
  <c r="H34" i="11"/>
  <c r="H33" i="11"/>
  <c r="H32" i="11"/>
  <c r="H31" i="11"/>
  <c r="H30" i="11"/>
  <c r="H29" i="11"/>
  <c r="H28" i="11"/>
  <c r="H27" i="11"/>
  <c r="H26" i="11"/>
  <c r="H24" i="11"/>
  <c r="E9" i="11"/>
  <c r="F9" i="11" s="1"/>
  <c r="H7" i="11"/>
  <c r="H25" i="11" l="1"/>
  <c r="I5" i="11" l="1"/>
  <c r="I4" i="11" s="1"/>
  <c r="H22" i="11"/>
  <c r="H16" i="11"/>
  <c r="H10" i="11"/>
  <c r="H8" i="11"/>
  <c r="I6" i="11" l="1"/>
  <c r="H17" i="11" l="1"/>
  <c r="H9" i="11"/>
  <c r="H23" i="11"/>
  <c r="J5" i="11"/>
  <c r="K5" i="11" s="1"/>
  <c r="L5" i="11" s="1"/>
  <c r="M5" i="11" s="1"/>
  <c r="N5" i="11" s="1"/>
  <c r="O5" i="11" s="1"/>
  <c r="P5" i="11" s="1"/>
  <c r="P4" i="11" s="1"/>
  <c r="Q5" i="11" l="1"/>
  <c r="J6" i="11"/>
  <c r="R5" i="11" l="1"/>
  <c r="K6" i="11"/>
  <c r="S5" i="11" l="1"/>
  <c r="T5" i="11" s="1"/>
  <c r="U5" i="11" s="1"/>
  <c r="V5" i="11" s="1"/>
  <c r="W5" i="11" s="1"/>
  <c r="L6" i="11"/>
  <c r="W4" i="11" l="1"/>
  <c r="X5" i="11"/>
  <c r="Y5" i="11" s="1"/>
  <c r="Z5" i="11" s="1"/>
  <c r="AA5" i="11" s="1"/>
  <c r="AB5" i="11" s="1"/>
  <c r="AC5" i="11" s="1"/>
  <c r="AD5" i="11" s="1"/>
  <c r="AD4" i="11" s="1"/>
  <c r="M6" i="11"/>
  <c r="AE5" i="11" l="1"/>
  <c r="AF5" i="11" s="1"/>
  <c r="AG5" i="11" s="1"/>
  <c r="AH5" i="11" s="1"/>
  <c r="AI5" i="11" s="1"/>
  <c r="AJ5" i="11" s="1"/>
  <c r="AK5" i="11" s="1"/>
  <c r="AL5" i="11" s="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L5" i="11" s="1"/>
  <c r="BM5" i="11" s="1"/>
  <c r="BJ6" i="11"/>
  <c r="AE6" i="11"/>
  <c r="BM4" i="11" l="1"/>
  <c r="BM6" i="11"/>
  <c r="BN5" i="11"/>
  <c r="BK6" i="11"/>
  <c r="AF6" i="11"/>
  <c r="BO5" i="11" l="1"/>
  <c r="BN6" i="11"/>
  <c r="BL6" i="11"/>
  <c r="AG6" i="11"/>
  <c r="BP5" i="11" l="1"/>
  <c r="BO6" i="11"/>
  <c r="AH6" i="11"/>
  <c r="BP6" i="11" l="1"/>
  <c r="BQ5" i="11"/>
  <c r="AI6" i="11"/>
  <c r="BQ6" i="11" l="1"/>
  <c r="BR5" i="11"/>
  <c r="AJ6" i="11"/>
  <c r="BR6" i="11" l="1"/>
  <c r="BS5" i="11"/>
  <c r="AK6" i="11"/>
  <c r="BS6" i="11" l="1"/>
  <c r="BT5" i="11"/>
  <c r="AL6" i="11"/>
  <c r="BT4" i="11" l="1"/>
  <c r="BT6" i="11"/>
  <c r="BU5" i="11"/>
  <c r="AM6" i="11"/>
  <c r="BU6" i="11" l="1"/>
  <c r="BV5" i="11"/>
  <c r="AN6" i="11"/>
  <c r="BV6" i="11" l="1"/>
  <c r="BW5" i="11"/>
  <c r="AO6" i="11"/>
  <c r="BW6" i="11" l="1"/>
  <c r="BX5" i="11"/>
  <c r="AP6" i="11"/>
  <c r="BX6" i="11" l="1"/>
  <c r="BY5" i="11"/>
  <c r="AQ6" i="11"/>
  <c r="BY6" i="11" l="1"/>
  <c r="BZ5" i="11"/>
  <c r="AR6" i="11"/>
  <c r="H11" i="11"/>
  <c r="BZ6" i="11" l="1"/>
  <c r="CA5" i="11"/>
  <c r="E15" i="11"/>
  <c r="H13" i="11"/>
  <c r="CA6" i="11" l="1"/>
  <c r="CB5" i="11"/>
  <c r="CA4" i="11"/>
  <c r="H14" i="11"/>
  <c r="H12" i="11"/>
  <c r="H15" i="11"/>
  <c r="CB6" i="11" l="1"/>
  <c r="CC5" i="11"/>
  <c r="CC6" i="11" l="1"/>
  <c r="CD5" i="11"/>
  <c r="CD6" i="11" l="1"/>
  <c r="CE5" i="11"/>
  <c r="CE6" i="11" l="1"/>
  <c r="CF5" i="11"/>
  <c r="CF6" i="11" l="1"/>
  <c r="CG5" i="11"/>
  <c r="CG6" i="11" l="1"/>
  <c r="CH5" i="11"/>
  <c r="CH4" i="11" l="1"/>
  <c r="CH6" i="11"/>
  <c r="CI5" i="11"/>
  <c r="CJ5" i="11" l="1"/>
  <c r="CI6" i="11"/>
  <c r="CJ6" i="11" l="1"/>
  <c r="CK5" i="11"/>
  <c r="CK6" i="11" l="1"/>
  <c r="CL5" i="11"/>
  <c r="CL6" i="11" l="1"/>
  <c r="CM5" i="11"/>
  <c r="CN5" i="11" l="1"/>
  <c r="CM6" i="11"/>
  <c r="CN6" i="11" l="1"/>
  <c r="CO5" i="11"/>
  <c r="CO6" i="11" l="1"/>
  <c r="CP5" i="11"/>
  <c r="CO4" i="11"/>
  <c r="CQ5" i="11" l="1"/>
  <c r="CP6" i="11"/>
  <c r="CQ6" i="11" l="1"/>
  <c r="CR5" i="11"/>
  <c r="CR6" i="11" l="1"/>
  <c r="CS5" i="11"/>
  <c r="CS6" i="11" l="1"/>
  <c r="CT5" i="11"/>
  <c r="CT6" i="11" l="1"/>
  <c r="CU5" i="11"/>
  <c r="CU6" i="11" l="1"/>
  <c r="CV5" i="11"/>
  <c r="CV4" i="11" l="1"/>
  <c r="CV6" i="11"/>
  <c r="CW5" i="11"/>
  <c r="CW6" i="11" l="1"/>
  <c r="CX5" i="11"/>
  <c r="CX6" i="11" l="1"/>
  <c r="CY5" i="11"/>
  <c r="CY6" i="11" l="1"/>
  <c r="CZ5" i="11"/>
  <c r="CZ6" i="11" l="1"/>
  <c r="DA5" i="11"/>
  <c r="DB5" i="11" l="1"/>
  <c r="DA6" i="11"/>
  <c r="DB6" i="11" l="1"/>
  <c r="DC5" i="11"/>
  <c r="DC6" i="11" l="1"/>
  <c r="DD5" i="11"/>
  <c r="DC4" i="11"/>
  <c r="DD6" i="11" l="1"/>
  <c r="DE5" i="11"/>
  <c r="DE6" i="11" l="1"/>
  <c r="DF5" i="11"/>
  <c r="DF6" i="11" l="1"/>
  <c r="DG5" i="11"/>
  <c r="DH5" i="11" l="1"/>
  <c r="DG6" i="11"/>
  <c r="DH6" i="11" l="1"/>
  <c r="DI5" i="11"/>
  <c r="DJ5" i="11" l="1"/>
  <c r="DI6" i="11"/>
  <c r="DJ6" i="11" l="1"/>
  <c r="DJ4" i="11"/>
  <c r="DK5" i="11"/>
  <c r="DL5" i="11" l="1"/>
  <c r="DK6" i="11"/>
  <c r="DM5" i="11" l="1"/>
  <c r="DL6" i="11"/>
  <c r="DM6" i="11" l="1"/>
  <c r="DN5" i="11"/>
  <c r="DN6" i="11" l="1"/>
  <c r="DO5" i="11"/>
  <c r="DO6" i="11" l="1"/>
  <c r="DP5" i="11"/>
  <c r="DP6" i="11" l="1"/>
  <c r="DQ5" i="11"/>
  <c r="DQ4" i="11" l="1"/>
  <c r="DQ6" i="11"/>
  <c r="DR5" i="11"/>
  <c r="DR6" i="11" l="1"/>
  <c r="DS5" i="11"/>
  <c r="DS6" i="11" l="1"/>
  <c r="DT5" i="11"/>
  <c r="DT6" i="11" l="1"/>
  <c r="DU5" i="11"/>
  <c r="DU6" i="11" l="1"/>
  <c r="DV5" i="11"/>
  <c r="DV6" i="11" l="1"/>
  <c r="DW5" i="11"/>
  <c r="DW6" i="11" l="1"/>
  <c r="DX5" i="11"/>
  <c r="DX6" i="11" l="1"/>
  <c r="DY5" i="11"/>
  <c r="DX4"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B6" i="11" l="1"/>
  <c r="FC5" i="11"/>
  <c r="FC6" i="11" l="1"/>
  <c r="FD5" i="11"/>
  <c r="FE5" i="11" l="1"/>
  <c r="FD6" i="11"/>
  <c r="FE6" i="11" l="1"/>
  <c r="FF5" i="11"/>
  <c r="FF6" i="11" s="1"/>
</calcChain>
</file>

<file path=xl/sharedStrings.xml><?xml version="1.0" encoding="utf-8"?>
<sst xmlns="http://schemas.openxmlformats.org/spreadsheetml/2006/main" count="88" uniqueCount="54">
  <si>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</si>
  <si>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</si>
  <si>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</si>
  <si>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</si>
  <si>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</si>
  <si>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</si>
  <si>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</si>
  <si>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</si>
  <si>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</si>
  <si>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</si>
  <si>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</si>
  <si>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</si>
  <si>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</si>
  <si>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</si>
  <si>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</si>
  <si>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</si>
  <si>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</si>
  <si>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</si>
  <si>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</si>
  <si>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</si>
  <si>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</si>
  <si>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</si>
  <si>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</si>
  <si>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</si>
  <si>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</si>
  <si>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</si>
  <si>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</si>
  <si>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</si>
  <si>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</si>
  <si>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</si>
  <si>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</si>
  <si>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</si>
  <si>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</si>
  <si>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</si>
  <si>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</si>
  <si>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</si>
  <si>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</si>
  <si>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</si>
  <si>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</si>
  <si>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</si>
  <si>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</si>
  <si>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</si>
  <si>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</si>
  <si>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</si>
  <si>
    <t>Kode</t>
  </si>
  <si>
    <t>Aflevering</t>
  </si>
  <si>
    <t xml:space="preserve">Group </t>
  </si>
  <si>
    <t>Data cleaning</t>
  </si>
  <si>
    <t>Opbygning af en database</t>
  </si>
  <si>
    <t>Syntetisk data</t>
  </si>
  <si>
    <t>Løsning af forskningsspørgsmål</t>
  </si>
  <si>
    <t>Testing</t>
  </si>
  <si>
    <t>Video Pitch/Faglig fest</t>
  </si>
  <si>
    <t>Møder og diverse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</si>
</sst>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8" xfId="0" applyNumberFormat="1" applyFont="1" applyFill="1" applyBorder="1" applyAlignment="1">
      <alignment horizontal="center" vertical="center"/>
    </xf>
    <xf numFmtId="168" fontId="19" fillId="12" borderId="16"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0" fontId="20" fillId="2" borderId="15"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5" fontId="17"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5" fontId="17" fillId="4" borderId="4"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7" fillId="5" borderId="6" xfId="12" applyFont="1" applyFill="1" applyBorder="1">
      <alignment horizontal="left" vertical="center" indent="2"/>
    </xf>
    <xf numFmtId="0" fontId="17" fillId="5" borderId="6" xfId="11" applyFont="1" applyFill="1" applyBorder="1" applyAlignment="1">
      <alignment vertical="center"/>
    </xf>
    <xf numFmtId="9" fontId="1" fillId="5" borderId="6" xfId="2" applyFont="1" applyFill="1" applyBorder="1" applyAlignment="1">
      <alignment horizontal="center" vertical="center"/>
    </xf>
    <xf numFmtId="165" fontId="17" fillId="5" borderId="6"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7" fillId="10" borderId="7" xfId="12" applyFont="1" applyFill="1" applyBorder="1">
      <alignment horizontal="left" vertical="center" indent="2"/>
    </xf>
    <xf numFmtId="0" fontId="17" fillId="10" borderId="7" xfId="11" applyFont="1" applyFill="1" applyBorder="1" applyAlignment="1">
      <alignment vertical="center"/>
    </xf>
    <xf numFmtId="9" fontId="1" fillId="10" borderId="7" xfId="2" applyFont="1" applyFill="1" applyBorder="1" applyAlignment="1">
      <alignment horizontal="center" vertical="center"/>
    </xf>
    <xf numFmtId="165" fontId="17" fillId="10" borderId="7"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4" fillId="0" borderId="20" xfId="0" applyFont="1" applyBorder="1" applyAlignment="1">
      <alignment vertical="center"/>
    </xf>
    <xf numFmtId="0" fontId="4" fillId="0" borderId="21" xfId="0" applyFont="1" applyBorder="1" applyAlignment="1">
      <alignment vertical="center"/>
    </xf>
    <xf numFmtId="168" fontId="19" fillId="12" borderId="0" xfId="0" applyNumberFormat="1" applyFont="1" applyFill="1" applyAlignment="1">
      <alignment horizontal="center" vertical="center"/>
    </xf>
    <xf numFmtId="0" fontId="20" fillId="2" borderId="0" xfId="0" applyFont="1" applyFill="1" applyAlignment="1">
      <alignment horizontal="center" vertical="center" shrinkToFit="1"/>
    </xf>
    <xf numFmtId="167" fontId="17" fillId="2" borderId="17"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167" fontId="17" fillId="2" borderId="16" xfId="0" applyNumberFormat="1" applyFont="1" applyFill="1" applyBorder="1" applyAlignment="1">
      <alignment horizontal="center" vertical="center" wrapText="1"/>
    </xf>
    <xf numFmtId="167" fontId="17" fillId="2" borderId="11" xfId="0" applyNumberFormat="1" applyFont="1" applyFill="1" applyBorder="1" applyAlignment="1">
      <alignment horizontal="center" vertical="center" wrapText="1"/>
    </xf>
    <xf numFmtId="167" fontId="17" fillId="2" borderId="12" xfId="0" applyNumberFormat="1" applyFont="1" applyFill="1" applyBorder="1" applyAlignment="1">
      <alignment horizontal="center" vertical="center" wrapText="1"/>
    </xf>
    <xf numFmtId="0" fontId="11" fillId="0" borderId="0" xfId="3" applyAlignment="1">
      <alignment wrapText="1"/>
    </xf>
    <xf numFmtId="0" fontId="18"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8" fillId="11" borderId="14" xfId="0" applyFont="1" applyFill="1" applyBorder="1" applyAlignment="1">
      <alignment vertical="center"/>
    </xf>
    <xf numFmtId="0" fontId="4" fillId="2" borderId="19" xfId="0" applyFont="1" applyFill="1" applyBorder="1"/>
    <xf numFmtId="0" fontId="18" fillId="11" borderId="14"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43"/>
  <sheetViews>
    <sheetView showGridLines="0" tabSelected="1" showRuler="0" topLeftCell="A34" zoomScaleNormal="100" zoomScalePageLayoutView="70" workbookViewId="0">
      <selection activeCell="B42" sqref="B42"/>
    </sheetView>
  </sheetViews>
  <sheetFormatPr defaultColWidth="8.75" defaultRowHeight="30" customHeight="1" x14ac:dyDescent="0.2"/>
  <cols>
    <col min="1" max="1" width="2.75" style="10" customWidth="1"/>
    <col min="2" max="2" width="58.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66" width="2.125" bestFit="1" customWidth="1"/>
    <col min="67" max="67" width="2.625" bestFit="1" customWidth="1"/>
    <col min="68" max="69" width="2.125" bestFit="1" customWidth="1"/>
    <col min="70" max="70" width="2.875" bestFit="1" customWidth="1"/>
    <col min="71" max="71" width="2.625" bestFit="1" customWidth="1"/>
    <col min="72" max="79" width="2.875" bestFit="1" customWidth="1"/>
    <col min="80" max="80" width="3.125" bestFit="1" customWidth="1"/>
    <col min="81" max="81" width="2.875" bestFit="1" customWidth="1"/>
    <col min="82" max="89" width="3.125" bestFit="1" customWidth="1"/>
    <col min="90" max="90" width="2.125" bestFit="1" customWidth="1"/>
    <col min="91" max="92" width="2.375" bestFit="1" customWidth="1"/>
    <col min="93" max="93" width="2.5" bestFit="1" customWidth="1"/>
    <col min="94" max="94" width="2.125" bestFit="1" customWidth="1"/>
    <col min="95" max="95" width="2.625" bestFit="1" customWidth="1"/>
    <col min="96" max="97" width="2.125" bestFit="1" customWidth="1"/>
    <col min="98" max="98" width="2.375" bestFit="1" customWidth="1"/>
    <col min="99" max="99" width="2.875" bestFit="1" customWidth="1"/>
    <col min="100" max="100" width="2.625" bestFit="1" customWidth="1"/>
    <col min="101" max="108" width="2.875" bestFit="1" customWidth="1"/>
    <col min="109" max="109" width="3.125" bestFit="1" customWidth="1"/>
    <col min="110" max="110" width="2.87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5" bestFit="1" customWidth="1"/>
    <col min="130" max="130" width="1.875" bestFit="1" customWidth="1"/>
    <col min="131" max="134" width="1.5" bestFit="1" customWidth="1"/>
    <col min="135" max="155" width="2.125" bestFit="1" customWidth="1"/>
    <col min="156" max="156" width="1.75" bestFit="1" customWidth="1"/>
    <col min="157" max="157" width="1.5" bestFit="1" customWidth="1"/>
    <col min="158" max="158" width="1.875" bestFit="1" customWidth="1"/>
    <col min="159" max="162" width="1.5" bestFit="1" customWidth="1"/>
  </cols>
  <sheetData>
    <row r="1" spans="1:162" ht="90" customHeight="1" x14ac:dyDescent="1.1000000000000001">
      <c r="A1" s="11"/>
      <c r="B1" s="78" t="s">
        <v>42</v>
      </c>
      <c r="C1" s="13"/>
      <c r="D1" s="14"/>
      <c r="E1" s="15"/>
      <c r="F1" s="16"/>
      <c r="H1" s="1"/>
      <c r="I1" s="104" t="s">
        <v>19</v>
      </c>
      <c r="J1" s="105"/>
      <c r="K1" s="105"/>
      <c r="L1" s="105"/>
      <c r="M1" s="105"/>
      <c r="N1" s="105"/>
      <c r="O1" s="105"/>
      <c r="P1" s="19"/>
      <c r="Q1" s="103">
        <v>45329</v>
      </c>
      <c r="R1" s="102"/>
      <c r="S1" s="102"/>
      <c r="T1" s="102"/>
      <c r="U1" s="102"/>
      <c r="V1" s="102"/>
      <c r="W1" s="102"/>
      <c r="X1" s="102"/>
      <c r="Y1" s="102"/>
      <c r="Z1" s="102"/>
    </row>
    <row r="2" spans="1:162" ht="30" customHeight="1" x14ac:dyDescent="0.5">
      <c r="B2" s="76" t="s">
        <v>43</v>
      </c>
      <c r="C2" s="77"/>
      <c r="D2" s="17"/>
      <c r="E2" s="18"/>
      <c r="F2" s="17"/>
      <c r="I2" s="104" t="s">
        <v>20</v>
      </c>
      <c r="J2" s="105"/>
      <c r="K2" s="105"/>
      <c r="L2" s="105"/>
      <c r="M2" s="105"/>
      <c r="N2" s="105"/>
      <c r="O2" s="105"/>
      <c r="P2" s="19"/>
      <c r="Q2" s="101">
        <v>1</v>
      </c>
      <c r="R2" s="102"/>
      <c r="S2" s="102"/>
      <c r="T2" s="102"/>
      <c r="U2" s="102"/>
      <c r="V2" s="102"/>
      <c r="W2" s="102"/>
      <c r="X2" s="102"/>
      <c r="Y2" s="102"/>
      <c r="Z2" s="102"/>
    </row>
    <row r="3" spans="1:162" s="21" customFormat="1" ht="30" customHeight="1" x14ac:dyDescent="0.25">
      <c r="A3" s="10"/>
      <c r="B3" s="20"/>
      <c r="D3" s="22"/>
      <c r="E3" s="23"/>
    </row>
    <row r="4" spans="1:162" s="21" customFormat="1" ht="30" customHeight="1" x14ac:dyDescent="0.2">
      <c r="A4" s="11"/>
      <c r="B4" s="24"/>
      <c r="E4" s="25"/>
      <c r="I4" s="92">
        <f>I5</f>
        <v>45327</v>
      </c>
      <c r="J4" s="93"/>
      <c r="K4" s="93"/>
      <c r="L4" s="93"/>
      <c r="M4" s="93"/>
      <c r="N4" s="93"/>
      <c r="O4" s="93"/>
      <c r="P4" s="93">
        <f>P5</f>
        <v>45334</v>
      </c>
      <c r="Q4" s="93"/>
      <c r="R4" s="93"/>
      <c r="S4" s="93"/>
      <c r="T4" s="93"/>
      <c r="U4" s="93"/>
      <c r="V4" s="93"/>
      <c r="W4" s="93">
        <f>W5</f>
        <v>45341</v>
      </c>
      <c r="X4" s="93"/>
      <c r="Y4" s="93"/>
      <c r="Z4" s="93"/>
      <c r="AA4" s="93"/>
      <c r="AB4" s="93"/>
      <c r="AC4" s="93"/>
      <c r="AD4" s="93">
        <f>AD5</f>
        <v>45348</v>
      </c>
      <c r="AE4" s="93"/>
      <c r="AF4" s="93"/>
      <c r="AG4" s="93"/>
      <c r="AH4" s="93"/>
      <c r="AI4" s="93"/>
      <c r="AJ4" s="93"/>
      <c r="AK4" s="93">
        <f>AK5</f>
        <v>45355</v>
      </c>
      <c r="AL4" s="93"/>
      <c r="AM4" s="93"/>
      <c r="AN4" s="93"/>
      <c r="AO4" s="93"/>
      <c r="AP4" s="93"/>
      <c r="AQ4" s="93"/>
      <c r="AR4" s="93">
        <f>AR5</f>
        <v>45362</v>
      </c>
      <c r="AS4" s="93"/>
      <c r="AT4" s="93"/>
      <c r="AU4" s="93"/>
      <c r="AV4" s="93"/>
      <c r="AW4" s="93"/>
      <c r="AX4" s="93"/>
      <c r="AY4" s="93">
        <f>AY5</f>
        <v>45369</v>
      </c>
      <c r="AZ4" s="93"/>
      <c r="BA4" s="93"/>
      <c r="BB4" s="93"/>
      <c r="BC4" s="93"/>
      <c r="BD4" s="93"/>
      <c r="BE4" s="93"/>
      <c r="BF4" s="93">
        <f>BF5</f>
        <v>45376</v>
      </c>
      <c r="BG4" s="93"/>
      <c r="BH4" s="93"/>
      <c r="BI4" s="93"/>
      <c r="BJ4" s="93"/>
      <c r="BK4" s="93"/>
      <c r="BL4" s="90"/>
      <c r="BM4" s="92">
        <f>BM5</f>
        <v>45383</v>
      </c>
      <c r="BN4" s="93"/>
      <c r="BO4" s="93"/>
      <c r="BP4" s="93"/>
      <c r="BQ4" s="93"/>
      <c r="BR4" s="93"/>
      <c r="BS4" s="93"/>
      <c r="BT4" s="93">
        <f>BT5</f>
        <v>45390</v>
      </c>
      <c r="BU4" s="93"/>
      <c r="BV4" s="93"/>
      <c r="BW4" s="93"/>
      <c r="BX4" s="93"/>
      <c r="BY4" s="93"/>
      <c r="BZ4" s="93"/>
      <c r="CA4" s="93">
        <f>CA5</f>
        <v>45397</v>
      </c>
      <c r="CB4" s="93"/>
      <c r="CC4" s="93"/>
      <c r="CD4" s="93"/>
      <c r="CE4" s="93"/>
      <c r="CF4" s="93"/>
      <c r="CG4" s="93"/>
      <c r="CH4" s="93">
        <f>CH5</f>
        <v>45404</v>
      </c>
      <c r="CI4" s="93"/>
      <c r="CJ4" s="94"/>
      <c r="CK4" s="93"/>
      <c r="CL4" s="93"/>
      <c r="CM4" s="93"/>
      <c r="CN4" s="93"/>
      <c r="CO4" s="93">
        <f>CO5</f>
        <v>45411</v>
      </c>
      <c r="CP4" s="93"/>
      <c r="CQ4" s="93"/>
      <c r="CR4" s="93"/>
      <c r="CS4" s="93"/>
      <c r="CT4" s="93"/>
      <c r="CU4" s="93"/>
      <c r="CV4" s="93">
        <f>CV5</f>
        <v>45418</v>
      </c>
      <c r="CW4" s="93"/>
      <c r="CX4" s="93"/>
      <c r="CY4" s="93"/>
      <c r="CZ4" s="93"/>
      <c r="DA4" s="93"/>
      <c r="DB4" s="93"/>
      <c r="DC4" s="93">
        <f>DC5</f>
        <v>45425</v>
      </c>
      <c r="DD4" s="93"/>
      <c r="DE4" s="93"/>
      <c r="DF4" s="93"/>
      <c r="DG4" s="93"/>
      <c r="DH4" s="93"/>
      <c r="DI4" s="93"/>
      <c r="DJ4" s="90">
        <f>DJ5</f>
        <v>45432</v>
      </c>
      <c r="DK4" s="91"/>
      <c r="DL4" s="91"/>
      <c r="DM4" s="91"/>
      <c r="DN4" s="91"/>
      <c r="DO4" s="91"/>
      <c r="DP4" s="92"/>
      <c r="DQ4" s="90">
        <f>DQ5</f>
        <v>45439</v>
      </c>
      <c r="DR4" s="91"/>
      <c r="DS4" s="91"/>
      <c r="DT4" s="91"/>
      <c r="DU4" s="91"/>
      <c r="DV4" s="91"/>
      <c r="DW4" s="92"/>
      <c r="DX4" s="90">
        <f>DX5</f>
        <v>45446</v>
      </c>
      <c r="DY4" s="91"/>
      <c r="DZ4" s="91"/>
      <c r="EA4" s="91"/>
      <c r="EB4" s="91"/>
      <c r="EC4" s="91"/>
      <c r="ED4" s="92"/>
      <c r="EE4" s="90">
        <f>EE5</f>
        <v>45453</v>
      </c>
      <c r="EF4" s="91"/>
      <c r="EG4" s="91"/>
      <c r="EH4" s="91"/>
      <c r="EI4" s="91"/>
      <c r="EJ4" s="91"/>
      <c r="EK4" s="92"/>
      <c r="EL4" s="90">
        <f>EL5</f>
        <v>45460</v>
      </c>
      <c r="EM4" s="91"/>
      <c r="EN4" s="91"/>
      <c r="EO4" s="91"/>
      <c r="EP4" s="91"/>
      <c r="EQ4" s="91"/>
      <c r="ER4" s="92"/>
      <c r="ES4" s="90">
        <f>ES5</f>
        <v>45467</v>
      </c>
      <c r="ET4" s="91"/>
      <c r="EU4" s="91"/>
      <c r="EV4" s="91"/>
      <c r="EW4" s="91"/>
      <c r="EX4" s="91"/>
      <c r="EY4" s="92"/>
      <c r="EZ4" s="90">
        <f>EZ5</f>
        <v>45474</v>
      </c>
      <c r="FA4" s="91"/>
      <c r="FB4" s="91"/>
      <c r="FC4" s="91"/>
      <c r="FD4" s="91"/>
      <c r="FE4" s="91"/>
      <c r="FF4" s="92"/>
    </row>
    <row r="5" spans="1:162" s="21" customFormat="1" ht="15" customHeight="1" x14ac:dyDescent="0.2">
      <c r="A5" s="95"/>
      <c r="B5" s="96" t="s">
        <v>4</v>
      </c>
      <c r="C5" s="98" t="s">
        <v>21</v>
      </c>
      <c r="D5" s="100" t="s">
        <v>0</v>
      </c>
      <c r="E5" s="100" t="s">
        <v>2</v>
      </c>
      <c r="F5" s="100"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Q5+1</f>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c r="BM5" s="26">
        <f>BL5+1</f>
        <v>45383</v>
      </c>
      <c r="BN5" s="26">
        <f>BM5+1</f>
        <v>45384</v>
      </c>
      <c r="BO5" s="26">
        <f t="shared" ref="BO5" si="3">BN5+1</f>
        <v>45385</v>
      </c>
      <c r="BP5" s="26">
        <f t="shared" ref="BP5" si="4">BO5+1</f>
        <v>45386</v>
      </c>
      <c r="BQ5" s="26">
        <f t="shared" ref="BQ5" si="5">BP5+1</f>
        <v>45387</v>
      </c>
      <c r="BR5" s="26">
        <f t="shared" ref="BR5" si="6">BQ5+1</f>
        <v>45388</v>
      </c>
      <c r="BS5" s="27">
        <f t="shared" ref="BS5" si="7">BR5+1</f>
        <v>45389</v>
      </c>
      <c r="BT5" s="28">
        <f>BS5+1</f>
        <v>45390</v>
      </c>
      <c r="BU5" s="26">
        <f>BT5+1</f>
        <v>45391</v>
      </c>
      <c r="BV5" s="26">
        <f>BU5+1</f>
        <v>45392</v>
      </c>
      <c r="BW5" s="26">
        <f t="shared" ref="BW5" si="8">BV5+1</f>
        <v>45393</v>
      </c>
      <c r="BX5" s="26">
        <f t="shared" ref="BX5" si="9">BW5+1</f>
        <v>45394</v>
      </c>
      <c r="BY5" s="26">
        <f t="shared" ref="BY5" si="10">BX5+1</f>
        <v>45395</v>
      </c>
      <c r="BZ5" s="27">
        <f t="shared" ref="BZ5" si="11">BY5+1</f>
        <v>45396</v>
      </c>
      <c r="CA5" s="28">
        <f>BZ5+1</f>
        <v>45397</v>
      </c>
      <c r="CB5" s="26">
        <f>CA5+1</f>
        <v>45398</v>
      </c>
      <c r="CC5" s="26">
        <f t="shared" ref="CC5" si="12">CB5+1</f>
        <v>45399</v>
      </c>
      <c r="CD5" s="26">
        <f t="shared" ref="CD5" si="13">CC5+1</f>
        <v>45400</v>
      </c>
      <c r="CE5" s="26">
        <f t="shared" ref="CE5" si="14">CD5+1</f>
        <v>45401</v>
      </c>
      <c r="CF5" s="26">
        <f t="shared" ref="CF5" si="15">CE5+1</f>
        <v>45402</v>
      </c>
      <c r="CG5" s="27">
        <f t="shared" ref="CG5" si="16">CF5+1</f>
        <v>45403</v>
      </c>
      <c r="CH5" s="28">
        <f>CG5+1</f>
        <v>45404</v>
      </c>
      <c r="CI5" s="26">
        <f>CH5+1</f>
        <v>45405</v>
      </c>
      <c r="CJ5" s="88">
        <f>CI5+1</f>
        <v>45406</v>
      </c>
      <c r="CK5" s="26">
        <f t="shared" ref="CK5" si="17">CJ5+1</f>
        <v>45407</v>
      </c>
      <c r="CL5" s="26">
        <f t="shared" ref="CL5" si="18">CK5+1</f>
        <v>45408</v>
      </c>
      <c r="CM5" s="26">
        <f t="shared" ref="CM5" si="19">CL5+1</f>
        <v>45409</v>
      </c>
      <c r="CN5" s="27">
        <f t="shared" ref="CN5" si="20">CM5+1</f>
        <v>45410</v>
      </c>
      <c r="CO5" s="28">
        <f>CN5+1</f>
        <v>45411</v>
      </c>
      <c r="CP5" s="26">
        <f>CO5+1</f>
        <v>45412</v>
      </c>
      <c r="CQ5" s="26">
        <f t="shared" ref="CQ5" si="21">CP5+1</f>
        <v>45413</v>
      </c>
      <c r="CR5" s="26">
        <f t="shared" ref="CR5" si="22">CQ5+1</f>
        <v>45414</v>
      </c>
      <c r="CS5" s="26">
        <f t="shared" ref="CS5" si="23">CR5+1</f>
        <v>45415</v>
      </c>
      <c r="CT5" s="26">
        <f t="shared" ref="CT5" si="24">CS5+1</f>
        <v>45416</v>
      </c>
      <c r="CU5" s="27">
        <f t="shared" ref="CU5" si="25">CT5+1</f>
        <v>45417</v>
      </c>
      <c r="CV5" s="28">
        <f>CU5+1</f>
        <v>45418</v>
      </c>
      <c r="CW5" s="26">
        <f>CV5+1</f>
        <v>45419</v>
      </c>
      <c r="CX5" s="26">
        <f t="shared" ref="CX5" si="26">CW5+1</f>
        <v>45420</v>
      </c>
      <c r="CY5" s="26">
        <f t="shared" ref="CY5" si="27">CX5+1</f>
        <v>45421</v>
      </c>
      <c r="CZ5" s="26">
        <f t="shared" ref="CZ5" si="28">CY5+1</f>
        <v>45422</v>
      </c>
      <c r="DA5" s="26">
        <f t="shared" ref="DA5" si="29">CZ5+1</f>
        <v>45423</v>
      </c>
      <c r="DB5" s="27">
        <f t="shared" ref="DB5" si="30">DA5+1</f>
        <v>45424</v>
      </c>
      <c r="DC5" s="28">
        <f>DB5+1</f>
        <v>45425</v>
      </c>
      <c r="DD5" s="26">
        <f>DC5+1</f>
        <v>45426</v>
      </c>
      <c r="DE5" s="26">
        <f t="shared" ref="DE5" si="31">DD5+1</f>
        <v>45427</v>
      </c>
      <c r="DF5" s="26">
        <f t="shared" ref="DF5" si="32">DE5+1</f>
        <v>45428</v>
      </c>
      <c r="DG5" s="26">
        <f t="shared" ref="DG5" si="33">DF5+1</f>
        <v>45429</v>
      </c>
      <c r="DH5" s="26">
        <f t="shared" ref="DH5" si="34">DG5+1</f>
        <v>45430</v>
      </c>
      <c r="DI5" s="27">
        <f t="shared" ref="DI5" si="35">DH5+1</f>
        <v>45431</v>
      </c>
      <c r="DJ5" s="26">
        <f>DI5+1</f>
        <v>45432</v>
      </c>
      <c r="DK5" s="26">
        <f>DJ5+1</f>
        <v>45433</v>
      </c>
      <c r="DL5" s="26">
        <f t="shared" ref="DL5" si="36">DK5+1</f>
        <v>45434</v>
      </c>
      <c r="DM5" s="26">
        <f t="shared" ref="DM5" si="37">DL5+1</f>
        <v>45435</v>
      </c>
      <c r="DN5" s="26">
        <f t="shared" ref="DN5" si="38">DM5+1</f>
        <v>45436</v>
      </c>
      <c r="DO5" s="26">
        <f t="shared" ref="DO5" si="39">DN5+1</f>
        <v>45437</v>
      </c>
      <c r="DP5" s="27">
        <f t="shared" ref="DP5" si="40">DO5+1</f>
        <v>45438</v>
      </c>
      <c r="DQ5" s="28">
        <f>DP5+1</f>
        <v>45439</v>
      </c>
      <c r="DR5" s="26">
        <f>DQ5+1</f>
        <v>45440</v>
      </c>
      <c r="DS5" s="26">
        <f>DR5+1</f>
        <v>45441</v>
      </c>
      <c r="DT5" s="26">
        <f t="shared" ref="DT5" si="41">DS5+1</f>
        <v>45442</v>
      </c>
      <c r="DU5" s="26">
        <f t="shared" ref="DU5" si="42">DT5+1</f>
        <v>45443</v>
      </c>
      <c r="DV5" s="26">
        <f t="shared" ref="DV5" si="43">DU5+1</f>
        <v>45444</v>
      </c>
      <c r="DW5" s="27">
        <f t="shared" ref="DW5" si="44">DV5+1</f>
        <v>45445</v>
      </c>
      <c r="DX5" s="28">
        <f>DW5+1</f>
        <v>45446</v>
      </c>
      <c r="DY5" s="26">
        <f>DX5+1</f>
        <v>45447</v>
      </c>
      <c r="DZ5" s="26">
        <f t="shared" ref="DZ5" si="45">DY5+1</f>
        <v>45448</v>
      </c>
      <c r="EA5" s="26">
        <f t="shared" ref="EA5" si="46">DZ5+1</f>
        <v>45449</v>
      </c>
      <c r="EB5" s="26">
        <f t="shared" ref="EB5" si="47">EA5+1</f>
        <v>45450</v>
      </c>
      <c r="EC5" s="26">
        <f t="shared" ref="EC5" si="48">EB5+1</f>
        <v>45451</v>
      </c>
      <c r="ED5" s="27">
        <f t="shared" ref="ED5" si="49">EC5+1</f>
        <v>45452</v>
      </c>
      <c r="EE5" s="28">
        <f>ED5+1</f>
        <v>45453</v>
      </c>
      <c r="EF5" s="26">
        <f>EE5+1</f>
        <v>45454</v>
      </c>
      <c r="EG5" s="26">
        <f t="shared" ref="EG5" si="50">EF5+1</f>
        <v>45455</v>
      </c>
      <c r="EH5" s="26">
        <f t="shared" ref="EH5" si="51">EG5+1</f>
        <v>45456</v>
      </c>
      <c r="EI5" s="26">
        <f t="shared" ref="EI5" si="52">EH5+1</f>
        <v>45457</v>
      </c>
      <c r="EJ5" s="26">
        <f t="shared" ref="EJ5" si="53">EI5+1</f>
        <v>45458</v>
      </c>
      <c r="EK5" s="27">
        <f t="shared" ref="EK5" si="54">EJ5+1</f>
        <v>45459</v>
      </c>
      <c r="EL5" s="28">
        <f>EK5+1</f>
        <v>45460</v>
      </c>
      <c r="EM5" s="26">
        <f>EL5+1</f>
        <v>45461</v>
      </c>
      <c r="EN5" s="26">
        <f t="shared" ref="EN5" si="55">EM5+1</f>
        <v>45462</v>
      </c>
      <c r="EO5" s="26">
        <f t="shared" ref="EO5" si="56">EN5+1</f>
        <v>45463</v>
      </c>
      <c r="EP5" s="26">
        <f t="shared" ref="EP5" si="57">EO5+1</f>
        <v>45464</v>
      </c>
      <c r="EQ5" s="26">
        <f t="shared" ref="EQ5" si="58">EP5+1</f>
        <v>45465</v>
      </c>
      <c r="ER5" s="27">
        <f t="shared" ref="ER5" si="59">EQ5+1</f>
        <v>45466</v>
      </c>
      <c r="ES5" s="28">
        <f>ER5+1</f>
        <v>45467</v>
      </c>
      <c r="ET5" s="26">
        <f>ES5+1</f>
        <v>45468</v>
      </c>
      <c r="EU5" s="26">
        <f t="shared" ref="EU5" si="60">ET5+1</f>
        <v>45469</v>
      </c>
      <c r="EV5" s="26">
        <f t="shared" ref="EV5" si="61">EU5+1</f>
        <v>45470</v>
      </c>
      <c r="EW5" s="26">
        <f t="shared" ref="EW5" si="62">EV5+1</f>
        <v>45471</v>
      </c>
      <c r="EX5" s="26">
        <f t="shared" ref="EX5" si="63">EW5+1</f>
        <v>45472</v>
      </c>
      <c r="EY5" s="27">
        <f t="shared" ref="EY5" si="64">EX5+1</f>
        <v>45473</v>
      </c>
      <c r="EZ5" s="28">
        <f>EY5+1</f>
        <v>45474</v>
      </c>
      <c r="FA5" s="26">
        <f>EZ5+1</f>
        <v>45475</v>
      </c>
      <c r="FB5" s="26">
        <f t="shared" ref="FB5" si="65">FA5+1</f>
        <v>45476</v>
      </c>
      <c r="FC5" s="26">
        <f t="shared" ref="FC5" si="66">FB5+1</f>
        <v>45477</v>
      </c>
      <c r="FD5" s="26">
        <f t="shared" ref="FD5" si="67">FC5+1</f>
        <v>45478</v>
      </c>
      <c r="FE5" s="26">
        <f t="shared" ref="FE5" si="68">FD5+1</f>
        <v>45479</v>
      </c>
      <c r="FF5" s="27">
        <f t="shared" ref="FF5" si="69">FE5+1</f>
        <v>45480</v>
      </c>
    </row>
    <row r="6" spans="1:162" s="21" customFormat="1" ht="15" customHeight="1" thickBot="1" x14ac:dyDescent="0.25">
      <c r="A6" s="95"/>
      <c r="B6" s="97"/>
      <c r="C6" s="99"/>
      <c r="D6" s="99"/>
      <c r="E6" s="99"/>
      <c r="F6" s="99"/>
      <c r="I6" s="29" t="str">
        <f t="shared" ref="I6:AN6" si="70">LEFT(TEXT(I5,"ddd"),1)</f>
        <v>M</v>
      </c>
      <c r="J6" s="30" t="str">
        <f t="shared" si="70"/>
        <v>T</v>
      </c>
      <c r="K6" s="30" t="str">
        <f t="shared" si="70"/>
        <v>W</v>
      </c>
      <c r="L6" s="30" t="str">
        <f t="shared" si="70"/>
        <v>T</v>
      </c>
      <c r="M6" s="30" t="str">
        <f t="shared" si="70"/>
        <v>F</v>
      </c>
      <c r="N6" s="30" t="str">
        <f t="shared" si="70"/>
        <v>S</v>
      </c>
      <c r="O6" s="30" t="str">
        <f t="shared" si="70"/>
        <v>S</v>
      </c>
      <c r="P6" s="30" t="str">
        <f t="shared" si="70"/>
        <v>M</v>
      </c>
      <c r="Q6" s="30" t="str">
        <f t="shared" si="70"/>
        <v>T</v>
      </c>
      <c r="R6" s="30" t="str">
        <f t="shared" si="70"/>
        <v>W</v>
      </c>
      <c r="S6" s="30" t="str">
        <f t="shared" si="70"/>
        <v>T</v>
      </c>
      <c r="T6" s="30" t="str">
        <f t="shared" si="70"/>
        <v>F</v>
      </c>
      <c r="U6" s="30" t="str">
        <f t="shared" si="70"/>
        <v>S</v>
      </c>
      <c r="V6" s="30" t="str">
        <f t="shared" si="70"/>
        <v>S</v>
      </c>
      <c r="W6" s="30" t="str">
        <f t="shared" si="70"/>
        <v>M</v>
      </c>
      <c r="X6" s="30" t="str">
        <f t="shared" si="70"/>
        <v>T</v>
      </c>
      <c r="Y6" s="30" t="str">
        <f t="shared" si="70"/>
        <v>W</v>
      </c>
      <c r="Z6" s="30" t="str">
        <f t="shared" si="70"/>
        <v>T</v>
      </c>
      <c r="AA6" s="30" t="str">
        <f t="shared" si="70"/>
        <v>F</v>
      </c>
      <c r="AB6" s="30" t="str">
        <f t="shared" si="70"/>
        <v>S</v>
      </c>
      <c r="AC6" s="30" t="str">
        <f t="shared" si="70"/>
        <v>S</v>
      </c>
      <c r="AD6" s="30" t="str">
        <f t="shared" si="70"/>
        <v>M</v>
      </c>
      <c r="AE6" s="30" t="str">
        <f t="shared" si="70"/>
        <v>T</v>
      </c>
      <c r="AF6" s="30" t="str">
        <f t="shared" si="70"/>
        <v>W</v>
      </c>
      <c r="AG6" s="30" t="str">
        <f t="shared" si="70"/>
        <v>T</v>
      </c>
      <c r="AH6" s="30" t="str">
        <f t="shared" si="70"/>
        <v>F</v>
      </c>
      <c r="AI6" s="30" t="str">
        <f t="shared" si="70"/>
        <v>S</v>
      </c>
      <c r="AJ6" s="30" t="str">
        <f t="shared" si="70"/>
        <v>S</v>
      </c>
      <c r="AK6" s="30" t="str">
        <f t="shared" si="70"/>
        <v>M</v>
      </c>
      <c r="AL6" s="30" t="str">
        <f t="shared" si="70"/>
        <v>T</v>
      </c>
      <c r="AM6" s="30" t="str">
        <f t="shared" si="70"/>
        <v>W</v>
      </c>
      <c r="AN6" s="30" t="str">
        <f t="shared" si="70"/>
        <v>T</v>
      </c>
      <c r="AO6" s="30" t="str">
        <f t="shared" ref="AO6:CR6" si="71">LEFT(TEXT(AO5,"ddd"),1)</f>
        <v>F</v>
      </c>
      <c r="AP6" s="30" t="str">
        <f t="shared" si="71"/>
        <v>S</v>
      </c>
      <c r="AQ6" s="30" t="str">
        <f t="shared" si="71"/>
        <v>S</v>
      </c>
      <c r="AR6" s="30" t="str">
        <f t="shared" si="71"/>
        <v>M</v>
      </c>
      <c r="AS6" s="30" t="str">
        <f t="shared" si="71"/>
        <v>T</v>
      </c>
      <c r="AT6" s="30" t="str">
        <f t="shared" si="71"/>
        <v>W</v>
      </c>
      <c r="AU6" s="30" t="str">
        <f t="shared" si="71"/>
        <v>T</v>
      </c>
      <c r="AV6" s="30" t="str">
        <f t="shared" si="71"/>
        <v>F</v>
      </c>
      <c r="AW6" s="30" t="str">
        <f t="shared" si="71"/>
        <v>S</v>
      </c>
      <c r="AX6" s="30" t="str">
        <f t="shared" si="71"/>
        <v>S</v>
      </c>
      <c r="AY6" s="30" t="str">
        <f t="shared" si="71"/>
        <v>M</v>
      </c>
      <c r="AZ6" s="30" t="str">
        <f t="shared" si="71"/>
        <v>T</v>
      </c>
      <c r="BA6" s="30" t="str">
        <f t="shared" si="71"/>
        <v>W</v>
      </c>
      <c r="BB6" s="30" t="str">
        <f t="shared" si="71"/>
        <v>T</v>
      </c>
      <c r="BC6" s="30" t="str">
        <f t="shared" si="71"/>
        <v>F</v>
      </c>
      <c r="BD6" s="30" t="str">
        <f t="shared" si="71"/>
        <v>S</v>
      </c>
      <c r="BE6" s="30" t="str">
        <f t="shared" si="71"/>
        <v>S</v>
      </c>
      <c r="BF6" s="30" t="str">
        <f t="shared" si="71"/>
        <v>M</v>
      </c>
      <c r="BG6" s="30" t="str">
        <f t="shared" si="71"/>
        <v>T</v>
      </c>
      <c r="BH6" s="30" t="str">
        <f t="shared" si="71"/>
        <v>W</v>
      </c>
      <c r="BI6" s="30" t="str">
        <f t="shared" si="71"/>
        <v>T</v>
      </c>
      <c r="BJ6" s="30" t="str">
        <f t="shared" si="71"/>
        <v>F</v>
      </c>
      <c r="BK6" s="30" t="str">
        <f t="shared" si="71"/>
        <v>S</v>
      </c>
      <c r="BL6" s="31" t="str">
        <f t="shared" si="71"/>
        <v>S</v>
      </c>
      <c r="BM6" s="29" t="str">
        <f>LEFT(TEXT(BM5,"ddd"),1)</f>
        <v>M</v>
      </c>
      <c r="BN6" s="30" t="str">
        <f t="shared" si="71"/>
        <v>T</v>
      </c>
      <c r="BO6" s="30" t="str">
        <f t="shared" si="71"/>
        <v>W</v>
      </c>
      <c r="BP6" s="30" t="str">
        <f t="shared" si="71"/>
        <v>T</v>
      </c>
      <c r="BQ6" s="30" t="str">
        <f t="shared" si="71"/>
        <v>F</v>
      </c>
      <c r="BR6" s="30" t="str">
        <f t="shared" si="71"/>
        <v>S</v>
      </c>
      <c r="BS6" s="30" t="str">
        <f t="shared" si="71"/>
        <v>S</v>
      </c>
      <c r="BT6" s="30" t="str">
        <f t="shared" si="71"/>
        <v>M</v>
      </c>
      <c r="BU6" s="30" t="str">
        <f t="shared" si="71"/>
        <v>T</v>
      </c>
      <c r="BV6" s="30" t="str">
        <f t="shared" si="71"/>
        <v>W</v>
      </c>
      <c r="BW6" s="30" t="str">
        <f t="shared" si="71"/>
        <v>T</v>
      </c>
      <c r="BX6" s="30" t="str">
        <f t="shared" si="71"/>
        <v>F</v>
      </c>
      <c r="BY6" s="30" t="str">
        <f t="shared" si="71"/>
        <v>S</v>
      </c>
      <c r="BZ6" s="30" t="str">
        <f t="shared" si="71"/>
        <v>S</v>
      </c>
      <c r="CA6" s="30" t="str">
        <f t="shared" si="71"/>
        <v>M</v>
      </c>
      <c r="CB6" s="30" t="str">
        <f t="shared" si="71"/>
        <v>T</v>
      </c>
      <c r="CC6" s="30" t="str">
        <f t="shared" si="71"/>
        <v>W</v>
      </c>
      <c r="CD6" s="30" t="str">
        <f t="shared" si="71"/>
        <v>T</v>
      </c>
      <c r="CE6" s="30" t="str">
        <f t="shared" si="71"/>
        <v>F</v>
      </c>
      <c r="CF6" s="30" t="str">
        <f t="shared" si="71"/>
        <v>S</v>
      </c>
      <c r="CG6" s="30" t="str">
        <f t="shared" si="71"/>
        <v>S</v>
      </c>
      <c r="CH6" s="30" t="str">
        <f t="shared" si="71"/>
        <v>M</v>
      </c>
      <c r="CI6" s="31" t="str">
        <f t="shared" si="71"/>
        <v>T</v>
      </c>
      <c r="CJ6" s="89" t="str">
        <f>LEFT(TEXT(CJ5,"ddd"),1)</f>
        <v>W</v>
      </c>
      <c r="CK6" s="29" t="str">
        <f t="shared" si="71"/>
        <v>T</v>
      </c>
      <c r="CL6" s="30" t="str">
        <f t="shared" si="71"/>
        <v>F</v>
      </c>
      <c r="CM6" s="30" t="str">
        <f t="shared" si="71"/>
        <v>S</v>
      </c>
      <c r="CN6" s="30" t="str">
        <f t="shared" si="71"/>
        <v>S</v>
      </c>
      <c r="CO6" s="30" t="str">
        <f t="shared" si="71"/>
        <v>M</v>
      </c>
      <c r="CP6" s="30" t="str">
        <f t="shared" si="71"/>
        <v>T</v>
      </c>
      <c r="CQ6" s="30" t="str">
        <f t="shared" si="71"/>
        <v>W</v>
      </c>
      <c r="CR6" s="30" t="str">
        <f t="shared" si="71"/>
        <v>T</v>
      </c>
      <c r="CS6" s="30" t="str">
        <f t="shared" ref="CS6:EO6" si="72">LEFT(TEXT(CS5,"ddd"),1)</f>
        <v>F</v>
      </c>
      <c r="CT6" s="30" t="str">
        <f t="shared" si="72"/>
        <v>S</v>
      </c>
      <c r="CU6" s="30" t="str">
        <f t="shared" si="72"/>
        <v>S</v>
      </c>
      <c r="CV6" s="30" t="str">
        <f t="shared" si="72"/>
        <v>M</v>
      </c>
      <c r="CW6" s="30" t="str">
        <f t="shared" si="72"/>
        <v>T</v>
      </c>
      <c r="CX6" s="30" t="str">
        <f t="shared" si="72"/>
        <v>W</v>
      </c>
      <c r="CY6" s="30" t="str">
        <f t="shared" si="72"/>
        <v>T</v>
      </c>
      <c r="CZ6" s="30" t="str">
        <f t="shared" si="72"/>
        <v>F</v>
      </c>
      <c r="DA6" s="30" t="str">
        <f t="shared" si="72"/>
        <v>S</v>
      </c>
      <c r="DB6" s="30" t="str">
        <f t="shared" si="72"/>
        <v>S</v>
      </c>
      <c r="DC6" s="30" t="str">
        <f t="shared" si="72"/>
        <v>M</v>
      </c>
      <c r="DD6" s="30" t="str">
        <f t="shared" si="72"/>
        <v>T</v>
      </c>
      <c r="DE6" s="30" t="str">
        <f t="shared" si="72"/>
        <v>W</v>
      </c>
      <c r="DF6" s="30" t="str">
        <f t="shared" si="72"/>
        <v>T</v>
      </c>
      <c r="DG6" s="30" t="str">
        <f t="shared" si="72"/>
        <v>F</v>
      </c>
      <c r="DH6" s="30" t="str">
        <f t="shared" si="72"/>
        <v>S</v>
      </c>
      <c r="DI6" s="30" t="str">
        <f t="shared" si="72"/>
        <v>S</v>
      </c>
      <c r="DJ6" s="29" t="str">
        <f>LEFT(TEXT(DJ5,"ddd"),1)</f>
        <v>M</v>
      </c>
      <c r="DK6" s="30" t="str">
        <f t="shared" si="72"/>
        <v>T</v>
      </c>
      <c r="DL6" s="30" t="str">
        <f t="shared" si="72"/>
        <v>W</v>
      </c>
      <c r="DM6" s="30" t="str">
        <f t="shared" si="72"/>
        <v>T</v>
      </c>
      <c r="DN6" s="30" t="str">
        <f t="shared" si="72"/>
        <v>F</v>
      </c>
      <c r="DO6" s="30" t="str">
        <f t="shared" si="72"/>
        <v>S</v>
      </c>
      <c r="DP6" s="30" t="str">
        <f t="shared" si="72"/>
        <v>S</v>
      </c>
      <c r="DQ6" s="30" t="str">
        <f t="shared" si="72"/>
        <v>M</v>
      </c>
      <c r="DR6" s="30" t="str">
        <f t="shared" si="72"/>
        <v>T</v>
      </c>
      <c r="DS6" s="30" t="str">
        <f t="shared" si="72"/>
        <v>W</v>
      </c>
      <c r="DT6" s="30" t="str">
        <f t="shared" si="72"/>
        <v>T</v>
      </c>
      <c r="DU6" s="30" t="str">
        <f t="shared" si="72"/>
        <v>F</v>
      </c>
      <c r="DV6" s="30" t="str">
        <f t="shared" si="72"/>
        <v>S</v>
      </c>
      <c r="DW6" s="30" t="str">
        <f t="shared" si="72"/>
        <v>S</v>
      </c>
      <c r="DX6" s="30" t="str">
        <f t="shared" si="72"/>
        <v>M</v>
      </c>
      <c r="DY6" s="30" t="str">
        <f t="shared" si="72"/>
        <v>T</v>
      </c>
      <c r="DZ6" s="30" t="str">
        <f t="shared" si="72"/>
        <v>W</v>
      </c>
      <c r="EA6" s="30" t="str">
        <f t="shared" si="72"/>
        <v>T</v>
      </c>
      <c r="EB6" s="30" t="str">
        <f t="shared" si="72"/>
        <v>F</v>
      </c>
      <c r="EC6" s="30" t="str">
        <f t="shared" si="72"/>
        <v>S</v>
      </c>
      <c r="ED6" s="30" t="str">
        <f t="shared" si="72"/>
        <v>S</v>
      </c>
      <c r="EE6" s="30" t="str">
        <f t="shared" si="72"/>
        <v>M</v>
      </c>
      <c r="EF6" s="30" t="str">
        <f t="shared" si="72"/>
        <v>T</v>
      </c>
      <c r="EG6" s="30" t="str">
        <f t="shared" si="72"/>
        <v>W</v>
      </c>
      <c r="EH6" s="30" t="str">
        <f t="shared" si="72"/>
        <v>T</v>
      </c>
      <c r="EI6" s="30" t="str">
        <f t="shared" si="72"/>
        <v>F</v>
      </c>
      <c r="EJ6" s="30" t="str">
        <f t="shared" si="72"/>
        <v>S</v>
      </c>
      <c r="EK6" s="30" t="str">
        <f t="shared" si="72"/>
        <v>S</v>
      </c>
      <c r="EL6" s="30" t="str">
        <f t="shared" si="72"/>
        <v>M</v>
      </c>
      <c r="EM6" s="30" t="str">
        <f t="shared" si="72"/>
        <v>T</v>
      </c>
      <c r="EN6" s="30" t="str">
        <f t="shared" si="72"/>
        <v>W</v>
      </c>
      <c r="EO6" s="30" t="str">
        <f t="shared" si="72"/>
        <v>T</v>
      </c>
      <c r="EP6" s="30" t="str">
        <f t="shared" ref="EP6:FF6" si="73">LEFT(TEXT(EP5,"ddd"),1)</f>
        <v>F</v>
      </c>
      <c r="EQ6" s="30" t="str">
        <f t="shared" si="73"/>
        <v>S</v>
      </c>
      <c r="ER6" s="30" t="str">
        <f t="shared" si="73"/>
        <v>S</v>
      </c>
      <c r="ES6" s="30" t="str">
        <f t="shared" si="73"/>
        <v>M</v>
      </c>
      <c r="ET6" s="30" t="str">
        <f t="shared" si="73"/>
        <v>T</v>
      </c>
      <c r="EU6" s="30" t="str">
        <f t="shared" si="73"/>
        <v>W</v>
      </c>
      <c r="EV6" s="30" t="str">
        <f t="shared" si="73"/>
        <v>T</v>
      </c>
      <c r="EW6" s="30" t="str">
        <f t="shared" si="73"/>
        <v>F</v>
      </c>
      <c r="EX6" s="30" t="str">
        <f t="shared" si="73"/>
        <v>S</v>
      </c>
      <c r="EY6" s="30" t="str">
        <f t="shared" si="73"/>
        <v>S</v>
      </c>
      <c r="EZ6" s="30" t="str">
        <f t="shared" si="73"/>
        <v>M</v>
      </c>
      <c r="FA6" s="30" t="str">
        <f t="shared" si="73"/>
        <v>T</v>
      </c>
      <c r="FB6" s="30" t="str">
        <f t="shared" si="73"/>
        <v>W</v>
      </c>
      <c r="FC6" s="30" t="str">
        <f t="shared" si="73"/>
        <v>T</v>
      </c>
      <c r="FD6" s="30" t="str">
        <f t="shared" si="73"/>
        <v>F</v>
      </c>
      <c r="FE6" s="30" t="str">
        <f t="shared" si="73"/>
        <v>S</v>
      </c>
      <c r="FF6" s="30" t="str">
        <f t="shared" si="73"/>
        <v>S</v>
      </c>
    </row>
    <row r="7" spans="1:162" s="21" customFormat="1" ht="30" hidden="1" customHeight="1" thickBot="1" x14ac:dyDescent="0.25">
      <c r="A7" s="10" t="s">
        <v>18</v>
      </c>
      <c r="B7" s="32"/>
      <c r="C7" s="33"/>
      <c r="D7" s="32"/>
      <c r="E7" s="32"/>
      <c r="F7" s="32"/>
      <c r="H7" s="21" t="str">
        <f>IF(OR(ISBLANK(task_start),ISBLANK(task_end)),"",task_end-task_start+1)</f>
        <v/>
      </c>
      <c r="I7" s="26">
        <f>Project_Start-WEEKDAY(Project_Start,1)+2+7*(Display_Week-1)</f>
        <v>45327</v>
      </c>
      <c r="J7" s="26">
        <f>I7+1</f>
        <v>45328</v>
      </c>
      <c r="K7" s="26">
        <f t="shared" ref="K7" si="74">J7+1</f>
        <v>45329</v>
      </c>
      <c r="L7" s="26">
        <f t="shared" ref="L7" si="75">K7+1</f>
        <v>45330</v>
      </c>
      <c r="M7" s="26">
        <f t="shared" ref="M7" si="76">L7+1</f>
        <v>45331</v>
      </c>
      <c r="N7" s="26">
        <f t="shared" ref="N7" si="77">M7+1</f>
        <v>45332</v>
      </c>
      <c r="O7" s="27">
        <f t="shared" ref="O7" si="78">N7+1</f>
        <v>45333</v>
      </c>
      <c r="P7" s="28">
        <f>O7+1</f>
        <v>45334</v>
      </c>
      <c r="Q7" s="26">
        <f>P7+1</f>
        <v>45335</v>
      </c>
      <c r="R7" s="26">
        <f t="shared" ref="R7" si="79">Q7+1</f>
        <v>45336</v>
      </c>
      <c r="S7" s="26">
        <f t="shared" ref="S7" si="80">R7+1</f>
        <v>45337</v>
      </c>
      <c r="T7" s="26">
        <f t="shared" ref="T7" si="81">S7+1</f>
        <v>45338</v>
      </c>
      <c r="U7" s="26">
        <f t="shared" ref="U7" si="82">T7+1</f>
        <v>45339</v>
      </c>
      <c r="V7" s="27">
        <f t="shared" ref="V7" si="83">U7+1</f>
        <v>45340</v>
      </c>
      <c r="W7" s="28">
        <f>V7+1</f>
        <v>45341</v>
      </c>
      <c r="X7" s="26">
        <f>W7+1</f>
        <v>45342</v>
      </c>
      <c r="Y7" s="26">
        <f t="shared" ref="Y7" si="84">X7+1</f>
        <v>45343</v>
      </c>
      <c r="Z7" s="26">
        <f t="shared" ref="Z7" si="85">Y7+1</f>
        <v>45344</v>
      </c>
      <c r="AA7" s="26">
        <f t="shared" ref="AA7" si="86">Z7+1</f>
        <v>45345</v>
      </c>
      <c r="AB7" s="26">
        <f t="shared" ref="AB7" si="87">AA7+1</f>
        <v>45346</v>
      </c>
      <c r="AC7" s="27">
        <f t="shared" ref="AC7" si="88">AB7+1</f>
        <v>45347</v>
      </c>
      <c r="AD7" s="28">
        <f>AC7+1</f>
        <v>45348</v>
      </c>
      <c r="AE7" s="26">
        <f>AD7+1</f>
        <v>45349</v>
      </c>
      <c r="AF7" s="26">
        <f t="shared" ref="AF7" si="89">AE7+1</f>
        <v>45350</v>
      </c>
      <c r="AG7" s="26">
        <f t="shared" ref="AG7" si="90">AF7+1</f>
        <v>45351</v>
      </c>
      <c r="AH7" s="26">
        <f t="shared" ref="AH7" si="91">AG7+1</f>
        <v>45352</v>
      </c>
      <c r="AI7" s="26">
        <f t="shared" ref="AI7" si="92">AH7+1</f>
        <v>45353</v>
      </c>
      <c r="AJ7" s="27">
        <f t="shared" ref="AJ7" si="93">AI7+1</f>
        <v>45354</v>
      </c>
      <c r="AK7" s="28">
        <f>AJ7+1</f>
        <v>45355</v>
      </c>
      <c r="AL7" s="26">
        <f>AK7+1</f>
        <v>45356</v>
      </c>
      <c r="AM7" s="26">
        <f t="shared" ref="AM7" si="94">AL7+1</f>
        <v>45357</v>
      </c>
      <c r="AN7" s="26">
        <f t="shared" ref="AN7" si="95">AM7+1</f>
        <v>45358</v>
      </c>
      <c r="AO7" s="26">
        <f t="shared" ref="AO7" si="96">AN7+1</f>
        <v>45359</v>
      </c>
      <c r="AP7" s="26">
        <f t="shared" ref="AP7" si="97">AO7+1</f>
        <v>45360</v>
      </c>
      <c r="AQ7" s="27">
        <f t="shared" ref="AQ7" si="98">AP7+1</f>
        <v>45361</v>
      </c>
      <c r="AR7" s="28">
        <f>AQ7+1</f>
        <v>45362</v>
      </c>
      <c r="AS7" s="26">
        <f>AR7+1</f>
        <v>45363</v>
      </c>
      <c r="AT7" s="26">
        <f t="shared" ref="AT7" si="99">AS7+1</f>
        <v>45364</v>
      </c>
      <c r="AU7" s="26">
        <f t="shared" ref="AU7" si="100">AT7+1</f>
        <v>45365</v>
      </c>
      <c r="AV7" s="26">
        <f t="shared" ref="AV7" si="101">AU7+1</f>
        <v>45366</v>
      </c>
      <c r="AW7" s="26">
        <f t="shared" ref="AW7" si="102">AV7+1</f>
        <v>45367</v>
      </c>
      <c r="AX7" s="27">
        <f t="shared" ref="AX7" si="103">AW7+1</f>
        <v>45368</v>
      </c>
      <c r="AY7" s="28">
        <f>AX7+1</f>
        <v>45369</v>
      </c>
      <c r="AZ7" s="26">
        <f>AY7+1</f>
        <v>45370</v>
      </c>
      <c r="BA7" s="26">
        <f t="shared" ref="BA7" si="104">AZ7+1</f>
        <v>45371</v>
      </c>
      <c r="BB7" s="26">
        <f t="shared" ref="BB7" si="105">BA7+1</f>
        <v>45372</v>
      </c>
      <c r="BC7" s="26">
        <f t="shared" ref="BC7" si="106">BB7+1</f>
        <v>45373</v>
      </c>
      <c r="BD7" s="26">
        <f t="shared" ref="BD7" si="107">BC7+1</f>
        <v>45374</v>
      </c>
      <c r="BE7" s="27">
        <f t="shared" ref="BE7" si="108">BD7+1</f>
        <v>45375</v>
      </c>
      <c r="BF7" s="28">
        <f>BE7+1</f>
        <v>45376</v>
      </c>
      <c r="BG7" s="26">
        <f>BF7+1</f>
        <v>45377</v>
      </c>
      <c r="BH7" s="26">
        <f t="shared" ref="BH7" si="109">BG7+1</f>
        <v>45378</v>
      </c>
      <c r="BI7" s="26">
        <f t="shared" ref="BI7" si="110">BH7+1</f>
        <v>45379</v>
      </c>
      <c r="BJ7" s="26">
        <f t="shared" ref="BJ7" si="111">BI7+1</f>
        <v>45380</v>
      </c>
      <c r="BK7" s="26">
        <f t="shared" ref="BK7" si="112">BJ7+1</f>
        <v>45381</v>
      </c>
      <c r="BL7" s="26">
        <f t="shared" ref="BL7" si="113">BK7+1</f>
        <v>45382</v>
      </c>
    </row>
    <row r="8" spans="1:162" s="40" customFormat="1" ht="30" customHeight="1" thickBot="1" x14ac:dyDescent="0.25">
      <c r="A8" s="11"/>
      <c r="B8" s="34" t="s">
        <v>22</v>
      </c>
      <c r="C8" s="35"/>
      <c r="D8" s="36"/>
      <c r="E8" s="37"/>
      <c r="F8" s="38"/>
      <c r="G8" s="12"/>
      <c r="H8" s="3" t="str">
        <f t="shared" ref="H8:H43" si="11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162" s="40" customFormat="1" ht="30" customHeight="1" thickBot="1" x14ac:dyDescent="0.25">
      <c r="A9" s="11"/>
      <c r="B9" s="41" t="s">
        <v>35</v>
      </c>
      <c r="C9" s="42" t="s">
        <v>23</v>
      </c>
      <c r="D9" s="43">
        <v>1</v>
      </c>
      <c r="E9" s="44">
        <f>Project_Start</f>
        <v>45329</v>
      </c>
      <c r="F9" s="44">
        <f>E9+7</f>
        <v>45336</v>
      </c>
      <c r="G9" s="12"/>
      <c r="H9" s="3">
        <f t="shared" si="114"/>
        <v>8</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86"/>
      <c r="CK9" s="87"/>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row>
    <row r="10" spans="1:162" s="40" customFormat="1" ht="30" customHeight="1" thickBot="1" x14ac:dyDescent="0.25">
      <c r="A10" s="11"/>
      <c r="B10" s="47" t="s">
        <v>33</v>
      </c>
      <c r="C10" s="48"/>
      <c r="D10" s="49"/>
      <c r="E10" s="50"/>
      <c r="F10" s="51"/>
      <c r="G10" s="12"/>
      <c r="H10" s="3" t="str">
        <f t="shared" si="114"/>
        <v/>
      </c>
    </row>
    <row r="11" spans="1:162" s="40" customFormat="1" ht="30" customHeight="1" thickBot="1" x14ac:dyDescent="0.25">
      <c r="A11" s="11"/>
      <c r="B11" s="52" t="s">
        <v>34</v>
      </c>
      <c r="C11" s="53" t="s">
        <v>41</v>
      </c>
      <c r="D11" s="54">
        <v>1</v>
      </c>
      <c r="E11" s="55">
        <v>45336</v>
      </c>
      <c r="F11" s="55">
        <v>45350</v>
      </c>
      <c r="G11" s="12"/>
      <c r="H11" s="3">
        <f t="shared" si="114"/>
        <v>15</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86"/>
      <c r="CK11" s="87"/>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row>
    <row r="12" spans="1:162" s="40" customFormat="1" ht="30" customHeight="1" thickBot="1" x14ac:dyDescent="0.25">
      <c r="A12" s="10"/>
      <c r="B12" s="52" t="s">
        <v>35</v>
      </c>
      <c r="C12" s="53" t="s">
        <v>23</v>
      </c>
      <c r="D12" s="54">
        <v>1</v>
      </c>
      <c r="E12" s="55">
        <v>45336</v>
      </c>
      <c r="F12" s="55">
        <v>45350</v>
      </c>
      <c r="G12" s="12"/>
      <c r="H12" s="3">
        <f t="shared" si="114"/>
        <v>15</v>
      </c>
      <c r="I12" s="45"/>
      <c r="J12" s="45"/>
      <c r="K12" s="45"/>
      <c r="L12" s="45"/>
      <c r="M12" s="45"/>
      <c r="N12" s="45"/>
      <c r="O12" s="45"/>
      <c r="P12" s="45"/>
      <c r="Q12" s="45"/>
      <c r="R12" s="45"/>
      <c r="S12" s="45"/>
      <c r="T12" s="45"/>
      <c r="U12" s="46"/>
      <c r="V12" s="46"/>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6"/>
      <c r="BZ12" s="46"/>
      <c r="CA12" s="45"/>
      <c r="CB12" s="45"/>
      <c r="CC12" s="45"/>
      <c r="CD12" s="45"/>
      <c r="CE12" s="45"/>
      <c r="CF12" s="45"/>
      <c r="CG12" s="45"/>
      <c r="CH12" s="45"/>
      <c r="CI12" s="86"/>
      <c r="CK12" s="87"/>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row>
    <row r="13" spans="1:162" s="40" customFormat="1" ht="30" customHeight="1" thickBot="1" x14ac:dyDescent="0.25">
      <c r="A13" s="10"/>
      <c r="B13" s="52" t="s">
        <v>36</v>
      </c>
      <c r="C13" s="53" t="s">
        <v>23</v>
      </c>
      <c r="D13" s="54">
        <v>1</v>
      </c>
      <c r="E13" s="55">
        <v>45336</v>
      </c>
      <c r="F13" s="55">
        <v>45350</v>
      </c>
      <c r="G13" s="12"/>
      <c r="H13" s="3">
        <f t="shared" si="114"/>
        <v>15</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86"/>
      <c r="CK13" s="87"/>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row>
    <row r="14" spans="1:162" s="40" customFormat="1" ht="30" customHeight="1" thickBot="1" x14ac:dyDescent="0.25">
      <c r="A14" s="10"/>
      <c r="B14" s="52" t="s">
        <v>37</v>
      </c>
      <c r="C14" s="53" t="s">
        <v>23</v>
      </c>
      <c r="D14" s="54">
        <v>1</v>
      </c>
      <c r="E14" s="55">
        <v>45336</v>
      </c>
      <c r="F14" s="55">
        <v>45350</v>
      </c>
      <c r="G14" s="12"/>
      <c r="H14" s="3">
        <f t="shared" si="114"/>
        <v>15</v>
      </c>
      <c r="I14" s="45"/>
      <c r="J14" s="45"/>
      <c r="K14" s="45"/>
      <c r="L14" s="45"/>
      <c r="M14" s="45"/>
      <c r="N14" s="45"/>
      <c r="O14" s="45"/>
      <c r="P14" s="45"/>
      <c r="Q14" s="45"/>
      <c r="R14" s="45"/>
      <c r="S14" s="45"/>
      <c r="T14" s="45"/>
      <c r="U14" s="45"/>
      <c r="V14" s="45"/>
      <c r="W14" s="45"/>
      <c r="X14" s="45"/>
      <c r="Y14" s="46"/>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6"/>
      <c r="CD14" s="45"/>
      <c r="CE14" s="45"/>
      <c r="CF14" s="45"/>
      <c r="CG14" s="45"/>
      <c r="CH14" s="45"/>
      <c r="CI14" s="86"/>
      <c r="CK14" s="87"/>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row>
    <row r="15" spans="1:162" s="40" customFormat="1" ht="30" customHeight="1" thickBot="1" x14ac:dyDescent="0.25">
      <c r="A15" s="10"/>
      <c r="B15" s="52" t="s">
        <v>38</v>
      </c>
      <c r="C15" s="53" t="s">
        <v>23</v>
      </c>
      <c r="D15" s="54">
        <v>1</v>
      </c>
      <c r="E15" s="55">
        <f>E14</f>
        <v>45336</v>
      </c>
      <c r="F15" s="55">
        <v>45350</v>
      </c>
      <c r="G15" s="12"/>
      <c r="H15" s="3">
        <f t="shared" si="114"/>
        <v>15</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86"/>
      <c r="CK15" s="87"/>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row>
    <row r="16" spans="1:162" s="40" customFormat="1" ht="30" customHeight="1" thickBot="1" x14ac:dyDescent="0.25">
      <c r="A16" s="10"/>
      <c r="B16" s="56" t="s">
        <v>24</v>
      </c>
      <c r="C16" s="57"/>
      <c r="D16" s="58"/>
      <c r="E16" s="59"/>
      <c r="F16" s="60"/>
      <c r="G16" s="12"/>
      <c r="H16" s="3" t="str">
        <f t="shared" si="114"/>
        <v/>
      </c>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row>
    <row r="17" spans="1:162" s="40" customFormat="1" ht="30" customHeight="1" thickBot="1" x14ac:dyDescent="0.25">
      <c r="A17" s="10"/>
      <c r="B17" s="62" t="s">
        <v>25</v>
      </c>
      <c r="C17" s="63" t="s">
        <v>23</v>
      </c>
      <c r="D17" s="64">
        <v>1</v>
      </c>
      <c r="E17" s="65">
        <v>45336</v>
      </c>
      <c r="F17" s="65">
        <v>45371</v>
      </c>
      <c r="G17" s="12"/>
      <c r="H17" s="3">
        <f t="shared" si="114"/>
        <v>36</v>
      </c>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86"/>
      <c r="CK17" s="87"/>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row>
    <row r="18" spans="1:162" s="40" customFormat="1" ht="30" customHeight="1" thickBot="1" x14ac:dyDescent="0.25">
      <c r="A18" s="10"/>
      <c r="B18" s="62" t="s">
        <v>30</v>
      </c>
      <c r="C18" s="63" t="s">
        <v>23</v>
      </c>
      <c r="D18" s="64">
        <v>1</v>
      </c>
      <c r="E18" s="65">
        <v>45336</v>
      </c>
      <c r="F18" s="65">
        <v>45371</v>
      </c>
      <c r="G18" s="12"/>
      <c r="H18" s="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86"/>
      <c r="CK18" s="87"/>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row>
    <row r="19" spans="1:162" s="40" customFormat="1" ht="30" customHeight="1" thickBot="1" x14ac:dyDescent="0.25">
      <c r="A19" s="10"/>
      <c r="B19" s="62" t="s">
        <v>31</v>
      </c>
      <c r="C19" s="63" t="s">
        <v>23</v>
      </c>
      <c r="D19" s="64">
        <v>1</v>
      </c>
      <c r="E19" s="65">
        <v>45336</v>
      </c>
      <c r="F19" s="65">
        <v>45371</v>
      </c>
      <c r="G19" s="12"/>
      <c r="H19" s="3"/>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86"/>
      <c r="CK19" s="87"/>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row>
    <row r="20" spans="1:162" s="40" customFormat="1" ht="30" customHeight="1" thickBot="1" x14ac:dyDescent="0.25">
      <c r="A20" s="10"/>
      <c r="B20" s="62" t="s">
        <v>32</v>
      </c>
      <c r="C20" s="63" t="s">
        <v>23</v>
      </c>
      <c r="D20" s="64">
        <v>1</v>
      </c>
      <c r="E20" s="65">
        <v>45336</v>
      </c>
      <c r="F20" s="65">
        <v>45371</v>
      </c>
      <c r="G20" s="12"/>
      <c r="H20" s="3"/>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86"/>
      <c r="CK20" s="87"/>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row>
    <row r="21" spans="1:162" s="40" customFormat="1" ht="30" customHeight="1" thickBot="1" x14ac:dyDescent="0.25">
      <c r="A21" s="10"/>
      <c r="B21" s="62" t="s">
        <v>29</v>
      </c>
      <c r="C21" s="63" t="s">
        <v>23</v>
      </c>
      <c r="D21" s="64">
        <v>1</v>
      </c>
      <c r="E21" s="65">
        <v>45336</v>
      </c>
      <c r="F21" s="65">
        <v>45371</v>
      </c>
      <c r="G21" s="12"/>
      <c r="H21" s="3"/>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86"/>
      <c r="CK21" s="87"/>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row>
    <row r="22" spans="1:162" s="40" customFormat="1" ht="30" customHeight="1" thickBot="1" x14ac:dyDescent="0.25">
      <c r="A22" s="10"/>
      <c r="B22" s="66" t="s">
        <v>39</v>
      </c>
      <c r="C22" s="67"/>
      <c r="D22" s="68"/>
      <c r="E22" s="69"/>
      <c r="F22" s="70"/>
      <c r="G22" s="12"/>
      <c r="H22" s="3" t="str">
        <f t="shared" si="114"/>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row>
    <row r="23" spans="1:162" s="40" customFormat="1" ht="30" customHeight="1" thickBot="1" x14ac:dyDescent="0.25">
      <c r="A23" s="10"/>
      <c r="B23" s="72" t="s">
        <v>35</v>
      </c>
      <c r="C23" s="73" t="s">
        <v>40</v>
      </c>
      <c r="D23" s="74">
        <v>1</v>
      </c>
      <c r="E23" s="75">
        <v>45343</v>
      </c>
      <c r="F23" s="75">
        <v>45343</v>
      </c>
      <c r="G23" s="12"/>
      <c r="H23" s="3">
        <f t="shared" si="114"/>
        <v>1</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86"/>
      <c r="CK23" s="87"/>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row>
    <row r="24" spans="1:162" s="40" customFormat="1" ht="30" customHeight="1" thickBot="1" x14ac:dyDescent="0.25">
      <c r="A24" s="11"/>
      <c r="B24" s="34" t="s">
        <v>35</v>
      </c>
      <c r="C24" s="35"/>
      <c r="D24" s="36"/>
      <c r="E24" s="37"/>
      <c r="F24" s="38"/>
      <c r="G24" s="12"/>
      <c r="H24" s="3" t="str">
        <f t="shared" si="114"/>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row>
    <row r="25" spans="1:162" s="40" customFormat="1" ht="30" customHeight="1" thickBot="1" x14ac:dyDescent="0.25">
      <c r="A25" s="11"/>
      <c r="B25" s="41" t="s">
        <v>35</v>
      </c>
      <c r="C25" s="42" t="s">
        <v>40</v>
      </c>
      <c r="D25" s="43">
        <v>1</v>
      </c>
      <c r="E25" s="44">
        <v>45336</v>
      </c>
      <c r="F25" s="44">
        <v>45343</v>
      </c>
      <c r="G25" s="12"/>
      <c r="H25" s="3">
        <f t="shared" si="114"/>
        <v>8</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86"/>
      <c r="CK25" s="87"/>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row>
    <row r="26" spans="1:162" s="40" customFormat="1" ht="30" customHeight="1" thickBot="1" x14ac:dyDescent="0.25">
      <c r="A26" s="11"/>
      <c r="B26" s="47" t="s">
        <v>44</v>
      </c>
      <c r="C26" s="48"/>
      <c r="D26" s="49"/>
      <c r="E26" s="50"/>
      <c r="F26" s="51"/>
      <c r="G26" s="12"/>
      <c r="H26" s="3" t="str">
        <f t="shared" si="114"/>
        <v/>
      </c>
    </row>
    <row r="27" spans="1:162" s="40" customFormat="1" ht="30" customHeight="1" thickBot="1" x14ac:dyDescent="0.25">
      <c r="A27" s="11"/>
      <c r="B27" s="52" t="s">
        <v>47</v>
      </c>
      <c r="C27" s="53" t="s">
        <v>23</v>
      </c>
      <c r="D27" s="54">
        <v>0.05</v>
      </c>
      <c r="E27" s="55">
        <v>45440</v>
      </c>
      <c r="F27" s="55">
        <v>45449</v>
      </c>
      <c r="G27" s="12"/>
      <c r="H27" s="3">
        <f t="shared" si="114"/>
        <v>10</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86"/>
      <c r="CK27" s="87"/>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row>
    <row r="28" spans="1:162" s="40" customFormat="1" ht="30" customHeight="1" thickBot="1" x14ac:dyDescent="0.25">
      <c r="A28" s="10"/>
      <c r="B28" s="52" t="s">
        <v>48</v>
      </c>
      <c r="C28" s="53" t="s">
        <v>23</v>
      </c>
      <c r="D28" s="54">
        <v>0</v>
      </c>
      <c r="E28" s="55">
        <v>45449</v>
      </c>
      <c r="F28" s="55">
        <v>45451</v>
      </c>
      <c r="G28" s="12"/>
      <c r="H28" s="3">
        <f t="shared" si="114"/>
        <v>3</v>
      </c>
      <c r="I28" s="45"/>
      <c r="J28" s="45"/>
      <c r="K28" s="45"/>
      <c r="L28" s="45"/>
      <c r="M28" s="45"/>
      <c r="N28" s="45"/>
      <c r="O28" s="45"/>
      <c r="P28" s="45"/>
      <c r="Q28" s="45"/>
      <c r="R28" s="45"/>
      <c r="S28" s="45"/>
      <c r="T28" s="45"/>
      <c r="U28" s="46"/>
      <c r="V28" s="46"/>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6"/>
      <c r="BZ28" s="46"/>
      <c r="CA28" s="45"/>
      <c r="CB28" s="45"/>
      <c r="CC28" s="45"/>
      <c r="CD28" s="45"/>
      <c r="CE28" s="45"/>
      <c r="CF28" s="45"/>
      <c r="CG28" s="45"/>
      <c r="CH28" s="45"/>
      <c r="CI28" s="86"/>
      <c r="CK28" s="87"/>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row>
    <row r="29" spans="1:162" s="40" customFormat="1" ht="30" customHeight="1" thickBot="1" x14ac:dyDescent="0.25">
      <c r="A29" s="10"/>
      <c r="B29" s="52" t="s">
        <v>49</v>
      </c>
      <c r="C29" s="53" t="s">
        <v>23</v>
      </c>
      <c r="D29" s="54">
        <v>0</v>
      </c>
      <c r="E29" s="55">
        <v>45449</v>
      </c>
      <c r="F29" s="55">
        <v>45451</v>
      </c>
      <c r="G29" s="12"/>
      <c r="H29" s="3">
        <f t="shared" si="114"/>
        <v>3</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86"/>
      <c r="CK29" s="87"/>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row>
    <row r="30" spans="1:162" s="40" customFormat="1" ht="30" customHeight="1" thickBot="1" x14ac:dyDescent="0.25">
      <c r="A30" s="10"/>
      <c r="B30" s="52" t="s">
        <v>50</v>
      </c>
      <c r="C30" s="53" t="s">
        <v>23</v>
      </c>
      <c r="D30" s="54">
        <v>0</v>
      </c>
      <c r="E30" s="55">
        <v>45452</v>
      </c>
      <c r="F30" s="55">
        <v>45461</v>
      </c>
      <c r="G30" s="12"/>
      <c r="H30" s="3">
        <f t="shared" si="114"/>
        <v>10</v>
      </c>
      <c r="I30" s="45"/>
      <c r="J30" s="45"/>
      <c r="K30" s="45"/>
      <c r="L30" s="45"/>
      <c r="M30" s="45"/>
      <c r="N30" s="45"/>
      <c r="O30" s="45"/>
      <c r="P30" s="45"/>
      <c r="Q30" s="45"/>
      <c r="R30" s="45"/>
      <c r="S30" s="45"/>
      <c r="T30" s="45"/>
      <c r="U30" s="45"/>
      <c r="V30" s="45"/>
      <c r="W30" s="45"/>
      <c r="X30" s="45"/>
      <c r="Y30" s="46"/>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6"/>
      <c r="CD30" s="45"/>
      <c r="CE30" s="45"/>
      <c r="CF30" s="45"/>
      <c r="CG30" s="45"/>
      <c r="CH30" s="45"/>
      <c r="CI30" s="86"/>
      <c r="CK30" s="87"/>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row>
    <row r="31" spans="1:162" s="40" customFormat="1" ht="30" customHeight="1" thickBot="1" x14ac:dyDescent="0.25">
      <c r="A31" s="10"/>
      <c r="B31" s="52" t="s">
        <v>51</v>
      </c>
      <c r="C31" s="53" t="s">
        <v>23</v>
      </c>
      <c r="D31" s="54">
        <v>0</v>
      </c>
      <c r="E31" s="55">
        <v>45462</v>
      </c>
      <c r="F31" s="55">
        <v>45462</v>
      </c>
      <c r="G31" s="12"/>
      <c r="H31" s="3">
        <f t="shared" si="114"/>
        <v>1</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86"/>
      <c r="CK31" s="87"/>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row>
    <row r="32" spans="1:162" s="40" customFormat="1" ht="30" customHeight="1" thickBot="1" x14ac:dyDescent="0.25">
      <c r="A32" s="10"/>
      <c r="B32" s="56" t="s">
        <v>45</v>
      </c>
      <c r="C32" s="57"/>
      <c r="D32" s="58"/>
      <c r="E32" s="59"/>
      <c r="F32" s="60"/>
      <c r="G32" s="12"/>
      <c r="H32" s="3" t="str">
        <f t="shared" si="114"/>
        <v/>
      </c>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row>
    <row r="33" spans="1:162" s="40" customFormat="1" ht="30" customHeight="1" thickBot="1" x14ac:dyDescent="0.25">
      <c r="A33" s="10"/>
      <c r="B33" s="62" t="s">
        <v>25</v>
      </c>
      <c r="C33" s="63" t="s">
        <v>23</v>
      </c>
      <c r="D33" s="64">
        <v>0</v>
      </c>
      <c r="E33" s="65">
        <v>45462</v>
      </c>
      <c r="F33" s="65">
        <v>45467</v>
      </c>
      <c r="G33" s="12"/>
      <c r="H33" s="3">
        <f t="shared" si="114"/>
        <v>6</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86"/>
      <c r="CK33" s="87"/>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row>
    <row r="34" spans="1:162" s="40" customFormat="1" ht="30" customHeight="1" thickBot="1" x14ac:dyDescent="0.25">
      <c r="A34" s="10"/>
      <c r="B34" s="62" t="s">
        <v>26</v>
      </c>
      <c r="C34" s="63" t="s">
        <v>23</v>
      </c>
      <c r="D34" s="64">
        <v>0</v>
      </c>
      <c r="E34" s="65">
        <v>45462</v>
      </c>
      <c r="F34" s="65">
        <v>45467</v>
      </c>
      <c r="G34" s="12"/>
      <c r="H34" s="3">
        <f t="shared" si="114"/>
        <v>6</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86"/>
      <c r="CK34" s="87"/>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row>
    <row r="35" spans="1:162" s="40" customFormat="1" ht="30" customHeight="1" thickBot="1" x14ac:dyDescent="0.25">
      <c r="A35" s="10"/>
      <c r="B35" s="62" t="s">
        <v>30</v>
      </c>
      <c r="C35" s="63" t="s">
        <v>23</v>
      </c>
      <c r="D35" s="64">
        <v>0.1</v>
      </c>
      <c r="E35" s="65">
        <v>45462</v>
      </c>
      <c r="F35" s="65">
        <v>45467</v>
      </c>
      <c r="G35" s="12"/>
      <c r="H35" s="3"/>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86"/>
      <c r="CK35" s="87"/>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row>
    <row r="36" spans="1:162" s="40" customFormat="1" ht="30" customHeight="1" thickBot="1" x14ac:dyDescent="0.25">
      <c r="A36" s="10"/>
      <c r="B36" s="62" t="s">
        <v>31</v>
      </c>
      <c r="C36" s="63" t="s">
        <v>23</v>
      </c>
      <c r="D36" s="64">
        <v>0.8</v>
      </c>
      <c r="E36" s="65">
        <v>45462</v>
      </c>
      <c r="F36" s="65">
        <v>45467</v>
      </c>
      <c r="G36" s="12"/>
      <c r="H36" s="3"/>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86"/>
      <c r="CK36" s="87"/>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row>
    <row r="37" spans="1:162" s="40" customFormat="1" ht="30" customHeight="1" thickBot="1" x14ac:dyDescent="0.25">
      <c r="A37" s="10"/>
      <c r="B37" s="62" t="s">
        <v>32</v>
      </c>
      <c r="C37" s="63" t="s">
        <v>23</v>
      </c>
      <c r="D37" s="64">
        <v>0.9</v>
      </c>
      <c r="E37" s="65">
        <v>45462</v>
      </c>
      <c r="F37" s="65">
        <v>45467</v>
      </c>
      <c r="G37" s="12"/>
      <c r="H37" s="3"/>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86"/>
      <c r="CK37" s="87"/>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row>
    <row r="38" spans="1:162" s="40" customFormat="1" ht="30" customHeight="1" thickBot="1" x14ac:dyDescent="0.25">
      <c r="A38" s="10"/>
      <c r="B38" s="62" t="s">
        <v>27</v>
      </c>
      <c r="C38" s="63" t="s">
        <v>23</v>
      </c>
      <c r="D38" s="64">
        <v>0</v>
      </c>
      <c r="E38" s="65">
        <v>45462</v>
      </c>
      <c r="F38" s="65">
        <v>45467</v>
      </c>
      <c r="G38" s="12"/>
      <c r="H38" s="3">
        <f t="shared" si="114"/>
        <v>6</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86"/>
      <c r="CK38" s="87"/>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row>
    <row r="39" spans="1:162" s="40" customFormat="1" ht="30" customHeight="1" thickBot="1" x14ac:dyDescent="0.25">
      <c r="A39" s="10"/>
      <c r="B39" s="62" t="s">
        <v>29</v>
      </c>
      <c r="C39" s="63" t="s">
        <v>23</v>
      </c>
      <c r="D39" s="64">
        <v>1</v>
      </c>
      <c r="E39" s="65">
        <v>45462</v>
      </c>
      <c r="F39" s="65">
        <v>45467</v>
      </c>
      <c r="G39" s="12"/>
      <c r="H39" s="3"/>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86"/>
      <c r="CK39" s="87"/>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row>
    <row r="40" spans="1:162" s="40" customFormat="1" ht="30" customHeight="1" thickBot="1" x14ac:dyDescent="0.25">
      <c r="A40" s="10"/>
      <c r="B40" s="62" t="s">
        <v>28</v>
      </c>
      <c r="C40" s="63" t="s">
        <v>23</v>
      </c>
      <c r="D40" s="64">
        <v>0</v>
      </c>
      <c r="E40" s="65">
        <v>45462</v>
      </c>
      <c r="F40" s="65">
        <v>45467</v>
      </c>
      <c r="G40" s="12"/>
      <c r="H40" s="3">
        <f t="shared" si="114"/>
        <v>6</v>
      </c>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86"/>
      <c r="CK40" s="87"/>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row>
    <row r="41" spans="1:162" s="40" customFormat="1" ht="30" customHeight="1" thickBot="1" x14ac:dyDescent="0.25">
      <c r="A41" s="10"/>
      <c r="B41" s="66" t="s">
        <v>53</v>
      </c>
      <c r="C41" s="67"/>
      <c r="D41" s="68"/>
      <c r="E41" s="69"/>
      <c r="F41" s="70"/>
      <c r="G41" s="12"/>
      <c r="H41" s="3" t="str">
        <f t="shared" si="114"/>
        <v/>
      </c>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c r="EB41" s="71"/>
      <c r="EC41" s="71"/>
      <c r="ED41" s="71"/>
      <c r="EE41" s="71"/>
      <c r="EF41" s="71"/>
      <c r="EG41" s="71"/>
      <c r="EH41" s="71"/>
      <c r="EI41" s="71"/>
      <c r="EJ41" s="71"/>
      <c r="EK41" s="71"/>
      <c r="EL41" s="71"/>
      <c r="EM41" s="71"/>
      <c r="EN41" s="71"/>
      <c r="EO41" s="71"/>
      <c r="EP41" s="71"/>
      <c r="EQ41" s="71"/>
      <c r="ER41" s="71"/>
      <c r="ES41" s="71"/>
      <c r="ET41" s="71"/>
      <c r="EU41" s="71"/>
      <c r="EV41" s="71"/>
      <c r="EW41" s="71"/>
      <c r="EX41" s="71"/>
      <c r="EY41" s="71"/>
      <c r="EZ41" s="71"/>
      <c r="FA41" s="71"/>
      <c r="FB41" s="71"/>
      <c r="FC41" s="71"/>
      <c r="FD41" s="71"/>
      <c r="FE41" s="71"/>
      <c r="FF41" s="71"/>
    </row>
    <row r="42" spans="1:162" s="40" customFormat="1" ht="30" customHeight="1" thickBot="1" x14ac:dyDescent="0.25">
      <c r="A42" s="10"/>
      <c r="B42" s="72" t="s">
        <v>35</v>
      </c>
      <c r="C42" s="73" t="s">
        <v>46</v>
      </c>
      <c r="D42" s="74">
        <v>1</v>
      </c>
      <c r="E42" s="75">
        <v>45392</v>
      </c>
      <c r="F42" s="75">
        <v>45392</v>
      </c>
      <c r="G42" s="12"/>
      <c r="H42" s="3">
        <f t="shared" si="114"/>
        <v>1</v>
      </c>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86"/>
      <c r="CK42" s="87"/>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row>
    <row r="43" spans="1:162" s="40" customFormat="1" ht="30" customHeight="1" thickBot="1" x14ac:dyDescent="0.25">
      <c r="A43" s="10"/>
      <c r="B43" s="72" t="s">
        <v>52</v>
      </c>
      <c r="C43" s="73" t="s">
        <v>46</v>
      </c>
      <c r="D43" s="74">
        <v>0</v>
      </c>
      <c r="E43" s="75">
        <v>45467</v>
      </c>
      <c r="F43" s="75">
        <v>45468</v>
      </c>
      <c r="G43" s="12"/>
      <c r="H43" s="3">
        <f t="shared" si="114"/>
        <v>2</v>
      </c>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86"/>
      <c r="CK43" s="87"/>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row>
  </sheetData>
  <mergeCells count="32">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 ref="BM4:BS4"/>
    <mergeCell ref="BT4:BZ4"/>
    <mergeCell ref="CA4:CG4"/>
    <mergeCell ref="CH4:CN4"/>
    <mergeCell ref="CO4:CU4"/>
    <mergeCell ref="EE4:EK4"/>
    <mergeCell ref="EL4:ER4"/>
    <mergeCell ref="ES4:EY4"/>
    <mergeCell ref="EZ4:FF4"/>
    <mergeCell ref="CV4:DB4"/>
    <mergeCell ref="DC4:DI4"/>
    <mergeCell ref="DJ4:DP4"/>
    <mergeCell ref="DQ4:DW4"/>
    <mergeCell ref="DX4:ED4"/>
  </mergeCells>
  <phoneticPr fontId="28" type="noConversion"/>
  <conditionalFormatting sqref="D7:D43">
    <cfRule type="dataBar" priority="3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2 BM9:FF42 I43:FF43">
    <cfRule type="expression" dxfId="15" priority="17">
      <formula>AND(TODAY()&gt;=I$5, TODAY()&lt;J$5)</formula>
    </cfRule>
  </conditionalFormatting>
  <conditionalFormatting sqref="I9:FF9">
    <cfRule type="expression" dxfId="14" priority="22">
      <formula>AND(task_start&lt;=I$5,ROUNDDOWN((task_end-task_start+1)*task_progress,0)+task_start-1&gt;=I$5)</formula>
    </cfRule>
    <cfRule type="expression" dxfId="13" priority="23" stopIfTrue="1">
      <formula>AND(task_end&gt;=I$5,task_start&lt;J$5)</formula>
    </cfRule>
  </conditionalFormatting>
  <conditionalFormatting sqref="I11:FF15">
    <cfRule type="expression" dxfId="12" priority="20">
      <formula>AND(task_start&lt;=I$5,ROUNDDOWN((task_end-task_start+1)*task_progress,0)+task_start-1&gt;=I$5)</formula>
    </cfRule>
    <cfRule type="expression" dxfId="11" priority="21" stopIfTrue="1">
      <formula>AND(task_end&gt;=I$5,task_start&lt;J$5)</formula>
    </cfRule>
  </conditionalFormatting>
  <conditionalFormatting sqref="I17:FF21 I33:FF40">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I23:FF23">
    <cfRule type="expression" dxfId="8" priority="52">
      <formula>AND(task_start&lt;=I$5,ROUNDDOWN((task_end-task_start+1)*task_progress,0)+task_start-1&gt;=I$5)</formula>
    </cfRule>
    <cfRule type="expression" dxfId="7" priority="53" stopIfTrue="1">
      <formula>AND(task_end&gt;=I$5,task_start&lt;J$5)</formula>
    </cfRule>
  </conditionalFormatting>
  <conditionalFormatting sqref="I25:FF25">
    <cfRule type="expression" dxfId="6" priority="7">
      <formula>AND(task_start&lt;=I$5,ROUNDDOWN((task_end-task_start+1)*task_progress,0)+task_start-1&gt;=I$5)</formula>
    </cfRule>
    <cfRule type="expression" dxfId="5" priority="8" stopIfTrue="1">
      <formula>AND(task_end&gt;=I$5,task_start&lt;J$5)</formula>
    </cfRule>
  </conditionalFormatting>
  <conditionalFormatting sqref="I27:FF31">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I42:FF43">
    <cfRule type="expression" dxfId="2" priority="9">
      <formula>AND(task_start&lt;=I$5,ROUNDDOWN((task_end-task_start+1)*task_progress,0)+task_start-1&gt;=I$5)</formula>
    </cfRule>
    <cfRule type="expression" dxfId="1" priority="10" stopIfTrue="1">
      <formula>AND(task_end&gt;=I$5,task_start&lt;J$5)</formula>
    </cfRule>
  </conditionalFormatting>
  <conditionalFormatting sqref="BM4:FF6">
    <cfRule type="expression" dxfId="0" priority="1">
      <formula>AND(TODAY()&gt;=BM$5, TODAY()&lt;BN$5)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2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5"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A26" xr:uid="{4F48FC41-E335-47F1-87AA-3333A52AD81C}"/>
    <dataValidation allowBlank="1" showInputMessage="1" showErrorMessage="1" prompt="Phase 3's sample block starts in cell B20." sqref="A16 A32" xr:uid="{956902D1-D3B5-416D-BB69-9362D193BC0A}"/>
    <dataValidation allowBlank="1" showInputMessage="1" showErrorMessage="1" prompt="Phase 4's sample block starts in cell B26." sqref="A22 A41"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10" sqref="A10"/>
    </sheetView>
  </sheetViews>
  <sheetFormatPr defaultColWidth="9" defaultRowHeight="12.75" x14ac:dyDescent="0.2"/>
  <cols>
    <col min="1" max="1" width="87" style="4" customWidth="1"/>
    <col min="2" max="16384" width="9" style="1"/>
  </cols>
  <sheetData>
    <row r="1" spans="1:2" ht="46.5" customHeight="1" x14ac:dyDescent="0.2"/>
    <row r="2" spans="1:2" s="6" customFormat="1" ht="15.75" x14ac:dyDescent="0.2">
      <c r="A2" s="79" t="s">
        <v>7</v>
      </c>
      <c r="B2" s="5"/>
    </row>
    <row r="3" spans="1:2" s="8" customFormat="1" ht="27" customHeight="1" x14ac:dyDescent="0.2">
      <c r="A3" s="80"/>
      <c r="B3" s="9"/>
    </row>
    <row r="4" spans="1:2" s="7" customFormat="1" ht="31.5" x14ac:dyDescent="0.6">
      <c r="A4" s="81" t="s">
        <v>6</v>
      </c>
    </row>
    <row r="5" spans="1:2" ht="74.25" customHeight="1" x14ac:dyDescent="0.2">
      <c r="A5" s="82" t="s">
        <v>14</v>
      </c>
    </row>
    <row r="6" spans="1:2" ht="26.25" customHeight="1" x14ac:dyDescent="0.2">
      <c r="A6" s="81" t="s">
        <v>17</v>
      </c>
    </row>
    <row r="7" spans="1:2" s="4" customFormat="1" ht="205.15" customHeight="1" x14ac:dyDescent="0.2">
      <c r="A7" s="83" t="s">
        <v>16</v>
      </c>
    </row>
    <row r="8" spans="1:2" s="7" customFormat="1" ht="31.5" x14ac:dyDescent="0.6">
      <c r="A8" s="81" t="s">
        <v>8</v>
      </c>
    </row>
    <row r="9" spans="1:2" ht="57" x14ac:dyDescent="0.2">
      <c r="A9" s="82" t="s">
        <v>15</v>
      </c>
    </row>
    <row r="10" spans="1:2" s="4" customFormat="1" ht="28.15" customHeight="1" x14ac:dyDescent="0.2">
      <c r="A10" s="84" t="s">
        <v>13</v>
      </c>
    </row>
    <row r="11" spans="1:2" s="7" customFormat="1" ht="31.5" x14ac:dyDescent="0.6">
      <c r="A11" s="81" t="s">
        <v>5</v>
      </c>
    </row>
    <row r="12" spans="1:2" ht="28.5" x14ac:dyDescent="0.2">
      <c r="A12" s="82" t="s">
        <v>12</v>
      </c>
    </row>
    <row r="13" spans="1:2" s="4" customFormat="1" ht="28.15" customHeight="1" x14ac:dyDescent="0.2">
      <c r="A13" s="84" t="s">
        <v>1</v>
      </c>
    </row>
    <row r="14" spans="1:2" s="7" customFormat="1" ht="31.5" x14ac:dyDescent="0.6">
      <c r="A14" s="81" t="s">
        <v>9</v>
      </c>
    </row>
    <row r="15" spans="1:2" ht="75" customHeight="1" x14ac:dyDescent="0.2">
      <c r="A15" s="82" t="s">
        <v>10</v>
      </c>
    </row>
    <row r="16" spans="1:2" ht="71.25" x14ac:dyDescent="0.2">
      <c r="A16" s="82" t="s">
        <v>11</v>
      </c>
    </row>
    <row r="17" spans="1:1" x14ac:dyDescent="0.2">
      <c r="A17" s="85"/>
    </row>
    <row r="18" spans="1:1" x14ac:dyDescent="0.2">
      <c r="A18" s="85"/>
    </row>
    <row r="19" spans="1:1" x14ac:dyDescent="0.2">
      <c r="A19" s="85"/>
    </row>
    <row r="20" spans="1:1" x14ac:dyDescent="0.2">
      <c r="A20" s="85"/>
    </row>
    <row r="21" spans="1:1" x14ac:dyDescent="0.2">
      <c r="A21" s="85"/>
    </row>
    <row r="22" spans="1:1" x14ac:dyDescent="0.2">
      <c r="A22" s="85"/>
    </row>
    <row r="23" spans="1:1" x14ac:dyDescent="0.2">
      <c r="A23" s="85"/>
    </row>
    <row r="24" spans="1:1" x14ac:dyDescent="0.2">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Viktor Skovlykke Sølvsten</cp:lastModifiedBy>
  <dcterms:created xsi:type="dcterms:W3CDTF">2022-03-11T22:41:12Z</dcterms:created>
  <dcterms:modified xsi:type="dcterms:W3CDTF">2024-05-01T08:32:45Z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