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come.dherouville\Programmation\Projet_ARGON\"/>
    </mc:Choice>
  </mc:AlternateContent>
  <xr:revisionPtr revIDLastSave="0" documentId="13_ncr:1_{5B9B747E-8A4A-409E-8116-AA7233C5D190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e participants" sheetId="1" r:id="rId1"/>
    <sheet name="Tirage_RM" sheetId="3" r:id="rId2"/>
    <sheet name="Avril 2021" sheetId="2" r:id="rId3"/>
    <sheet name="Mai 2021" sheetId="4" r:id="rId4"/>
    <sheet name="Juin 2021" sheetId="6" r:id="rId5"/>
    <sheet name="Juillet 2021" sheetId="7" r:id="rId6"/>
    <sheet name="Grade_ancienneté" sheetId="5" r:id="rId7"/>
  </sheets>
  <definedNames>
    <definedName name="DonnéesExternes_1" localSheetId="1" hidden="1">Tirage_RM!$A$1:$E$28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5" i="5" l="1"/>
  <c r="H103" i="1"/>
  <c r="H3" i="1" l="1"/>
  <c r="H4" i="1"/>
  <c r="H6" i="1"/>
  <c r="H5" i="1"/>
  <c r="H7" i="1"/>
  <c r="H8" i="1"/>
  <c r="H9" i="1"/>
  <c r="H11" i="1"/>
  <c r="H10" i="1"/>
  <c r="H12" i="1"/>
  <c r="H13" i="1"/>
  <c r="H15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2" i="1"/>
  <c r="H101" i="1"/>
  <c r="F223" i="5"/>
  <c r="F224" i="5"/>
  <c r="A101" i="1"/>
  <c r="A98" i="1"/>
  <c r="A99" i="1"/>
  <c r="A100" i="1"/>
  <c r="A102" i="1"/>
  <c r="H2" i="1"/>
  <c r="A93" i="1"/>
  <c r="A94" i="1"/>
  <c r="A95" i="1"/>
  <c r="A96" i="1"/>
  <c r="A97" i="1"/>
  <c r="A9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" i="5"/>
  <c r="F3" i="5"/>
  <c r="K95" i="1" s="1"/>
  <c r="F4" i="5"/>
  <c r="K94" i="1" s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" i="5"/>
  <c r="A90" i="1"/>
  <c r="A91" i="1"/>
  <c r="A28" i="1"/>
  <c r="A3" i="1"/>
  <c r="A4" i="1"/>
  <c r="A6" i="1"/>
  <c r="A5" i="1"/>
  <c r="A7" i="1"/>
  <c r="A8" i="1"/>
  <c r="A9" i="1"/>
  <c r="A11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2" i="1"/>
  <c r="I103" i="1" l="1"/>
  <c r="K103" i="1"/>
  <c r="I88" i="1"/>
  <c r="I35" i="1"/>
  <c r="I95" i="1"/>
  <c r="I87" i="1"/>
  <c r="I79" i="1"/>
  <c r="I71" i="1"/>
  <c r="I63" i="1"/>
  <c r="I55" i="1"/>
  <c r="I47" i="1"/>
  <c r="I39" i="1"/>
  <c r="I31" i="1"/>
  <c r="I23" i="1"/>
  <c r="I14" i="1"/>
  <c r="I7" i="1"/>
  <c r="I68" i="1"/>
  <c r="I99" i="1"/>
  <c r="I91" i="1"/>
  <c r="I83" i="1"/>
  <c r="I75" i="1"/>
  <c r="I67" i="1"/>
  <c r="I59" i="1"/>
  <c r="I51" i="1"/>
  <c r="I43" i="1"/>
  <c r="I27" i="1"/>
  <c r="I19" i="1"/>
  <c r="I10" i="1"/>
  <c r="I3" i="1"/>
  <c r="I94" i="1"/>
  <c r="I70" i="1"/>
  <c r="I54" i="1"/>
  <c r="I34" i="1"/>
  <c r="I26" i="1"/>
  <c r="I18" i="1"/>
  <c r="I102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6" i="1"/>
  <c r="I82" i="1"/>
  <c r="I62" i="1"/>
  <c r="I38" i="1"/>
  <c r="I11" i="1"/>
  <c r="I100" i="1"/>
  <c r="I48" i="1"/>
  <c r="I101" i="1"/>
  <c r="I86" i="1"/>
  <c r="I66" i="1"/>
  <c r="I42" i="1"/>
  <c r="I15" i="1"/>
  <c r="I96" i="1"/>
  <c r="I80" i="1"/>
  <c r="I72" i="1"/>
  <c r="I60" i="1"/>
  <c r="I52" i="1"/>
  <c r="I36" i="1"/>
  <c r="I8" i="1"/>
  <c r="I90" i="1"/>
  <c r="I74" i="1"/>
  <c r="I58" i="1"/>
  <c r="I46" i="1"/>
  <c r="I30" i="1"/>
  <c r="I5" i="1"/>
  <c r="I92" i="1"/>
  <c r="I84" i="1"/>
  <c r="I76" i="1"/>
  <c r="I64" i="1"/>
  <c r="I56" i="1"/>
  <c r="I44" i="1"/>
  <c r="I40" i="1"/>
  <c r="I32" i="1"/>
  <c r="I28" i="1"/>
  <c r="I24" i="1"/>
  <c r="I20" i="1"/>
  <c r="I16" i="1"/>
  <c r="I12" i="1"/>
  <c r="I4" i="1"/>
  <c r="I98" i="1"/>
  <c r="I78" i="1"/>
  <c r="I50" i="1"/>
  <c r="I22" i="1"/>
  <c r="K101" i="1"/>
  <c r="K99" i="1"/>
  <c r="K100" i="1"/>
  <c r="K93" i="1"/>
  <c r="K98" i="1"/>
  <c r="K96" i="1"/>
  <c r="J98" i="1"/>
  <c r="J99" i="1"/>
  <c r="J93" i="1"/>
  <c r="J100" i="1"/>
  <c r="J96" i="1"/>
  <c r="J102" i="1"/>
  <c r="J95" i="1"/>
  <c r="K102" i="1"/>
  <c r="J94" i="1"/>
  <c r="J101" i="1"/>
  <c r="I2" i="1"/>
  <c r="K75" i="1"/>
  <c r="K92" i="1"/>
  <c r="K34" i="1"/>
  <c r="K79" i="1"/>
  <c r="K47" i="1"/>
  <c r="K35" i="1"/>
  <c r="K20" i="1"/>
  <c r="K68" i="1"/>
  <c r="K36" i="1"/>
  <c r="K11" i="1"/>
  <c r="K59" i="1"/>
  <c r="K51" i="1"/>
  <c r="K48" i="1"/>
  <c r="K65" i="1"/>
  <c r="K9" i="1"/>
  <c r="K80" i="1"/>
  <c r="K14" i="1"/>
  <c r="K67" i="1"/>
  <c r="K86" i="1"/>
  <c r="K81" i="1"/>
  <c r="K3" i="1"/>
  <c r="K54" i="1"/>
  <c r="K76" i="1"/>
  <c r="K73" i="1"/>
  <c r="K78" i="1"/>
  <c r="K17" i="1"/>
  <c r="K60" i="1"/>
  <c r="K77" i="1"/>
  <c r="K40" i="1"/>
  <c r="K66" i="1"/>
  <c r="K23" i="1"/>
  <c r="K38" i="1"/>
  <c r="K32" i="1"/>
  <c r="K27" i="1"/>
  <c r="K6" i="1"/>
  <c r="K46" i="1"/>
  <c r="K70" i="1"/>
  <c r="K64" i="1"/>
  <c r="K19" i="1"/>
  <c r="K44" i="1"/>
  <c r="K37" i="1"/>
  <c r="K55" i="1"/>
  <c r="K29" i="1"/>
  <c r="K10" i="1"/>
  <c r="K83" i="1"/>
  <c r="K49" i="1"/>
  <c r="K16" i="1"/>
  <c r="K12" i="1"/>
  <c r="K45" i="1"/>
  <c r="K71" i="1"/>
  <c r="K7" i="1"/>
  <c r="K58" i="1"/>
  <c r="K53" i="1"/>
  <c r="K28" i="1"/>
  <c r="K89" i="1"/>
  <c r="K57" i="1"/>
  <c r="K8" i="1"/>
  <c r="K24" i="1"/>
  <c r="K61" i="1"/>
  <c r="K56" i="1"/>
  <c r="K39" i="1"/>
  <c r="K63" i="1"/>
  <c r="K26" i="1"/>
  <c r="K41" i="1"/>
  <c r="K42" i="1"/>
  <c r="K30" i="1"/>
  <c r="K13" i="1"/>
  <c r="K25" i="1"/>
  <c r="K82" i="1"/>
  <c r="K18" i="1"/>
  <c r="K74" i="1"/>
  <c r="K90" i="1"/>
  <c r="K87" i="1"/>
  <c r="K91" i="1"/>
  <c r="K2" i="1"/>
  <c r="K33" i="1"/>
  <c r="K52" i="1"/>
  <c r="K4" i="1"/>
  <c r="K21" i="1"/>
  <c r="K5" i="1"/>
  <c r="K22" i="1"/>
  <c r="K31" i="1"/>
  <c r="K62" i="1"/>
  <c r="K84" i="1"/>
  <c r="K85" i="1"/>
  <c r="K50" i="1"/>
  <c r="K72" i="1"/>
  <c r="K43" i="1"/>
  <c r="K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9731E7-FF01-42E2-9F9D-4226147D7D33}" keepAlive="1" name="Requête - Tirage_RM" description="Connexion à la requête « Tirage_RM » dans le classeur." type="5" refreshedVersion="7" background="1" saveData="1">
    <dbPr connection="Provider=Microsoft.Mashup.OleDb.1;Data Source=$Workbook$;Location=Tirage_RM;Extended Properties=&quot;&quot;" command="SELECT * FROM [Tirage_RM]"/>
  </connection>
</connections>
</file>

<file path=xl/sharedStrings.xml><?xml version="1.0" encoding="utf-8"?>
<sst xmlns="http://schemas.openxmlformats.org/spreadsheetml/2006/main" count="1710" uniqueCount="733">
  <si>
    <t>ID</t>
  </si>
  <si>
    <t>Heure de début</t>
  </si>
  <si>
    <t>Heure de fin</t>
  </si>
  <si>
    <t>Adresse de messagerie</t>
  </si>
  <si>
    <t>Nom</t>
  </si>
  <si>
    <t>Nom et Prénom</t>
  </si>
  <si>
    <t>Souhaites-tu figurer dans la liste des participants aux Random Meeting ?</t>
  </si>
  <si>
    <t>guillaume.curis@argonandco.com</t>
  </si>
  <si>
    <t>Guillaume Curis</t>
  </si>
  <si>
    <t>Oui !</t>
  </si>
  <si>
    <t>thomas.samsoen@argonandco.com</t>
  </si>
  <si>
    <t>Thomas Samsoen</t>
  </si>
  <si>
    <t>SAMSOEN Thomas</t>
  </si>
  <si>
    <t>kevin.perraud@argonandco.com</t>
  </si>
  <si>
    <t>Kevin Perraud</t>
  </si>
  <si>
    <t>gregoire.berthelon@argonandco.com</t>
  </si>
  <si>
    <t>Grégoire Berthelon</t>
  </si>
  <si>
    <t>pierre.wergens@argonandco.com</t>
  </si>
  <si>
    <t>Pierre Wergens</t>
  </si>
  <si>
    <t>louise.mercier@argonandco.com</t>
  </si>
  <si>
    <t>Louise Mercier</t>
  </si>
  <si>
    <t>Mercier Louise</t>
  </si>
  <si>
    <t>andre.farah@argonandco.com</t>
  </si>
  <si>
    <t>André Farah</t>
  </si>
  <si>
    <t>isabelle.hautant@argonandco.com</t>
  </si>
  <si>
    <t>Isabelle Hautant</t>
  </si>
  <si>
    <t>HAUTANT Isabelle</t>
  </si>
  <si>
    <t>etienne.de-saint-germain@argonandco.com</t>
  </si>
  <si>
    <t>Etienne De Saint Germain</t>
  </si>
  <si>
    <t>Etienne de Saint Germain</t>
  </si>
  <si>
    <t>eric.de-chambine@argonandco.com</t>
  </si>
  <si>
    <t>Eric De Chambine</t>
  </si>
  <si>
    <t>Eric de Chambine</t>
  </si>
  <si>
    <t>mickail.voyiatzis@argonandco.com</t>
  </si>
  <si>
    <t>Mickail Voyiatzis</t>
  </si>
  <si>
    <t>VOYIATZIS Mickail</t>
  </si>
  <si>
    <t>jessica.bismuth@argonandco.com</t>
  </si>
  <si>
    <t>Jessica Bismuth</t>
  </si>
  <si>
    <t>BISMUTH Jessica</t>
  </si>
  <si>
    <t>manon.henric@argonandco.com</t>
  </si>
  <si>
    <t>Manon Henric</t>
  </si>
  <si>
    <t>aniis.koodoruth@argonandco.com</t>
  </si>
  <si>
    <t>Aniis Koodoruth</t>
  </si>
  <si>
    <t>KOODORUTH Aniis</t>
  </si>
  <si>
    <t>amaury.lethu@argonandco.com</t>
  </si>
  <si>
    <t>Amaury Lethu</t>
  </si>
  <si>
    <t>Lethu Amaury</t>
  </si>
  <si>
    <t>justine.barbi@argonandco.com</t>
  </si>
  <si>
    <t>Justine Barbi</t>
  </si>
  <si>
    <t>Barbi Justine</t>
  </si>
  <si>
    <t>Louis.dubois@argonandco.com</t>
  </si>
  <si>
    <t>Louis Dubois</t>
  </si>
  <si>
    <t>Dubois Louis</t>
  </si>
  <si>
    <t>manon.legros@argonandco.com</t>
  </si>
  <si>
    <t>Manon Legros</t>
  </si>
  <si>
    <t>Legros Manon</t>
  </si>
  <si>
    <t>lucie.vanderdoodt@argonandco.com</t>
  </si>
  <si>
    <t>Lucie Vanderdoodt</t>
  </si>
  <si>
    <t>Vanderdoodt Lucie</t>
  </si>
  <si>
    <t>etienne.vauquelin@argonandco.com</t>
  </si>
  <si>
    <t>Etienne Vauquelin</t>
  </si>
  <si>
    <t>Vauquelin Etienne</t>
  </si>
  <si>
    <t>jean-loup.ezvan@argonandco.com</t>
  </si>
  <si>
    <t>Jean-Loup Ezvan</t>
  </si>
  <si>
    <t>Ezvan Jean-Loup</t>
  </si>
  <si>
    <t>chloe.barbier@argonandco.com</t>
  </si>
  <si>
    <t>Chloé Barbier</t>
  </si>
  <si>
    <t>Barbier Chloé</t>
  </si>
  <si>
    <t>pierre.verinaud@argonandco.com</t>
  </si>
  <si>
    <t>Pierre Verinaud</t>
  </si>
  <si>
    <t>VERINAUD Pierre</t>
  </si>
  <si>
    <t>adeline.simon@argonandco.com</t>
  </si>
  <si>
    <t>Adeline Simon</t>
  </si>
  <si>
    <t>Simon Adeline</t>
  </si>
  <si>
    <t>antoine.cruard@argonandco.com</t>
  </si>
  <si>
    <t>Antoine Cruard</t>
  </si>
  <si>
    <t>Cruard Antoine</t>
  </si>
  <si>
    <t>louis.laplace@argonandco.com</t>
  </si>
  <si>
    <t>Louis Laplace</t>
  </si>
  <si>
    <t>Laplace Louis</t>
  </si>
  <si>
    <t>audrey.malzieu@argonandco.com</t>
  </si>
  <si>
    <t>Audrey Malzieu</t>
  </si>
  <si>
    <t>Malzieu Audrey</t>
  </si>
  <si>
    <t>thomas.bovier@argonandco.com</t>
  </si>
  <si>
    <t>Thomas Bovier</t>
  </si>
  <si>
    <t>BOVIER Thomas</t>
  </si>
  <si>
    <t>ines.sghaier@argonandco.com</t>
  </si>
  <si>
    <t>Inès Sghaier</t>
  </si>
  <si>
    <t>SGHAIER Inès</t>
  </si>
  <si>
    <t>chaima.adjif@argonandco.com</t>
  </si>
  <si>
    <t>Chaima Adjif</t>
  </si>
  <si>
    <t>adjif chaima</t>
  </si>
  <si>
    <t>elise.blanc@argonandco.com</t>
  </si>
  <si>
    <t>Elise Blanc</t>
  </si>
  <si>
    <t>Blanc Elise</t>
  </si>
  <si>
    <t>noellie.renaudin@argonandco.com</t>
  </si>
  <si>
    <t>Noëllie Renaudin</t>
  </si>
  <si>
    <t>Renaudin Noëllie</t>
  </si>
  <si>
    <t>clara.fourquier@argonandco.com</t>
  </si>
  <si>
    <t>Clara Fourquier</t>
  </si>
  <si>
    <t>Fourquier Clara</t>
  </si>
  <si>
    <t>bertrand.fouace@argonandco.com</t>
  </si>
  <si>
    <t>Bertrand Fouace</t>
  </si>
  <si>
    <t>Fouace Bertrand</t>
  </si>
  <si>
    <t>emile.kern@argonandco.com</t>
  </si>
  <si>
    <t>Emile Kern</t>
  </si>
  <si>
    <t>Kern Emile</t>
  </si>
  <si>
    <t>donatien.mathias@argonandco.com</t>
  </si>
  <si>
    <t>Donatien Mathias</t>
  </si>
  <si>
    <t>romain.weigel@argonandco.com</t>
  </si>
  <si>
    <t>Romain Weigel</t>
  </si>
  <si>
    <t>marion.henry@argonandco.com</t>
  </si>
  <si>
    <t>Marion Henry</t>
  </si>
  <si>
    <t>HENRY MARION</t>
  </si>
  <si>
    <t>Mathilde Solelhac</t>
  </si>
  <si>
    <t>arthur.de-la-taille@argonandco.com</t>
  </si>
  <si>
    <t>Arthur de la Taille</t>
  </si>
  <si>
    <t>de La Taille Arthur</t>
  </si>
  <si>
    <t>luigi.cirillo@argonandco.com</t>
  </si>
  <si>
    <t>Luigi Cirillo</t>
  </si>
  <si>
    <t>Cirillo Luigi</t>
  </si>
  <si>
    <t>christian.kobayashi@argonandco.com</t>
  </si>
  <si>
    <t>Christian Kobayashi</t>
  </si>
  <si>
    <t>Kobayashi Christian</t>
  </si>
  <si>
    <t>salome.bonnet@argonandco.com</t>
  </si>
  <si>
    <t>Salomé Bonnet</t>
  </si>
  <si>
    <t xml:space="preserve">Bonnet Salomé </t>
  </si>
  <si>
    <t>ibtissam.el-kairouh@argonandco.com</t>
  </si>
  <si>
    <t>Ibtissam El Kairouh</t>
  </si>
  <si>
    <t>Ibtissam EL KAIROUH</t>
  </si>
  <si>
    <t>hippolyte.favreau@argonandco.com</t>
  </si>
  <si>
    <t>Hippolyte Favreau</t>
  </si>
  <si>
    <t>adrien.signolet@argonandco.com</t>
  </si>
  <si>
    <t>Adrien Signolet</t>
  </si>
  <si>
    <t>Signolet Adrien</t>
  </si>
  <si>
    <t>celian.chazal@argonandco.com</t>
  </si>
  <si>
    <t>Célian Chazal</t>
  </si>
  <si>
    <t>Chazal Célian</t>
  </si>
  <si>
    <t>pierre.matoussowsky@argonandco.com</t>
  </si>
  <si>
    <t>Pierre Matoussowsky</t>
  </si>
  <si>
    <t>jihen.mairech@argonandco.com</t>
  </si>
  <si>
    <t>Jihen Mairech</t>
  </si>
  <si>
    <t>Jihen MAIRECH</t>
  </si>
  <si>
    <t>chloe.bru@argonandco.com</t>
  </si>
  <si>
    <t>Chloé Bru</t>
  </si>
  <si>
    <t>Bru Chloé</t>
  </si>
  <si>
    <t>bertrand.desmottes@argonandco.com</t>
  </si>
  <si>
    <t>Bertrand Desmottes</t>
  </si>
  <si>
    <t>Desmottes Bertrand</t>
  </si>
  <si>
    <t>justine.portier@argonandco.com</t>
  </si>
  <si>
    <t>Justine Portier</t>
  </si>
  <si>
    <t>Portier Justine</t>
  </si>
  <si>
    <t>Charlotte Jau</t>
  </si>
  <si>
    <t>florian.richetta@argonandco.com</t>
  </si>
  <si>
    <t>Florian Richetta</t>
  </si>
  <si>
    <t>aldric.vignon@argonandco.com</t>
  </si>
  <si>
    <t>Aldric Vignon</t>
  </si>
  <si>
    <t>VIGNON ALDRIC</t>
  </si>
  <si>
    <t>sara.el-ouali@argonandco.com</t>
  </si>
  <si>
    <t>Sara El Ouali</t>
  </si>
  <si>
    <t>EL OUALI Sara</t>
  </si>
  <si>
    <t>karim.mouzahir@argonandco.com</t>
  </si>
  <si>
    <t>Karim Mouzahir</t>
  </si>
  <si>
    <t>Mouzahir Karim</t>
  </si>
  <si>
    <t>elodie.krafft@argonandco.com</t>
  </si>
  <si>
    <t>Elodie Krafft</t>
  </si>
  <si>
    <t>thibaut.gouny@argonandco.com</t>
  </si>
  <si>
    <t>Thibaut Gouny</t>
  </si>
  <si>
    <t>francois.parizot@argonandco.com</t>
  </si>
  <si>
    <t>François Parizot</t>
  </si>
  <si>
    <t>marine.netter@argonandco.com</t>
  </si>
  <si>
    <t>Marine Netter</t>
  </si>
  <si>
    <t>Netter Marine</t>
  </si>
  <si>
    <t>margot.gadoud@argonandco.com</t>
  </si>
  <si>
    <t>Margot Gadoud</t>
  </si>
  <si>
    <t>kexin.zong@argonandco.com</t>
  </si>
  <si>
    <t>Kexin Zong</t>
  </si>
  <si>
    <t>Zong Kexin</t>
  </si>
  <si>
    <t>paul.sebellin@argonandco.com</t>
  </si>
  <si>
    <t>Paul Sebellin</t>
  </si>
  <si>
    <t>dimitri.diximus@argonandco.com</t>
  </si>
  <si>
    <t>Dimitri Diximus</t>
  </si>
  <si>
    <t>pierre-yves.hachemin@argonandco.com</t>
  </si>
  <si>
    <t>Pierre-Yves Hachemin</t>
  </si>
  <si>
    <t>hang.xu@argonandco.com</t>
  </si>
  <si>
    <t>Hang Xu</t>
  </si>
  <si>
    <t>XU Hang</t>
  </si>
  <si>
    <t>hortense.remy@argonandco.com</t>
  </si>
  <si>
    <t>Hortense Remy</t>
  </si>
  <si>
    <t>Remy Hortense</t>
  </si>
  <si>
    <t>leo.garcia@argonandco.com</t>
  </si>
  <si>
    <t>Leo Garcia</t>
  </si>
  <si>
    <t>GARCIA Léo</t>
  </si>
  <si>
    <t>nicolas.durantel@argonandco.com</t>
  </si>
  <si>
    <t>Nicolas Durantel</t>
  </si>
  <si>
    <t>Durantel Nicolas</t>
  </si>
  <si>
    <t>alice.le-texier@argonandco.com</t>
  </si>
  <si>
    <t>Alice le Texier</t>
  </si>
  <si>
    <t>Le Texier Alice</t>
  </si>
  <si>
    <t>aymeric.nguyen@argonandco.com</t>
  </si>
  <si>
    <t>Aymeric Nguyen</t>
  </si>
  <si>
    <t>Nguyen Aymeric</t>
  </si>
  <si>
    <t>marine.bernasconi@argonandco.com</t>
  </si>
  <si>
    <t>Marine Bernasconi</t>
  </si>
  <si>
    <t>Bernasconi Marine</t>
  </si>
  <si>
    <t>marie.delville@argonandco.com</t>
  </si>
  <si>
    <t>Marie Delville</t>
  </si>
  <si>
    <t>Delville Marie</t>
  </si>
  <si>
    <t>matteo.grolleau@argonandco.com</t>
  </si>
  <si>
    <t>Mattéo GROLLEAU Grolleau</t>
  </si>
  <si>
    <t>Grolleau Mattéo</t>
  </si>
  <si>
    <t>quentin.moreschetti@argonandco.com</t>
  </si>
  <si>
    <t>Quentin Moreschetti</t>
  </si>
  <si>
    <t>lisa.lamiable@argonandco.com</t>
  </si>
  <si>
    <t>Lisa Lamiable</t>
  </si>
  <si>
    <t>Lamiable Lisa</t>
  </si>
  <si>
    <t>jonas.lefort@argonandco.com</t>
  </si>
  <si>
    <t>Jonas Lefort</t>
  </si>
  <si>
    <t>Lefort Jonas</t>
  </si>
  <si>
    <t>clovis.ravion@argonandco.com</t>
  </si>
  <si>
    <t>Clovis Ravion</t>
  </si>
  <si>
    <t>Ravion Clovis</t>
  </si>
  <si>
    <t>fabrice.corbiere@argonandco.com</t>
  </si>
  <si>
    <t>Fabrice Corbiere</t>
  </si>
  <si>
    <t>corbière fabrice</t>
  </si>
  <si>
    <t>Vincent Cafiero</t>
  </si>
  <si>
    <t>julie.rabier@argonandco.com</t>
  </si>
  <si>
    <t>Julie Rabier</t>
  </si>
  <si>
    <t>RABIER Julie</t>
  </si>
  <si>
    <t>mohamed.ben-rejeb@argonandco.com</t>
  </si>
  <si>
    <t>Mohamed Ben Rejeb</t>
  </si>
  <si>
    <t>BEN REJEB Mohamed</t>
  </si>
  <si>
    <t>chloe.philidet@argonandco.com</t>
  </si>
  <si>
    <t>Chloé Philidet</t>
  </si>
  <si>
    <t>Philidet Chloé</t>
  </si>
  <si>
    <t>ahmed.lamarti@argonandco.com</t>
  </si>
  <si>
    <t>Ahmed Lamarti</t>
  </si>
  <si>
    <t>LAMARTI Ahmed</t>
  </si>
  <si>
    <t>elie.dumond@argonandco.com</t>
  </si>
  <si>
    <t>Elie Dumond</t>
  </si>
  <si>
    <t>Dumond Elie</t>
  </si>
  <si>
    <t>Position</t>
  </si>
  <si>
    <t>Groupe</t>
  </si>
  <si>
    <t>1</t>
  </si>
  <si>
    <t>2</t>
  </si>
  <si>
    <t>4</t>
  </si>
  <si>
    <t>3</t>
  </si>
  <si>
    <t>Participant 1</t>
  </si>
  <si>
    <t>Participant 2</t>
  </si>
  <si>
    <t>Participant 3</t>
  </si>
  <si>
    <t>Participant 4</t>
  </si>
  <si>
    <t>Participant 5</t>
  </si>
  <si>
    <t>jonathan.barcat@argonandco.com</t>
  </si>
  <si>
    <t>Jonathan Barcat</t>
  </si>
  <si>
    <t>gabriel.longou@argonandco.com</t>
  </si>
  <si>
    <t>Gabriel Longou</t>
  </si>
  <si>
    <t>LONGOU Gabriel</t>
  </si>
  <si>
    <t>silvere-yann.ngouela@argonandco.com</t>
  </si>
  <si>
    <t>Silvère-Yann Ngouela</t>
  </si>
  <si>
    <t>Ngouela Silvere</t>
  </si>
  <si>
    <t>marie.chaffard-lucon@argonandco.com</t>
  </si>
  <si>
    <t>Marie Chaffard-Lucon</t>
  </si>
  <si>
    <t>Marie Chaffard-luçon</t>
  </si>
  <si>
    <t>cyril.capello@argonandco.com</t>
  </si>
  <si>
    <t>Cyril Capello</t>
  </si>
  <si>
    <t>maxime.de-maindreville@argonandco.com</t>
  </si>
  <si>
    <t>Maxime de Maindreville</t>
  </si>
  <si>
    <t>julian.rodriguez@argonandco.com</t>
  </si>
  <si>
    <t>Julian Rodriguez</t>
  </si>
  <si>
    <t>Rodriguez Julian</t>
  </si>
  <si>
    <t>Prénom</t>
  </si>
  <si>
    <t>Grade</t>
  </si>
  <si>
    <t>Arrivée</t>
  </si>
  <si>
    <t>Ancienneté</t>
  </si>
  <si>
    <t>Devines</t>
  </si>
  <si>
    <t>Bettina</t>
  </si>
  <si>
    <t>Consultant Senior</t>
  </si>
  <si>
    <t>Lepers</t>
  </si>
  <si>
    <t>Lorraine</t>
  </si>
  <si>
    <t>Consultant Junior</t>
  </si>
  <si>
    <t>Duan</t>
  </si>
  <si>
    <t>Claire</t>
  </si>
  <si>
    <t>Stagiaire</t>
  </si>
  <si>
    <t>BOUNECHADA</t>
  </si>
  <si>
    <t>Marina</t>
  </si>
  <si>
    <t>Assistant Marketing</t>
  </si>
  <si>
    <t>Samin</t>
  </si>
  <si>
    <t>Oussama</t>
  </si>
  <si>
    <t>BEN RACHED</t>
  </si>
  <si>
    <t>Inès</t>
  </si>
  <si>
    <t>RODRIGUEZ</t>
  </si>
  <si>
    <t>Julian</t>
  </si>
  <si>
    <t>DE MAINDREVILLE</t>
  </si>
  <si>
    <t>Maxime</t>
  </si>
  <si>
    <t>BANCEL</t>
  </si>
  <si>
    <t>Lucas</t>
  </si>
  <si>
    <t>NGOUELA</t>
  </si>
  <si>
    <t>Silvere-Yann</t>
  </si>
  <si>
    <t>PEREZ</t>
  </si>
  <si>
    <t>Mickael</t>
  </si>
  <si>
    <t>Assistant Comptabilité</t>
  </si>
  <si>
    <t>THOMANN</t>
  </si>
  <si>
    <t>Lily</t>
  </si>
  <si>
    <t>DUMOND</t>
  </si>
  <si>
    <t>Elie</t>
  </si>
  <si>
    <t>LAMARTI</t>
  </si>
  <si>
    <t>Ahmed</t>
  </si>
  <si>
    <t>SANTAMARIA JUESAS</t>
  </si>
  <si>
    <t>Guillermo</t>
  </si>
  <si>
    <t>PIGAULT</t>
  </si>
  <si>
    <t>Robin</t>
  </si>
  <si>
    <t>Senior Manager</t>
  </si>
  <si>
    <t>de la TAILLE</t>
  </si>
  <si>
    <t>Arthur</t>
  </si>
  <si>
    <t>DIXIMUS</t>
  </si>
  <si>
    <t>Dimitri</t>
  </si>
  <si>
    <t>KOODORUTH</t>
  </si>
  <si>
    <t>Aniis</t>
  </si>
  <si>
    <t>MAIRECH</t>
  </si>
  <si>
    <t>Jihen</t>
  </si>
  <si>
    <t>THEVENEAU</t>
  </si>
  <si>
    <t>MEHAIGNERIE</t>
  </si>
  <si>
    <t>Gabriel</t>
  </si>
  <si>
    <t>GARNIER</t>
  </si>
  <si>
    <t>Alexandre</t>
  </si>
  <si>
    <t>PERROT</t>
  </si>
  <si>
    <t>Louis</t>
  </si>
  <si>
    <t>CRUARD</t>
  </si>
  <si>
    <t>Antoine</t>
  </si>
  <si>
    <t>FAHIM</t>
  </si>
  <si>
    <t>Kobayashi</t>
  </si>
  <si>
    <t>Christian</t>
  </si>
  <si>
    <t>Del Giudice</t>
  </si>
  <si>
    <t xml:space="preserve">Jonathan </t>
  </si>
  <si>
    <t>Gianoli</t>
  </si>
  <si>
    <t>Margaux</t>
  </si>
  <si>
    <t>Grolleau</t>
  </si>
  <si>
    <t>Mattéo</t>
  </si>
  <si>
    <t>Longou</t>
  </si>
  <si>
    <t>Poirette</t>
  </si>
  <si>
    <t>Gabrielle</t>
  </si>
  <si>
    <t>Zong</t>
  </si>
  <si>
    <t>Kexin</t>
  </si>
  <si>
    <t>Chazal</t>
  </si>
  <si>
    <t>Célian</t>
  </si>
  <si>
    <t>Nguyen</t>
  </si>
  <si>
    <t>Aymeric</t>
  </si>
  <si>
    <t>Portier</t>
  </si>
  <si>
    <t>Justine</t>
  </si>
  <si>
    <t>Philidet</t>
  </si>
  <si>
    <t>Chloé</t>
  </si>
  <si>
    <t>Gadoud</t>
  </si>
  <si>
    <t>Margot</t>
  </si>
  <si>
    <t>Kern</t>
  </si>
  <si>
    <t>Emile</t>
  </si>
  <si>
    <t xml:space="preserve">ASSANI </t>
  </si>
  <si>
    <t xml:space="preserve">Sadya </t>
  </si>
  <si>
    <t>Marie Joseph</t>
  </si>
  <si>
    <t>Mael</t>
  </si>
  <si>
    <t>Olivet</t>
  </si>
  <si>
    <t xml:space="preserve">Perrine </t>
  </si>
  <si>
    <t>Durantel</t>
  </si>
  <si>
    <t>Nicolas</t>
  </si>
  <si>
    <t>Krafft</t>
  </si>
  <si>
    <t>Elodie</t>
  </si>
  <si>
    <t>Limbrey</t>
  </si>
  <si>
    <t>Iannis</t>
  </si>
  <si>
    <t>Assistant IT</t>
  </si>
  <si>
    <t>Sghaier</t>
  </si>
  <si>
    <t>Boffard</t>
  </si>
  <si>
    <t>Delville</t>
  </si>
  <si>
    <t>Marie</t>
  </si>
  <si>
    <t>Talli</t>
  </si>
  <si>
    <t>Houda</t>
  </si>
  <si>
    <t>Kireeva</t>
  </si>
  <si>
    <t>Ekatarina</t>
  </si>
  <si>
    <t>Favreau</t>
  </si>
  <si>
    <t>Hippolyte</t>
  </si>
  <si>
    <t>BERRADA</t>
  </si>
  <si>
    <t>Zakaria</t>
  </si>
  <si>
    <t>de Chambine</t>
  </si>
  <si>
    <t>Eric</t>
  </si>
  <si>
    <t>Ezvan</t>
  </si>
  <si>
    <t>Jean-Loup</t>
  </si>
  <si>
    <t>Garcia</t>
  </si>
  <si>
    <t>Léo</t>
  </si>
  <si>
    <t>Le Sidaner</t>
  </si>
  <si>
    <t>Noémie</t>
  </si>
  <si>
    <t>Weigel</t>
  </si>
  <si>
    <t>Romain</t>
  </si>
  <si>
    <t>Bru</t>
  </si>
  <si>
    <t>Berthelon</t>
  </si>
  <si>
    <t>Grégoire</t>
  </si>
  <si>
    <t>Mercier</t>
  </si>
  <si>
    <t>Louise</t>
  </si>
  <si>
    <t>Renaudin</t>
  </si>
  <si>
    <t>Wergens</t>
  </si>
  <si>
    <t>Pierre</t>
  </si>
  <si>
    <t>Bonnet</t>
  </si>
  <si>
    <t>Salomé</t>
  </si>
  <si>
    <t>BALABANE-DUGAS</t>
  </si>
  <si>
    <t>Johanna</t>
  </si>
  <si>
    <t>Responsable Marketing</t>
  </si>
  <si>
    <t>Barthel</t>
  </si>
  <si>
    <t xml:space="preserve">Cyprien </t>
  </si>
  <si>
    <t>Gouny</t>
  </si>
  <si>
    <t>Thibaut</t>
  </si>
  <si>
    <t>Laplace</t>
  </si>
  <si>
    <t>Le Texier</t>
  </si>
  <si>
    <t>Alice</t>
  </si>
  <si>
    <t>Malzieu</t>
  </si>
  <si>
    <t>Audrey</t>
  </si>
  <si>
    <t>MILLET</t>
  </si>
  <si>
    <t>Manager</t>
  </si>
  <si>
    <t>SERANO</t>
  </si>
  <si>
    <t>Laurent</t>
  </si>
  <si>
    <t>Directeur Associé</t>
  </si>
  <si>
    <t>VAILLANT</t>
  </si>
  <si>
    <t>Carine</t>
  </si>
  <si>
    <t>Comptable Générale</t>
  </si>
  <si>
    <t>El Ouali</t>
  </si>
  <si>
    <t>Sara</t>
  </si>
  <si>
    <t>Sanchez Seral</t>
  </si>
  <si>
    <t>Carlota</t>
  </si>
  <si>
    <t>Adjif</t>
  </si>
  <si>
    <t>Chaima</t>
  </si>
  <si>
    <t>El Kairouh</t>
  </si>
  <si>
    <t>Ibtissam</t>
  </si>
  <si>
    <t>Muttelet</t>
  </si>
  <si>
    <t xml:space="preserve">Raphaelle </t>
  </si>
  <si>
    <t>Ayhan</t>
  </si>
  <si>
    <t>Fatih</t>
  </si>
  <si>
    <t>Grouvel</t>
  </si>
  <si>
    <t>Dubois</t>
  </si>
  <si>
    <t>Ferrand</t>
  </si>
  <si>
    <t>Jean</t>
  </si>
  <si>
    <t>Mathieu</t>
  </si>
  <si>
    <t>Martin</t>
  </si>
  <si>
    <t>Tritsch</t>
  </si>
  <si>
    <t>Juliette</t>
  </si>
  <si>
    <t>Mattéo Grolleau</t>
  </si>
  <si>
    <t>Hendaoui</t>
  </si>
  <si>
    <t>Younes</t>
  </si>
  <si>
    <t>Andrieux</t>
  </si>
  <si>
    <t>Emmanuelle</t>
  </si>
  <si>
    <t>Domecq</t>
  </si>
  <si>
    <t xml:space="preserve">Jean-Clément </t>
  </si>
  <si>
    <t>Vercruysse</t>
  </si>
  <si>
    <t>Benslimane</t>
  </si>
  <si>
    <t>Salma</t>
  </si>
  <si>
    <t>Netter</t>
  </si>
  <si>
    <t>Marine</t>
  </si>
  <si>
    <t>ALAGAPIN</t>
  </si>
  <si>
    <t>Christophe</t>
  </si>
  <si>
    <t>MATHIAS</t>
  </si>
  <si>
    <t>Donatien</t>
  </si>
  <si>
    <t>Directeur</t>
  </si>
  <si>
    <t>Voyiatzis</t>
  </si>
  <si>
    <t>Mickail</t>
  </si>
  <si>
    <t>Zarrouk</t>
  </si>
  <si>
    <t>Hassen</t>
  </si>
  <si>
    <t>Vauquelin</t>
  </si>
  <si>
    <t>Etienne</t>
  </si>
  <si>
    <t>Aberkane</t>
  </si>
  <si>
    <t>Yazid</t>
  </si>
  <si>
    <t>Verillac</t>
  </si>
  <si>
    <t>Kabbaj</t>
  </si>
  <si>
    <t>Hamza</t>
  </si>
  <si>
    <t>de Saint Germain</t>
  </si>
  <si>
    <t>Barbier</t>
  </si>
  <si>
    <t>Lethu</t>
  </si>
  <si>
    <t>Amaury</t>
  </si>
  <si>
    <t>MATOUK</t>
  </si>
  <si>
    <t>Safia</t>
  </si>
  <si>
    <t>Safrioui</t>
  </si>
  <si>
    <t>Kamil</t>
  </si>
  <si>
    <t>Say</t>
  </si>
  <si>
    <t>Cyprien</t>
  </si>
  <si>
    <t>CAMARA</t>
  </si>
  <si>
    <t>Tikidé</t>
  </si>
  <si>
    <t>Verinaud</t>
  </si>
  <si>
    <t>Bourgeois</t>
  </si>
  <si>
    <t>Alexis</t>
  </si>
  <si>
    <t>Hachemin</t>
  </si>
  <si>
    <t>Pierre-Yves</t>
  </si>
  <si>
    <t>Matoussowsky</t>
  </si>
  <si>
    <t>BINCTIN</t>
  </si>
  <si>
    <t>Myriam</t>
  </si>
  <si>
    <t>Assistant RH</t>
  </si>
  <si>
    <t>Chatard</t>
  </si>
  <si>
    <t>Cassandre</t>
  </si>
  <si>
    <t>Philippe</t>
  </si>
  <si>
    <t>Ben Rejeb</t>
  </si>
  <si>
    <t>Mohamed</t>
  </si>
  <si>
    <t>Duval</t>
  </si>
  <si>
    <t>Piotr</t>
  </si>
  <si>
    <t>Fouace</t>
  </si>
  <si>
    <t>Bertrand</t>
  </si>
  <si>
    <t>Boudella</t>
  </si>
  <si>
    <t>Amine</t>
  </si>
  <si>
    <t>Lefort</t>
  </si>
  <si>
    <t>Jonas</t>
  </si>
  <si>
    <t>VIGNON</t>
  </si>
  <si>
    <t>Aldric</t>
  </si>
  <si>
    <t>Perraud</t>
  </si>
  <si>
    <t>Kevin</t>
  </si>
  <si>
    <t>Legros</t>
  </si>
  <si>
    <t>Manon</t>
  </si>
  <si>
    <t>Simon</t>
  </si>
  <si>
    <t>Adeline</t>
  </si>
  <si>
    <t>Guhur</t>
  </si>
  <si>
    <t>Remy</t>
  </si>
  <si>
    <t>Hortense</t>
  </si>
  <si>
    <t>Henry</t>
  </si>
  <si>
    <t>Marion</t>
  </si>
  <si>
    <t>Bernasconi</t>
  </si>
  <si>
    <t>Birkeland</t>
  </si>
  <si>
    <t>Cédric</t>
  </si>
  <si>
    <t>Lamarque</t>
  </si>
  <si>
    <t>Sebellin</t>
  </si>
  <si>
    <t>Paul</t>
  </si>
  <si>
    <t>Bismuth</t>
  </si>
  <si>
    <t>Jessica</t>
  </si>
  <si>
    <t>CLERE</t>
  </si>
  <si>
    <t>Xavier</t>
  </si>
  <si>
    <t>MAHOP</t>
  </si>
  <si>
    <t>Luc</t>
  </si>
  <si>
    <t>Directeur Financier</t>
  </si>
  <si>
    <t>KELOMEY</t>
  </si>
  <si>
    <t>Stephane</t>
  </si>
  <si>
    <t>BLATT</t>
  </si>
  <si>
    <t>Drira</t>
  </si>
  <si>
    <t xml:space="preserve">Selima </t>
  </si>
  <si>
    <t>Plaire</t>
  </si>
  <si>
    <t>Jau</t>
  </si>
  <si>
    <t>Charlotte</t>
  </si>
  <si>
    <t>Le Vourch</t>
  </si>
  <si>
    <t>Clémence</t>
  </si>
  <si>
    <t>Farah</t>
  </si>
  <si>
    <t>André</t>
  </si>
  <si>
    <t>Vanderdoodt</t>
  </si>
  <si>
    <t>Lucie</t>
  </si>
  <si>
    <t>LAI</t>
  </si>
  <si>
    <t>Thanh</t>
  </si>
  <si>
    <t>OLIVIER</t>
  </si>
  <si>
    <t>Julien</t>
  </si>
  <si>
    <t>Bougadouha</t>
  </si>
  <si>
    <t>Moez</t>
  </si>
  <si>
    <t>Desmottes</t>
  </si>
  <si>
    <t>Xu</t>
  </si>
  <si>
    <t>Hang</t>
  </si>
  <si>
    <t>BEDOS</t>
  </si>
  <si>
    <t>Amandine</t>
  </si>
  <si>
    <t>Mouzahir</t>
  </si>
  <si>
    <t>Karim</t>
  </si>
  <si>
    <t>Fourquier</t>
  </si>
  <si>
    <t>Clara</t>
  </si>
  <si>
    <t>VEYER</t>
  </si>
  <si>
    <t>AKIKI</t>
  </si>
  <si>
    <t>Nizar</t>
  </si>
  <si>
    <t>TEXCIER</t>
  </si>
  <si>
    <t>Renaud</t>
  </si>
  <si>
    <t>BLANC</t>
  </si>
  <si>
    <t>Elise</t>
  </si>
  <si>
    <t>Dufournet</t>
  </si>
  <si>
    <t>Clotilde</t>
  </si>
  <si>
    <t>Thuillier</t>
  </si>
  <si>
    <t>Quentin</t>
  </si>
  <si>
    <t>COUSIN</t>
  </si>
  <si>
    <t>Sabine</t>
  </si>
  <si>
    <t>Verdonck</t>
  </si>
  <si>
    <t>Lamiable</t>
  </si>
  <si>
    <t>Lisa</t>
  </si>
  <si>
    <t>Moreschetti</t>
  </si>
  <si>
    <t>Cahart</t>
  </si>
  <si>
    <t>Benjamin</t>
  </si>
  <si>
    <t>Curis</t>
  </si>
  <si>
    <t>Guillaume</t>
  </si>
  <si>
    <t>CREGUT</t>
  </si>
  <si>
    <t>MAILLET</t>
  </si>
  <si>
    <t>Delorme</t>
  </si>
  <si>
    <t xml:space="preserve">Guilhem </t>
  </si>
  <si>
    <t>Niel</t>
  </si>
  <si>
    <t>CHAPUIS</t>
  </si>
  <si>
    <t>Frederic</t>
  </si>
  <si>
    <t>DYEN</t>
  </si>
  <si>
    <t>BARCAT</t>
  </si>
  <si>
    <t>Jonathan</t>
  </si>
  <si>
    <t>SOLELHAC</t>
  </si>
  <si>
    <t>Mathilde</t>
  </si>
  <si>
    <t>Henric</t>
  </si>
  <si>
    <t>Bovier</t>
  </si>
  <si>
    <t>Thomas</t>
  </si>
  <si>
    <t>Chaffard-Lucon</t>
  </si>
  <si>
    <t>Grall</t>
  </si>
  <si>
    <t xml:space="preserve">Sophie </t>
  </si>
  <si>
    <t>PARIZOT</t>
  </si>
  <si>
    <t>François</t>
  </si>
  <si>
    <t>ARTIGOU</t>
  </si>
  <si>
    <t>Perrine</t>
  </si>
  <si>
    <t>Duivon</t>
  </si>
  <si>
    <t>Chausserie-Lapree</t>
  </si>
  <si>
    <t xml:space="preserve">Arthur </t>
  </si>
  <si>
    <t>ALLARD</t>
  </si>
  <si>
    <t>Cafiero</t>
  </si>
  <si>
    <t>Vincent</t>
  </si>
  <si>
    <t>CAPELLO</t>
  </si>
  <si>
    <t>Cyril</t>
  </si>
  <si>
    <t>SIGNOLET</t>
  </si>
  <si>
    <t>Adrien</t>
  </si>
  <si>
    <t>Ravion</t>
  </si>
  <si>
    <t xml:space="preserve">Clovis </t>
  </si>
  <si>
    <t>PELLE</t>
  </si>
  <si>
    <t>Jean Pierre</t>
  </si>
  <si>
    <t>BENAZZA</t>
  </si>
  <si>
    <t>Fathi</t>
  </si>
  <si>
    <t>LAGET</t>
  </si>
  <si>
    <t>Jean-François</t>
  </si>
  <si>
    <t>DE SAINT VICTOR</t>
  </si>
  <si>
    <t>Benoît</t>
  </si>
  <si>
    <t>LEGRIS</t>
  </si>
  <si>
    <t>Patrick</t>
  </si>
  <si>
    <t>GRISE</t>
  </si>
  <si>
    <t>Anar</t>
  </si>
  <si>
    <t xml:space="preserve">Jean-Marie </t>
  </si>
  <si>
    <t>Regost</t>
  </si>
  <si>
    <t>Fabien</t>
  </si>
  <si>
    <t>RICHETTA</t>
  </si>
  <si>
    <t>Florian</t>
  </si>
  <si>
    <t>POIRROTTE</t>
  </si>
  <si>
    <t>Gaëtan</t>
  </si>
  <si>
    <t>DURCUDOY</t>
  </si>
  <si>
    <t>ELKOUBY</t>
  </si>
  <si>
    <t>CIRILLO</t>
  </si>
  <si>
    <t>Luigi</t>
  </si>
  <si>
    <t>BEKKOUR</t>
  </si>
  <si>
    <t>Hocine</t>
  </si>
  <si>
    <t>Administrateur Systèmes et Réseaux</t>
  </si>
  <si>
    <t>PAYET</t>
  </si>
  <si>
    <t>Fabrice</t>
  </si>
  <si>
    <t>VAN EFFENTERRE</t>
  </si>
  <si>
    <t>Laure</t>
  </si>
  <si>
    <t>SAMSOEN</t>
  </si>
  <si>
    <t>SCHREIDER</t>
  </si>
  <si>
    <t>Attaché commercial</t>
  </si>
  <si>
    <t>Durieux</t>
  </si>
  <si>
    <t>MARY</t>
  </si>
  <si>
    <t>Damien</t>
  </si>
  <si>
    <t>BONNEAU</t>
  </si>
  <si>
    <t>Directeur Général</t>
  </si>
  <si>
    <t>SAUCIAS</t>
  </si>
  <si>
    <t>FOURCADE</t>
  </si>
  <si>
    <t>Cécile</t>
  </si>
  <si>
    <t>Responsable Financier</t>
  </si>
  <si>
    <t>BARBI</t>
  </si>
  <si>
    <t>Responsable RH</t>
  </si>
  <si>
    <t>RABIER</t>
  </si>
  <si>
    <t>Julie</t>
  </si>
  <si>
    <t>LUCAS</t>
  </si>
  <si>
    <t>Thierry</t>
  </si>
  <si>
    <t>KAKAL</t>
  </si>
  <si>
    <t>Franck</t>
  </si>
  <si>
    <t>CORBIERE</t>
  </si>
  <si>
    <t>DE BOURMONT</t>
  </si>
  <si>
    <t>Demont</t>
  </si>
  <si>
    <t>Samuel</t>
  </si>
  <si>
    <t>MEUNIER</t>
  </si>
  <si>
    <t>Arnaud</t>
  </si>
  <si>
    <t>GELLE</t>
  </si>
  <si>
    <t>CHOULI</t>
  </si>
  <si>
    <t>Ourdia</t>
  </si>
  <si>
    <t>Hôtesse d'accueil</t>
  </si>
  <si>
    <t>DE NODREST</t>
  </si>
  <si>
    <t>HAUTANT</t>
  </si>
  <si>
    <t>Isabelle</t>
  </si>
  <si>
    <t>SELTZER</t>
  </si>
  <si>
    <t>Corinne</t>
  </si>
  <si>
    <t>SEEGOOLAM</t>
  </si>
  <si>
    <t>Roger</t>
  </si>
  <si>
    <t>Bedouet</t>
  </si>
  <si>
    <t xml:space="preserve">Carol </t>
  </si>
  <si>
    <t>Salamon</t>
  </si>
  <si>
    <t>Yvan</t>
  </si>
  <si>
    <t>Président</t>
  </si>
  <si>
    <t>LETURCQ</t>
  </si>
  <si>
    <t>VERNET</t>
  </si>
  <si>
    <t>Carmela</t>
  </si>
  <si>
    <t>grade</t>
  </si>
  <si>
    <t>Nom Prénom</t>
  </si>
  <si>
    <t>ancienneté</t>
  </si>
  <si>
    <t>Total général</t>
  </si>
  <si>
    <t>Nombre de participants</t>
  </si>
  <si>
    <t>Ancienneté moyenne (années)</t>
  </si>
  <si>
    <t>Noëllie</t>
  </si>
  <si>
    <t>Selima Drira</t>
  </si>
  <si>
    <t>Selima  Drira</t>
  </si>
  <si>
    <t>selima.drira@argonandco.com</t>
  </si>
  <si>
    <t>bettina.devines@argonandco.com</t>
  </si>
  <si>
    <t>Bettina Devines</t>
  </si>
  <si>
    <t>claire.duan@argonandco.com</t>
  </si>
  <si>
    <t>Claire Duan</t>
  </si>
  <si>
    <t>Duan Claire</t>
  </si>
  <si>
    <t>lorraine.lepers@argonandco.com</t>
  </si>
  <si>
    <t>Lorraine Lepers</t>
  </si>
  <si>
    <t>Lepers Lorraine</t>
  </si>
  <si>
    <t>marina.bounechada@argonandco.com</t>
  </si>
  <si>
    <t>Marina Bounechada</t>
  </si>
  <si>
    <t>Bounechada Marina</t>
  </si>
  <si>
    <t>oussama.samim@argonandco.com</t>
  </si>
  <si>
    <t>Oussama Samim</t>
  </si>
  <si>
    <t>samim oussama</t>
  </si>
  <si>
    <t>nizar.akiki@argonandco.com</t>
  </si>
  <si>
    <t>Nizar Akiki</t>
  </si>
  <si>
    <t>Nizar akiki</t>
  </si>
  <si>
    <t>louis.perrot@argonandco.com</t>
  </si>
  <si>
    <t>Louis Perrot</t>
  </si>
  <si>
    <t>PERROT Louis</t>
  </si>
  <si>
    <t>yazid.aberkane@argonandco.com</t>
  </si>
  <si>
    <t>Yazid Aberkane</t>
  </si>
  <si>
    <t>Aberkane Yazid</t>
  </si>
  <si>
    <t>anatole.chevtchik@argonandco.com</t>
  </si>
  <si>
    <t>Anatole Chevtchik</t>
  </si>
  <si>
    <t>Chevtchik Anatole</t>
  </si>
  <si>
    <t>baptiste.andre@argonandco.com</t>
  </si>
  <si>
    <t>Baptiste André</t>
  </si>
  <si>
    <t>André Baptiste</t>
  </si>
  <si>
    <t>justine.regniez@argonandco.com</t>
  </si>
  <si>
    <t>Justine Regniez</t>
  </si>
  <si>
    <t>Consultant</t>
  </si>
  <si>
    <t>Kévin Perraud</t>
  </si>
  <si>
    <t>Hachemin Pierre-Yves</t>
  </si>
  <si>
    <t>Matoussowsky Pierre</t>
  </si>
  <si>
    <t>Mathias Donatien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</si>
</sst>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/d/yy\ h:mm:ss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/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10" xfId="0" applyNumberFormat="1" applyFont="1" applyBorder="1"/>
    <xf numFmtId="0" fontId="0" fillId="0" borderId="0" xfId="0"/>
    <xf numFmtId="164" fontId="0" fillId="0" borderId="0" xfId="0" applyNumberFormat="1"/>
    <xf numFmtId="0" fontId="0" fillId="0" borderId="0" xfId="0" applyNumberFormat="1"/>
    <xf numFmtId="0" fontId="4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applyNumberFormat="1"/>
  </cellXfs>
  <cellStyles count="2">
    <cellStyle name="Milliers" xfId="1" builtinId="3"/>
    <cellStyle name="Normal" xfId="0" builtinId="0"/>
  </cellStyles>
  <dxfs count="63">
    <dxf>
      <numFmt numFmtId="165" formatCode="0.0"/>
    </dxf>
    <dxf>
      <numFmt numFmtId="19" formatCode="dd/mm/yyyy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alignment wrapText="1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uis DUBOIS" refreshedDate="44320.637383449073" createdVersion="7" refreshedVersion="7" minRefreshableVersion="3" recordCount="93" xr:uid="{2C2709D3-837F-4445-BC46-CD09A7AE1B61}">
  <cacheSource type="worksheet">
    <worksheetSource name="Table1"/>
  </cacheSource>
  <cacheFields count="11">
    <cacheField name="ID" numFmtId="0">
      <sharedItems containsSemiMixedTypes="0" containsString="0" containsNumber="1" containsInteger="1" minValue="2" maxValue="89"/>
    </cacheField>
    <cacheField name="Heure de début" numFmtId="164">
      <sharedItems containsSemiMixedTypes="0" containsNonDate="0" containsDate="1" containsString="0" minDate="2021-03-19T16:13:03" maxDate="2021-05-04T13:38:47"/>
    </cacheField>
    <cacheField name="Heure de fin" numFmtId="164">
      <sharedItems containsSemiMixedTypes="0" containsNonDate="0" containsDate="1" containsString="0" minDate="2021-03-19T16:13:12" maxDate="2021-05-04T13:38:59"/>
    </cacheField>
    <cacheField name="Adresse de messagerie" numFmtId="0">
      <sharedItems/>
    </cacheField>
    <cacheField name="Nom" numFmtId="0">
      <sharedItems/>
    </cacheField>
    <cacheField name="Nom et Prénom" numFmtId="0">
      <sharedItems/>
    </cacheField>
    <cacheField name="Souhaites-tu figurer dans la liste des participants aux Random Meeting ?" numFmtId="0">
      <sharedItems/>
    </cacheField>
    <cacheField name="Position" numFmtId="0">
      <sharedItems containsSemiMixedTypes="0" containsString="0" containsNumber="1" containsInteger="1" minValue="1" maxValue="4"/>
    </cacheField>
    <cacheField name="Groupe" numFmtId="0">
      <sharedItems containsSemiMixedTypes="0" containsString="0" containsNumber="1" containsInteger="1" minValue="1" maxValue="26"/>
    </cacheField>
    <cacheField name="grade" numFmtId="0">
      <sharedItems count="9">
        <s v="Consultant Junior"/>
        <s v="Consultant Senior"/>
        <s v="Directeur Associé"/>
        <s v="Senior Manager"/>
        <s v="Manager"/>
        <s v="Directeur"/>
        <s v="Stagiaire"/>
        <s v="Responsable RH"/>
        <s v="Assistant Comptabilité"/>
      </sharedItems>
    </cacheField>
    <cacheField name="ancienneté" numFmtId="0">
      <sharedItems containsString="0" containsBlank="1" containsNumber="1" minValue="4.1095890410958902E-2" maxValue="21.189041095890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n v="34"/>
    <d v="2021-03-19T16:42:31"/>
    <d v="2021-03-19T16:43:37"/>
    <s v="salome.bonnet@argonandco.com"/>
    <s v="Salomé Bonnet"/>
    <s v="Bonnet Salomé "/>
    <s v="Oui !"/>
    <n v="4"/>
    <n v="1"/>
    <x v="0"/>
    <n v="1.3068493150684932"/>
  </r>
  <r>
    <n v="38"/>
    <d v="2021-03-22T08:12:06"/>
    <d v="2021-03-22T08:12:18"/>
    <s v="hortense.remy@argonandco.com"/>
    <s v="Hortense Remy"/>
    <s v="Remy Hortense"/>
    <s v="Oui !"/>
    <n v="3"/>
    <n v="1"/>
    <x v="1"/>
    <n v="3.128767123287671"/>
  </r>
  <r>
    <n v="27"/>
    <d v="2021-03-19T16:14:34"/>
    <d v="2021-03-19T16:15:40"/>
    <s v="chloe.barbier@argonandco.com"/>
    <s v="Chloé Barbier"/>
    <s v="Barbier Chloé"/>
    <s v="Oui !"/>
    <n v="1"/>
    <n v="1"/>
    <x v="0"/>
    <n v="2.2465753424657535"/>
  </r>
  <r>
    <n v="39"/>
    <d v="2021-03-22T10:34:20"/>
    <d v="2021-03-22T10:34:27"/>
    <s v="marie.delville@argonandco.com"/>
    <s v="Marie Delville"/>
    <s v="Delville Marie"/>
    <s v="Oui !"/>
    <n v="3"/>
    <n v="2"/>
    <x v="0"/>
    <n v="0.8849315068493151"/>
  </r>
  <r>
    <n v="62"/>
    <d v="2021-03-19T17:15:22"/>
    <d v="2021-03-19T17:15:34"/>
    <s v="aldric.vignon@argonandco.com"/>
    <s v="Aldric Vignon"/>
    <s v="VIGNON ALDRIC"/>
    <s v="Oui !"/>
    <n v="4"/>
    <n v="2"/>
    <x v="2"/>
    <n v="2.8794520547945206"/>
  </r>
  <r>
    <n v="46"/>
    <d v="2021-03-19T16:13:04"/>
    <d v="2021-03-19T16:13:17"/>
    <s v="kevin.perraud@argonandco.com"/>
    <s v="Kevin Perraud"/>
    <s v="Kévin PERRAUD"/>
    <s v="Oui !"/>
    <n v="4"/>
    <n v="3"/>
    <x v="1"/>
    <n v="2.9753424657534246"/>
  </r>
  <r>
    <n v="65"/>
    <d v="2021-04-06T15:11:12"/>
    <d v="2021-04-06T15:11:22"/>
    <s v="jonathan.barcat@argonandco.com"/>
    <s v="Jonathan Barcat"/>
    <s v="Jonathan Barcat"/>
    <s v="Oui !"/>
    <n v="2"/>
    <n v="1"/>
    <x v="3"/>
    <n v="4.8712328767123285"/>
  </r>
  <r>
    <n v="73"/>
    <d v="2021-03-19T16:26:05"/>
    <d v="2021-03-19T16:26:20"/>
    <s v="chaima.adjif@argonandco.com"/>
    <s v="Chaima Adjif"/>
    <s v="adjif chaima"/>
    <s v="Oui !"/>
    <n v="1"/>
    <n v="2"/>
    <x v="0"/>
    <n v="1.4986301369863013"/>
  </r>
  <r>
    <n v="29"/>
    <d v="2021-03-19T16:13:22"/>
    <d v="2021-03-19T16:13:53"/>
    <s v="mickail.voyiatzis@argonandco.com"/>
    <s v="Mickail Voyiatzis"/>
    <s v="VOYIATZIS Mickail"/>
    <s v="Oui !"/>
    <n v="3"/>
    <n v="3"/>
    <x v="4"/>
    <n v="1.9972602739726026"/>
  </r>
  <r>
    <n v="47"/>
    <d v="2021-03-29T09:28:45"/>
    <d v="2021-03-29T09:28:59"/>
    <s v="mohamed.ben-rejeb@argonandco.com"/>
    <s v="Mohamed Ben Rejeb"/>
    <s v="BEN REJEB Mohamed"/>
    <s v="Oui !"/>
    <n v="4"/>
    <n v="4"/>
    <x v="1"/>
    <n v="2.4575342465753423"/>
  </r>
  <r>
    <n v="8"/>
    <d v="2021-03-19T16:13:58"/>
    <d v="2021-03-19T16:14:08"/>
    <s v="amaury.lethu@argonandco.com"/>
    <s v="Amaury Lethu"/>
    <s v="Lethu Amaury"/>
    <s v="Oui !"/>
    <n v="4"/>
    <n v="5"/>
    <x v="0"/>
    <n v="2.2465753424657535"/>
  </r>
  <r>
    <n v="89"/>
    <d v="2021-03-19T16:30:06"/>
    <d v="2021-03-19T16:30:15"/>
    <s v="clara.fourquier@argonandco.com"/>
    <s v="Clara Fourquier"/>
    <s v="Fourquier Clara"/>
    <s v="Oui !"/>
    <n v="4"/>
    <n v="6"/>
    <x v="4"/>
    <n v="4.087671232876712"/>
  </r>
  <r>
    <n v="30"/>
    <d v="2021-03-19T17:14:54"/>
    <d v="2021-03-19T17:15:04"/>
    <s v="florian.richetta@argonandco.com"/>
    <s v="Florian Richetta"/>
    <s v="Florian Richetta"/>
    <s v="Oui !"/>
    <n v="1"/>
    <n v="3"/>
    <x v="3"/>
    <n v="8.9972602739726035"/>
  </r>
  <r>
    <n v="49"/>
    <d v="2021-03-19T16:26:39"/>
    <d v="2021-03-19T16:26:50"/>
    <s v="elise.blanc@argonandco.com"/>
    <s v="Elise Blanc"/>
    <s v="Blanc Elise"/>
    <s v="Oui !"/>
    <n v="2"/>
    <n v="2"/>
    <x v="5"/>
    <n v="4.2410958904109588"/>
  </r>
  <r>
    <n v="27"/>
    <d v="2021-03-19T16:34:48"/>
    <d v="2021-03-19T16:34:55"/>
    <s v="donatien.mathias@argonandco.com"/>
    <s v="Donatien Mathias"/>
    <s v="DOM"/>
    <s v="Oui !"/>
    <n v="3"/>
    <n v="4"/>
    <x v="5"/>
    <n v="1.9972602739726026"/>
  </r>
  <r>
    <n v="57"/>
    <d v="2021-03-22T08:45:32"/>
    <d v="2021-03-22T08:46:19"/>
    <s v="alice.le-texier@argonandco.com"/>
    <s v="Alice le Texier"/>
    <s v="Le Texier Alice"/>
    <s v="Oui !"/>
    <n v="2"/>
    <n v="3"/>
    <x v="1"/>
    <n v="1.3260273972602741"/>
  </r>
  <r>
    <n v="65"/>
    <d v="2021-03-22T10:10:40"/>
    <d v="2021-03-22T10:10:48"/>
    <s v="marine.bernasconi@argonandco.com"/>
    <s v="Marine Bernasconi"/>
    <s v="Bernasconi Marine"/>
    <s v="Oui !"/>
    <n v="2"/>
    <n v="4"/>
    <x v="1"/>
    <n v="3.1863013698630138"/>
  </r>
  <r>
    <n v="54"/>
    <d v="2021-03-19T16:48:58"/>
    <d v="2021-03-19T16:49:07"/>
    <s v="celian.chazal@argonandco.com"/>
    <s v="Célian Chazal"/>
    <s v="Chazal Célian"/>
    <s v="Oui !"/>
    <n v="2"/>
    <n v="5"/>
    <x v="0"/>
    <n v="0.46301369863013697"/>
  </r>
  <r>
    <n v="3"/>
    <d v="2021-03-19T16:57:07"/>
    <d v="2021-03-19T16:57:20"/>
    <s v="jihen.mairech@argonandco.com"/>
    <s v="Jihen Mairech"/>
    <s v="Jihen MAIRECH"/>
    <s v="Oui !"/>
    <n v="3"/>
    <n v="5"/>
    <x v="1"/>
    <n v="0.17534246575342466"/>
  </r>
  <r>
    <n v="68"/>
    <d v="2021-03-19T16:13:06"/>
    <d v="2021-03-19T16:15:57"/>
    <s v="adeline.simon@argonandco.com"/>
    <s v="Adeline Simon"/>
    <s v="Simon Adeline"/>
    <s v="Oui !"/>
    <n v="4"/>
    <n v="7"/>
    <x v="1"/>
    <n v="3.0876712328767124"/>
  </r>
  <r>
    <n v="18"/>
    <d v="2021-03-22T01:41:40"/>
    <d v="2021-03-22T01:49:56"/>
    <s v="hang.xu@argonandco.com"/>
    <s v="Hang Xu"/>
    <s v="XU Hang"/>
    <s v="Oui !"/>
    <n v="2"/>
    <n v="6"/>
    <x v="1"/>
    <n v="4.0301369863013701"/>
  </r>
  <r>
    <n v="45"/>
    <d v="2021-03-19T16:37:50"/>
    <d v="2021-03-19T16:37:57"/>
    <s v="romain.weigel@argonandco.com"/>
    <s v="Romain Weigel"/>
    <s v="Romain Weigel"/>
    <s v="Oui !"/>
    <n v="4"/>
    <n v="8"/>
    <x v="1"/>
    <n v="1.1917808219178083"/>
  </r>
  <r>
    <n v="28"/>
    <d v="2021-03-19T16:41:46"/>
    <d v="2021-03-19T16:41:57"/>
    <s v="luigi.cirillo@argonandco.com"/>
    <s v="Luigi Cirillo"/>
    <s v="Cirillo Luigi"/>
    <s v="Oui !"/>
    <n v="4"/>
    <n v="9"/>
    <x v="5"/>
    <n v="9.2602739726027394"/>
  </r>
  <r>
    <n v="2"/>
    <d v="2021-03-19T16:18:49"/>
    <d v="2021-03-19T16:19:12"/>
    <s v="audrey.malzieu@argonandco.com"/>
    <s v="Audrey Malzieu"/>
    <s v="Malzieu Audrey"/>
    <s v="Oui !"/>
    <n v="1"/>
    <n v="4"/>
    <x v="0"/>
    <n v="1.3260273972602741"/>
  </r>
  <r>
    <n v="13"/>
    <d v="2021-03-19T16:14:54"/>
    <d v="2021-03-19T16:15:02"/>
    <s v="lucie.vanderdoodt@argonandco.com"/>
    <s v="Lucie Vanderdoodt"/>
    <s v="Vanderdoodt Lucie"/>
    <s v="Oui !"/>
    <n v="2"/>
    <n v="7"/>
    <x v="1"/>
    <n v="3.7150684931506848"/>
  </r>
  <r>
    <n v="4"/>
    <d v="2021-03-19T16:30:56"/>
    <d v="2021-03-19T16:31:04"/>
    <s v="bertrand.fouace@argonandco.com"/>
    <s v="Bertrand Fouace"/>
    <s v="Fouace Bertrand"/>
    <s v="Oui !"/>
    <n v="3"/>
    <n v="6"/>
    <x v="1"/>
    <n v="2.6493150684931508"/>
  </r>
  <r>
    <n v="58"/>
    <d v="2021-03-19T16:41:24"/>
    <d v="2021-03-19T16:41:44"/>
    <s v="arthur.de-la-taille@argonandco.com"/>
    <s v="Arthur de la Taille"/>
    <s v="de La Taille Arthur"/>
    <s v="Oui !"/>
    <n v="2"/>
    <n v="8"/>
    <x v="0"/>
    <n v="0.13698630136986301"/>
  </r>
  <r>
    <n v="83"/>
    <d v="2021-03-19T18:32:15"/>
    <d v="2021-03-19T18:32:32"/>
    <s v="paul.sebellin@argonandco.com"/>
    <s v="Paul Sebellin"/>
    <s v="Paul Sebellin"/>
    <s v="Oui !"/>
    <n v="2"/>
    <n v="9"/>
    <x v="4"/>
    <n v="3.2356164383561645"/>
  </r>
  <r>
    <n v="81"/>
    <d v="2021-03-19T16:13:06"/>
    <d v="2021-03-19T16:13:19"/>
    <s v="pierre.wergens@argonandco.com"/>
    <s v="Pierre Wergens"/>
    <s v="Wergens Pierre"/>
    <s v="Oui !"/>
    <n v="3"/>
    <n v="7"/>
    <x v="1"/>
    <n v="1.2876712328767124"/>
  </r>
  <r>
    <n v="40"/>
    <d v="2021-03-19T16:45:40"/>
    <d v="2021-03-19T16:45:52"/>
    <s v="hippolyte.favreau@argonandco.com"/>
    <s v="Hippolyte Favreau"/>
    <s v="Hippolyte Favreau"/>
    <s v="Oui !"/>
    <n v="1"/>
    <n v="5"/>
    <x v="0"/>
    <n v="0.90410958904109584"/>
  </r>
  <r>
    <n v="81"/>
    <d v="2021-04-08T16:20:42"/>
    <d v="2021-04-08T16:21:22"/>
    <s v="silvere-yann.ngouela@argonandco.com"/>
    <s v="Silvère-Yann Ngouela"/>
    <s v="Ngouela Silvere"/>
    <s v="Oui !"/>
    <n v="1"/>
    <n v="6"/>
    <x v="6"/>
    <m/>
  </r>
  <r>
    <n v="86"/>
    <d v="2021-03-22T14:27:21"/>
    <d v="2021-03-22T14:27:30"/>
    <s v="jonas.lefort@argonandco.com"/>
    <s v="Jonas Lefort"/>
    <s v="Lefort Jonas"/>
    <s v="Oui !"/>
    <n v="3"/>
    <n v="8"/>
    <x v="4"/>
    <n v="2.6876712328767125"/>
  </r>
  <r>
    <n v="35"/>
    <d v="2021-03-22T11:50:40"/>
    <d v="2021-03-22T11:51:00"/>
    <s v="matteo.grolleau@argonandco.com"/>
    <s v="Mattéo Grolleau"/>
    <s v="Grolleau Mattéo"/>
    <s v="Oui !"/>
    <n v="1"/>
    <n v="7"/>
    <x v="6"/>
    <n v="0.32876712328767121"/>
  </r>
  <r>
    <n v="55"/>
    <d v="2021-03-19T17:52:25"/>
    <d v="2021-03-19T17:52:34"/>
    <s v="thibaut.gouny@argonandco.com"/>
    <s v="Thibaut Gouny"/>
    <s v="Thibaut Gouny"/>
    <s v="Oui !"/>
    <n v="1"/>
    <n v="8"/>
    <x v="1"/>
    <n v="1.3260273972602741"/>
  </r>
  <r>
    <n v="38"/>
    <d v="2021-03-22T08:23:23"/>
    <d v="2021-03-22T08:23:37"/>
    <s v="leo.garcia@argonandco.com"/>
    <s v="Leo Garcia"/>
    <s v="GARCIA Léo"/>
    <s v="Oui !"/>
    <n v="1"/>
    <n v="9"/>
    <x v="0"/>
    <n v="1.18"/>
  </r>
  <r>
    <n v="63"/>
    <d v="2021-03-19T16:40:56"/>
    <d v="2021-03-19T16:41:03"/>
    <s v="mathilde.solelhac@argonandco.com"/>
    <s v="Mathilde Solelhac"/>
    <s v="Solelhac Mathilde"/>
    <s v="Oui !"/>
    <n v="3"/>
    <n v="9"/>
    <x v="4"/>
    <n v="4.9671232876712326"/>
  </r>
  <r>
    <n v="6"/>
    <d v="2021-03-26T14:52:52"/>
    <d v="2021-03-26T14:53:06"/>
    <s v="vincent.cafiero@argonandco.com"/>
    <s v="Vincent Cafiero"/>
    <s v="Cafiero Vincent"/>
    <s v="Oui !"/>
    <n v="1"/>
    <n v="10"/>
    <x v="4"/>
    <n v="5.9671232876712326"/>
  </r>
  <r>
    <n v="51"/>
    <d v="2021-03-19T16:13:38"/>
    <d v="2021-03-19T16:14:53"/>
    <s v="manon.legros@argonandco.com"/>
    <s v="Manon Legros"/>
    <s v="Legros Manon"/>
    <s v="Oui !"/>
    <n v="1"/>
    <n v="11"/>
    <x v="1"/>
    <n v="3.0520547945205481"/>
  </r>
  <r>
    <n v="53"/>
    <d v="2021-04-02T15:57:38"/>
    <d v="2021-04-02T15:57:47"/>
    <s v="elie.dumond@argonandco.com"/>
    <s v="Elie Dumond"/>
    <s v="Dumond Elie"/>
    <s v="Oui !"/>
    <n v="2"/>
    <n v="10"/>
    <x v="0"/>
    <n v="9.8630136986301367E-2"/>
  </r>
  <r>
    <n v="14"/>
    <d v="2021-03-19T18:13:04"/>
    <d v="2021-03-19T18:13:15"/>
    <s v="margot.gadoud@argonandco.com"/>
    <s v="Margot Gadoud"/>
    <s v="Margot Gadoud"/>
    <s v="Oui !"/>
    <n v="2"/>
    <n v="11"/>
    <x v="1"/>
    <n v="0.50136986301369868"/>
  </r>
  <r>
    <n v="57"/>
    <d v="2021-03-19T16:48:44"/>
    <d v="2021-03-19T16:50:20"/>
    <s v="pierre.matoussowsky@argonandco.com"/>
    <s v="Pierre Matoussowsky"/>
    <s v="Crevette pailletée"/>
    <s v="Oui !"/>
    <n v="4"/>
    <n v="10"/>
    <x v="0"/>
    <n v="2.3369863013698629"/>
  </r>
  <r>
    <n v="72"/>
    <d v="2021-03-19T18:09:38"/>
    <d v="2021-03-19T18:09:53"/>
    <s v="marine.netter@argonandco.com"/>
    <s v="Marine Netter"/>
    <s v="Netter Marine"/>
    <s v="Oui !"/>
    <n v="2"/>
    <n v="12"/>
    <x v="0"/>
    <n v="1.978082191780822"/>
  </r>
  <r>
    <n v="66"/>
    <d v="2021-03-22T08:40:33"/>
    <d v="2021-03-22T08:40:50"/>
    <s v="nicolas.durantel@argonandco.com"/>
    <s v="Nicolas Durantel"/>
    <s v="Durantel Nicolas"/>
    <s v="Oui !"/>
    <n v="4"/>
    <n v="11"/>
    <x v="1"/>
    <n v="0.65479452054794518"/>
  </r>
  <r>
    <n v="65"/>
    <d v="2021-03-19T16:18:11"/>
    <d v="2021-03-19T16:18:24"/>
    <s v="antoine.cruard@argonandco.com"/>
    <s v="Antoine Cruard"/>
    <s v="Cruard Antoine"/>
    <s v="Oui !"/>
    <n v="2"/>
    <n v="13"/>
    <x v="6"/>
    <n v="0.25205479452054796"/>
  </r>
  <r>
    <n v="80"/>
    <d v="2021-03-23T16:28:31"/>
    <d v="2021-03-23T16:28:42"/>
    <s v="fabrice.corbiere@argonandco.com"/>
    <s v="Fabrice Corbiere"/>
    <s v="corbière fabrice"/>
    <s v="Oui !"/>
    <n v="2"/>
    <n v="14"/>
    <x v="2"/>
    <n v="10.934246575342465"/>
  </r>
  <r>
    <n v="54"/>
    <d v="2021-03-19T16:13:58"/>
    <d v="2021-03-19T16:14:07"/>
    <s v="manon.henric@argonandco.com"/>
    <s v="Manon Henric"/>
    <s v="Manon Henric"/>
    <s v="Oui !"/>
    <n v="1"/>
    <n v="12"/>
    <x v="1"/>
    <n v="4.9698630136986299"/>
  </r>
  <r>
    <n v="65"/>
    <d v="2021-03-19T17:11:36"/>
    <d v="2021-03-19T17:12:19"/>
    <s v="justine.portier@argonandco.com"/>
    <s v="Justine Portier"/>
    <s v="Portier Justine"/>
    <s v="Oui !"/>
    <n v="3"/>
    <n v="10"/>
    <x v="0"/>
    <n v="0.46301369863013697"/>
  </r>
  <r>
    <n v="87"/>
    <d v="2021-03-19T17:45:06"/>
    <d v="2021-03-19T17:45:14"/>
    <s v="karim.mouzahir@argonandco.com"/>
    <s v="Karim Mouzahir"/>
    <s v="Mouzahir Karim"/>
    <s v="Oui !"/>
    <n v="2"/>
    <n v="15"/>
    <x v="1"/>
    <n v="4.0465753424657533"/>
  </r>
  <r>
    <n v="89"/>
    <d v="2021-03-19T16:14:38"/>
    <d v="2021-03-19T16:14:45"/>
    <s v="Louis.dubois@argonandco.com"/>
    <s v="Louis Dubois"/>
    <s v="Dubois Louis"/>
    <s v="Oui !"/>
    <n v="1"/>
    <n v="13"/>
    <x v="0"/>
    <n v="1.5945205479452054"/>
  </r>
  <r>
    <n v="65"/>
    <d v="2021-03-19T16:14:03"/>
    <d v="2021-03-19T16:14:09"/>
    <s v="justine.barbi@argonandco.com"/>
    <s v="Justine Barbi"/>
    <s v="Barbi Justine"/>
    <s v="Oui !"/>
    <n v="3"/>
    <n v="11"/>
    <x v="7"/>
    <n v="10.627397260273973"/>
  </r>
  <r>
    <n v="32"/>
    <d v="2021-03-19T16:13:58"/>
    <d v="2021-03-19T16:14:07"/>
    <s v="aniis.koodoruth@argonandco.com"/>
    <s v="Aniis Koodoruth"/>
    <s v="KOODORUTH Aniis"/>
    <s v="Oui !"/>
    <n v="1"/>
    <n v="14"/>
    <x v="6"/>
    <n v="0.17534246575342466"/>
  </r>
  <r>
    <n v="13"/>
    <d v="2021-03-19T16:14:32"/>
    <d v="2021-03-19T16:15:03"/>
    <s v="etienne.vauquelin@argonandco.com"/>
    <s v="Etienne Vauquelin"/>
    <s v="Vauquelin Etienne"/>
    <s v="Oui !"/>
    <n v="3"/>
    <n v="12"/>
    <x v="1"/>
    <n v="2.0547945205479454"/>
  </r>
  <r>
    <n v="67"/>
    <d v="2021-03-26T14:53:28"/>
    <d v="2021-03-26T14:53:35"/>
    <s v="julie.rabier@argonandco.com"/>
    <s v="Julie Rabier"/>
    <s v="RABIER Julie"/>
    <s v="Oui !"/>
    <n v="2"/>
    <n v="16"/>
    <x v="3"/>
    <n v="10.627397260273973"/>
  </r>
  <r>
    <n v="71"/>
    <d v="2021-03-19T16:44:47"/>
    <d v="2021-03-19T16:45:00"/>
    <s v="ibtissam.el-kairouh@argonandco.com"/>
    <s v="Ibtissam El Kairouh"/>
    <s v="Ibtissam EL KAIROUH"/>
    <s v="Oui !"/>
    <n v="1"/>
    <n v="15"/>
    <x v="0"/>
    <n v="1.4986301369863013"/>
  </r>
  <r>
    <n v="20"/>
    <d v="2021-03-19T16:18:35"/>
    <d v="2021-03-19T16:18:47"/>
    <s v="cyril.capello@argonandco.com"/>
    <s v="Cyril Capello"/>
    <s v="Cyril Capello"/>
    <s v="Oui !"/>
    <n v="2"/>
    <n v="17"/>
    <x v="2"/>
    <n v="5.9671232876712326"/>
  </r>
  <r>
    <n v="85"/>
    <d v="2021-03-19T16:13:12"/>
    <d v="2021-03-19T16:13:22"/>
    <s v="louise.mercier@argonandco.com"/>
    <s v="Louise Mercier"/>
    <s v="Mercier Louise"/>
    <s v="Oui !"/>
    <n v="1"/>
    <n v="16"/>
    <x v="0"/>
    <n v="1.2301369863013698"/>
  </r>
  <r>
    <n v="13"/>
    <d v="2021-03-19T17:03:21"/>
    <d v="2021-03-19T17:03:34"/>
    <s v="chloe.bru@argonandco.com"/>
    <s v="Chloé Bru"/>
    <s v="Bru Chloé"/>
    <s v="Oui !"/>
    <n v="3"/>
    <n v="13"/>
    <x v="0"/>
    <n v="1.210958904109589"/>
  </r>
  <r>
    <n v="89"/>
    <d v="2021-03-19T16:13:03"/>
    <d v="2021-03-19T16:18:39"/>
    <s v="louis.laplace@argonandco.com"/>
    <s v="Louis Laplace"/>
    <s v="Laplace Louis"/>
    <s v="Oui !"/>
    <n v="1"/>
    <n v="17"/>
    <x v="0"/>
    <n v="1.3260273972602741"/>
  </r>
  <r>
    <n v="47"/>
    <d v="2021-03-19T16:13:16"/>
    <d v="2021-03-19T16:13:24"/>
    <s v="andre.farah@argonandco.com"/>
    <s v="André Farah"/>
    <s v="André Farah"/>
    <s v="Oui !"/>
    <n v="4"/>
    <n v="12"/>
    <x v="1"/>
    <n v="3.6958904109589041"/>
  </r>
  <r>
    <n v="47"/>
    <d v="2021-03-20T18:27:42"/>
    <d v="2021-03-20T18:29:28"/>
    <s v="pierre-yves.hachemin@argonandco.com"/>
    <s v="Pierre-Yves Hachemin"/>
    <s v="C'est quoi un RM ?"/>
    <s v="Oui !"/>
    <n v="1"/>
    <n v="18"/>
    <x v="1"/>
    <n v="2.3369863013698629"/>
  </r>
  <r>
    <n v="31"/>
    <d v="2021-03-19T16:13:06"/>
    <d v="2021-03-19T16:13:19"/>
    <s v="gregoire.berthelon@argonandco.com"/>
    <s v="Grégoire Berthelon"/>
    <s v="Berthelon Grégoire"/>
    <s v="Oui !"/>
    <n v="1"/>
    <n v="19"/>
    <x v="0"/>
    <n v="1.2301369863013698"/>
  </r>
  <r>
    <n v="48"/>
    <d v="2021-03-19T16:33:03"/>
    <d v="2021-03-19T16:33:13"/>
    <s v="emile.kern@argonandco.com"/>
    <s v="Emile Kern"/>
    <s v="Kern Emile"/>
    <s v="Oui !"/>
    <n v="4"/>
    <n v="13"/>
    <x v="0"/>
    <n v="0.50136986301369868"/>
  </r>
  <r>
    <n v="53"/>
    <d v="2021-03-19T16:47:08"/>
    <d v="2021-03-19T16:47:20"/>
    <s v="adrien.signolet@argonandco.com"/>
    <s v="Adrien Signolet"/>
    <s v="Signolet Adrien"/>
    <s v="Oui !"/>
    <n v="1"/>
    <n v="20"/>
    <x v="3"/>
    <n v="6.2739726027397262"/>
  </r>
  <r>
    <n v="23"/>
    <d v="2021-03-19T18:30:54"/>
    <d v="2021-03-19T18:31:16"/>
    <s v="kexin.zong@argonandco.com"/>
    <s v="Kexin Zong"/>
    <s v="Zong Kexin"/>
    <s v="Oui !"/>
    <n v="1"/>
    <n v="21"/>
    <x v="1"/>
    <n v="0.32876712328767121"/>
  </r>
  <r>
    <n v="17"/>
    <d v="2021-03-22T14:01:32"/>
    <d v="2021-03-22T14:01:40"/>
    <s v="quentin.moreschetti@argonandco.com"/>
    <s v="Quentin Moreschetti"/>
    <s v="Quentin Moreschetti"/>
    <s v="Oui !"/>
    <n v="1"/>
    <n v="22"/>
    <x v="4"/>
    <n v="4.4246575342465757"/>
  </r>
  <r>
    <n v="71"/>
    <d v="2021-04-06T18:56:59"/>
    <d v="2021-04-06T18:57:10"/>
    <s v="gabriel.longou@argonandco.com"/>
    <s v="Gabriel Longou"/>
    <s v="LONGOU Gabriel"/>
    <s v="Oui !"/>
    <n v="3"/>
    <n v="14"/>
    <x v="0"/>
    <n v="0.32876712328767121"/>
  </r>
  <r>
    <n v="11"/>
    <d v="2021-03-19T18:03:57"/>
    <d v="2021-03-19T18:04:09"/>
    <s v="francois.parizot@argonandco.com"/>
    <s v="François Parizot"/>
    <s v="Parizot François"/>
    <s v="Oui !"/>
    <n v="4"/>
    <n v="14"/>
    <x v="5"/>
    <n v="5.3342465753424655"/>
  </r>
  <r>
    <n v="82"/>
    <d v="2021-03-19T16:13:04"/>
    <d v="2021-03-19T16:13:12"/>
    <s v="guillaume.curis@argonandco.com"/>
    <s v="Guillaume Curis"/>
    <s v="Guillaume Curis"/>
    <s v="Oui !"/>
    <n v="3"/>
    <n v="15"/>
    <x v="1"/>
    <n v="4.4438356164383563"/>
  </r>
  <r>
    <n v="44"/>
    <d v="2021-03-19T16:29:50"/>
    <d v="2021-03-19T16:29:57"/>
    <s v="noellie.renaudin@argonandco.com"/>
    <s v="Noëllie Renaudin"/>
    <s v="Renaudin Noëllie"/>
    <s v="Oui !"/>
    <n v="4"/>
    <n v="15"/>
    <x v="0"/>
    <n v="1.2301369863013698"/>
  </r>
  <r>
    <n v="20"/>
    <d v="2021-03-19T16:15:29"/>
    <d v="2021-03-19T16:15:41"/>
    <s v="pierre.verinaud@argonandco.com"/>
    <s v="Pierre Verinaud"/>
    <s v="VERINAUD Pierre"/>
    <s v="Oui !"/>
    <n v="2"/>
    <n v="18"/>
    <x v="4"/>
    <n v="2.3232876712328765"/>
  </r>
  <r>
    <n v="82"/>
    <d v="2021-03-19T16:13:15"/>
    <d v="2021-03-19T16:13:42"/>
    <s v="eric.de-chambine@argonandco.com"/>
    <s v="Eric De Chambine"/>
    <s v="Eric de Chambine"/>
    <s v="Oui !"/>
    <n v="4"/>
    <n v="16"/>
    <x v="0"/>
    <n v="1.1342465753424658"/>
  </r>
  <r>
    <n v="23"/>
    <d v="2021-03-19T16:13:20"/>
    <d v="2021-03-19T16:13:54"/>
    <s v="jessica.bismuth@argonandco.com"/>
    <s v="Jessica Bismuth"/>
    <s v="BISMUTH Jessica"/>
    <s v="Oui !"/>
    <n v="2"/>
    <n v="19"/>
    <x v="1"/>
    <n v="3.2438356164383562"/>
  </r>
  <r>
    <n v="2"/>
    <d v="2021-03-19T16:13:19"/>
    <d v="2021-03-19T16:13:42"/>
    <s v="etienne.de-saint-germain@argonandco.com"/>
    <s v="Etienne De Saint Germain"/>
    <s v="Etienne de Saint Germain"/>
    <s v="Oui !"/>
    <n v="1"/>
    <n v="23"/>
    <x v="1"/>
    <n v="2.2273972602739724"/>
  </r>
  <r>
    <n v="46"/>
    <d v="2021-03-20T12:57:26"/>
    <d v="2021-03-20T12:57:41"/>
    <s v="dimitri.diximus@argonandco.com"/>
    <s v="Dimitri Diximus"/>
    <s v="Dimitri Diximus"/>
    <s v="Oui !"/>
    <n v="2"/>
    <n v="20"/>
    <x v="6"/>
    <n v="0.17534246575342466"/>
  </r>
  <r>
    <n v="69"/>
    <d v="2021-04-02T14:26:01"/>
    <d v="2021-04-02T14:26:13"/>
    <s v="ahmed.lamarti@argonandco.com"/>
    <s v="Ahmed Lamarti"/>
    <s v="LAMARTI Ahmed"/>
    <s v="Oui !"/>
    <n v="4"/>
    <n v="17"/>
    <x v="0"/>
    <n v="9.8630136986301367E-2"/>
  </r>
  <r>
    <n v="54"/>
    <d v="2021-03-19T17:47:19"/>
    <d v="2021-03-19T17:47:32"/>
    <s v="elodie.krafft@argonandco.com"/>
    <s v="Elodie Krafft"/>
    <s v="Elodie Krafft"/>
    <s v="Oui !"/>
    <n v="3"/>
    <n v="16"/>
    <x v="0"/>
    <n v="0.65479452054794518"/>
  </r>
  <r>
    <n v="20"/>
    <d v="2021-03-19T17:10:54"/>
    <d v="2021-03-19T17:11:15"/>
    <s v="bertrand.desmottes@argonandco.com"/>
    <s v="Bertrand Desmottes"/>
    <s v="Desmottes Bertrand"/>
    <s v="Oui !"/>
    <n v="2"/>
    <n v="21"/>
    <x v="1"/>
    <n v="3.989041095890411"/>
  </r>
  <r>
    <n v="22"/>
    <d v="2021-04-21T15:53:06"/>
    <d v="2021-04-21T15:53:19"/>
    <s v="marie.chaffard-lucon@argonandco.com"/>
    <s v="Marie Chaffard-Lucon"/>
    <s v="Marie Chaffard-luçon"/>
    <s v="Oui !"/>
    <n v="3"/>
    <n v="17"/>
    <x v="1"/>
    <n v="5.3342465753424655"/>
  </r>
  <r>
    <n v="84"/>
    <d v="2021-03-19T16:17:40"/>
    <d v="2021-03-19T16:19:35"/>
    <s v="thomas.bovier@argonandco.com"/>
    <s v="Thomas Bovier"/>
    <s v="BOVIER Thomas"/>
    <s v="Oui !"/>
    <n v="1"/>
    <n v="24"/>
    <x v="4"/>
    <n v="5.0273972602739727"/>
  </r>
  <r>
    <n v="2"/>
    <d v="2021-03-19T16:42:50"/>
    <d v="2021-03-19T16:43:17"/>
    <s v="christian.kobayashi@argonandco.com"/>
    <s v="Christian Kobayashi"/>
    <s v="Kobayashi Christian"/>
    <s v="Oui !"/>
    <n v="2"/>
    <n v="22"/>
    <x v="0"/>
    <n v="0.28219178082191781"/>
  </r>
  <r>
    <n v="31"/>
    <d v="2021-03-22T09:47:02"/>
    <d v="2021-03-22T09:47:37"/>
    <s v="aymeric.nguyen@argonandco.com"/>
    <s v="Aymeric Nguyen"/>
    <s v="Nguyen Aymeric"/>
    <s v="Oui !"/>
    <n v="2"/>
    <n v="23"/>
    <x v="1"/>
    <n v="0.46301369863013697"/>
  </r>
  <r>
    <n v="34"/>
    <d v="2021-03-19T16:37:51"/>
    <d v="2021-03-19T16:38:01"/>
    <s v="marion.henry@argonandco.com"/>
    <s v="Marion Henry"/>
    <s v="HENRY MARION"/>
    <s v="Oui !"/>
    <n v="4"/>
    <n v="18"/>
    <x v="1"/>
    <n v="3.1479452054794521"/>
  </r>
  <r>
    <n v="71"/>
    <d v="2021-03-19T16:20:03"/>
    <d v="2021-03-19T16:20:14"/>
    <s v="ines.sghaier@argonandco.com"/>
    <s v="Inès Sghaier"/>
    <s v="SGHAIER Inès"/>
    <s v="Oui !"/>
    <n v="1"/>
    <n v="25"/>
    <x v="8"/>
    <n v="0.78904109589041094"/>
  </r>
  <r>
    <n v="68"/>
    <d v="2021-03-19T16:14:58"/>
    <d v="2021-03-19T16:15:14"/>
    <s v="jean-loup.ezvan@argonandco.com"/>
    <s v="Jean-Loup Ezvan"/>
    <s v="Ezvan Jean-Loup"/>
    <s v="Oui !"/>
    <n v="3"/>
    <n v="18"/>
    <x v="0"/>
    <n v="1.1534246575342466"/>
  </r>
  <r>
    <n v="49"/>
    <d v="2021-03-22T14:08:30"/>
    <d v="2021-03-22T14:08:36"/>
    <s v="lisa.lamiable@argonandco.com"/>
    <s v="Lisa Lamiable"/>
    <s v="Lamiable Lisa"/>
    <s v="Oui !"/>
    <n v="3"/>
    <n v="19"/>
    <x v="4"/>
    <n v="4.4082191780821915"/>
  </r>
  <r>
    <n v="35"/>
    <d v="2021-03-19T16:13:07"/>
    <d v="2021-03-19T16:13:14"/>
    <s v="thomas.samsoen@argonandco.com"/>
    <s v="Thomas Samsoen"/>
    <s v="SAMSOEN Thomas"/>
    <s v="Oui !"/>
    <n v="3"/>
    <n v="20"/>
    <x v="5"/>
    <n v="10.205479452054794"/>
  </r>
  <r>
    <n v="75"/>
    <d v="2021-03-19T17:12:18"/>
    <d v="2021-03-19T17:12:27"/>
    <s v="charlotte.jau@argonandco.com"/>
    <s v="Charlotte Jau"/>
    <s v="Charlotte Jau"/>
    <s v="Oui !"/>
    <n v="2"/>
    <n v="24"/>
    <x v="1"/>
    <n v="3.6657534246575341"/>
  </r>
  <r>
    <n v="80"/>
    <d v="2021-03-22T16:34:13"/>
    <d v="2021-03-22T16:34:24"/>
    <s v="clovis.ravion@argonandco.com"/>
    <s v="Clovis Ravion"/>
    <s v="Ravion Clovis"/>
    <s v="Oui !"/>
    <n v="4"/>
    <n v="19"/>
    <x v="4"/>
    <n v="7.0794520547945208"/>
  </r>
  <r>
    <n v="23"/>
    <d v="2021-03-19T17:29:32"/>
    <d v="2021-03-19T17:29:39"/>
    <s v="sara.el-ouali@argonandco.com"/>
    <s v="Sara El Ouali"/>
    <s v="EL OUALI Sara"/>
    <s v="Oui !"/>
    <n v="4"/>
    <n v="20"/>
    <x v="0"/>
    <n v="1.3369863013698631"/>
  </r>
  <r>
    <n v="85"/>
    <d v="2021-04-02T13:57:25"/>
    <d v="2021-04-02T13:57:47"/>
    <s v="chloe.philidet@argonandco.com"/>
    <s v="Chloé Philidet"/>
    <s v="Philidet Chloé"/>
    <s v="Oui !"/>
    <n v="4"/>
    <n v="21"/>
    <x v="0"/>
    <n v="0.48219178082191783"/>
  </r>
  <r>
    <n v="67"/>
    <d v="2021-03-19T16:13:20"/>
    <d v="2021-03-19T16:13:39"/>
    <s v="isabelle.hautant@argonandco.com"/>
    <s v="Isabelle Hautant"/>
    <s v="HAUTANT Isabelle"/>
    <s v="Oui !"/>
    <n v="4"/>
    <n v="22"/>
    <x v="5"/>
    <n v="21.18904109589041"/>
  </r>
  <r>
    <n v="22"/>
    <d v="2021-05-04T11:13:11"/>
    <d v="2021-05-04T11:13:37"/>
    <s v="maxime.de-maindreville@argonandco.com"/>
    <s v="Maxime de Maindreville"/>
    <s v="Maxime de Maindreville"/>
    <s v="Oui !"/>
    <n v="2"/>
    <n v="25"/>
    <x v="0"/>
    <n v="6.0273972602739728E-2"/>
  </r>
  <r>
    <n v="38"/>
    <d v="2021-05-04T13:38:47"/>
    <d v="2021-05-04T13:38:59"/>
    <s v="julian.rodriguez@argonandco.com"/>
    <s v="Julian Rodriguez"/>
    <s v="Rodriguez Julian"/>
    <s v="Oui !"/>
    <n v="1"/>
    <n v="26"/>
    <x v="6"/>
    <n v="4.10958904109589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A3DEB-D246-4740-B290-282E26E3D242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rowHeaderCaption="Grade">
  <location ref="N4:P14" firstHeaderRow="0" firstDataRow="1" firstDataCol="1"/>
  <pivotFields count="11">
    <pivotField showAll="0"/>
    <pivotField numFmtId="164" showAll="0"/>
    <pivotField numFmtId="164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10">
        <item x="8"/>
        <item x="0"/>
        <item x="1"/>
        <item x="5"/>
        <item x="2"/>
        <item x="4"/>
        <item x="7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9"/>
  </rowFields>
  <rowItems count="10">
    <i>
      <x v="1"/>
    </i>
    <i>
      <x v="2"/>
    </i>
    <i>
      <x v="5"/>
    </i>
    <i>
      <x v="8"/>
    </i>
    <i>
      <x v="3"/>
    </i>
    <i>
      <x v="7"/>
    </i>
    <i>
      <x v="4"/>
    </i>
    <i>
      <x v="6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participants" fld="3" subtotal="count" baseField="0" baseItem="0"/>
    <dataField name="Ancienneté moyenne (années)" fld="10" subtotal="average" baseField="9" baseItem="1" numFmtId="2"/>
  </dataFields>
  <formats count="2"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0D78B7B-97B8-4729-A0C7-03202F123CBA}" autoFormatId="16" applyNumberFormats="0" applyBorderFormats="0" applyFontFormats="0" applyPatternFormats="0" applyAlignmentFormats="0" applyWidthHeightFormats="0">
  <queryTableRefresh nextId="163">
    <queryTableFields count="5">
      <queryTableField id="1" name="Groupe" tableColumnId="1"/>
      <queryTableField id="4" name="4" tableColumnId="4"/>
      <queryTableField id="5" name="3" tableColumnId="5"/>
      <queryTableField id="3" name="2" tableColumnId="3"/>
      <queryTableField id="2" name="1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03" totalsRowShown="0">
  <autoFilter ref="A1:K103" xr:uid="{00000000-0009-0000-0100-000001000000}"/>
  <sortState xmlns:xlrd2="http://schemas.microsoft.com/office/spreadsheetml/2017/richdata2" ref="A2:K103">
    <sortCondition ref="C1:C103"/>
  </sortState>
  <tableColumns count="11">
    <tableColumn id="1" xr3:uid="{00000000-0010-0000-0000-000001000000}" name="ID" dataDxfId="60">
      <calculatedColumnFormula>RANDBETWEEN(1,90)</calculatedColumnFormula>
    </tableColumn>
    <tableColumn id="2" xr3:uid="{00000000-0010-0000-0000-000002000000}" name="Heure de début" dataDxfId="59"/>
    <tableColumn id="3" xr3:uid="{00000000-0010-0000-0000-000003000000}" name="Heure de fin" dataDxfId="58"/>
    <tableColumn id="4" xr3:uid="{00000000-0010-0000-0000-000004000000}" name="Adresse de messagerie" dataDxfId="57"/>
    <tableColumn id="5" xr3:uid="{00000000-0010-0000-0000-000005000000}" name="Nom" dataDxfId="56"/>
    <tableColumn id="6" xr3:uid="{00000000-0010-0000-0000-000006000000}" name="Nom et Prénom" dataDxfId="55"/>
    <tableColumn id="7" xr3:uid="{00000000-0010-0000-0000-000007000000}" name="Souhaites-tu figurer dans la liste des participants aux Random Meeting ?" dataDxfId="54"/>
    <tableColumn id="8" xr3:uid="{0951AC83-E1F8-482A-BB84-1DE89B80BD30}" name="Position" dataDxfId="53">
      <calculatedColumnFormula>RANDBETWEEN(1,4)</calculatedColumnFormula>
    </tableColumn>
    <tableColumn id="9" xr3:uid="{FD885546-F2D0-4DBA-A2BA-D39B3BD694AA}" name="Groupe" dataDxfId="52">
      <calculatedColumnFormula>COUNTIF($H$2:H2,H2)</calculatedColumnFormula>
    </tableColumn>
    <tableColumn id="10" xr3:uid="{648A5529-D227-480F-8C95-08B3E93A5DBE}" name="grade" dataDxfId="51"/>
    <tableColumn id="11" xr3:uid="{9C5D9CA4-2E5F-4D4A-8868-234DEBC2C4DA}" name="ancienneté" dataDxfId="50">
      <calculatedColumnFormula>VLOOKUP(Table1[[#This Row],[Nom]],Tableau5[[Nom Prénom]:[Ancienneté]],4,FALSE)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E73945-F5D6-4A97-A025-671946B1FE76}" name="Tirage_RM" displayName="Tirage_RM" ref="A1:E28" tableType="queryTable" totalsRowShown="0">
  <autoFilter ref="A1:E28" xr:uid="{68E439E7-DD02-445C-86EC-67843EED6E30}"/>
  <tableColumns count="5">
    <tableColumn id="1" xr3:uid="{FEA5E31C-45E1-4711-88B3-7321704D5EB8}" uniqueName="1" name="Groupe" queryTableFieldId="1"/>
    <tableColumn id="4" xr3:uid="{C1AE395D-2E7C-4850-9020-6D8BF36D1579}" uniqueName="4" name="4" queryTableFieldId="4" dataDxfId="49"/>
    <tableColumn id="5" xr3:uid="{11D95964-45AF-4E46-854C-77C3F9D5D397}" uniqueName="5" name="3" queryTableFieldId="5" dataDxfId="48"/>
    <tableColumn id="3" xr3:uid="{2D71ED41-F17A-47D8-947B-74863A2C2E12}" uniqueName="3" name="2" queryTableFieldId="3" dataDxfId="47"/>
    <tableColumn id="2" xr3:uid="{ABD11062-5608-43CF-9E5B-7E16CD4F16BA}" uniqueName="2" name="1" queryTableFieldId="2" dataDxfId="4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AC46F1-8832-4333-B67B-050CF269F5A8}" name="Tableau4" displayName="Tableau4" ref="A1:F22" totalsRowShown="0" headerRowDxfId="45" dataDxfId="43" headerRowBorderDxfId="44" tableBorderDxfId="42" totalsRowBorderDxfId="41">
  <autoFilter ref="A1:F22" xr:uid="{66E038BD-9A48-4BD0-BC61-50F81F345680}"/>
  <tableColumns count="6">
    <tableColumn id="1" xr3:uid="{17FB66D5-2044-45D2-A9A3-6D265ED84540}" name="Groupe" dataDxfId="40"/>
    <tableColumn id="2" xr3:uid="{33F7F560-1FFC-4273-9F9D-76E08778FFE0}" name="Participant 1" dataDxfId="39"/>
    <tableColumn id="3" xr3:uid="{8B0EF49D-BE54-478E-B581-081871DCD1AD}" name="Participant 2" dataDxfId="38"/>
    <tableColumn id="4" xr3:uid="{3C5CB5C1-C1EE-4D36-8BDA-15E8C34FD645}" name="Participant 3" dataDxfId="37"/>
    <tableColumn id="5" xr3:uid="{20CDAE48-AF62-438F-8430-6FDF0565BFE5}" name="Participant 4" dataDxfId="36"/>
    <tableColumn id="6" xr3:uid="{A77A8881-5159-45CE-8170-82AF5E842BC4}" name="Participant 5" dataDxfId="3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720993-E186-4BE5-9393-76563DE4BE2F}" name="Tableau44" displayName="Tableau44" ref="A1:F24" totalsRowShown="0" headerRowDxfId="34" dataDxfId="32" headerRowBorderDxfId="33" tableBorderDxfId="31" totalsRowBorderDxfId="30">
  <autoFilter ref="A1:F24" xr:uid="{9E76F792-BB5C-4A40-AD49-7B5B854C9F45}"/>
  <tableColumns count="6">
    <tableColumn id="1" xr3:uid="{F69C8295-E68F-490A-ADD8-B547B0FCCDCE}" name="Groupe" dataDxfId="29"/>
    <tableColumn id="2" xr3:uid="{298FB84A-1B3C-4142-9B07-7CE60DFAF476}" name="Participant 1" dataDxfId="28"/>
    <tableColumn id="3" xr3:uid="{B108D914-3087-4D0F-84D8-BAE180E0726D}" name="Participant 2" dataDxfId="27"/>
    <tableColumn id="4" xr3:uid="{9DD9F225-A661-4D45-BC50-2B59528FF5B9}" name="Participant 3" dataDxfId="26"/>
    <tableColumn id="5" xr3:uid="{3DA53B6C-C22E-4248-9522-F2F9A2DBA8E8}" name="Participant 4" dataDxfId="25"/>
    <tableColumn id="6" xr3:uid="{5BD83DC1-7AE7-4356-A223-A9E62EDC781B}" name="Participant 5" dataDxfId="2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DE10A3-CBA8-42FD-AC51-99B2AC428C73}" name="Tableau447" displayName="Tableau447" ref="A1:F25" totalsRowShown="0" headerRowDxfId="23" dataDxfId="21" headerRowBorderDxfId="22" tableBorderDxfId="20" totalsRowBorderDxfId="19">
  <autoFilter ref="A1:F25" xr:uid="{78DE10A3-CBA8-42FD-AC51-99B2AC428C73}"/>
  <tableColumns count="6">
    <tableColumn id="1" xr3:uid="{28B2A052-9A9D-45CE-B47D-012C82B2B434}" name="Groupe" dataDxfId="18"/>
    <tableColumn id="3" xr3:uid="{F913B0CE-A16E-4093-95F6-43086515CF23}" name="Participant 2" dataDxfId="17"/>
    <tableColumn id="2" xr3:uid="{9099709C-93FA-4786-833F-BE8DB2381B81}" name="Participant 1" dataDxfId="16"/>
    <tableColumn id="4" xr3:uid="{60CBB846-787E-4898-80E7-3662C1E8956A}" name="Participant 3" dataDxfId="15"/>
    <tableColumn id="5" xr3:uid="{2BA87AD8-23C2-4EA2-BC93-91A2F18504E2}" name="Participant 4" dataDxfId="14"/>
    <tableColumn id="6" xr3:uid="{BA5A75EC-401C-4E37-A3C9-0D61D0A12DBE}" name="Participant 5" dataDxfId="1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B86AE6-2372-4FD2-9CAA-7742BB604096}" name="Tableau4478" displayName="Tableau4478" ref="A1:F26" totalsRowShown="0" headerRowDxfId="12" dataDxfId="10" headerRowBorderDxfId="11" tableBorderDxfId="9" totalsRowBorderDxfId="8">
  <autoFilter ref="A1:F26" xr:uid="{22B86AE6-2372-4FD2-9CAA-7742BB604096}"/>
  <tableColumns count="6">
    <tableColumn id="1" xr3:uid="{562BC617-0BED-4210-ACC3-2B3F489BF2BE}" name="Groupe" dataDxfId="7"/>
    <tableColumn id="3" xr3:uid="{1ED558C2-762D-4CFF-BF4E-D18C30B85C5C}" name="Participant 1" dataDxfId="6"/>
    <tableColumn id="2" xr3:uid="{23DA07D2-447F-46C7-B7DA-FCFBF25210FA}" name="Participant 2" dataDxfId="5"/>
    <tableColumn id="4" xr3:uid="{034C0B94-448E-4B09-8C24-F14967F7342B}" name="Participant 3" dataDxfId="4"/>
    <tableColumn id="5" xr3:uid="{15A491AA-A289-4DF8-B54A-9535FA36F69E}" name="Participant 4" dataDxfId="3"/>
    <tableColumn id="6" xr3:uid="{56F29EA3-D830-43E2-BDDD-5B1FF72F9C22}" name="Participant 5" dataDxfId="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0FF79F-70ED-4075-B1EF-0EEC8CC6023A}" name="Tableau5" displayName="Tableau5" ref="A1:F225" totalsRowShown="0">
  <autoFilter ref="A1:F225" xr:uid="{542DC1D4-9CEA-4191-9E38-7E95BD81654C}"/>
  <tableColumns count="6">
    <tableColumn id="1" xr3:uid="{F89CD23B-C889-4E23-9549-2836B27DA82F}" name="Nom"/>
    <tableColumn id="2" xr3:uid="{D841B5F0-33F2-4407-B809-497A3D796F43}" name="Prénom"/>
    <tableColumn id="6" xr3:uid="{0177FA71-BBDB-49E8-8B5B-471156A83251}" name="Nom Prénom">
      <calculatedColumnFormula>Tableau5[[#This Row],[Prénom]]&amp;" "&amp;Tableau5[[#This Row],[Nom]]</calculatedColumnFormula>
    </tableColumn>
    <tableColumn id="3" xr3:uid="{7B5F6F09-A6C8-44EC-8504-24E6F7BA1D8D}" name="Grade"/>
    <tableColumn id="4" xr3:uid="{13E2E946-DEC1-4193-9CF2-EEAFF7EFB5A3}" name="Arrivée" dataDxfId="1"/>
    <tableColumn id="5" xr3:uid="{EBAAB23C-E097-4B49-975D-D842605590C2}" name="Ancienneté" dataDxfId="0">
      <calculatedColumnFormula>(TODAY()-Tableau5[[#This Row],[Arrivée]])/365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olours Argon &amp; Co v2">
      <a:dk1>
        <a:srgbClr val="000000"/>
      </a:dk1>
      <a:lt1>
        <a:sysClr val="window" lastClr="FFFFFF"/>
      </a:lt1>
      <a:dk2>
        <a:srgbClr val="D9D9D9"/>
      </a:dk2>
      <a:lt2>
        <a:srgbClr val="B40646"/>
      </a:lt2>
      <a:accent1>
        <a:srgbClr val="901237"/>
      </a:accent1>
      <a:accent2>
        <a:srgbClr val="87737B"/>
      </a:accent2>
      <a:accent3>
        <a:srgbClr val="C1B5B9"/>
      </a:accent3>
      <a:accent4>
        <a:srgbClr val="C63E1B"/>
      </a:accent4>
      <a:accent5>
        <a:srgbClr val="C2005A"/>
      </a:accent5>
      <a:accent6>
        <a:srgbClr val="E75113"/>
      </a:accent6>
      <a:hlink>
        <a:srgbClr val="E75113"/>
      </a:hlink>
      <a:folHlink>
        <a:srgbClr val="9D105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workbookViewId="0">
      <selection activeCell="J108" sqref="A1:J108"/>
    </sheetView>
  </sheetViews>
  <sheetFormatPr baseColWidth="10" defaultColWidth="8.90625" defaultRowHeight="14.5" x14ac:dyDescent="0.35"/>
  <cols>
    <col min="1" max="3" width="20" bestFit="1" customWidth="1"/>
    <col min="4" max="4" width="32.453125" customWidth="1"/>
    <col min="5" max="7" width="20" bestFit="1" customWidth="1"/>
    <col min="10" max="10" width="19.1796875" bestFit="1" customWidth="1"/>
    <col min="11" max="11" width="12.54296875" bestFit="1" customWidth="1"/>
    <col min="12" max="12" width="10.54296875" bestFit="1" customWidth="1"/>
    <col min="14" max="14" width="19.1796875" bestFit="1" customWidth="1"/>
    <col min="15" max="15" width="20.90625" bestFit="1" customWidth="1"/>
    <col min="16" max="16" width="19.08984375" bestFit="1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241</v>
      </c>
      <c r="I1" t="s">
        <v>242</v>
      </c>
      <c r="J1" t="s">
        <v>687</v>
      </c>
      <c r="K1" t="s">
        <v>689</v>
      </c>
    </row>
    <row r="2" spans="1:16" x14ac:dyDescent="0.35">
      <c r="A2">
        <f t="shared" ref="A2:A33" ca="1" si="0">RANDBETWEEN(1,90)</f>
        <v>3</v>
      </c>
      <c r="B2" s="1">
        <v>44274.675740740699</v>
      </c>
      <c r="C2" s="1">
        <v>44274.675833333298</v>
      </c>
      <c r="D2" t="s">
        <v>7</v>
      </c>
      <c r="E2" t="s">
        <v>8</v>
      </c>
      <c r="F2" t="s">
        <v>8</v>
      </c>
      <c r="G2" t="s">
        <v>9</v>
      </c>
      <c r="H2" s="2">
        <f t="shared" ref="H2:H33" ca="1" si="1">RANDBETWEEN(1,4)</f>
        <v>3</v>
      </c>
      <c r="I2" s="2">
        <f ca="1">COUNTIF($H$2:H2,H2)</f>
        <v>1</v>
      </c>
      <c r="J2" s="21" t="s">
        <v>276</v>
      </c>
      <c r="K2" s="21">
        <f ca="1">VLOOKUP(Table1[[#This Row],[Nom]],Tableau5[[Nom Prénom]:[Ancienneté]],4,FALSE)</f>
        <v>4.624657534246575</v>
      </c>
    </row>
    <row r="3" spans="1:16" x14ac:dyDescent="0.35">
      <c r="A3" s="31">
        <f t="shared" ca="1" si="0"/>
        <v>71</v>
      </c>
      <c r="B3" s="1">
        <v>44274.675775463002</v>
      </c>
      <c r="C3" s="1">
        <v>44274.675856481503</v>
      </c>
      <c r="D3" s="31" t="s">
        <v>10</v>
      </c>
      <c r="E3" s="31" t="s">
        <v>11</v>
      </c>
      <c r="F3" s="31" t="s">
        <v>12</v>
      </c>
      <c r="G3" s="31" t="s">
        <v>9</v>
      </c>
      <c r="H3" s="38">
        <f t="shared" ca="1" si="1"/>
        <v>3</v>
      </c>
      <c r="I3" s="38">
        <f ca="1">COUNTIF($H$2:H3,H3)</f>
        <v>2</v>
      </c>
      <c r="J3" s="21" t="s">
        <v>456</v>
      </c>
      <c r="K3" s="21">
        <f ca="1">VLOOKUP(Table1[[#This Row],[Nom]],Tableau5[[Nom Prénom]:[Ancienneté]],4,FALSE)</f>
        <v>10.386301369863014</v>
      </c>
    </row>
    <row r="4" spans="1:16" ht="29" x14ac:dyDescent="0.35">
      <c r="A4" s="36">
        <f t="shared" ca="1" si="0"/>
        <v>27</v>
      </c>
      <c r="B4" s="1">
        <v>44274.675740740699</v>
      </c>
      <c r="C4" s="1">
        <v>44274.675891203697</v>
      </c>
      <c r="D4" s="36" t="s">
        <v>13</v>
      </c>
      <c r="E4" s="36" t="s">
        <v>14</v>
      </c>
      <c r="F4" s="36" t="s">
        <v>14</v>
      </c>
      <c r="G4" s="36" t="s">
        <v>9</v>
      </c>
      <c r="H4" s="38">
        <f t="shared" ca="1" si="1"/>
        <v>4</v>
      </c>
      <c r="I4" s="38">
        <f ca="1">COUNTIF($H$2:H4,H4)</f>
        <v>1</v>
      </c>
      <c r="J4" s="21" t="s">
        <v>276</v>
      </c>
      <c r="K4" s="21">
        <f ca="1">VLOOKUP(Table1[[#This Row],[Nom]],Tableau5[[Nom Prénom]:[Ancienneté]],4,FALSE)</f>
        <v>3.1561643835616437</v>
      </c>
      <c r="N4" s="22" t="s">
        <v>271</v>
      </c>
      <c r="O4" s="19" t="s">
        <v>691</v>
      </c>
      <c r="P4" s="27" t="s">
        <v>692</v>
      </c>
    </row>
    <row r="5" spans="1:16" x14ac:dyDescent="0.35">
      <c r="A5">
        <f t="shared" ca="1" si="0"/>
        <v>27</v>
      </c>
      <c r="B5" s="1">
        <v>44274.675763888903</v>
      </c>
      <c r="C5" s="1">
        <v>44274.675914351901</v>
      </c>
      <c r="D5" t="s">
        <v>17</v>
      </c>
      <c r="E5" t="s">
        <v>18</v>
      </c>
      <c r="F5" t="s">
        <v>18</v>
      </c>
      <c r="G5" t="s">
        <v>9</v>
      </c>
      <c r="H5" s="38">
        <f t="shared" ca="1" si="1"/>
        <v>3</v>
      </c>
      <c r="I5" s="38">
        <f ca="1">COUNTIF($H$2:H5,H5)</f>
        <v>3</v>
      </c>
      <c r="J5" s="21" t="s">
        <v>276</v>
      </c>
      <c r="K5" s="21">
        <f ca="1">VLOOKUP(Table1[[#This Row],[Nom]],Tableau5[[Nom Prénom]:[Ancienneté]],4,FALSE)</f>
        <v>1.4684931506849315</v>
      </c>
      <c r="N5" s="23" t="s">
        <v>279</v>
      </c>
      <c r="O5" s="21">
        <v>31</v>
      </c>
      <c r="P5" s="29">
        <v>1.0459301811754307</v>
      </c>
    </row>
    <row r="6" spans="1:16" x14ac:dyDescent="0.35">
      <c r="A6" s="36">
        <f t="shared" ca="1" si="0"/>
        <v>31</v>
      </c>
      <c r="B6" s="1">
        <v>44274.675763888903</v>
      </c>
      <c r="C6" s="1">
        <v>44274.675914351901</v>
      </c>
      <c r="D6" s="36" t="s">
        <v>15</v>
      </c>
      <c r="E6" s="36" t="s">
        <v>16</v>
      </c>
      <c r="F6" s="36" t="s">
        <v>16</v>
      </c>
      <c r="G6" s="36" t="s">
        <v>9</v>
      </c>
      <c r="H6" s="38">
        <f t="shared" ca="1" si="1"/>
        <v>2</v>
      </c>
      <c r="I6" s="38">
        <f ca="1">COUNTIF($H$2:H6,H6)</f>
        <v>1</v>
      </c>
      <c r="J6" s="21" t="s">
        <v>279</v>
      </c>
      <c r="K6" s="21">
        <f ca="1">VLOOKUP(Table1[[#This Row],[Nom]],Tableau5[[Nom Prénom]:[Ancienneté]],4,FALSE)</f>
        <v>1.4109589041095891</v>
      </c>
      <c r="N6" s="23" t="s">
        <v>276</v>
      </c>
      <c r="O6" s="21">
        <v>30</v>
      </c>
      <c r="P6" s="29">
        <v>2.6231050228310502</v>
      </c>
    </row>
    <row r="7" spans="1:16" x14ac:dyDescent="0.35">
      <c r="A7" s="36">
        <f t="shared" ca="1" si="0"/>
        <v>57</v>
      </c>
      <c r="B7" s="1">
        <v>44274.675833333298</v>
      </c>
      <c r="C7" s="1">
        <v>44274.675949074102</v>
      </c>
      <c r="D7" s="36" t="s">
        <v>19</v>
      </c>
      <c r="E7" s="36" t="s">
        <v>20</v>
      </c>
      <c r="F7" s="36" t="s">
        <v>21</v>
      </c>
      <c r="G7" s="36" t="s">
        <v>9</v>
      </c>
      <c r="H7" s="38">
        <f t="shared" ca="1" si="1"/>
        <v>2</v>
      </c>
      <c r="I7" s="38">
        <f ca="1">COUNTIF($H$2:H7,H7)</f>
        <v>2</v>
      </c>
      <c r="J7" s="21" t="s">
        <v>279</v>
      </c>
      <c r="K7" s="21">
        <f ca="1">VLOOKUP(Table1[[#This Row],[Nom]],Tableau5[[Nom Prénom]:[Ancienneté]],4,FALSE)</f>
        <v>1.4109589041095891</v>
      </c>
      <c r="N7" s="23" t="s">
        <v>413</v>
      </c>
      <c r="O7" s="21">
        <v>11</v>
      </c>
      <c r="P7" s="29">
        <v>4.2004981320049817</v>
      </c>
    </row>
    <row r="8" spans="1:16" x14ac:dyDescent="0.35">
      <c r="A8">
        <f t="shared" ca="1" si="0"/>
        <v>22</v>
      </c>
      <c r="B8" s="1">
        <v>44274.675879629598</v>
      </c>
      <c r="C8" s="1">
        <v>44274.675972222198</v>
      </c>
      <c r="D8" t="s">
        <v>22</v>
      </c>
      <c r="E8" t="s">
        <v>23</v>
      </c>
      <c r="F8" t="s">
        <v>23</v>
      </c>
      <c r="G8" t="s">
        <v>9</v>
      </c>
      <c r="H8" s="38">
        <f t="shared" ca="1" si="1"/>
        <v>1</v>
      </c>
      <c r="I8" s="38">
        <f ca="1">COUNTIF($H$2:H8,H8)</f>
        <v>1</v>
      </c>
      <c r="J8" s="21" t="s">
        <v>276</v>
      </c>
      <c r="K8" s="21">
        <f ca="1">VLOOKUP(Table1[[#This Row],[Nom]],Tableau5[[Nom Prénom]:[Ancienneté]],4,FALSE)</f>
        <v>3.8767123287671232</v>
      </c>
      <c r="N8" s="23" t="s">
        <v>282</v>
      </c>
      <c r="O8" s="21">
        <v>6</v>
      </c>
      <c r="P8" s="29">
        <v>0.19452054794520546</v>
      </c>
    </row>
    <row r="9" spans="1:16" x14ac:dyDescent="0.35">
      <c r="A9">
        <f t="shared" ca="1" si="0"/>
        <v>65</v>
      </c>
      <c r="B9" s="1">
        <v>44274.675925925898</v>
      </c>
      <c r="C9" s="1">
        <v>44274.676145833299</v>
      </c>
      <c r="D9" t="s">
        <v>24</v>
      </c>
      <c r="E9" t="s">
        <v>25</v>
      </c>
      <c r="F9" t="s">
        <v>26</v>
      </c>
      <c r="G9" t="s">
        <v>9</v>
      </c>
      <c r="H9" s="38">
        <f t="shared" ca="1" si="1"/>
        <v>2</v>
      </c>
      <c r="I9" s="38">
        <f ca="1">COUNTIF($H$2:H9,H9)</f>
        <v>3</v>
      </c>
      <c r="J9" s="21" t="s">
        <v>456</v>
      </c>
      <c r="K9" s="21">
        <f ca="1">VLOOKUP(Table1[[#This Row],[Nom]],Tableau5[[Nom Prénom]:[Ancienneté]],4,FALSE)</f>
        <v>21.36986301369863</v>
      </c>
      <c r="N9" s="23" t="s">
        <v>456</v>
      </c>
      <c r="O9" s="21">
        <v>6</v>
      </c>
      <c r="P9" s="29">
        <v>8.7045662100456607</v>
      </c>
    </row>
    <row r="10" spans="1:16" x14ac:dyDescent="0.35">
      <c r="A10">
        <f t="shared" ca="1" si="0"/>
        <v>49</v>
      </c>
      <c r="B10" s="1">
        <v>44274.675868055601</v>
      </c>
      <c r="C10" s="1">
        <v>44274.676180555602</v>
      </c>
      <c r="D10" t="s">
        <v>30</v>
      </c>
      <c r="E10" t="s">
        <v>31</v>
      </c>
      <c r="F10" t="s">
        <v>32</v>
      </c>
      <c r="G10" t="s">
        <v>9</v>
      </c>
      <c r="H10" s="38">
        <f t="shared" ca="1" si="1"/>
        <v>3</v>
      </c>
      <c r="I10" s="38">
        <f ca="1">COUNTIF($H$2:H10,H10)</f>
        <v>4</v>
      </c>
      <c r="J10" s="21" t="s">
        <v>279</v>
      </c>
      <c r="K10" s="21">
        <f ca="1">VLOOKUP(Table1[[#This Row],[Nom]],Tableau5[[Nom Prénom]:[Ancienneté]],4,FALSE)</f>
        <v>1.3150684931506849</v>
      </c>
      <c r="N10" s="23" t="s">
        <v>311</v>
      </c>
      <c r="O10" s="21">
        <v>4</v>
      </c>
      <c r="P10" s="29">
        <v>7.6924657534246581</v>
      </c>
    </row>
    <row r="11" spans="1:16" x14ac:dyDescent="0.35">
      <c r="A11">
        <f t="shared" ca="1" si="0"/>
        <v>49</v>
      </c>
      <c r="B11" s="1">
        <v>44274.675914351901</v>
      </c>
      <c r="C11" s="1">
        <v>44274.676180555602</v>
      </c>
      <c r="D11" t="s">
        <v>27</v>
      </c>
      <c r="E11" t="s">
        <v>28</v>
      </c>
      <c r="F11" t="s">
        <v>29</v>
      </c>
      <c r="G11" t="s">
        <v>9</v>
      </c>
      <c r="H11" s="38">
        <f t="shared" ca="1" si="1"/>
        <v>1</v>
      </c>
      <c r="I11" s="38">
        <f ca="1">COUNTIF($H$2:H11,H11)</f>
        <v>2</v>
      </c>
      <c r="J11" s="21" t="s">
        <v>276</v>
      </c>
      <c r="K11" s="21">
        <f ca="1">VLOOKUP(Table1[[#This Row],[Nom]],Tableau5[[Nom Prénom]:[Ancienneté]],4,FALSE)</f>
        <v>2.408219178082192</v>
      </c>
      <c r="N11" s="23" t="s">
        <v>416</v>
      </c>
      <c r="O11" s="21">
        <v>3</v>
      </c>
      <c r="P11" s="29">
        <v>6.5936073059360725</v>
      </c>
    </row>
    <row r="12" spans="1:16" x14ac:dyDescent="0.35">
      <c r="A12">
        <f t="shared" ca="1" si="0"/>
        <v>70</v>
      </c>
      <c r="B12" s="1">
        <v>44274.675949074102</v>
      </c>
      <c r="C12" s="1">
        <v>44274.676307870403</v>
      </c>
      <c r="D12" t="s">
        <v>33</v>
      </c>
      <c r="E12" t="s">
        <v>34</v>
      </c>
      <c r="F12" t="s">
        <v>35</v>
      </c>
      <c r="G12" t="s">
        <v>9</v>
      </c>
      <c r="H12" s="38">
        <f t="shared" ca="1" si="1"/>
        <v>3</v>
      </c>
      <c r="I12" s="38">
        <f ca="1">COUNTIF($H$2:H12,H12)</f>
        <v>5</v>
      </c>
      <c r="J12" s="21" t="s">
        <v>413</v>
      </c>
      <c r="K12" s="21">
        <f ca="1">VLOOKUP(Table1[[#This Row],[Nom]],Tableau5[[Nom Prénom]:[Ancienneté]],4,FALSE)</f>
        <v>2.1780821917808217</v>
      </c>
      <c r="N12" s="23" t="s">
        <v>655</v>
      </c>
      <c r="O12" s="21">
        <v>1</v>
      </c>
      <c r="P12" s="29">
        <v>10.627397260273973</v>
      </c>
    </row>
    <row r="13" spans="1:16" x14ac:dyDescent="0.35">
      <c r="A13" s="36">
        <f t="shared" ca="1" si="0"/>
        <v>66</v>
      </c>
      <c r="B13" s="1">
        <v>44274.675925925898</v>
      </c>
      <c r="C13" s="1">
        <v>44274.676319444399</v>
      </c>
      <c r="D13" s="36" t="s">
        <v>36</v>
      </c>
      <c r="E13" s="36" t="s">
        <v>37</v>
      </c>
      <c r="F13" s="36" t="s">
        <v>38</v>
      </c>
      <c r="G13" s="36" t="s">
        <v>9</v>
      </c>
      <c r="H13" s="38">
        <f t="shared" ca="1" si="1"/>
        <v>2</v>
      </c>
      <c r="I13" s="38">
        <f ca="1">COUNTIF($H$2:H13,H13)</f>
        <v>4</v>
      </c>
      <c r="J13" s="21" t="s">
        <v>276</v>
      </c>
      <c r="K13" s="33">
        <f ca="1">VLOOKUP(Table1[[#This Row],[Nom]],Tableau5[[Nom Prénom]:[Ancienneté]],4,FALSE)</f>
        <v>3.4246575342465753</v>
      </c>
      <c r="N13" s="23" t="s">
        <v>300</v>
      </c>
      <c r="O13" s="21">
        <v>1</v>
      </c>
      <c r="P13" s="29">
        <v>0.78904109589041094</v>
      </c>
    </row>
    <row r="14" spans="1:16" x14ac:dyDescent="0.35">
      <c r="A14" s="36">
        <f t="shared" ca="1" si="0"/>
        <v>7</v>
      </c>
      <c r="B14" s="1">
        <v>44274.676365740699</v>
      </c>
      <c r="C14" s="1">
        <v>44274.676469907397</v>
      </c>
      <c r="D14" s="36" t="s">
        <v>39</v>
      </c>
      <c r="E14" s="36" t="s">
        <v>40</v>
      </c>
      <c r="F14" s="36" t="s">
        <v>40</v>
      </c>
      <c r="G14" s="36" t="s">
        <v>9</v>
      </c>
      <c r="H14" s="38">
        <f t="shared" ca="1" si="1"/>
        <v>4</v>
      </c>
      <c r="I14" s="38">
        <f ca="1">COUNTIF($H$2:H14,H14)</f>
        <v>2</v>
      </c>
      <c r="J14" s="21" t="s">
        <v>276</v>
      </c>
      <c r="K14" s="21">
        <f ca="1">VLOOKUP(Table1[[#This Row],[Nom]],Tableau5[[Nom Prénom]:[Ancienneté]],4,FALSE)</f>
        <v>5.1506849315068495</v>
      </c>
      <c r="N14" s="23" t="s">
        <v>690</v>
      </c>
      <c r="O14" s="21">
        <v>93</v>
      </c>
      <c r="P14" s="29">
        <v>2.9618433591423479</v>
      </c>
    </row>
    <row r="15" spans="1:16" x14ac:dyDescent="0.35">
      <c r="A15">
        <f t="shared" ca="1" si="0"/>
        <v>21</v>
      </c>
      <c r="B15" s="1">
        <v>44274.676365740699</v>
      </c>
      <c r="C15" s="1">
        <v>44274.676469907397</v>
      </c>
      <c r="D15" t="s">
        <v>41</v>
      </c>
      <c r="E15" t="s">
        <v>42</v>
      </c>
      <c r="F15" t="s">
        <v>43</v>
      </c>
      <c r="G15" t="s">
        <v>9</v>
      </c>
      <c r="H15" s="38">
        <f t="shared" ca="1" si="1"/>
        <v>2</v>
      </c>
      <c r="I15" s="38">
        <f ca="1">COUNTIF($H$2:H15,H15)</f>
        <v>5</v>
      </c>
      <c r="J15" s="21" t="s">
        <v>282</v>
      </c>
      <c r="K15" s="21">
        <f ca="1">VLOOKUP(Table1[[#This Row],[Nom]],Tableau5[[Nom Prénom]:[Ancienneté]],4,FALSE)</f>
        <v>0.35616438356164382</v>
      </c>
    </row>
    <row r="16" spans="1:16" x14ac:dyDescent="0.35">
      <c r="A16">
        <f t="shared" ca="1" si="0"/>
        <v>78</v>
      </c>
      <c r="B16" s="1">
        <v>44274.676365740699</v>
      </c>
      <c r="C16" s="1">
        <v>44274.676481481503</v>
      </c>
      <c r="D16" t="s">
        <v>44</v>
      </c>
      <c r="E16" t="s">
        <v>45</v>
      </c>
      <c r="F16" t="s">
        <v>46</v>
      </c>
      <c r="G16" t="s">
        <v>9</v>
      </c>
      <c r="H16" s="38">
        <f t="shared" ca="1" si="1"/>
        <v>2</v>
      </c>
      <c r="I16" s="38">
        <f ca="1">COUNTIF($H$2:H16,H16)</f>
        <v>6</v>
      </c>
      <c r="J16" s="21" t="s">
        <v>279</v>
      </c>
      <c r="K16" s="21">
        <f ca="1">VLOOKUP(Table1[[#This Row],[Nom]],Tableau5[[Nom Prénom]:[Ancienneté]],4,FALSE)</f>
        <v>2.4273972602739726</v>
      </c>
    </row>
    <row r="17" spans="1:11" x14ac:dyDescent="0.35">
      <c r="A17" s="36">
        <f t="shared" ca="1" si="0"/>
        <v>67</v>
      </c>
      <c r="B17" s="1">
        <v>44274.676423611098</v>
      </c>
      <c r="C17" s="1">
        <v>44274.676493055602</v>
      </c>
      <c r="D17" s="36" t="s">
        <v>47</v>
      </c>
      <c r="E17" s="36" t="s">
        <v>48</v>
      </c>
      <c r="F17" s="36" t="s">
        <v>49</v>
      </c>
      <c r="G17" s="36" t="s">
        <v>9</v>
      </c>
      <c r="H17" s="38">
        <f t="shared" ca="1" si="1"/>
        <v>4</v>
      </c>
      <c r="I17" s="38">
        <f ca="1">COUNTIF($H$2:H17,H17)</f>
        <v>3</v>
      </c>
      <c r="J17" s="21" t="s">
        <v>655</v>
      </c>
      <c r="K17" s="21">
        <f ca="1">VLOOKUP(Table1[[#This Row],[Nom]],Tableau5[[Nom Prénom]:[Ancienneté]],4,FALSE)</f>
        <v>10.808219178082192</v>
      </c>
    </row>
    <row r="18" spans="1:11" x14ac:dyDescent="0.35">
      <c r="A18" s="36">
        <f t="shared" ca="1" si="0"/>
        <v>26</v>
      </c>
      <c r="B18" s="1">
        <v>44274.676828703698</v>
      </c>
      <c r="C18" s="1">
        <v>44274.676909722199</v>
      </c>
      <c r="D18" s="36" t="s">
        <v>50</v>
      </c>
      <c r="E18" s="36" t="s">
        <v>51</v>
      </c>
      <c r="F18" s="36" t="s">
        <v>52</v>
      </c>
      <c r="G18" s="36" t="s">
        <v>9</v>
      </c>
      <c r="H18" s="38">
        <f t="shared" ca="1" si="1"/>
        <v>4</v>
      </c>
      <c r="I18" s="38">
        <f ca="1">COUNTIF($H$2:H18,H18)</f>
        <v>4</v>
      </c>
      <c r="J18" s="21" t="s">
        <v>279</v>
      </c>
      <c r="K18" s="21">
        <f ca="1">VLOOKUP(Table1[[#This Row],[Nom]],Tableau5[[Nom Prénom]:[Ancienneté]],4,FALSE)</f>
        <v>1.7753424657534247</v>
      </c>
    </row>
    <row r="19" spans="1:11" x14ac:dyDescent="0.35">
      <c r="A19">
        <f t="shared" ca="1" si="0"/>
        <v>51</v>
      </c>
      <c r="B19" s="1">
        <v>44274.676134259302</v>
      </c>
      <c r="C19" s="1">
        <v>44274.677002314798</v>
      </c>
      <c r="D19" t="s">
        <v>53</v>
      </c>
      <c r="E19" t="s">
        <v>54</v>
      </c>
      <c r="F19" t="s">
        <v>55</v>
      </c>
      <c r="G19" t="s">
        <v>9</v>
      </c>
      <c r="H19" s="38">
        <f t="shared" ca="1" si="1"/>
        <v>3</v>
      </c>
      <c r="I19" s="38">
        <f ca="1">COUNTIF($H$2:H19,H19)</f>
        <v>6</v>
      </c>
      <c r="J19" s="21" t="s">
        <v>276</v>
      </c>
      <c r="K19" s="21">
        <f ca="1">VLOOKUP(Table1[[#This Row],[Nom]],Tableau5[[Nom Prénom]:[Ancienneté]],4,FALSE)</f>
        <v>3.2328767123287672</v>
      </c>
    </row>
    <row r="20" spans="1:11" x14ac:dyDescent="0.35">
      <c r="A20" s="36">
        <f t="shared" ca="1" si="0"/>
        <v>80</v>
      </c>
      <c r="B20" s="1">
        <v>44274.677013888897</v>
      </c>
      <c r="C20" s="1">
        <v>44274.677106481497</v>
      </c>
      <c r="D20" s="36" t="s">
        <v>56</v>
      </c>
      <c r="E20" s="36" t="s">
        <v>57</v>
      </c>
      <c r="F20" s="36" t="s">
        <v>58</v>
      </c>
      <c r="G20" s="36" t="s">
        <v>9</v>
      </c>
      <c r="H20" s="38">
        <f t="shared" ca="1" si="1"/>
        <v>1</v>
      </c>
      <c r="I20" s="38">
        <f ca="1">COUNTIF($H$2:H20,H20)</f>
        <v>3</v>
      </c>
      <c r="J20" s="21" t="s">
        <v>276</v>
      </c>
      <c r="K20" s="21">
        <f ca="1">VLOOKUP(Table1[[#This Row],[Nom]],Tableau5[[Nom Prénom]:[Ancienneté]],4,FALSE)</f>
        <v>3.8958904109589043</v>
      </c>
    </row>
    <row r="21" spans="1:11" x14ac:dyDescent="0.35">
      <c r="A21" s="31">
        <f t="shared" ca="1" si="0"/>
        <v>69</v>
      </c>
      <c r="B21" s="1">
        <v>44274.676759259302</v>
      </c>
      <c r="C21" s="1">
        <v>44274.677118055602</v>
      </c>
      <c r="D21" s="31" t="s">
        <v>59</v>
      </c>
      <c r="E21" s="31" t="s">
        <v>60</v>
      </c>
      <c r="F21" s="31" t="s">
        <v>61</v>
      </c>
      <c r="G21" s="31" t="s">
        <v>9</v>
      </c>
      <c r="H21" s="38">
        <f t="shared" ca="1" si="1"/>
        <v>1</v>
      </c>
      <c r="I21" s="38">
        <f ca="1">COUNTIF($H$2:H21,H21)</f>
        <v>4</v>
      </c>
      <c r="J21" s="21" t="s">
        <v>276</v>
      </c>
      <c r="K21" s="21">
        <f ca="1">VLOOKUP(Table1[[#This Row],[Nom]],Tableau5[[Nom Prénom]:[Ancienneté]],4,FALSE)</f>
        <v>2.2356164383561645</v>
      </c>
    </row>
    <row r="22" spans="1:11" x14ac:dyDescent="0.35">
      <c r="A22">
        <f t="shared" ca="1" si="0"/>
        <v>76</v>
      </c>
      <c r="B22" s="1">
        <v>44274.677060185197</v>
      </c>
      <c r="C22" s="1">
        <v>44274.677245370403</v>
      </c>
      <c r="D22" t="s">
        <v>62</v>
      </c>
      <c r="E22" t="s">
        <v>63</v>
      </c>
      <c r="F22" t="s">
        <v>64</v>
      </c>
      <c r="G22" t="s">
        <v>9</v>
      </c>
      <c r="H22" s="38">
        <f t="shared" ca="1" si="1"/>
        <v>4</v>
      </c>
      <c r="I22" s="38">
        <f ca="1">COUNTIF($H$2:H22,H22)</f>
        <v>5</v>
      </c>
      <c r="J22" s="21" t="s">
        <v>279</v>
      </c>
      <c r="K22" s="21">
        <f ca="1">VLOOKUP(Table1[[#This Row],[Nom]],Tableau5[[Nom Prénom]:[Ancienneté]],4,FALSE)</f>
        <v>1.3342465753424657</v>
      </c>
    </row>
    <row r="23" spans="1:11" x14ac:dyDescent="0.35">
      <c r="A23" s="36">
        <f t="shared" ca="1" si="0"/>
        <v>25</v>
      </c>
      <c r="B23" s="1">
        <v>44274.676782407398</v>
      </c>
      <c r="C23" s="1">
        <v>44274.677546296298</v>
      </c>
      <c r="D23" s="36" t="s">
        <v>65</v>
      </c>
      <c r="E23" s="36" t="s">
        <v>66</v>
      </c>
      <c r="F23" s="36" t="s">
        <v>67</v>
      </c>
      <c r="G23" s="36" t="s">
        <v>9</v>
      </c>
      <c r="H23" s="38">
        <f t="shared" ca="1" si="1"/>
        <v>3</v>
      </c>
      <c r="I23" s="38">
        <f ca="1">COUNTIF($H$2:H23,H23)</f>
        <v>7</v>
      </c>
      <c r="J23" s="21" t="s">
        <v>279</v>
      </c>
      <c r="K23" s="21">
        <f ca="1">VLOOKUP(Table1[[#This Row],[Nom]],Tableau5[[Nom Prénom]:[Ancienneté]],4,FALSE)</f>
        <v>2.4273972602739726</v>
      </c>
    </row>
    <row r="24" spans="1:11" x14ac:dyDescent="0.35">
      <c r="A24" s="36">
        <f t="shared" ca="1" si="0"/>
        <v>16</v>
      </c>
      <c r="B24" s="1">
        <v>44274.677418981497</v>
      </c>
      <c r="C24" s="1">
        <v>44274.677557870396</v>
      </c>
      <c r="D24" s="36" t="s">
        <v>68</v>
      </c>
      <c r="E24" s="36" t="s">
        <v>69</v>
      </c>
      <c r="F24" s="36" t="s">
        <v>70</v>
      </c>
      <c r="G24" s="36" t="s">
        <v>9</v>
      </c>
      <c r="H24" s="38">
        <f t="shared" ca="1" si="1"/>
        <v>4</v>
      </c>
      <c r="I24" s="38">
        <f ca="1">COUNTIF($H$2:H24,H24)</f>
        <v>6</v>
      </c>
      <c r="J24" s="21" t="s">
        <v>413</v>
      </c>
      <c r="K24" s="21">
        <f ca="1">VLOOKUP(Table1[[#This Row],[Nom]],Tableau5[[Nom Prénom]:[Ancienneté]],4,FALSE)</f>
        <v>2.504109589041096</v>
      </c>
    </row>
    <row r="25" spans="1:11" x14ac:dyDescent="0.35">
      <c r="A25" s="36">
        <f t="shared" ca="1" si="0"/>
        <v>60</v>
      </c>
      <c r="B25" s="1">
        <v>44274.675763888903</v>
      </c>
      <c r="C25" s="1">
        <v>44274.677743055603</v>
      </c>
      <c r="D25" s="36" t="s">
        <v>71</v>
      </c>
      <c r="E25" s="36" t="s">
        <v>72</v>
      </c>
      <c r="F25" s="36" t="s">
        <v>73</v>
      </c>
      <c r="G25" s="36" t="s">
        <v>9</v>
      </c>
      <c r="H25" s="38">
        <f t="shared" ca="1" si="1"/>
        <v>2</v>
      </c>
      <c r="I25" s="38">
        <f ca="1">COUNTIF($H$2:H25,H25)</f>
        <v>7</v>
      </c>
      <c r="J25" s="21" t="s">
        <v>276</v>
      </c>
      <c r="K25" s="21">
        <f ca="1">VLOOKUP(Table1[[#This Row],[Nom]],Tableau5[[Nom Prénom]:[Ancienneté]],4,FALSE)</f>
        <v>3.2684931506849315</v>
      </c>
    </row>
    <row r="26" spans="1:11" x14ac:dyDescent="0.35">
      <c r="A26" s="36">
        <f t="shared" ca="1" si="0"/>
        <v>81</v>
      </c>
      <c r="B26" s="1">
        <v>44274.679293981499</v>
      </c>
      <c r="C26" s="1">
        <v>44274.679444444402</v>
      </c>
      <c r="D26" s="36" t="s">
        <v>74</v>
      </c>
      <c r="E26" s="36" t="s">
        <v>75</v>
      </c>
      <c r="F26" s="36" t="s">
        <v>76</v>
      </c>
      <c r="G26" s="36" t="s">
        <v>9</v>
      </c>
      <c r="H26" s="38">
        <f t="shared" ca="1" si="1"/>
        <v>4</v>
      </c>
      <c r="I26" s="38">
        <f ca="1">COUNTIF($H$2:H26,H26)</f>
        <v>7</v>
      </c>
      <c r="J26" s="21" t="s">
        <v>282</v>
      </c>
      <c r="K26" s="21">
        <f ca="1">VLOOKUP(Table1[[#This Row],[Nom]],Tableau5[[Nom Prénom]:[Ancienneté]],4,FALSE)</f>
        <v>0.43287671232876712</v>
      </c>
    </row>
    <row r="27" spans="1:11" x14ac:dyDescent="0.35">
      <c r="A27" s="36">
        <f t="shared" ca="1" si="0"/>
        <v>69</v>
      </c>
      <c r="B27" s="1">
        <v>44274.675729166702</v>
      </c>
      <c r="C27" s="1">
        <v>44274.679618055598</v>
      </c>
      <c r="D27" s="36" t="s">
        <v>77</v>
      </c>
      <c r="E27" s="36" t="s">
        <v>78</v>
      </c>
      <c r="F27" s="36" t="s">
        <v>79</v>
      </c>
      <c r="G27" s="36" t="s">
        <v>9</v>
      </c>
      <c r="H27" s="38">
        <f t="shared" ca="1" si="1"/>
        <v>2</v>
      </c>
      <c r="I27" s="38">
        <f ca="1">COUNTIF($H$2:H27,H27)</f>
        <v>8</v>
      </c>
      <c r="J27" s="21" t="s">
        <v>279</v>
      </c>
      <c r="K27" s="21">
        <f ca="1">VLOOKUP(Table1[[#This Row],[Nom]],Tableau5[[Nom Prénom]:[Ancienneté]],4,FALSE)</f>
        <v>1.5068493150684932</v>
      </c>
    </row>
    <row r="28" spans="1:11" x14ac:dyDescent="0.35">
      <c r="A28" s="41">
        <f t="shared" ca="1" si="0"/>
        <v>16</v>
      </c>
      <c r="B28" s="1">
        <v>44274.679571759298</v>
      </c>
      <c r="C28" s="1">
        <v>44274.679710648103</v>
      </c>
      <c r="D28" s="41" t="s">
        <v>263</v>
      </c>
      <c r="E28" s="41" t="s">
        <v>264</v>
      </c>
      <c r="F28" s="41" t="s">
        <v>264</v>
      </c>
      <c r="G28" s="41" t="s">
        <v>9</v>
      </c>
      <c r="H28" s="38">
        <f t="shared" ca="1" si="1"/>
        <v>3</v>
      </c>
      <c r="I28" s="38">
        <f ca="1">COUNTIF($H$2:H28,H28)</f>
        <v>8</v>
      </c>
      <c r="J28" s="21" t="s">
        <v>416</v>
      </c>
      <c r="K28" s="21">
        <f ca="1">VLOOKUP(Table1[[#This Row],[Nom]],Tableau5[[Nom Prénom]:[Ancienneté]],4,FALSE)</f>
        <v>6.1479452054794521</v>
      </c>
    </row>
    <row r="29" spans="1:11" x14ac:dyDescent="0.35">
      <c r="A29" s="19">
        <f t="shared" ca="1" si="0"/>
        <v>86</v>
      </c>
      <c r="B29" s="1">
        <v>44274.6797337963</v>
      </c>
      <c r="C29" s="1">
        <v>44274.68</v>
      </c>
      <c r="D29" s="19" t="s">
        <v>80</v>
      </c>
      <c r="E29" s="19" t="s">
        <v>81</v>
      </c>
      <c r="F29" s="19" t="s">
        <v>82</v>
      </c>
      <c r="G29" s="19" t="s">
        <v>9</v>
      </c>
      <c r="H29" s="38">
        <f t="shared" ca="1" si="1"/>
        <v>4</v>
      </c>
      <c r="I29" s="38">
        <f ca="1">COUNTIF($H$2:H29,H29)</f>
        <v>8</v>
      </c>
      <c r="J29" s="21" t="s">
        <v>279</v>
      </c>
      <c r="K29" s="21">
        <f ca="1">VLOOKUP(Table1[[#This Row],[Nom]],Tableau5[[Nom Prénom]:[Ancienneté]],4,FALSE)</f>
        <v>1.5068493150684932</v>
      </c>
    </row>
    <row r="30" spans="1:11" x14ac:dyDescent="0.35">
      <c r="A30" s="36">
        <f t="shared" ca="1" si="0"/>
        <v>31</v>
      </c>
      <c r="B30" s="1">
        <v>44274.678935185198</v>
      </c>
      <c r="C30" s="1">
        <v>44274.680266203701</v>
      </c>
      <c r="D30" s="36" t="s">
        <v>83</v>
      </c>
      <c r="E30" s="36" t="s">
        <v>84</v>
      </c>
      <c r="F30" s="36" t="s">
        <v>85</v>
      </c>
      <c r="G30" s="36" t="s">
        <v>9</v>
      </c>
      <c r="H30" s="38">
        <f t="shared" ca="1" si="1"/>
        <v>4</v>
      </c>
      <c r="I30" s="38">
        <f ca="1">COUNTIF($H$2:H30,H30)</f>
        <v>9</v>
      </c>
      <c r="J30" s="21" t="s">
        <v>413</v>
      </c>
      <c r="K30" s="21">
        <f ca="1">VLOOKUP(Table1[[#This Row],[Nom]],Tableau5[[Nom Prénom]:[Ancienneté]],4,FALSE)</f>
        <v>5.2082191780821914</v>
      </c>
    </row>
    <row r="31" spans="1:11" x14ac:dyDescent="0.35">
      <c r="A31">
        <f t="shared" ca="1" si="0"/>
        <v>81</v>
      </c>
      <c r="B31" s="1">
        <v>44274.6805902778</v>
      </c>
      <c r="C31" s="1">
        <v>44274.680717592601</v>
      </c>
      <c r="D31" t="s">
        <v>86</v>
      </c>
      <c r="E31" t="s">
        <v>87</v>
      </c>
      <c r="F31" t="s">
        <v>88</v>
      </c>
      <c r="G31" t="s">
        <v>9</v>
      </c>
      <c r="H31" s="38">
        <f t="shared" ca="1" si="1"/>
        <v>1</v>
      </c>
      <c r="I31" s="38">
        <f ca="1">COUNTIF($H$2:H31,H31)</f>
        <v>5</v>
      </c>
      <c r="J31" s="21" t="s">
        <v>300</v>
      </c>
      <c r="K31" s="21">
        <f ca="1">VLOOKUP(Table1[[#This Row],[Nom]],Tableau5[[Nom Prénom]:[Ancienneté]],4,FALSE)</f>
        <v>0.96986301369863015</v>
      </c>
    </row>
    <row r="32" spans="1:11" x14ac:dyDescent="0.35">
      <c r="A32">
        <f t="shared" ca="1" si="0"/>
        <v>56</v>
      </c>
      <c r="B32" s="1">
        <v>44274.684780092597</v>
      </c>
      <c r="C32" s="1">
        <v>44274.684953703698</v>
      </c>
      <c r="D32" t="s">
        <v>89</v>
      </c>
      <c r="E32" t="s">
        <v>90</v>
      </c>
      <c r="F32" t="s">
        <v>91</v>
      </c>
      <c r="G32" t="s">
        <v>9</v>
      </c>
      <c r="H32" s="38">
        <f t="shared" ca="1" si="1"/>
        <v>1</v>
      </c>
      <c r="I32" s="38">
        <f ca="1">COUNTIF($H$2:H32,H32)</f>
        <v>6</v>
      </c>
      <c r="J32" s="21" t="s">
        <v>279</v>
      </c>
      <c r="K32" s="21">
        <f ca="1">VLOOKUP(Table1[[#This Row],[Nom]],Tableau5[[Nom Prénom]:[Ancienneté]],4,FALSE)</f>
        <v>1.6794520547945206</v>
      </c>
    </row>
    <row r="33" spans="1:11" x14ac:dyDescent="0.35">
      <c r="A33" s="36">
        <f t="shared" ca="1" si="0"/>
        <v>19</v>
      </c>
      <c r="B33" s="1">
        <v>44274.685173611098</v>
      </c>
      <c r="C33" s="1">
        <v>44274.685300925899</v>
      </c>
      <c r="D33" s="36" t="s">
        <v>92</v>
      </c>
      <c r="E33" s="36" t="s">
        <v>93</v>
      </c>
      <c r="F33" s="36" t="s">
        <v>94</v>
      </c>
      <c r="G33" s="36" t="s">
        <v>9</v>
      </c>
      <c r="H33" s="38">
        <f t="shared" ca="1" si="1"/>
        <v>2</v>
      </c>
      <c r="I33" s="38">
        <f ca="1">COUNTIF($H$2:H33,H33)</f>
        <v>9</v>
      </c>
      <c r="J33" s="21" t="s">
        <v>456</v>
      </c>
      <c r="K33" s="21">
        <f ca="1">VLOOKUP(Table1[[#This Row],[Nom]],Tableau5[[Nom Prénom]:[Ancienneté]],4,FALSE)</f>
        <v>4.4219178082191783</v>
      </c>
    </row>
    <row r="34" spans="1:11" x14ac:dyDescent="0.35">
      <c r="A34">
        <f t="shared" ref="A34:A65" ca="1" si="2">RANDBETWEEN(1,90)</f>
        <v>7</v>
      </c>
      <c r="B34" s="1">
        <v>44274.687384259298</v>
      </c>
      <c r="C34" s="1">
        <v>44274.687465277799</v>
      </c>
      <c r="D34" t="s">
        <v>95</v>
      </c>
      <c r="E34" t="s">
        <v>96</v>
      </c>
      <c r="F34" t="s">
        <v>97</v>
      </c>
      <c r="G34" t="s">
        <v>9</v>
      </c>
      <c r="H34" s="38">
        <f t="shared" ref="H34:H65" ca="1" si="3">RANDBETWEEN(1,4)</f>
        <v>1</v>
      </c>
      <c r="I34" s="38">
        <f ca="1">COUNTIF($H$2:H34,H34)</f>
        <v>7</v>
      </c>
      <c r="J34" s="21" t="s">
        <v>279</v>
      </c>
      <c r="K34" s="21">
        <f ca="1">VLOOKUP(Table1[[#This Row],[Nom]],Tableau5[[Nom Prénom]:[Ancienneté]],4,FALSE)</f>
        <v>1.4109589041095891</v>
      </c>
    </row>
    <row r="35" spans="1:11" x14ac:dyDescent="0.35">
      <c r="A35">
        <f t="shared" ca="1" si="2"/>
        <v>66</v>
      </c>
      <c r="B35" s="1">
        <v>44274.687569444402</v>
      </c>
      <c r="C35" s="1">
        <v>44274.687673611101</v>
      </c>
      <c r="D35" t="s">
        <v>98</v>
      </c>
      <c r="E35" t="s">
        <v>99</v>
      </c>
      <c r="F35" t="s">
        <v>100</v>
      </c>
      <c r="G35" t="s">
        <v>9</v>
      </c>
      <c r="H35" s="38">
        <f t="shared" ca="1" si="3"/>
        <v>1</v>
      </c>
      <c r="I35" s="38">
        <f ca="1">COUNTIF($H$2:H35,H35)</f>
        <v>8</v>
      </c>
      <c r="J35" s="21" t="s">
        <v>413</v>
      </c>
      <c r="K35" s="21">
        <f ca="1">VLOOKUP(Table1[[#This Row],[Nom]],Tableau5[[Nom Prénom]:[Ancienneté]],4,FALSE)</f>
        <v>4.2684931506849315</v>
      </c>
    </row>
    <row r="36" spans="1:11" x14ac:dyDescent="0.35">
      <c r="A36">
        <f t="shared" ca="1" si="2"/>
        <v>28</v>
      </c>
      <c r="B36" s="1">
        <v>44274.688148148103</v>
      </c>
      <c r="C36" s="1">
        <v>44274.688240740703</v>
      </c>
      <c r="D36" t="s">
        <v>101</v>
      </c>
      <c r="E36" t="s">
        <v>102</v>
      </c>
      <c r="F36" t="s">
        <v>103</v>
      </c>
      <c r="G36" t="s">
        <v>9</v>
      </c>
      <c r="H36" s="38">
        <f t="shared" ca="1" si="3"/>
        <v>2</v>
      </c>
      <c r="I36" s="38">
        <f ca="1">COUNTIF($H$2:H36,H36)</f>
        <v>10</v>
      </c>
      <c r="J36" s="21" t="s">
        <v>276</v>
      </c>
      <c r="K36" s="21">
        <f ca="1">VLOOKUP(Table1[[#This Row],[Nom]],Tableau5[[Nom Prénom]:[Ancienneté]],4,FALSE)</f>
        <v>2.8301369863013699</v>
      </c>
    </row>
    <row r="37" spans="1:11" x14ac:dyDescent="0.35">
      <c r="A37" s="31">
        <f t="shared" ca="1" si="2"/>
        <v>42</v>
      </c>
      <c r="B37" s="1">
        <v>44274.6896180556</v>
      </c>
      <c r="C37" s="1">
        <v>44274.689733796302</v>
      </c>
      <c r="D37" s="31" t="s">
        <v>104</v>
      </c>
      <c r="E37" s="31" t="s">
        <v>105</v>
      </c>
      <c r="F37" s="31" t="s">
        <v>106</v>
      </c>
      <c r="G37" s="31" t="s">
        <v>9</v>
      </c>
      <c r="H37" s="38">
        <f t="shared" ca="1" si="3"/>
        <v>1</v>
      </c>
      <c r="I37" s="38">
        <f ca="1">COUNTIF($H$2:H37,H37)</f>
        <v>9</v>
      </c>
      <c r="J37" s="21" t="s">
        <v>279</v>
      </c>
      <c r="K37" s="21">
        <f ca="1">VLOOKUP(Table1[[#This Row],[Nom]],Tableau5[[Nom Prénom]:[Ancienneté]],4,FALSE)</f>
        <v>0.68219178082191778</v>
      </c>
    </row>
    <row r="38" spans="1:11" x14ac:dyDescent="0.35">
      <c r="A38">
        <f t="shared" ca="1" si="2"/>
        <v>51</v>
      </c>
      <c r="B38" s="1">
        <v>44274.690833333298</v>
      </c>
      <c r="C38" s="1">
        <v>44274.690914351901</v>
      </c>
      <c r="D38" t="s">
        <v>107</v>
      </c>
      <c r="E38" t="s">
        <v>108</v>
      </c>
      <c r="F38" t="s">
        <v>732</v>
      </c>
      <c r="G38" t="s">
        <v>9</v>
      </c>
      <c r="H38" s="38">
        <f t="shared" ca="1" si="3"/>
        <v>4</v>
      </c>
      <c r="I38" s="38">
        <f ca="1">COUNTIF($H$2:H38,H38)</f>
        <v>10</v>
      </c>
      <c r="J38" s="21" t="s">
        <v>456</v>
      </c>
      <c r="K38" s="21">
        <f ca="1">VLOOKUP(Table1[[#This Row],[Nom]],Tableau5[[Nom Prénom]:[Ancienneté]],4,FALSE)</f>
        <v>2.1780821917808217</v>
      </c>
    </row>
    <row r="39" spans="1:11" x14ac:dyDescent="0.35">
      <c r="A39">
        <f t="shared" ca="1" si="2"/>
        <v>5</v>
      </c>
      <c r="B39" s="1">
        <v>44274.692939814799</v>
      </c>
      <c r="C39" s="1">
        <v>44274.6930208333</v>
      </c>
      <c r="D39" t="s">
        <v>109</v>
      </c>
      <c r="E39" t="s">
        <v>110</v>
      </c>
      <c r="F39" t="s">
        <v>110</v>
      </c>
      <c r="G39" t="s">
        <v>9</v>
      </c>
      <c r="H39" s="38">
        <f t="shared" ca="1" si="3"/>
        <v>1</v>
      </c>
      <c r="I39" s="38">
        <f ca="1">COUNTIF($H$2:H39,H39)</f>
        <v>10</v>
      </c>
      <c r="J39" s="21" t="s">
        <v>276</v>
      </c>
      <c r="K39" s="21">
        <f ca="1">VLOOKUP(Table1[[#This Row],[Nom]],Tableau5[[Nom Prénom]:[Ancienneté]],4,FALSE)</f>
        <v>1.3726027397260274</v>
      </c>
    </row>
    <row r="40" spans="1:11" x14ac:dyDescent="0.35">
      <c r="A40">
        <f t="shared" ca="1" si="2"/>
        <v>14</v>
      </c>
      <c r="B40" s="1">
        <v>44274.692951388897</v>
      </c>
      <c r="C40" s="1">
        <v>44274.6930671296</v>
      </c>
      <c r="D40" t="s">
        <v>111</v>
      </c>
      <c r="E40" t="s">
        <v>112</v>
      </c>
      <c r="F40" t="s">
        <v>113</v>
      </c>
      <c r="G40" t="s">
        <v>9</v>
      </c>
      <c r="H40" s="38">
        <f t="shared" ca="1" si="3"/>
        <v>2</v>
      </c>
      <c r="I40" s="38">
        <f ca="1">COUNTIF($H$2:H40,H40)</f>
        <v>11</v>
      </c>
      <c r="J40" s="21" t="s">
        <v>276</v>
      </c>
      <c r="K40" s="21">
        <f ca="1">VLOOKUP(Table1[[#This Row],[Nom]],Tableau5[[Nom Prénom]:[Ancienneté]],4,FALSE)</f>
        <v>3.3287671232876712</v>
      </c>
    </row>
    <row r="41" spans="1:11" x14ac:dyDescent="0.35">
      <c r="A41" s="36">
        <f t="shared" ca="1" si="2"/>
        <v>22</v>
      </c>
      <c r="B41" s="1">
        <v>44274.695416666698</v>
      </c>
      <c r="C41" s="1">
        <v>44274.695648148103</v>
      </c>
      <c r="D41" s="36" t="s">
        <v>115</v>
      </c>
      <c r="E41" s="36" t="s">
        <v>116</v>
      </c>
      <c r="F41" s="36" t="s">
        <v>117</v>
      </c>
      <c r="G41" s="36" t="s">
        <v>9</v>
      </c>
      <c r="H41" s="38">
        <f t="shared" ca="1" si="3"/>
        <v>3</v>
      </c>
      <c r="I41" s="38">
        <f ca="1">COUNTIF($H$2:H41,H41)</f>
        <v>9</v>
      </c>
      <c r="J41" s="21" t="s">
        <v>279</v>
      </c>
      <c r="K41" s="21">
        <f ca="1">VLOOKUP(Table1[[#This Row],[Nom]],Tableau5[[Nom Prénom]:[Ancienneté]],4,FALSE)</f>
        <v>0.31780821917808222</v>
      </c>
    </row>
    <row r="42" spans="1:11" x14ac:dyDescent="0.35">
      <c r="A42" s="31">
        <f t="shared" ca="1" si="2"/>
        <v>40</v>
      </c>
      <c r="B42" s="1">
        <v>44274.6956712963</v>
      </c>
      <c r="C42" s="1">
        <v>44274.695798611101</v>
      </c>
      <c r="D42" s="31" t="s">
        <v>118</v>
      </c>
      <c r="E42" s="31" t="s">
        <v>119</v>
      </c>
      <c r="F42" s="31" t="s">
        <v>120</v>
      </c>
      <c r="G42" s="31" t="s">
        <v>9</v>
      </c>
      <c r="H42" s="38">
        <f t="shared" ca="1" si="3"/>
        <v>2</v>
      </c>
      <c r="I42" s="38">
        <f ca="1">COUNTIF($H$2:H42,H42)</f>
        <v>12</v>
      </c>
      <c r="J42" s="21" t="s">
        <v>456</v>
      </c>
      <c r="K42" s="33">
        <f ca="1">VLOOKUP(Table1[[#This Row],[Nom]],Tableau5[[Nom Prénom]:[Ancienneté]],4,FALSE)</f>
        <v>9.4410958904109581</v>
      </c>
    </row>
    <row r="43" spans="1:11" x14ac:dyDescent="0.35">
      <c r="A43">
        <f t="shared" ca="1" si="2"/>
        <v>1</v>
      </c>
      <c r="B43" s="1">
        <v>44274.696412037003</v>
      </c>
      <c r="C43" s="1">
        <v>44274.696724537003</v>
      </c>
      <c r="D43" t="s">
        <v>121</v>
      </c>
      <c r="E43" t="s">
        <v>122</v>
      </c>
      <c r="F43" t="s">
        <v>123</v>
      </c>
      <c r="G43" t="s">
        <v>9</v>
      </c>
      <c r="H43" s="38">
        <f t="shared" ca="1" si="3"/>
        <v>4</v>
      </c>
      <c r="I43" s="38">
        <f ca="1">COUNTIF($H$2:H43,H43)</f>
        <v>11</v>
      </c>
      <c r="J43" s="21" t="s">
        <v>279</v>
      </c>
      <c r="K43" s="21">
        <f ca="1">VLOOKUP(Table1[[#This Row],[Nom]],Tableau5[[Nom Prénom]:[Ancienneté]],4,FALSE)</f>
        <v>0.46301369863013697</v>
      </c>
    </row>
    <row r="44" spans="1:11" x14ac:dyDescent="0.35">
      <c r="A44">
        <f t="shared" ca="1" si="2"/>
        <v>35</v>
      </c>
      <c r="B44" s="1">
        <v>44274.696192129602</v>
      </c>
      <c r="C44" s="1">
        <v>44274.696956018503</v>
      </c>
      <c r="D44" t="s">
        <v>124</v>
      </c>
      <c r="E44" t="s">
        <v>125</v>
      </c>
      <c r="F44" t="s">
        <v>126</v>
      </c>
      <c r="G44" t="s">
        <v>9</v>
      </c>
      <c r="H44" s="38">
        <f t="shared" ca="1" si="3"/>
        <v>1</v>
      </c>
      <c r="I44" s="38">
        <f ca="1">COUNTIF($H$2:H44,H44)</f>
        <v>11</v>
      </c>
      <c r="J44" s="21" t="s">
        <v>279</v>
      </c>
      <c r="K44" s="21">
        <f ca="1">VLOOKUP(Table1[[#This Row],[Nom]],Tableau5[[Nom Prénom]:[Ancienneté]],4,FALSE)</f>
        <v>1.4876712328767123</v>
      </c>
    </row>
    <row r="45" spans="1:11" x14ac:dyDescent="0.35">
      <c r="A45" s="31">
        <f t="shared" ca="1" si="2"/>
        <v>18</v>
      </c>
      <c r="B45" s="1">
        <v>44274.697766203702</v>
      </c>
      <c r="C45" s="1">
        <v>44274.697916666701</v>
      </c>
      <c r="D45" s="31" t="s">
        <v>127</v>
      </c>
      <c r="E45" s="31" t="s">
        <v>128</v>
      </c>
      <c r="F45" s="31" t="s">
        <v>129</v>
      </c>
      <c r="G45" s="31" t="s">
        <v>9</v>
      </c>
      <c r="H45" s="38">
        <f t="shared" ca="1" si="3"/>
        <v>4</v>
      </c>
      <c r="I45" s="38">
        <f ca="1">COUNTIF($H$2:H45,H45)</f>
        <v>12</v>
      </c>
      <c r="J45" s="21" t="s">
        <v>279</v>
      </c>
      <c r="K45" s="21">
        <f ca="1">VLOOKUP(Table1[[#This Row],[Nom]],Tableau5[[Nom Prénom]:[Ancienneté]],4,FALSE)</f>
        <v>1.6794520547945206</v>
      </c>
    </row>
    <row r="46" spans="1:11" x14ac:dyDescent="0.35">
      <c r="A46">
        <f t="shared" ca="1" si="2"/>
        <v>53</v>
      </c>
      <c r="B46" s="1">
        <v>44274.698379629597</v>
      </c>
      <c r="C46" s="1">
        <v>44274.698518518497</v>
      </c>
      <c r="D46" t="s">
        <v>130</v>
      </c>
      <c r="E46" t="s">
        <v>131</v>
      </c>
      <c r="F46" t="s">
        <v>131</v>
      </c>
      <c r="G46" t="s">
        <v>9</v>
      </c>
      <c r="H46" s="38">
        <f t="shared" ca="1" si="3"/>
        <v>1</v>
      </c>
      <c r="I46" s="38">
        <f ca="1">COUNTIF($H$2:H46,H46)</f>
        <v>12</v>
      </c>
      <c r="J46" s="21" t="s">
        <v>279</v>
      </c>
      <c r="K46" s="21">
        <f ca="1">VLOOKUP(Table1[[#This Row],[Nom]],Tableau5[[Nom Prénom]:[Ancienneté]],4,FALSE)</f>
        <v>1.0849315068493151</v>
      </c>
    </row>
    <row r="47" spans="1:11" x14ac:dyDescent="0.35">
      <c r="A47" s="31">
        <f t="shared" ca="1" si="2"/>
        <v>76</v>
      </c>
      <c r="B47" s="1">
        <v>44274.699398148099</v>
      </c>
      <c r="C47" s="1">
        <v>44274.699537036999</v>
      </c>
      <c r="D47" s="31" t="s">
        <v>132</v>
      </c>
      <c r="E47" s="31" t="s">
        <v>133</v>
      </c>
      <c r="F47" s="31" t="s">
        <v>134</v>
      </c>
      <c r="G47" s="31" t="s">
        <v>9</v>
      </c>
      <c r="H47" s="38">
        <f t="shared" ca="1" si="3"/>
        <v>4</v>
      </c>
      <c r="I47" s="38">
        <f ca="1">COUNTIF($H$2:H47,H47)</f>
        <v>13</v>
      </c>
      <c r="J47" s="21" t="s">
        <v>311</v>
      </c>
      <c r="K47" s="21">
        <f ca="1">VLOOKUP(Table1[[#This Row],[Nom]],Tableau5[[Nom Prénom]:[Ancienneté]],4,FALSE)</f>
        <v>6.4547945205479449</v>
      </c>
    </row>
    <row r="48" spans="1:11" x14ac:dyDescent="0.35">
      <c r="A48">
        <f t="shared" ca="1" si="2"/>
        <v>21</v>
      </c>
      <c r="B48" s="1">
        <v>44274.700671296298</v>
      </c>
      <c r="C48" s="1">
        <v>44274.700775463003</v>
      </c>
      <c r="D48" t="s">
        <v>135</v>
      </c>
      <c r="E48" t="s">
        <v>136</v>
      </c>
      <c r="F48" t="s">
        <v>137</v>
      </c>
      <c r="G48" t="s">
        <v>9</v>
      </c>
      <c r="H48" s="38">
        <f t="shared" ca="1" si="3"/>
        <v>2</v>
      </c>
      <c r="I48" s="38">
        <f ca="1">COUNTIF($H$2:H48,H48)</f>
        <v>13</v>
      </c>
      <c r="J48" s="21" t="s">
        <v>279</v>
      </c>
      <c r="K48" s="21">
        <f ca="1">VLOOKUP(Table1[[#This Row],[Nom]],Tableau5[[Nom Prénom]:[Ancienneté]],4,FALSE)</f>
        <v>0.64383561643835618</v>
      </c>
    </row>
    <row r="49" spans="1:11" x14ac:dyDescent="0.35">
      <c r="A49" s="36">
        <f t="shared" ca="1" si="2"/>
        <v>67</v>
      </c>
      <c r="B49" s="1">
        <v>44274.700509259303</v>
      </c>
      <c r="C49" s="1">
        <v>44274.701620370397</v>
      </c>
      <c r="D49" s="36" t="s">
        <v>138</v>
      </c>
      <c r="E49" s="36" t="s">
        <v>139</v>
      </c>
      <c r="F49" s="36" t="s">
        <v>731</v>
      </c>
      <c r="G49" s="36" t="s">
        <v>9</v>
      </c>
      <c r="H49" s="38">
        <f t="shared" ca="1" si="3"/>
        <v>1</v>
      </c>
      <c r="I49" s="38">
        <f ca="1">COUNTIF($H$2:H49,H49)</f>
        <v>13</v>
      </c>
      <c r="J49" s="21" t="s">
        <v>279</v>
      </c>
      <c r="K49" s="21">
        <f ca="1">VLOOKUP(Table1[[#This Row],[Nom]],Tableau5[[Nom Prénom]:[Ancienneté]],4,FALSE)</f>
        <v>2.5178082191780824</v>
      </c>
    </row>
    <row r="50" spans="1:11" x14ac:dyDescent="0.35">
      <c r="A50" s="36">
        <f t="shared" ca="1" si="2"/>
        <v>24</v>
      </c>
      <c r="B50" s="1">
        <v>44274.706331018497</v>
      </c>
      <c r="C50" s="1">
        <v>44274.706481481502</v>
      </c>
      <c r="D50" s="36" t="s">
        <v>140</v>
      </c>
      <c r="E50" s="36" t="s">
        <v>141</v>
      </c>
      <c r="F50" s="36" t="s">
        <v>142</v>
      </c>
      <c r="G50" s="36" t="s">
        <v>9</v>
      </c>
      <c r="H50" s="38">
        <f t="shared" ca="1" si="3"/>
        <v>3</v>
      </c>
      <c r="I50" s="38">
        <f ca="1">COUNTIF($H$2:H50,H50)</f>
        <v>10</v>
      </c>
      <c r="J50" s="21" t="s">
        <v>276</v>
      </c>
      <c r="K50" s="38">
        <f ca="1">VLOOKUP(Table1[[#This Row],[Nom]],Tableau5[[Nom Prénom]:[Ancienneté]],4,FALSE)</f>
        <v>0.35616438356164382</v>
      </c>
    </row>
    <row r="51" spans="1:11" x14ac:dyDescent="0.35">
      <c r="A51">
        <f t="shared" ca="1" si="2"/>
        <v>40</v>
      </c>
      <c r="B51" s="1">
        <v>44274.710659722201</v>
      </c>
      <c r="C51" s="1">
        <v>44274.710810185199</v>
      </c>
      <c r="D51" t="s">
        <v>143</v>
      </c>
      <c r="E51" t="s">
        <v>144</v>
      </c>
      <c r="F51" t="s">
        <v>145</v>
      </c>
      <c r="G51" t="s">
        <v>9</v>
      </c>
      <c r="H51" s="38">
        <f t="shared" ca="1" si="3"/>
        <v>3</v>
      </c>
      <c r="I51" s="38">
        <f ca="1">COUNTIF($H$2:H51,H51)</f>
        <v>11</v>
      </c>
      <c r="J51" s="21" t="s">
        <v>279</v>
      </c>
      <c r="K51" s="21">
        <f ca="1">VLOOKUP(Table1[[#This Row],[Nom]],Tableau5[[Nom Prénom]:[Ancienneté]],4,FALSE)</f>
        <v>1.3917808219178083</v>
      </c>
    </row>
    <row r="52" spans="1:11" x14ac:dyDescent="0.35">
      <c r="A52" s="36">
        <f t="shared" ca="1" si="2"/>
        <v>6</v>
      </c>
      <c r="B52" s="1">
        <v>44274.715902777803</v>
      </c>
      <c r="C52" s="1">
        <v>44274.716145833299</v>
      </c>
      <c r="D52" s="36" t="s">
        <v>146</v>
      </c>
      <c r="E52" s="36" t="s">
        <v>147</v>
      </c>
      <c r="F52" s="36" t="s">
        <v>148</v>
      </c>
      <c r="G52" s="36" t="s">
        <v>9</v>
      </c>
      <c r="H52" s="38">
        <f t="shared" ca="1" si="3"/>
        <v>3</v>
      </c>
      <c r="I52" s="38">
        <f ca="1">COUNTIF($H$2:H52,H52)</f>
        <v>12</v>
      </c>
      <c r="J52" s="21" t="s">
        <v>276</v>
      </c>
      <c r="K52" s="21">
        <f ca="1">VLOOKUP(Table1[[#This Row],[Nom]],Tableau5[[Nom Prénom]:[Ancienneté]],4,FALSE)</f>
        <v>4.1698630136986301</v>
      </c>
    </row>
    <row r="53" spans="1:11" x14ac:dyDescent="0.35">
      <c r="A53" s="36">
        <f t="shared" ca="1" si="2"/>
        <v>84</v>
      </c>
      <c r="B53" s="1">
        <v>44274.716388888897</v>
      </c>
      <c r="C53" s="1">
        <v>44274.716886574097</v>
      </c>
      <c r="D53" s="36" t="s">
        <v>149</v>
      </c>
      <c r="E53" s="36" t="s">
        <v>150</v>
      </c>
      <c r="F53" s="36" t="s">
        <v>151</v>
      </c>
      <c r="G53" s="36" t="s">
        <v>9</v>
      </c>
      <c r="H53" s="38">
        <f t="shared" ca="1" si="3"/>
        <v>3</v>
      </c>
      <c r="I53" s="38">
        <f ca="1">COUNTIF($H$2:H53,H53)</f>
        <v>13</v>
      </c>
      <c r="J53" s="21" t="s">
        <v>279</v>
      </c>
      <c r="K53" s="21">
        <f ca="1">VLOOKUP(Table1[[#This Row],[Nom]],Tableau5[[Nom Prénom]:[Ancienneté]],4,FALSE)</f>
        <v>0.64383561643835618</v>
      </c>
    </row>
    <row r="54" spans="1:11" x14ac:dyDescent="0.35">
      <c r="A54">
        <f t="shared" ca="1" si="2"/>
        <v>84</v>
      </c>
      <c r="B54" s="1">
        <v>44274.718680555598</v>
      </c>
      <c r="C54" s="1">
        <v>44274.7187962963</v>
      </c>
      <c r="D54" t="s">
        <v>153</v>
      </c>
      <c r="E54" t="s">
        <v>154</v>
      </c>
      <c r="F54" t="s">
        <v>154</v>
      </c>
      <c r="G54" t="s">
        <v>9</v>
      </c>
      <c r="H54" s="38">
        <f t="shared" ca="1" si="3"/>
        <v>3</v>
      </c>
      <c r="I54" s="38">
        <f ca="1">COUNTIF($H$2:H54,H54)</f>
        <v>14</v>
      </c>
      <c r="J54" s="21" t="s">
        <v>311</v>
      </c>
      <c r="K54" s="21">
        <f ca="1">VLOOKUP(Table1[[#This Row],[Nom]],Tableau5[[Nom Prénom]:[Ancienneté]],4,FALSE)</f>
        <v>9.1780821917808222</v>
      </c>
    </row>
    <row r="55" spans="1:11" x14ac:dyDescent="0.35">
      <c r="A55">
        <f t="shared" ca="1" si="2"/>
        <v>80</v>
      </c>
      <c r="B55" s="1">
        <v>44274.719004629602</v>
      </c>
      <c r="C55" s="1">
        <v>44274.719143518501</v>
      </c>
      <c r="D55" t="s">
        <v>155</v>
      </c>
      <c r="E55" t="s">
        <v>156</v>
      </c>
      <c r="F55" t="s">
        <v>157</v>
      </c>
      <c r="G55" t="s">
        <v>9</v>
      </c>
      <c r="H55" s="38">
        <f t="shared" ca="1" si="3"/>
        <v>2</v>
      </c>
      <c r="I55" s="38">
        <f ca="1">COUNTIF($H$2:H55,H55)</f>
        <v>14</v>
      </c>
      <c r="J55" s="21" t="s">
        <v>416</v>
      </c>
      <c r="K55" s="21">
        <f ca="1">VLOOKUP(Table1[[#This Row],[Nom]],Tableau5[[Nom Prénom]:[Ancienneté]],4,FALSE)</f>
        <v>3.0602739726027397</v>
      </c>
    </row>
    <row r="56" spans="1:11" x14ac:dyDescent="0.35">
      <c r="A56">
        <f t="shared" ca="1" si="2"/>
        <v>26</v>
      </c>
      <c r="B56" s="1">
        <v>44274.728842592602</v>
      </c>
      <c r="C56" s="1">
        <v>44274.728923611103</v>
      </c>
      <c r="D56" t="s">
        <v>158</v>
      </c>
      <c r="E56" t="s">
        <v>159</v>
      </c>
      <c r="F56" t="s">
        <v>160</v>
      </c>
      <c r="G56" t="s">
        <v>9</v>
      </c>
      <c r="H56" s="38">
        <f t="shared" ca="1" si="3"/>
        <v>2</v>
      </c>
      <c r="I56" s="38">
        <f ca="1">COUNTIF($H$2:H56,H56)</f>
        <v>15</v>
      </c>
      <c r="J56" s="21" t="s">
        <v>279</v>
      </c>
      <c r="K56" s="21">
        <f ca="1">VLOOKUP(Table1[[#This Row],[Nom]],Tableau5[[Nom Prénom]:[Ancienneté]],4,FALSE)</f>
        <v>1.5178082191780822</v>
      </c>
    </row>
    <row r="57" spans="1:11" x14ac:dyDescent="0.35">
      <c r="A57">
        <f t="shared" ca="1" si="2"/>
        <v>12</v>
      </c>
      <c r="B57" s="1">
        <v>44274.739652777796</v>
      </c>
      <c r="C57" s="1">
        <v>44274.739745370403</v>
      </c>
      <c r="D57" t="s">
        <v>161</v>
      </c>
      <c r="E57" t="s">
        <v>162</v>
      </c>
      <c r="F57" t="s">
        <v>163</v>
      </c>
      <c r="G57" t="s">
        <v>9</v>
      </c>
      <c r="H57" s="38">
        <f t="shared" ca="1" si="3"/>
        <v>1</v>
      </c>
      <c r="I57" s="38">
        <f ca="1">COUNTIF($H$2:H57,H57)</f>
        <v>14</v>
      </c>
      <c r="J57" s="21" t="s">
        <v>276</v>
      </c>
      <c r="K57" s="21">
        <f ca="1">VLOOKUP(Table1[[#This Row],[Nom]],Tableau5[[Nom Prénom]:[Ancienneté]],4,FALSE)</f>
        <v>4.2273972602739729</v>
      </c>
    </row>
    <row r="58" spans="1:11" x14ac:dyDescent="0.35">
      <c r="A58">
        <f t="shared" ca="1" si="2"/>
        <v>14</v>
      </c>
      <c r="B58" s="1">
        <v>44274.741192129601</v>
      </c>
      <c r="C58" s="1">
        <v>44274.741342592599</v>
      </c>
      <c r="D58" t="s">
        <v>164</v>
      </c>
      <c r="E58" t="s">
        <v>165</v>
      </c>
      <c r="F58" t="s">
        <v>165</v>
      </c>
      <c r="G58" t="s">
        <v>9</v>
      </c>
      <c r="H58" s="38">
        <f t="shared" ca="1" si="3"/>
        <v>2</v>
      </c>
      <c r="I58" s="38">
        <f ca="1">COUNTIF($H$2:H58,H58)</f>
        <v>16</v>
      </c>
      <c r="J58" s="21" t="s">
        <v>279</v>
      </c>
      <c r="K58" s="21">
        <f ca="1">VLOOKUP(Table1[[#This Row],[Nom]],Tableau5[[Nom Prénom]:[Ancienneté]],4,FALSE)</f>
        <v>0.83561643835616439</v>
      </c>
    </row>
    <row r="59" spans="1:11" x14ac:dyDescent="0.35">
      <c r="A59" s="36">
        <f t="shared" ca="1" si="2"/>
        <v>49</v>
      </c>
      <c r="B59" s="1">
        <v>44274.744733796302</v>
      </c>
      <c r="C59" s="1">
        <v>44274.744837963</v>
      </c>
      <c r="D59" s="36" t="s">
        <v>166</v>
      </c>
      <c r="E59" s="36" t="s">
        <v>167</v>
      </c>
      <c r="F59" s="36" t="s">
        <v>167</v>
      </c>
      <c r="G59" s="36" t="s">
        <v>9</v>
      </c>
      <c r="H59" s="38">
        <f t="shared" ca="1" si="3"/>
        <v>4</v>
      </c>
      <c r="I59" s="38">
        <f ca="1">COUNTIF($H$2:H59,H59)</f>
        <v>14</v>
      </c>
      <c r="J59" s="21" t="s">
        <v>276</v>
      </c>
      <c r="K59" s="41">
        <f ca="1">VLOOKUP(Table1[[#This Row],[Nom]],Tableau5[[Nom Prénom]:[Ancienneté]],4,FALSE)</f>
        <v>1.5068493150684932</v>
      </c>
    </row>
    <row r="60" spans="1:11" x14ac:dyDescent="0.35">
      <c r="A60" s="31">
        <f t="shared" ca="1" si="2"/>
        <v>61</v>
      </c>
      <c r="B60" s="1">
        <v>44274.7527430556</v>
      </c>
      <c r="C60" s="1">
        <v>44274.752881944398</v>
      </c>
      <c r="D60" s="31" t="s">
        <v>168</v>
      </c>
      <c r="E60" s="31" t="s">
        <v>169</v>
      </c>
      <c r="F60" s="31" t="s">
        <v>169</v>
      </c>
      <c r="G60" s="31" t="s">
        <v>9</v>
      </c>
      <c r="H60" s="38">
        <f t="shared" ca="1" si="3"/>
        <v>4</v>
      </c>
      <c r="I60" s="38">
        <f ca="1">COUNTIF($H$2:H60,H60)</f>
        <v>15</v>
      </c>
      <c r="J60" s="21" t="s">
        <v>456</v>
      </c>
      <c r="K60" s="33">
        <f ca="1">VLOOKUP(Table1[[#This Row],[Nom]],Tableau5[[Nom Prénom]:[Ancienneté]],4,FALSE)</f>
        <v>5.515068493150685</v>
      </c>
    </row>
    <row r="61" spans="1:11" x14ac:dyDescent="0.35">
      <c r="A61" s="36">
        <f t="shared" ca="1" si="2"/>
        <v>9</v>
      </c>
      <c r="B61" s="1">
        <v>44274.7566898148</v>
      </c>
      <c r="C61" s="1">
        <v>44274.756863425901</v>
      </c>
      <c r="D61" s="36" t="s">
        <v>170</v>
      </c>
      <c r="E61" s="36" t="s">
        <v>171</v>
      </c>
      <c r="F61" s="36" t="s">
        <v>172</v>
      </c>
      <c r="G61" s="36" t="s">
        <v>9</v>
      </c>
      <c r="H61" s="38">
        <f t="shared" ca="1" si="3"/>
        <v>4</v>
      </c>
      <c r="I61" s="38">
        <f ca="1">COUNTIF($H$2:H61,H61)</f>
        <v>16</v>
      </c>
      <c r="J61" s="21" t="s">
        <v>279</v>
      </c>
      <c r="K61" s="38">
        <f ca="1">VLOOKUP(Table1[[#This Row],[Nom]],Tableau5[[Nom Prénom]:[Ancienneté]],4,FALSE)</f>
        <v>2.1589041095890411</v>
      </c>
    </row>
    <row r="62" spans="1:11" x14ac:dyDescent="0.35">
      <c r="A62" s="36">
        <f t="shared" ca="1" si="2"/>
        <v>61</v>
      </c>
      <c r="B62" s="1">
        <v>44274.7590740741</v>
      </c>
      <c r="C62" s="1">
        <v>44274.759201388901</v>
      </c>
      <c r="D62" s="36" t="s">
        <v>173</v>
      </c>
      <c r="E62" s="36" t="s">
        <v>174</v>
      </c>
      <c r="F62" s="36" t="s">
        <v>174</v>
      </c>
      <c r="G62" s="36" t="s">
        <v>9</v>
      </c>
      <c r="H62" s="38">
        <f t="shared" ca="1" si="3"/>
        <v>3</v>
      </c>
      <c r="I62" s="38">
        <f ca="1">COUNTIF($H$2:H62,H62)</f>
        <v>15</v>
      </c>
      <c r="J62" s="21" t="s">
        <v>276</v>
      </c>
      <c r="K62" s="21">
        <f ca="1">VLOOKUP(Table1[[#This Row],[Nom]],Tableau5[[Nom Prénom]:[Ancienneté]],4,FALSE)</f>
        <v>0.68219178082191778</v>
      </c>
    </row>
    <row r="63" spans="1:11" x14ac:dyDescent="0.35">
      <c r="A63" s="36">
        <f t="shared" ca="1" si="2"/>
        <v>32</v>
      </c>
      <c r="B63" s="1">
        <v>44274.7714583333</v>
      </c>
      <c r="C63" s="1">
        <v>44274.771712962996</v>
      </c>
      <c r="D63" s="36" t="s">
        <v>175</v>
      </c>
      <c r="E63" s="36" t="s">
        <v>176</v>
      </c>
      <c r="F63" s="36" t="s">
        <v>177</v>
      </c>
      <c r="G63" s="36" t="s">
        <v>9</v>
      </c>
      <c r="H63" s="38">
        <f t="shared" ca="1" si="3"/>
        <v>2</v>
      </c>
      <c r="I63" s="38">
        <f ca="1">COUNTIF($H$2:H63,H63)</f>
        <v>17</v>
      </c>
      <c r="J63" s="21" t="s">
        <v>276</v>
      </c>
      <c r="K63" s="21">
        <f ca="1">VLOOKUP(Table1[[#This Row],[Nom]],Tableau5[[Nom Prénom]:[Ancienneté]],4,FALSE)</f>
        <v>0.50958904109589043</v>
      </c>
    </row>
    <row r="64" spans="1:11" x14ac:dyDescent="0.35">
      <c r="A64" s="31">
        <f t="shared" ca="1" si="2"/>
        <v>76</v>
      </c>
      <c r="B64" s="1">
        <v>44274.772395833301</v>
      </c>
      <c r="C64" s="1">
        <v>44274.772592592599</v>
      </c>
      <c r="D64" s="31" t="s">
        <v>178</v>
      </c>
      <c r="E64" s="31" t="s">
        <v>179</v>
      </c>
      <c r="F64" s="31" t="s">
        <v>179</v>
      </c>
      <c r="G64" s="31" t="s">
        <v>9</v>
      </c>
      <c r="H64" s="38">
        <f t="shared" ca="1" si="3"/>
        <v>4</v>
      </c>
      <c r="I64" s="38">
        <f ca="1">COUNTIF($H$2:H64,H64)</f>
        <v>17</v>
      </c>
      <c r="J64" s="21" t="s">
        <v>413</v>
      </c>
      <c r="K64" s="21">
        <f ca="1">VLOOKUP(Table1[[#This Row],[Nom]],Tableau5[[Nom Prénom]:[Ancienneté]],4,FALSE)</f>
        <v>3.4164383561643836</v>
      </c>
    </row>
    <row r="65" spans="1:11" x14ac:dyDescent="0.35">
      <c r="A65" s="36">
        <f t="shared" ca="1" si="2"/>
        <v>62</v>
      </c>
      <c r="B65" s="1">
        <v>44275.539884259299</v>
      </c>
      <c r="C65" s="1">
        <v>44275.540057870399</v>
      </c>
      <c r="D65" s="36" t="s">
        <v>180</v>
      </c>
      <c r="E65" s="36" t="s">
        <v>181</v>
      </c>
      <c r="F65" s="36" t="s">
        <v>181</v>
      </c>
      <c r="G65" s="36" t="s">
        <v>9</v>
      </c>
      <c r="H65" s="38">
        <f t="shared" ca="1" si="3"/>
        <v>1</v>
      </c>
      <c r="I65" s="38">
        <f ca="1">COUNTIF($H$2:H65,H65)</f>
        <v>15</v>
      </c>
      <c r="J65" s="21" t="s">
        <v>282</v>
      </c>
      <c r="K65" s="21">
        <f ca="1">VLOOKUP(Table1[[#This Row],[Nom]],Tableau5[[Nom Prénom]:[Ancienneté]],4,FALSE)</f>
        <v>0.35616438356164382</v>
      </c>
    </row>
    <row r="66" spans="1:11" x14ac:dyDescent="0.35">
      <c r="A66">
        <f t="shared" ref="A66:A100" ca="1" si="4">RANDBETWEEN(1,90)</f>
        <v>7</v>
      </c>
      <c r="B66" s="1">
        <v>44275.769236111097</v>
      </c>
      <c r="C66" s="1">
        <v>44275.770462963003</v>
      </c>
      <c r="D66" t="s">
        <v>182</v>
      </c>
      <c r="E66" t="s">
        <v>183</v>
      </c>
      <c r="F66" t="s">
        <v>730</v>
      </c>
      <c r="G66" t="s">
        <v>9</v>
      </c>
      <c r="H66" s="38">
        <f t="shared" ref="H66:H97" ca="1" si="5">RANDBETWEEN(1,4)</f>
        <v>3</v>
      </c>
      <c r="I66" s="38">
        <f ca="1">COUNTIF($H$2:H66,H66)</f>
        <v>16</v>
      </c>
      <c r="J66" s="21" t="s">
        <v>276</v>
      </c>
      <c r="K66" s="21">
        <f ca="1">VLOOKUP(Table1[[#This Row],[Nom]],Tableau5[[Nom Prénom]:[Ancienneté]],4,FALSE)</f>
        <v>2.5178082191780824</v>
      </c>
    </row>
    <row r="67" spans="1:11" x14ac:dyDescent="0.35">
      <c r="A67" s="31">
        <f t="shared" ca="1" si="4"/>
        <v>42</v>
      </c>
      <c r="B67" s="1">
        <v>44277.070601851803</v>
      </c>
      <c r="C67" s="1">
        <v>44277.076342592598</v>
      </c>
      <c r="D67" s="31" t="s">
        <v>184</v>
      </c>
      <c r="E67" s="31" t="s">
        <v>185</v>
      </c>
      <c r="F67" s="31" t="s">
        <v>186</v>
      </c>
      <c r="G67" s="31" t="s">
        <v>9</v>
      </c>
      <c r="H67" s="38">
        <f t="shared" ca="1" si="5"/>
        <v>4</v>
      </c>
      <c r="I67" s="38">
        <f ca="1">COUNTIF($H$2:H67,H67)</f>
        <v>18</v>
      </c>
      <c r="J67" s="21" t="s">
        <v>276</v>
      </c>
      <c r="K67" s="21">
        <f ca="1">VLOOKUP(Table1[[#This Row],[Nom]],Tableau5[[Nom Prénom]:[Ancienneté]],4,FALSE)</f>
        <v>4.2109589041095887</v>
      </c>
    </row>
    <row r="68" spans="1:11" x14ac:dyDescent="0.35">
      <c r="A68" s="36">
        <f t="shared" ca="1" si="4"/>
        <v>67</v>
      </c>
      <c r="B68" s="1">
        <v>44277.341736111099</v>
      </c>
      <c r="C68" s="1">
        <v>44277.341874999998</v>
      </c>
      <c r="D68" s="36" t="s">
        <v>187</v>
      </c>
      <c r="E68" s="36" t="s">
        <v>188</v>
      </c>
      <c r="F68" s="36" t="s">
        <v>189</v>
      </c>
      <c r="G68" s="36" t="s">
        <v>9</v>
      </c>
      <c r="H68" s="38">
        <f t="shared" ca="1" si="5"/>
        <v>1</v>
      </c>
      <c r="I68" s="38">
        <f ca="1">COUNTIF($H$2:H68,H68)</f>
        <v>16</v>
      </c>
      <c r="J68" s="21" t="s">
        <v>276</v>
      </c>
      <c r="K68" s="21">
        <f ca="1">VLOOKUP(Table1[[#This Row],[Nom]],Tableau5[[Nom Prénom]:[Ancienneté]],4,FALSE)</f>
        <v>3.3095890410958906</v>
      </c>
    </row>
    <row r="69" spans="1:11" x14ac:dyDescent="0.35">
      <c r="A69">
        <f t="shared" ca="1" si="4"/>
        <v>1</v>
      </c>
      <c r="B69" s="1">
        <v>44277.349571759303</v>
      </c>
      <c r="C69" s="1">
        <v>44277.349733796298</v>
      </c>
      <c r="D69" t="s">
        <v>190</v>
      </c>
      <c r="E69" t="s">
        <v>191</v>
      </c>
      <c r="F69" t="s">
        <v>192</v>
      </c>
      <c r="G69" t="s">
        <v>9</v>
      </c>
      <c r="H69" s="38">
        <f t="shared" ca="1" si="5"/>
        <v>3</v>
      </c>
      <c r="I69" s="38">
        <f ca="1">COUNTIF($H$2:H69,H69)</f>
        <v>17</v>
      </c>
      <c r="J69" s="21" t="s">
        <v>279</v>
      </c>
      <c r="K69" s="21">
        <v>1.18</v>
      </c>
    </row>
    <row r="70" spans="1:11" x14ac:dyDescent="0.35">
      <c r="A70" s="36">
        <f t="shared" ca="1" si="4"/>
        <v>35</v>
      </c>
      <c r="B70" s="1">
        <v>44277.3614930556</v>
      </c>
      <c r="C70" s="1">
        <v>44277.361689814803</v>
      </c>
      <c r="D70" s="36" t="s">
        <v>193</v>
      </c>
      <c r="E70" s="36" t="s">
        <v>194</v>
      </c>
      <c r="F70" s="36" t="s">
        <v>195</v>
      </c>
      <c r="G70" s="36" t="s">
        <v>9</v>
      </c>
      <c r="H70" s="38">
        <f t="shared" ca="1" si="5"/>
        <v>4</v>
      </c>
      <c r="I70" s="38">
        <f ca="1">COUNTIF($H$2:H70,H70)</f>
        <v>19</v>
      </c>
      <c r="J70" s="21" t="s">
        <v>276</v>
      </c>
      <c r="K70" s="21">
        <f ca="1">VLOOKUP(Table1[[#This Row],[Nom]],Tableau5[[Nom Prénom]:[Ancienneté]],4,FALSE)</f>
        <v>0.83561643835616439</v>
      </c>
    </row>
    <row r="71" spans="1:11" x14ac:dyDescent="0.35">
      <c r="A71" s="36">
        <f t="shared" ca="1" si="4"/>
        <v>49</v>
      </c>
      <c r="B71" s="1">
        <v>44277.364953703698</v>
      </c>
      <c r="C71" s="1">
        <v>44277.365497685198</v>
      </c>
      <c r="D71" s="36" t="s">
        <v>196</v>
      </c>
      <c r="E71" s="36" t="s">
        <v>197</v>
      </c>
      <c r="F71" s="36" t="s">
        <v>198</v>
      </c>
      <c r="G71" s="36" t="s">
        <v>9</v>
      </c>
      <c r="H71" s="38">
        <f t="shared" ca="1" si="5"/>
        <v>4</v>
      </c>
      <c r="I71" s="38">
        <f ca="1">COUNTIF($H$2:H71,H71)</f>
        <v>20</v>
      </c>
      <c r="J71" s="21" t="s">
        <v>276</v>
      </c>
      <c r="K71" s="21">
        <f ca="1">VLOOKUP(Table1[[#This Row],[Nom]],Tableau5[[Nom Prénom]:[Ancienneté]],4,FALSE)</f>
        <v>1.5068493150684932</v>
      </c>
    </row>
    <row r="72" spans="1:11" x14ac:dyDescent="0.35">
      <c r="A72">
        <f t="shared" ca="1" si="4"/>
        <v>10</v>
      </c>
      <c r="B72" s="1">
        <v>44277.407662037003</v>
      </c>
      <c r="C72" s="1">
        <v>44277.408067129603</v>
      </c>
      <c r="D72" t="s">
        <v>199</v>
      </c>
      <c r="E72" t="s">
        <v>200</v>
      </c>
      <c r="F72" t="s">
        <v>201</v>
      </c>
      <c r="G72" t="s">
        <v>9</v>
      </c>
      <c r="H72" s="38">
        <f t="shared" ca="1" si="5"/>
        <v>2</v>
      </c>
      <c r="I72" s="38">
        <f ca="1">COUNTIF($H$2:H72,H72)</f>
        <v>18</v>
      </c>
      <c r="J72" s="21" t="s">
        <v>276</v>
      </c>
      <c r="K72" s="21">
        <f ca="1">VLOOKUP(Table1[[#This Row],[Nom]],Tableau5[[Nom Prénom]:[Ancienneté]],4,FALSE)</f>
        <v>0.64383561643835618</v>
      </c>
    </row>
    <row r="73" spans="1:11" x14ac:dyDescent="0.35">
      <c r="A73">
        <f t="shared" ca="1" si="4"/>
        <v>23</v>
      </c>
      <c r="B73" s="1">
        <v>44277.424074074101</v>
      </c>
      <c r="C73" s="1">
        <v>44277.4241666667</v>
      </c>
      <c r="D73" t="s">
        <v>202</v>
      </c>
      <c r="E73" t="s">
        <v>203</v>
      </c>
      <c r="F73" t="s">
        <v>204</v>
      </c>
      <c r="G73" t="s">
        <v>9</v>
      </c>
      <c r="H73" s="38">
        <f t="shared" ca="1" si="5"/>
        <v>2</v>
      </c>
      <c r="I73" s="38">
        <f ca="1">COUNTIF($H$2:H73,H73)</f>
        <v>19</v>
      </c>
      <c r="J73" s="21" t="s">
        <v>276</v>
      </c>
      <c r="K73" s="21">
        <f ca="1">VLOOKUP(Table1[[#This Row],[Nom]],Tableau5[[Nom Prénom]:[Ancienneté]],4,FALSE)</f>
        <v>3.3671232876712329</v>
      </c>
    </row>
    <row r="74" spans="1:11" x14ac:dyDescent="0.35">
      <c r="A74" s="31">
        <f t="shared" ca="1" si="4"/>
        <v>65</v>
      </c>
      <c r="B74" s="1">
        <v>44277.440509259301</v>
      </c>
      <c r="C74" s="1">
        <v>44277.440590277802</v>
      </c>
      <c r="D74" s="31" t="s">
        <v>205</v>
      </c>
      <c r="E74" s="31" t="s">
        <v>206</v>
      </c>
      <c r="F74" s="31" t="s">
        <v>207</v>
      </c>
      <c r="G74" s="31" t="s">
        <v>9</v>
      </c>
      <c r="H74" s="38">
        <f t="shared" ca="1" si="5"/>
        <v>3</v>
      </c>
      <c r="I74" s="38">
        <f ca="1">COUNTIF($H$2:H74,H74)</f>
        <v>18</v>
      </c>
      <c r="J74" s="21" t="s">
        <v>279</v>
      </c>
      <c r="K74" s="21">
        <f ca="1">VLOOKUP(Table1[[#This Row],[Nom]],Tableau5[[Nom Prénom]:[Ancienneté]],4,FALSE)</f>
        <v>1.0657534246575342</v>
      </c>
    </row>
    <row r="75" spans="1:11" x14ac:dyDescent="0.35">
      <c r="A75" s="31">
        <f t="shared" ca="1" si="4"/>
        <v>65</v>
      </c>
      <c r="B75" s="1">
        <v>44277.493518518502</v>
      </c>
      <c r="C75" s="1">
        <v>44277.493750000001</v>
      </c>
      <c r="D75" s="31" t="s">
        <v>208</v>
      </c>
      <c r="E75" s="31" t="s">
        <v>440</v>
      </c>
      <c r="F75" s="31" t="s">
        <v>210</v>
      </c>
      <c r="G75" s="31" t="s">
        <v>9</v>
      </c>
      <c r="H75" s="38">
        <f t="shared" ca="1" si="5"/>
        <v>2</v>
      </c>
      <c r="I75" s="38">
        <f ca="1">COUNTIF($H$2:H75,H75)</f>
        <v>20</v>
      </c>
      <c r="J75" s="21" t="s">
        <v>282</v>
      </c>
      <c r="K75" s="21">
        <f ca="1">VLOOKUP(Table1[[#This Row],[Nom]],Tableau5[[Nom Prénom]:[Ancienneté]],4,FALSE)</f>
        <v>0.50958904109589043</v>
      </c>
    </row>
    <row r="76" spans="1:11" x14ac:dyDescent="0.35">
      <c r="A76" s="36">
        <f t="shared" ca="1" si="4"/>
        <v>18</v>
      </c>
      <c r="B76" s="1">
        <v>44277.584398148101</v>
      </c>
      <c r="C76" s="1">
        <v>44277.584490740701</v>
      </c>
      <c r="D76" s="36" t="s">
        <v>211</v>
      </c>
      <c r="E76" s="36" t="s">
        <v>212</v>
      </c>
      <c r="F76" s="36" t="s">
        <v>212</v>
      </c>
      <c r="G76" s="36" t="s">
        <v>9</v>
      </c>
      <c r="H76" s="38">
        <f t="shared" ca="1" si="5"/>
        <v>2</v>
      </c>
      <c r="I76" s="38">
        <f ca="1">COUNTIF($H$2:H76,H76)</f>
        <v>21</v>
      </c>
      <c r="J76" s="21" t="s">
        <v>413</v>
      </c>
      <c r="K76" s="21">
        <f ca="1">VLOOKUP(Table1[[#This Row],[Nom]],Tableau5[[Nom Prénom]:[Ancienneté]],4,FALSE)</f>
        <v>4.6054794520547944</v>
      </c>
    </row>
    <row r="77" spans="1:11" x14ac:dyDescent="0.35">
      <c r="A77">
        <f t="shared" ca="1" si="4"/>
        <v>74</v>
      </c>
      <c r="B77" s="1">
        <v>44277.589236111096</v>
      </c>
      <c r="C77" s="1">
        <v>44277.589305555601</v>
      </c>
      <c r="D77" t="s">
        <v>213</v>
      </c>
      <c r="E77" t="s">
        <v>214</v>
      </c>
      <c r="F77" t="s">
        <v>215</v>
      </c>
      <c r="G77" t="s">
        <v>9</v>
      </c>
      <c r="H77" s="38">
        <f t="shared" ca="1" si="5"/>
        <v>3</v>
      </c>
      <c r="I77" s="38">
        <f ca="1">COUNTIF($H$2:H77,H77)</f>
        <v>19</v>
      </c>
      <c r="J77" s="21" t="s">
        <v>413</v>
      </c>
      <c r="K77" s="21">
        <f ca="1">VLOOKUP(Table1[[#This Row],[Nom]],Tableau5[[Nom Prénom]:[Ancienneté]],4,FALSE)</f>
        <v>4.5890410958904111</v>
      </c>
    </row>
    <row r="78" spans="1:11" x14ac:dyDescent="0.35">
      <c r="A78">
        <f t="shared" ca="1" si="4"/>
        <v>36</v>
      </c>
      <c r="B78" s="1">
        <v>44277.6023263889</v>
      </c>
      <c r="C78" s="1">
        <v>44277.602430555598</v>
      </c>
      <c r="D78" t="s">
        <v>216</v>
      </c>
      <c r="E78" t="s">
        <v>217</v>
      </c>
      <c r="F78" t="s">
        <v>218</v>
      </c>
      <c r="G78" t="s">
        <v>9</v>
      </c>
      <c r="H78" s="38">
        <f t="shared" ca="1" si="5"/>
        <v>1</v>
      </c>
      <c r="I78" s="38">
        <f ca="1">COUNTIF($H$2:H78,H78)</f>
        <v>17</v>
      </c>
      <c r="J78" s="21" t="s">
        <v>413</v>
      </c>
      <c r="K78" s="21">
        <f ca="1">VLOOKUP(Table1[[#This Row],[Nom]],Tableau5[[Nom Prénom]:[Ancienneté]],4,FALSE)</f>
        <v>2.8684931506849316</v>
      </c>
    </row>
    <row r="79" spans="1:11" x14ac:dyDescent="0.35">
      <c r="A79" s="31">
        <f t="shared" ca="1" si="4"/>
        <v>82</v>
      </c>
      <c r="B79" s="1">
        <v>44277.690428240698</v>
      </c>
      <c r="C79" s="1">
        <v>44277.6905555556</v>
      </c>
      <c r="D79" s="31" t="s">
        <v>219</v>
      </c>
      <c r="E79" s="31" t="s">
        <v>220</v>
      </c>
      <c r="F79" s="31" t="s">
        <v>221</v>
      </c>
      <c r="G79" s="31" t="s">
        <v>9</v>
      </c>
      <c r="H79" s="38">
        <f t="shared" ca="1" si="5"/>
        <v>2</v>
      </c>
      <c r="I79" s="38">
        <f ca="1">COUNTIF($H$2:H79,H79)</f>
        <v>22</v>
      </c>
      <c r="J79" s="21" t="s">
        <v>413</v>
      </c>
      <c r="K79" s="21">
        <f ca="1">VLOOKUP(Table1[[#This Row],[Nom]],Tableau5[[Nom Prénom]:[Ancienneté]],4,FALSE)</f>
        <v>7.2602739726027394</v>
      </c>
    </row>
    <row r="80" spans="1:11" x14ac:dyDescent="0.35">
      <c r="A80" s="36">
        <f t="shared" ca="1" si="4"/>
        <v>25</v>
      </c>
      <c r="B80" s="1">
        <v>44278.686469907399</v>
      </c>
      <c r="C80" s="1">
        <v>44278.6865972222</v>
      </c>
      <c r="D80" s="36" t="s">
        <v>222</v>
      </c>
      <c r="E80" s="36" t="s">
        <v>223</v>
      </c>
      <c r="F80" s="36" t="s">
        <v>224</v>
      </c>
      <c r="G80" s="36" t="s">
        <v>9</v>
      </c>
      <c r="H80" s="38">
        <f t="shared" ca="1" si="5"/>
        <v>3</v>
      </c>
      <c r="I80" s="38">
        <f ca="1">COUNTIF($H$2:H80,H80)</f>
        <v>20</v>
      </c>
      <c r="J80" s="21" t="s">
        <v>416</v>
      </c>
      <c r="K80" s="21">
        <f ca="1">VLOOKUP(Table1[[#This Row],[Nom]],Tableau5[[Nom Prénom]:[Ancienneté]],4,FALSE)</f>
        <v>11.115068493150686</v>
      </c>
    </row>
    <row r="81" spans="1:12" x14ac:dyDescent="0.35">
      <c r="A81">
        <f t="shared" ca="1" si="4"/>
        <v>22</v>
      </c>
      <c r="B81" s="1">
        <v>44281.620462963001</v>
      </c>
      <c r="C81" s="1">
        <v>44281.620543981502</v>
      </c>
      <c r="D81" t="s">
        <v>226</v>
      </c>
      <c r="E81" t="s">
        <v>227</v>
      </c>
      <c r="F81" t="s">
        <v>228</v>
      </c>
      <c r="G81" t="s">
        <v>9</v>
      </c>
      <c r="H81" s="38">
        <f t="shared" ca="1" si="5"/>
        <v>4</v>
      </c>
      <c r="I81" s="38">
        <f ca="1">COUNTIF($H$2:H81,H81)</f>
        <v>21</v>
      </c>
      <c r="J81" s="21" t="s">
        <v>311</v>
      </c>
      <c r="K81" s="21">
        <f ca="1">VLOOKUP(Table1[[#This Row],[Nom]],Tableau5[[Nom Prénom]:[Ancienneté]],4,FALSE)</f>
        <v>10.808219178082192</v>
      </c>
    </row>
    <row r="82" spans="1:12" x14ac:dyDescent="0.35">
      <c r="A82" s="31">
        <f t="shared" ca="1" si="4"/>
        <v>43</v>
      </c>
      <c r="B82" s="1">
        <v>44284.394965277803</v>
      </c>
      <c r="C82" s="1">
        <v>44284.395127314798</v>
      </c>
      <c r="D82" s="31" t="s">
        <v>229</v>
      </c>
      <c r="E82" s="31" t="s">
        <v>230</v>
      </c>
      <c r="F82" s="31" t="s">
        <v>231</v>
      </c>
      <c r="G82" s="31" t="s">
        <v>9</v>
      </c>
      <c r="H82" s="38">
        <f t="shared" ca="1" si="5"/>
        <v>4</v>
      </c>
      <c r="I82" s="38">
        <f ca="1">COUNTIF($H$2:H82,H82)</f>
        <v>22</v>
      </c>
      <c r="J82" s="21" t="s">
        <v>276</v>
      </c>
      <c r="K82" s="21">
        <f ca="1">VLOOKUP(Table1[[#This Row],[Nom]],Tableau5[[Nom Prénom]:[Ancienneté]],4,FALSE)</f>
        <v>2.6383561643835618</v>
      </c>
    </row>
    <row r="83" spans="1:12" x14ac:dyDescent="0.35">
      <c r="A83">
        <f t="shared" ca="1" si="4"/>
        <v>47</v>
      </c>
      <c r="B83" s="1">
        <v>44288.581539351901</v>
      </c>
      <c r="C83" s="1">
        <v>44288.581793981502</v>
      </c>
      <c r="D83" t="s">
        <v>232</v>
      </c>
      <c r="E83" t="s">
        <v>233</v>
      </c>
      <c r="F83" t="s">
        <v>234</v>
      </c>
      <c r="G83" t="s">
        <v>9</v>
      </c>
      <c r="H83" s="38">
        <f t="shared" ca="1" si="5"/>
        <v>4</v>
      </c>
      <c r="I83" s="38">
        <f ca="1">COUNTIF($H$2:H83,H83)</f>
        <v>23</v>
      </c>
      <c r="J83" s="21" t="s">
        <v>279</v>
      </c>
      <c r="K83" s="21">
        <f ca="1">VLOOKUP(Table1[[#This Row],[Nom]],Tableau5[[Nom Prénom]:[Ancienneté]],4,FALSE)</f>
        <v>0.66301369863013704</v>
      </c>
    </row>
    <row r="84" spans="1:12" x14ac:dyDescent="0.35">
      <c r="A84" s="36">
        <f t="shared" ca="1" si="4"/>
        <v>57</v>
      </c>
      <c r="B84" s="1">
        <v>44288.601400462998</v>
      </c>
      <c r="C84" s="1">
        <v>44288.601539351803</v>
      </c>
      <c r="D84" s="36" t="s">
        <v>235</v>
      </c>
      <c r="E84" s="36" t="s">
        <v>236</v>
      </c>
      <c r="F84" s="36" t="s">
        <v>237</v>
      </c>
      <c r="G84" s="36" t="s">
        <v>9</v>
      </c>
      <c r="H84" s="38">
        <f t="shared" ca="1" si="5"/>
        <v>1</v>
      </c>
      <c r="I84" s="38">
        <f ca="1">COUNTIF($H$2:H84,H84)</f>
        <v>18</v>
      </c>
      <c r="J84" s="21" t="s">
        <v>279</v>
      </c>
      <c r="K84" s="21">
        <f ca="1">VLOOKUP(Table1[[#This Row],[Nom]],Tableau5[[Nom Prénom]:[Ancienneté]],4,FALSE)</f>
        <v>0.27945205479452057</v>
      </c>
    </row>
    <row r="85" spans="1:12" x14ac:dyDescent="0.35">
      <c r="A85" s="36">
        <f t="shared" ca="1" si="4"/>
        <v>22</v>
      </c>
      <c r="B85" s="1">
        <v>44288.665023148104</v>
      </c>
      <c r="C85" s="1">
        <v>44288.665127314802</v>
      </c>
      <c r="D85" s="36" t="s">
        <v>238</v>
      </c>
      <c r="E85" s="36" t="s">
        <v>239</v>
      </c>
      <c r="F85" s="36" t="s">
        <v>240</v>
      </c>
      <c r="G85" s="36" t="s">
        <v>9</v>
      </c>
      <c r="H85" s="38">
        <f t="shared" ca="1" si="5"/>
        <v>2</v>
      </c>
      <c r="I85" s="38">
        <f ca="1">COUNTIF($H$2:H85,H85)</f>
        <v>23</v>
      </c>
      <c r="J85" s="21" t="s">
        <v>279</v>
      </c>
      <c r="K85" s="21">
        <f ca="1">VLOOKUP(Table1[[#This Row],[Nom]],Tableau5[[Nom Prénom]:[Ancienneté]],4,FALSE)</f>
        <v>0.27945205479452057</v>
      </c>
    </row>
    <row r="86" spans="1:12" x14ac:dyDescent="0.35">
      <c r="A86">
        <f t="shared" ca="1" si="4"/>
        <v>68</v>
      </c>
      <c r="B86" s="1">
        <v>44292.632777777799</v>
      </c>
      <c r="C86" s="1">
        <v>44292.632893518501</v>
      </c>
      <c r="D86" t="s">
        <v>252</v>
      </c>
      <c r="E86" t="s">
        <v>253</v>
      </c>
      <c r="F86" t="s">
        <v>253</v>
      </c>
      <c r="G86" t="s">
        <v>9</v>
      </c>
      <c r="H86" s="38">
        <f t="shared" ca="1" si="5"/>
        <v>4</v>
      </c>
      <c r="I86" s="38">
        <f ca="1">COUNTIF($H$2:H86,H86)</f>
        <v>24</v>
      </c>
      <c r="J86" s="21" t="s">
        <v>311</v>
      </c>
      <c r="K86" s="21">
        <f ca="1">VLOOKUP(Table1[[#This Row],[Nom]],Tableau5[[Nom Prénom]:[Ancienneté]],4,FALSE)</f>
        <v>5.0520547945205481</v>
      </c>
    </row>
    <row r="87" spans="1:12" x14ac:dyDescent="0.35">
      <c r="A87" s="31">
        <f t="shared" ca="1" si="4"/>
        <v>43</v>
      </c>
      <c r="B87" s="1">
        <v>44292.789571759298</v>
      </c>
      <c r="C87" s="1">
        <v>44292.789699074099</v>
      </c>
      <c r="D87" s="31" t="s">
        <v>254</v>
      </c>
      <c r="E87" s="31" t="s">
        <v>255</v>
      </c>
      <c r="F87" s="31" t="s">
        <v>256</v>
      </c>
      <c r="G87" s="31" t="s">
        <v>9</v>
      </c>
      <c r="H87" s="38">
        <f t="shared" ca="1" si="5"/>
        <v>1</v>
      </c>
      <c r="I87" s="38">
        <f ca="1">COUNTIF($H$2:H87,H87)</f>
        <v>19</v>
      </c>
      <c r="J87" s="21" t="s">
        <v>279</v>
      </c>
      <c r="K87" s="21">
        <f ca="1">VLOOKUP(Table1[[#This Row],[Nom]],Tableau5[[Nom Prénom]:[Ancienneté]],4,FALSE)</f>
        <v>0.50958904109589043</v>
      </c>
    </row>
    <row r="88" spans="1:12" x14ac:dyDescent="0.35">
      <c r="A88" s="36">
        <f t="shared" ca="1" si="4"/>
        <v>73</v>
      </c>
      <c r="B88" s="1">
        <v>44294.681041666699</v>
      </c>
      <c r="C88" s="1">
        <v>44294.681504629603</v>
      </c>
      <c r="D88" s="36" t="s">
        <v>257</v>
      </c>
      <c r="E88" s="36" t="s">
        <v>258</v>
      </c>
      <c r="F88" s="36" t="s">
        <v>259</v>
      </c>
      <c r="G88" s="36" t="s">
        <v>9</v>
      </c>
      <c r="H88" s="38">
        <f t="shared" ca="1" si="5"/>
        <v>1</v>
      </c>
      <c r="I88" s="38">
        <f ca="1">COUNTIF($H$2:H88,H88)</f>
        <v>20</v>
      </c>
      <c r="J88" s="21" t="s">
        <v>282</v>
      </c>
      <c r="K88" s="21"/>
    </row>
    <row r="89" spans="1:12" x14ac:dyDescent="0.35">
      <c r="A89" s="31">
        <f t="shared" ca="1" si="4"/>
        <v>15</v>
      </c>
      <c r="B89" s="17">
        <v>44307.661874999998</v>
      </c>
      <c r="C89" s="17">
        <v>44307.662025463003</v>
      </c>
      <c r="D89" s="31" t="s">
        <v>260</v>
      </c>
      <c r="E89" s="31" t="s">
        <v>261</v>
      </c>
      <c r="F89" s="31" t="s">
        <v>262</v>
      </c>
      <c r="G89" s="31" t="s">
        <v>9</v>
      </c>
      <c r="H89" s="38">
        <f t="shared" ca="1" si="5"/>
        <v>4</v>
      </c>
      <c r="I89" s="38">
        <f ca="1">COUNTIF($H$2:H89,H89)</f>
        <v>25</v>
      </c>
      <c r="J89" s="21" t="s">
        <v>276</v>
      </c>
      <c r="K89" s="21">
        <f ca="1">VLOOKUP(Table1[[#This Row],[Nom]],Tableau5[[Nom Prénom]:[Ancienneté]],4,FALSE)</f>
        <v>5.515068493150685</v>
      </c>
    </row>
    <row r="90" spans="1:12" x14ac:dyDescent="0.35">
      <c r="A90" s="38">
        <f t="shared" ca="1" si="4"/>
        <v>25</v>
      </c>
      <c r="B90" s="18">
        <v>44320.4674884259</v>
      </c>
      <c r="C90" s="18">
        <v>44320.467789351896</v>
      </c>
      <c r="D90" s="38" t="s">
        <v>265</v>
      </c>
      <c r="E90" s="38" t="s">
        <v>266</v>
      </c>
      <c r="F90" s="38" t="s">
        <v>266</v>
      </c>
      <c r="G90" s="38" t="s">
        <v>9</v>
      </c>
      <c r="H90" s="38">
        <f t="shared" ca="1" si="5"/>
        <v>4</v>
      </c>
      <c r="I90" s="38">
        <f ca="1">COUNTIF($H$2:H90,H90)</f>
        <v>26</v>
      </c>
      <c r="J90" s="21" t="s">
        <v>279</v>
      </c>
      <c r="K90" s="21">
        <f ca="1">VLOOKUP(Table1[[#This Row],[Nom]],Tableau5[[Nom Prénom]:[Ancienneté]],4,FALSE)</f>
        <v>0.24109589041095891</v>
      </c>
    </row>
    <row r="91" spans="1:12" x14ac:dyDescent="0.35">
      <c r="A91" s="41">
        <f t="shared" ca="1" si="4"/>
        <v>62</v>
      </c>
      <c r="B91" s="18">
        <v>44320.568599537</v>
      </c>
      <c r="C91" s="18">
        <v>44320.5687384259</v>
      </c>
      <c r="D91" s="41" t="s">
        <v>267</v>
      </c>
      <c r="E91" s="41" t="s">
        <v>268</v>
      </c>
      <c r="F91" s="41" t="s">
        <v>269</v>
      </c>
      <c r="G91" s="41" t="s">
        <v>9</v>
      </c>
      <c r="H91" s="38">
        <f t="shared" ca="1" si="5"/>
        <v>1</v>
      </c>
      <c r="I91" s="38">
        <f ca="1">COUNTIF($H$2:H91,H91)</f>
        <v>21</v>
      </c>
      <c r="J91" s="21" t="s">
        <v>282</v>
      </c>
      <c r="K91" s="21">
        <f ca="1">VLOOKUP(Table1[[#This Row],[Nom]],Tableau5[[Nom Prénom]:[Ancienneté]],4,FALSE)</f>
        <v>0.22191780821917809</v>
      </c>
    </row>
    <row r="92" spans="1:12" x14ac:dyDescent="0.35">
      <c r="A92" s="41">
        <f t="shared" ca="1" si="4"/>
        <v>46</v>
      </c>
      <c r="B92" s="18">
        <v>44320.568599537</v>
      </c>
      <c r="C92" s="18">
        <v>44320.5687384259</v>
      </c>
      <c r="D92" s="30" t="s">
        <v>696</v>
      </c>
      <c r="E92" s="41" t="s">
        <v>695</v>
      </c>
      <c r="F92" s="41" t="s">
        <v>694</v>
      </c>
      <c r="G92" s="41" t="s">
        <v>9</v>
      </c>
      <c r="H92" s="38">
        <f t="shared" ca="1" si="5"/>
        <v>3</v>
      </c>
      <c r="I92" s="38">
        <f ca="1">COUNTIF($H$2:H92,H92)</f>
        <v>21</v>
      </c>
      <c r="J92" s="21" t="s">
        <v>413</v>
      </c>
      <c r="K92" s="21">
        <f ca="1">VLOOKUP(Table1[[#This Row],[Nom]],Tableau5[[Nom Prénom]:[Ancienneté]],4,FALSE)</f>
        <v>3.6739726027397261</v>
      </c>
    </row>
    <row r="93" spans="1:12" x14ac:dyDescent="0.35">
      <c r="A93" s="38">
        <f t="shared" ca="1" si="4"/>
        <v>53</v>
      </c>
      <c r="B93" s="32">
        <v>44349.4379513889</v>
      </c>
      <c r="C93" s="32">
        <v>44349.438067129602</v>
      </c>
      <c r="D93" s="38" t="s">
        <v>697</v>
      </c>
      <c r="E93" s="38" t="s">
        <v>698</v>
      </c>
      <c r="F93" s="38" t="s">
        <v>698</v>
      </c>
      <c r="G93" s="38" t="s">
        <v>9</v>
      </c>
      <c r="H93" s="38">
        <f t="shared" ca="1" si="5"/>
        <v>1</v>
      </c>
      <c r="I93" s="38">
        <f ca="1">COUNTIF($H$2:H93,H93)</f>
        <v>22</v>
      </c>
      <c r="J93" s="33" t="str">
        <f>VLOOKUP(Table1[[#This Row],[Nom]],Tableau5[[Nom Prénom]:[Ancienneté]],2,FALSE)</f>
        <v>Consultant Senior</v>
      </c>
      <c r="K93" s="33">
        <f ca="1">VLOOKUP(Table1[[#This Row],[Nom]],Tableau5[[Nom Prénom]:[Ancienneté]],4,FALSE)</f>
        <v>0.14520547945205478</v>
      </c>
    </row>
    <row r="94" spans="1:12" x14ac:dyDescent="0.35">
      <c r="A94" s="41">
        <f t="shared" ca="1" si="4"/>
        <v>29</v>
      </c>
      <c r="B94" s="32">
        <v>44349.4379976852</v>
      </c>
      <c r="C94" s="32">
        <v>44349.438101851803</v>
      </c>
      <c r="D94" s="41" t="s">
        <v>699</v>
      </c>
      <c r="E94" s="41" t="s">
        <v>700</v>
      </c>
      <c r="F94" s="41" t="s">
        <v>701</v>
      </c>
      <c r="G94" s="41" t="s">
        <v>9</v>
      </c>
      <c r="H94" s="38">
        <f t="shared" ca="1" si="5"/>
        <v>3</v>
      </c>
      <c r="I94" s="38">
        <f ca="1">COUNTIF($H$2:H94,H94)</f>
        <v>22</v>
      </c>
      <c r="J94" s="33" t="str">
        <f>VLOOKUP(Table1[[#This Row],[Nom]],Tableau5[[Nom Prénom]:[Ancienneté]],2,FALSE)</f>
        <v>Stagiaire</v>
      </c>
      <c r="K94" s="33">
        <f ca="1">VLOOKUP(Table1[[#This Row],[Nom]],Tableau5[[Nom Prénom]:[Ancienneté]],4,FALSE)</f>
        <v>0.14520547945205478</v>
      </c>
    </row>
    <row r="95" spans="1:12" x14ac:dyDescent="0.35">
      <c r="A95" s="41">
        <f t="shared" ca="1" si="4"/>
        <v>31</v>
      </c>
      <c r="B95" s="32">
        <v>44349.573159722197</v>
      </c>
      <c r="C95" s="32">
        <v>44349.573402777802</v>
      </c>
      <c r="D95" s="41" t="s">
        <v>702</v>
      </c>
      <c r="E95" s="41" t="s">
        <v>703</v>
      </c>
      <c r="F95" s="41" t="s">
        <v>704</v>
      </c>
      <c r="G95" s="41" t="s">
        <v>9</v>
      </c>
      <c r="H95" s="38">
        <f t="shared" ca="1" si="5"/>
        <v>2</v>
      </c>
      <c r="I95" s="38">
        <f ca="1">COUNTIF($H$2:H95,H95)</f>
        <v>24</v>
      </c>
      <c r="J95" s="33" t="str">
        <f>VLOOKUP(Table1[[#This Row],[Nom]],Tableau5[[Nom Prénom]:[Ancienneté]],2,FALSE)</f>
        <v>Consultant Junior</v>
      </c>
      <c r="K95" s="33">
        <f ca="1">VLOOKUP(Table1[[#This Row],[Nom]],Tableau5[[Nom Prénom]:[Ancienneté]],4,FALSE)</f>
        <v>0.14520547945205478</v>
      </c>
    </row>
    <row r="96" spans="1:12" x14ac:dyDescent="0.35">
      <c r="A96" s="41">
        <f t="shared" ca="1" si="4"/>
        <v>47</v>
      </c>
      <c r="B96" s="32">
        <v>44349.601944444403</v>
      </c>
      <c r="C96" s="32">
        <v>44349.602696759299</v>
      </c>
      <c r="D96" s="41" t="s">
        <v>705</v>
      </c>
      <c r="E96" s="41" t="s">
        <v>706</v>
      </c>
      <c r="F96" s="41" t="s">
        <v>707</v>
      </c>
      <c r="G96" s="41" t="s">
        <v>9</v>
      </c>
      <c r="H96" s="38">
        <f t="shared" ca="1" si="5"/>
        <v>3</v>
      </c>
      <c r="I96" s="38">
        <f ca="1">COUNTIF($H$2:H96,H96)</f>
        <v>23</v>
      </c>
      <c r="J96" s="33" t="str">
        <f>VLOOKUP(Table1[[#This Row],[Nom]],Tableau5[[Nom Prénom]:[Ancienneté]],2,FALSE)</f>
        <v>Assistant Marketing</v>
      </c>
      <c r="K96" s="33">
        <f ca="1">VLOOKUP(Table1[[#This Row],[Nom]],Tableau5[[Nom Prénom]:[Ancienneté]],4,FALSE)</f>
        <v>0.18082191780821918</v>
      </c>
      <c r="L96" s="20"/>
    </row>
    <row r="97" spans="1:11" x14ac:dyDescent="0.35">
      <c r="A97" s="41">
        <f t="shared" ca="1" si="4"/>
        <v>23</v>
      </c>
      <c r="B97" s="32">
        <v>44349.6116203704</v>
      </c>
      <c r="C97" s="32">
        <v>44349.611747685201</v>
      </c>
      <c r="D97" s="41" t="s">
        <v>708</v>
      </c>
      <c r="E97" s="41" t="s">
        <v>709</v>
      </c>
      <c r="F97" s="41" t="s">
        <v>710</v>
      </c>
      <c r="G97" s="41" t="s">
        <v>9</v>
      </c>
      <c r="H97" s="38">
        <f t="shared" ca="1" si="5"/>
        <v>4</v>
      </c>
      <c r="I97" s="38">
        <f ca="1">COUNTIF($H$2:H97,H97)</f>
        <v>27</v>
      </c>
      <c r="J97" s="33" t="s">
        <v>282</v>
      </c>
      <c r="K97" s="34">
        <v>5.7534246575342465E-2</v>
      </c>
    </row>
    <row r="98" spans="1:11" x14ac:dyDescent="0.35">
      <c r="A98" s="41">
        <f t="shared" ca="1" si="4"/>
        <v>20</v>
      </c>
      <c r="B98" s="37">
        <v>44368.847708333298</v>
      </c>
      <c r="C98" s="37">
        <v>44368.847824074102</v>
      </c>
      <c r="D98" s="41" t="s">
        <v>711</v>
      </c>
      <c r="E98" s="41" t="s">
        <v>712</v>
      </c>
      <c r="F98" s="41" t="s">
        <v>713</v>
      </c>
      <c r="G98" s="41" t="s">
        <v>9</v>
      </c>
      <c r="H98" s="38">
        <f t="shared" ref="H98:H103" ca="1" si="6">RANDBETWEEN(1,4)</f>
        <v>3</v>
      </c>
      <c r="I98" s="38">
        <f ca="1">COUNTIF($H$2:H98,H98)</f>
        <v>24</v>
      </c>
      <c r="J98" s="38" t="str">
        <f>VLOOKUP(Table1[[#This Row],[Nom]],Tableau5[[Nom Prénom]:[Ancienneté]],2,FALSE)</f>
        <v>Senior Manager</v>
      </c>
      <c r="K98" s="38">
        <f ca="1">VLOOKUP(Table1[[#This Row],[Nom]],Tableau5[[Nom Prénom]:[Ancienneté]],4,FALSE)</f>
        <v>4.3260273972602743</v>
      </c>
    </row>
    <row r="99" spans="1:11" x14ac:dyDescent="0.35">
      <c r="A99" s="41">
        <f t="shared" ca="1" si="4"/>
        <v>10</v>
      </c>
      <c r="B99" s="37">
        <v>44376.554872685199</v>
      </c>
      <c r="C99" s="37">
        <v>44376.5549537037</v>
      </c>
      <c r="D99" s="41" t="s">
        <v>714</v>
      </c>
      <c r="E99" s="41" t="s">
        <v>715</v>
      </c>
      <c r="F99" s="41" t="s">
        <v>716</v>
      </c>
      <c r="G99" s="41" t="s">
        <v>9</v>
      </c>
      <c r="H99" s="38">
        <f t="shared" ca="1" si="6"/>
        <v>3</v>
      </c>
      <c r="I99" s="38">
        <f ca="1">COUNTIF($H$2:H99,H99)</f>
        <v>25</v>
      </c>
      <c r="J99" s="38" t="str">
        <f>VLOOKUP(Table1[[#This Row],[Nom]],Tableau5[[Nom Prénom]:[Ancienneté]],2,FALSE)</f>
        <v>Stagiaire</v>
      </c>
      <c r="K99" s="38">
        <f ca="1">VLOOKUP(Table1[[#This Row],[Nom]],Tableau5[[Nom Prénom]:[Ancienneté]],4,FALSE)</f>
        <v>0.39452054794520547</v>
      </c>
    </row>
    <row r="100" spans="1:11" x14ac:dyDescent="0.35">
      <c r="A100" s="41">
        <f t="shared" ca="1" si="4"/>
        <v>50</v>
      </c>
      <c r="B100" s="37">
        <v>44378.592789351896</v>
      </c>
      <c r="C100" s="37">
        <v>44378.592870370398</v>
      </c>
      <c r="D100" s="41" t="s">
        <v>717</v>
      </c>
      <c r="E100" s="41" t="s">
        <v>718</v>
      </c>
      <c r="F100" s="41" t="s">
        <v>719</v>
      </c>
      <c r="G100" s="41" t="s">
        <v>9</v>
      </c>
      <c r="H100" s="38">
        <f t="shared" ca="1" si="6"/>
        <v>4</v>
      </c>
      <c r="I100" s="38">
        <f ca="1">COUNTIF($H$2:H100,H100)</f>
        <v>28</v>
      </c>
      <c r="J100" s="38" t="str">
        <f>VLOOKUP(Table1[[#This Row],[Nom]],Tableau5[[Nom Prénom]:[Ancienneté]],2,FALSE)</f>
        <v>Manager</v>
      </c>
      <c r="K100" s="38">
        <f ca="1">VLOOKUP(Table1[[#This Row],[Nom]],Tableau5[[Nom Prénom]:[Ancienneté]],4,FALSE)</f>
        <v>2.2739726027397262</v>
      </c>
    </row>
    <row r="101" spans="1:11" x14ac:dyDescent="0.35">
      <c r="A101" s="41">
        <f ca="1">RANDBETWEEN(1,110)</f>
        <v>40</v>
      </c>
      <c r="B101" s="37">
        <v>44378.5994907407</v>
      </c>
      <c r="C101" s="37">
        <v>44378.599664351903</v>
      </c>
      <c r="D101" s="41" t="s">
        <v>723</v>
      </c>
      <c r="E101" s="41" t="s">
        <v>724</v>
      </c>
      <c r="F101" s="41" t="s">
        <v>725</v>
      </c>
      <c r="G101" s="41" t="s">
        <v>9</v>
      </c>
      <c r="H101" s="38">
        <f t="shared" ca="1" si="6"/>
        <v>4</v>
      </c>
      <c r="I101" s="41">
        <f ca="1">COUNTIF($H$2:H101,H101)</f>
        <v>29</v>
      </c>
      <c r="J101" s="38" t="str">
        <f>VLOOKUP(Table1[[#This Row],[Nom]],Tableau5[[Nom Prénom]:[Ancienneté]],2,FALSE)</f>
        <v>Stagiaire</v>
      </c>
      <c r="K101" s="38">
        <f ca="1">VLOOKUP(Table1[[#This Row],[Nom]],Tableau5[[Nom Prénom]:[Ancienneté]],4,FALSE)</f>
        <v>6.575342465753424E-2</v>
      </c>
    </row>
    <row r="102" spans="1:11" x14ac:dyDescent="0.35">
      <c r="A102" s="41">
        <f ca="1">RANDBETWEEN(1,90)</f>
        <v>1</v>
      </c>
      <c r="B102" s="37">
        <v>44378.599004629599</v>
      </c>
      <c r="C102" s="37">
        <v>44378.599664351903</v>
      </c>
      <c r="D102" s="41" t="s">
        <v>720</v>
      </c>
      <c r="E102" s="41" t="s">
        <v>721</v>
      </c>
      <c r="F102" s="41" t="s">
        <v>722</v>
      </c>
      <c r="G102" s="41" t="s">
        <v>9</v>
      </c>
      <c r="H102" s="38">
        <f t="shared" ca="1" si="6"/>
        <v>3</v>
      </c>
      <c r="I102" s="41">
        <f ca="1">COUNTIF($H$2:H102,H102)</f>
        <v>26</v>
      </c>
      <c r="J102" s="38" t="str">
        <f>VLOOKUP(Table1[[#This Row],[Nom]],Tableau5[[Nom Prénom]:[Ancienneté]],2,FALSE)</f>
        <v>Stagiaire</v>
      </c>
      <c r="K102" s="38">
        <f ca="1">VLOOKUP(Table1[[#This Row],[Nom]],Tableau5[[Nom Prénom]:[Ancienneté]],4,FALSE)</f>
        <v>6.575342465753424E-2</v>
      </c>
    </row>
    <row r="103" spans="1:11" x14ac:dyDescent="0.35">
      <c r="A103" s="41">
        <v>103</v>
      </c>
      <c r="B103" s="40">
        <v>44378.703877314802</v>
      </c>
      <c r="C103" s="40">
        <v>44378.704178240703</v>
      </c>
      <c r="D103" s="41" t="s">
        <v>726</v>
      </c>
      <c r="E103" s="41" t="s">
        <v>727</v>
      </c>
      <c r="F103" s="41" t="s">
        <v>727</v>
      </c>
      <c r="G103" s="41" t="s">
        <v>9</v>
      </c>
      <c r="H103" s="41">
        <f t="shared" ca="1" si="6"/>
        <v>3</v>
      </c>
      <c r="I103" s="41">
        <f ca="1">COUNTIF($H$2:H103,H103)</f>
        <v>27</v>
      </c>
      <c r="J103" s="41" t="s">
        <v>413</v>
      </c>
      <c r="K103" s="41">
        <f ca="1">VLOOKUP(Table1[[#This Row],[Nom]],Tableau5[[Nom Prénom]:[Ancienneté]],4,FALSE)</f>
        <v>3.0136986301369864E-2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E546-5619-43D0-B745-85C283F4B181}">
  <dimension ref="A1:G100"/>
  <sheetViews>
    <sheetView workbookViewId="0">
      <selection activeCell="B23" sqref="B23"/>
    </sheetView>
  </sheetViews>
  <sheetFormatPr baseColWidth="10" defaultRowHeight="14.5" x14ac:dyDescent="0.35"/>
  <cols>
    <col min="1" max="1" width="9.453125" bestFit="1" customWidth="1"/>
    <col min="2" max="2" width="21.81640625" bestFit="1" customWidth="1"/>
    <col min="3" max="3" width="18" bestFit="1" customWidth="1"/>
    <col min="4" max="4" width="18.453125" bestFit="1" customWidth="1"/>
    <col min="5" max="5" width="19" bestFit="1" customWidth="1"/>
    <col min="6" max="6" width="17.90625" style="31" bestFit="1" customWidth="1"/>
    <col min="7" max="7" width="18.453125" style="31" bestFit="1" customWidth="1"/>
  </cols>
  <sheetData>
    <row r="1" spans="1:7" x14ac:dyDescent="0.35">
      <c r="A1" t="s">
        <v>242</v>
      </c>
      <c r="B1" t="s">
        <v>245</v>
      </c>
      <c r="C1" t="s">
        <v>246</v>
      </c>
      <c r="D1" t="s">
        <v>244</v>
      </c>
      <c r="E1" t="s">
        <v>243</v>
      </c>
      <c r="F1"/>
      <c r="G1"/>
    </row>
    <row r="2" spans="1:7" x14ac:dyDescent="0.35">
      <c r="A2">
        <v>1</v>
      </c>
      <c r="B2" s="38" t="s">
        <v>165</v>
      </c>
      <c r="C2" s="38" t="s">
        <v>116</v>
      </c>
      <c r="D2" s="38" t="s">
        <v>63</v>
      </c>
      <c r="E2" s="38" t="s">
        <v>96</v>
      </c>
      <c r="F2"/>
      <c r="G2"/>
    </row>
    <row r="3" spans="1:7" x14ac:dyDescent="0.35">
      <c r="A3">
        <v>2</v>
      </c>
      <c r="B3" s="38" t="s">
        <v>183</v>
      </c>
      <c r="C3" s="38" t="s">
        <v>18</v>
      </c>
      <c r="D3" s="38" t="s">
        <v>206</v>
      </c>
      <c r="E3" s="38" t="s">
        <v>181</v>
      </c>
      <c r="F3"/>
      <c r="G3"/>
    </row>
    <row r="4" spans="1:7" x14ac:dyDescent="0.35">
      <c r="A4">
        <v>3</v>
      </c>
      <c r="B4" s="38" t="s">
        <v>75</v>
      </c>
      <c r="C4" s="38" t="s">
        <v>200</v>
      </c>
      <c r="D4" s="38" t="s">
        <v>141</v>
      </c>
      <c r="E4" s="38" t="s">
        <v>112</v>
      </c>
      <c r="F4"/>
      <c r="G4"/>
    </row>
    <row r="5" spans="1:7" x14ac:dyDescent="0.35">
      <c r="A5">
        <v>4</v>
      </c>
      <c r="B5" s="38" t="s">
        <v>156</v>
      </c>
      <c r="C5" s="38" t="s">
        <v>715</v>
      </c>
      <c r="D5" s="38" t="s">
        <v>236</v>
      </c>
      <c r="E5" s="38" t="s">
        <v>440</v>
      </c>
      <c r="F5"/>
      <c r="G5"/>
    </row>
    <row r="6" spans="1:7" x14ac:dyDescent="0.35">
      <c r="A6">
        <v>5</v>
      </c>
      <c r="B6" s="38" t="s">
        <v>84</v>
      </c>
      <c r="C6" s="38" t="s">
        <v>268</v>
      </c>
      <c r="D6" s="38" t="s">
        <v>108</v>
      </c>
      <c r="E6" s="38" t="s">
        <v>185</v>
      </c>
      <c r="F6"/>
      <c r="G6"/>
    </row>
    <row r="7" spans="1:7" x14ac:dyDescent="0.35">
      <c r="A7">
        <v>6</v>
      </c>
      <c r="B7" s="38" t="s">
        <v>266</v>
      </c>
      <c r="C7" s="38" t="s">
        <v>133</v>
      </c>
      <c r="D7" s="38" t="s">
        <v>167</v>
      </c>
      <c r="E7" s="38" t="s">
        <v>122</v>
      </c>
      <c r="F7"/>
      <c r="G7"/>
    </row>
    <row r="8" spans="1:7" x14ac:dyDescent="0.35">
      <c r="A8">
        <v>7</v>
      </c>
      <c r="B8" s="35" t="s">
        <v>194</v>
      </c>
      <c r="C8" s="38" t="s">
        <v>179</v>
      </c>
      <c r="D8" s="38" t="s">
        <v>698</v>
      </c>
      <c r="E8" s="38" t="s">
        <v>31</v>
      </c>
      <c r="F8"/>
    </row>
    <row r="9" spans="1:7" x14ac:dyDescent="0.35">
      <c r="A9">
        <v>8</v>
      </c>
      <c r="B9" s="38" t="s">
        <v>90</v>
      </c>
      <c r="C9" s="38" t="s">
        <v>150</v>
      </c>
      <c r="D9" s="38" t="s">
        <v>724</v>
      </c>
      <c r="E9" s="38" t="s">
        <v>261</v>
      </c>
      <c r="F9"/>
      <c r="G9"/>
    </row>
    <row r="10" spans="1:7" x14ac:dyDescent="0.35">
      <c r="A10">
        <v>9</v>
      </c>
      <c r="B10" s="38" t="s">
        <v>57</v>
      </c>
      <c r="C10" s="38" t="s">
        <v>220</v>
      </c>
      <c r="D10" s="38" t="s">
        <v>176</v>
      </c>
      <c r="E10" s="38" t="s">
        <v>81</v>
      </c>
      <c r="F10"/>
      <c r="G10"/>
    </row>
    <row r="11" spans="1:7" x14ac:dyDescent="0.35">
      <c r="A11">
        <v>10</v>
      </c>
      <c r="B11" s="38" t="s">
        <v>223</v>
      </c>
      <c r="C11" s="38" t="s">
        <v>136</v>
      </c>
      <c r="D11" s="38" t="s">
        <v>139</v>
      </c>
      <c r="E11" s="38" t="s">
        <v>147</v>
      </c>
      <c r="F11"/>
      <c r="G11"/>
    </row>
    <row r="12" spans="1:7" x14ac:dyDescent="0.35">
      <c r="A12">
        <v>11</v>
      </c>
      <c r="B12" s="38" t="s">
        <v>51</v>
      </c>
      <c r="C12" s="38" t="s">
        <v>48</v>
      </c>
      <c r="D12" s="38" t="s">
        <v>131</v>
      </c>
      <c r="E12" s="38" t="s">
        <v>69</v>
      </c>
      <c r="F12"/>
    </row>
    <row r="13" spans="1:7" x14ac:dyDescent="0.35">
      <c r="A13">
        <v>12</v>
      </c>
      <c r="B13" s="38" t="s">
        <v>709</v>
      </c>
      <c r="C13" s="38" t="s">
        <v>233</v>
      </c>
      <c r="D13" s="38" t="s">
        <v>54</v>
      </c>
      <c r="E13" s="35" t="s">
        <v>23</v>
      </c>
      <c r="F13"/>
      <c r="G13"/>
    </row>
    <row r="14" spans="1:7" x14ac:dyDescent="0.35">
      <c r="A14">
        <v>13</v>
      </c>
      <c r="B14" s="38" t="s">
        <v>72</v>
      </c>
      <c r="C14" s="38" t="s">
        <v>188</v>
      </c>
      <c r="D14" s="38" t="s">
        <v>264</v>
      </c>
      <c r="E14" s="38" t="s">
        <v>78</v>
      </c>
      <c r="F14"/>
    </row>
    <row r="15" spans="1:7" x14ac:dyDescent="0.35">
      <c r="A15">
        <v>14</v>
      </c>
      <c r="B15" s="38" t="s">
        <v>28</v>
      </c>
      <c r="C15" s="38" t="s">
        <v>20</v>
      </c>
      <c r="D15" s="38" t="s">
        <v>214</v>
      </c>
      <c r="E15" s="38" t="s">
        <v>25</v>
      </c>
      <c r="F15"/>
      <c r="G15"/>
    </row>
    <row r="16" spans="1:7" x14ac:dyDescent="0.35">
      <c r="A16">
        <v>15</v>
      </c>
      <c r="B16" s="38" t="s">
        <v>119</v>
      </c>
      <c r="C16" s="38" t="s">
        <v>230</v>
      </c>
      <c r="D16" s="38" t="s">
        <v>34</v>
      </c>
      <c r="E16" s="35" t="s">
        <v>706</v>
      </c>
      <c r="F16"/>
    </row>
    <row r="17" spans="1:7" x14ac:dyDescent="0.35">
      <c r="A17">
        <v>16</v>
      </c>
      <c r="B17" s="38" t="s">
        <v>703</v>
      </c>
      <c r="C17" s="38" t="s">
        <v>40</v>
      </c>
      <c r="D17" s="38" t="s">
        <v>174</v>
      </c>
      <c r="E17" s="38" t="s">
        <v>227</v>
      </c>
      <c r="F17"/>
      <c r="G17"/>
    </row>
    <row r="18" spans="1:7" x14ac:dyDescent="0.35">
      <c r="A18">
        <v>17</v>
      </c>
      <c r="B18" s="38" t="s">
        <v>239</v>
      </c>
      <c r="C18" s="38" t="s">
        <v>695</v>
      </c>
      <c r="D18" s="38" t="s">
        <v>66</v>
      </c>
      <c r="E18" s="38" t="s">
        <v>718</v>
      </c>
      <c r="F18"/>
      <c r="G18"/>
    </row>
    <row r="19" spans="1:7" x14ac:dyDescent="0.35">
      <c r="A19">
        <v>18</v>
      </c>
      <c r="B19" s="38" t="s">
        <v>16</v>
      </c>
      <c r="C19" s="38" t="s">
        <v>11</v>
      </c>
      <c r="D19" s="38" t="s">
        <v>125</v>
      </c>
      <c r="E19" s="38" t="s">
        <v>37</v>
      </c>
      <c r="F19"/>
      <c r="G19"/>
    </row>
    <row r="20" spans="1:7" x14ac:dyDescent="0.35">
      <c r="A20">
        <v>19</v>
      </c>
      <c r="B20" s="38" t="s">
        <v>128</v>
      </c>
      <c r="C20" s="38" t="s">
        <v>169</v>
      </c>
      <c r="D20" s="38" t="s">
        <v>197</v>
      </c>
      <c r="E20" s="38" t="s">
        <v>171</v>
      </c>
      <c r="F20"/>
      <c r="G20"/>
    </row>
    <row r="21" spans="1:7" x14ac:dyDescent="0.35">
      <c r="A21">
        <v>20</v>
      </c>
      <c r="B21" s="38" t="s">
        <v>42</v>
      </c>
      <c r="C21" s="38" t="s">
        <v>162</v>
      </c>
      <c r="D21" s="38" t="s">
        <v>203</v>
      </c>
      <c r="E21" s="38" t="s">
        <v>253</v>
      </c>
      <c r="F21"/>
      <c r="G21"/>
    </row>
    <row r="22" spans="1:7" x14ac:dyDescent="0.35">
      <c r="A22">
        <v>21</v>
      </c>
      <c r="B22" s="38" t="s">
        <v>217</v>
      </c>
      <c r="C22" s="38" t="s">
        <v>110</v>
      </c>
      <c r="D22" s="38" t="s">
        <v>712</v>
      </c>
      <c r="E22" s="38" t="s">
        <v>60</v>
      </c>
      <c r="F22"/>
      <c r="G22"/>
    </row>
    <row r="23" spans="1:7" x14ac:dyDescent="0.35">
      <c r="A23">
        <v>22</v>
      </c>
      <c r="B23" s="38" t="s">
        <v>154</v>
      </c>
      <c r="C23" s="38" t="s">
        <v>8</v>
      </c>
      <c r="D23" s="38" t="s">
        <v>105</v>
      </c>
      <c r="E23" s="38" t="s">
        <v>191</v>
      </c>
      <c r="F23"/>
      <c r="G23"/>
    </row>
    <row r="24" spans="1:7" x14ac:dyDescent="0.35">
      <c r="A24">
        <v>23</v>
      </c>
      <c r="B24" s="38" t="s">
        <v>255</v>
      </c>
      <c r="C24" s="38" t="s">
        <v>159</v>
      </c>
      <c r="D24" s="38" t="s">
        <v>700</v>
      </c>
      <c r="E24" s="38" t="s">
        <v>258</v>
      </c>
      <c r="F24"/>
      <c r="G24"/>
    </row>
    <row r="25" spans="1:7" x14ac:dyDescent="0.35">
      <c r="A25">
        <v>24</v>
      </c>
      <c r="B25" s="38" t="s">
        <v>93</v>
      </c>
      <c r="C25" s="38" t="s">
        <v>144</v>
      </c>
      <c r="D25" s="38" t="s">
        <v>102</v>
      </c>
      <c r="E25" s="38" t="s">
        <v>99</v>
      </c>
      <c r="F25"/>
      <c r="G25"/>
    </row>
    <row r="26" spans="1:7" x14ac:dyDescent="0.35">
      <c r="A26">
        <v>25</v>
      </c>
      <c r="B26" s="38"/>
      <c r="C26" s="38" t="s">
        <v>721</v>
      </c>
      <c r="D26" s="38" t="s">
        <v>87</v>
      </c>
      <c r="E26" s="38"/>
      <c r="F26"/>
      <c r="G26"/>
    </row>
    <row r="27" spans="1:7" x14ac:dyDescent="0.35">
      <c r="A27" s="31">
        <v>26</v>
      </c>
      <c r="B27" s="38"/>
      <c r="C27" s="38" t="s">
        <v>212</v>
      </c>
      <c r="D27" s="38" t="s">
        <v>14</v>
      </c>
      <c r="E27" s="38"/>
      <c r="F27"/>
      <c r="G27"/>
    </row>
    <row r="28" spans="1:7" x14ac:dyDescent="0.35">
      <c r="A28" s="36">
        <v>27</v>
      </c>
      <c r="B28" s="38"/>
      <c r="C28" s="38" t="s">
        <v>45</v>
      </c>
      <c r="D28" s="38"/>
      <c r="E28" s="38"/>
      <c r="F28"/>
      <c r="G28"/>
    </row>
    <row r="29" spans="1:7" x14ac:dyDescent="0.35">
      <c r="F29"/>
      <c r="G29"/>
    </row>
    <row r="30" spans="1:7" x14ac:dyDescent="0.35">
      <c r="F30"/>
      <c r="G30"/>
    </row>
    <row r="31" spans="1:7" x14ac:dyDescent="0.35">
      <c r="F31"/>
      <c r="G31"/>
    </row>
    <row r="32" spans="1:7" x14ac:dyDescent="0.35">
      <c r="F32"/>
      <c r="G32"/>
    </row>
    <row r="33" spans="6:7" x14ac:dyDescent="0.35">
      <c r="F33"/>
      <c r="G33"/>
    </row>
    <row r="34" spans="6:7" x14ac:dyDescent="0.35">
      <c r="F34"/>
      <c r="G34"/>
    </row>
    <row r="35" spans="6:7" x14ac:dyDescent="0.35">
      <c r="F35"/>
      <c r="G35"/>
    </row>
    <row r="36" spans="6:7" x14ac:dyDescent="0.35">
      <c r="F36"/>
      <c r="G36"/>
    </row>
    <row r="37" spans="6:7" x14ac:dyDescent="0.35">
      <c r="F37"/>
      <c r="G37"/>
    </row>
    <row r="38" spans="6:7" x14ac:dyDescent="0.35">
      <c r="F38"/>
      <c r="G38"/>
    </row>
    <row r="39" spans="6:7" x14ac:dyDescent="0.35">
      <c r="F39"/>
      <c r="G39"/>
    </row>
    <row r="40" spans="6:7" x14ac:dyDescent="0.35">
      <c r="F40"/>
      <c r="G40"/>
    </row>
    <row r="41" spans="6:7" x14ac:dyDescent="0.35">
      <c r="F41"/>
      <c r="G41"/>
    </row>
    <row r="42" spans="6:7" x14ac:dyDescent="0.35">
      <c r="F42"/>
      <c r="G42"/>
    </row>
    <row r="43" spans="6:7" x14ac:dyDescent="0.35">
      <c r="F43"/>
      <c r="G43"/>
    </row>
    <row r="44" spans="6:7" x14ac:dyDescent="0.35">
      <c r="F44"/>
      <c r="G44"/>
    </row>
    <row r="45" spans="6:7" x14ac:dyDescent="0.35">
      <c r="F45"/>
      <c r="G45"/>
    </row>
    <row r="46" spans="6:7" x14ac:dyDescent="0.35">
      <c r="F46"/>
      <c r="G46"/>
    </row>
    <row r="47" spans="6:7" x14ac:dyDescent="0.35">
      <c r="F47"/>
      <c r="G47"/>
    </row>
    <row r="48" spans="6:7" x14ac:dyDescent="0.35">
      <c r="F48"/>
      <c r="G48"/>
    </row>
    <row r="49" spans="6:7" x14ac:dyDescent="0.35">
      <c r="F49"/>
      <c r="G49"/>
    </row>
    <row r="50" spans="6:7" x14ac:dyDescent="0.35">
      <c r="F50"/>
      <c r="G50"/>
    </row>
    <row r="51" spans="6:7" x14ac:dyDescent="0.35">
      <c r="F51"/>
      <c r="G51"/>
    </row>
    <row r="52" spans="6:7" x14ac:dyDescent="0.35">
      <c r="F52"/>
      <c r="G52"/>
    </row>
    <row r="53" spans="6:7" x14ac:dyDescent="0.35">
      <c r="F53"/>
      <c r="G53"/>
    </row>
    <row r="54" spans="6:7" x14ac:dyDescent="0.35">
      <c r="F54"/>
      <c r="G54"/>
    </row>
    <row r="55" spans="6:7" x14ac:dyDescent="0.35">
      <c r="F55"/>
      <c r="G55"/>
    </row>
    <row r="56" spans="6:7" x14ac:dyDescent="0.35">
      <c r="F56"/>
      <c r="G56"/>
    </row>
    <row r="57" spans="6:7" x14ac:dyDescent="0.35">
      <c r="F57"/>
      <c r="G57"/>
    </row>
    <row r="58" spans="6:7" x14ac:dyDescent="0.35">
      <c r="F58"/>
      <c r="G58"/>
    </row>
    <row r="59" spans="6:7" x14ac:dyDescent="0.35">
      <c r="F59"/>
      <c r="G59"/>
    </row>
    <row r="60" spans="6:7" x14ac:dyDescent="0.35">
      <c r="F60"/>
      <c r="G60"/>
    </row>
    <row r="61" spans="6:7" x14ac:dyDescent="0.35">
      <c r="F61"/>
      <c r="G61"/>
    </row>
    <row r="62" spans="6:7" x14ac:dyDescent="0.35">
      <c r="F62"/>
      <c r="G62"/>
    </row>
    <row r="63" spans="6:7" x14ac:dyDescent="0.35">
      <c r="F63"/>
      <c r="G63"/>
    </row>
    <row r="64" spans="6:7" x14ac:dyDescent="0.35">
      <c r="F64"/>
      <c r="G64"/>
    </row>
    <row r="65" spans="6:7" x14ac:dyDescent="0.35">
      <c r="F65"/>
      <c r="G65"/>
    </row>
    <row r="66" spans="6:7" x14ac:dyDescent="0.35">
      <c r="F66"/>
      <c r="G66"/>
    </row>
    <row r="67" spans="6:7" x14ac:dyDescent="0.35">
      <c r="F67"/>
      <c r="G67"/>
    </row>
    <row r="68" spans="6:7" x14ac:dyDescent="0.35">
      <c r="F68"/>
      <c r="G68"/>
    </row>
    <row r="69" spans="6:7" x14ac:dyDescent="0.35">
      <c r="F69"/>
      <c r="G69"/>
    </row>
    <row r="70" spans="6:7" x14ac:dyDescent="0.35">
      <c r="F70"/>
      <c r="G70"/>
    </row>
    <row r="71" spans="6:7" x14ac:dyDescent="0.35">
      <c r="F71"/>
      <c r="G71"/>
    </row>
    <row r="72" spans="6:7" x14ac:dyDescent="0.35">
      <c r="F72"/>
      <c r="G72"/>
    </row>
    <row r="73" spans="6:7" x14ac:dyDescent="0.35">
      <c r="F73"/>
      <c r="G73"/>
    </row>
    <row r="74" spans="6:7" x14ac:dyDescent="0.35">
      <c r="F74"/>
      <c r="G74"/>
    </row>
    <row r="75" spans="6:7" x14ac:dyDescent="0.35">
      <c r="F75"/>
      <c r="G75"/>
    </row>
    <row r="76" spans="6:7" x14ac:dyDescent="0.35">
      <c r="F76"/>
      <c r="G76"/>
    </row>
    <row r="77" spans="6:7" x14ac:dyDescent="0.35">
      <c r="F77"/>
      <c r="G77"/>
    </row>
    <row r="78" spans="6:7" x14ac:dyDescent="0.35">
      <c r="F78"/>
      <c r="G78"/>
    </row>
    <row r="79" spans="6:7" x14ac:dyDescent="0.35">
      <c r="F79"/>
      <c r="G79"/>
    </row>
    <row r="80" spans="6:7" x14ac:dyDescent="0.35">
      <c r="F80"/>
      <c r="G80"/>
    </row>
    <row r="81" spans="6:7" x14ac:dyDescent="0.35">
      <c r="F81"/>
      <c r="G81"/>
    </row>
    <row r="82" spans="6:7" x14ac:dyDescent="0.35">
      <c r="F82"/>
      <c r="G82"/>
    </row>
    <row r="83" spans="6:7" x14ac:dyDescent="0.35">
      <c r="F83"/>
      <c r="G83"/>
    </row>
    <row r="84" spans="6:7" x14ac:dyDescent="0.35">
      <c r="F84"/>
      <c r="G84"/>
    </row>
    <row r="85" spans="6:7" x14ac:dyDescent="0.35">
      <c r="F85"/>
      <c r="G85"/>
    </row>
    <row r="86" spans="6:7" x14ac:dyDescent="0.35">
      <c r="F86"/>
      <c r="G86"/>
    </row>
    <row r="87" spans="6:7" x14ac:dyDescent="0.35">
      <c r="F87"/>
      <c r="G87"/>
    </row>
    <row r="88" spans="6:7" x14ac:dyDescent="0.35">
      <c r="F88"/>
      <c r="G88"/>
    </row>
    <row r="89" spans="6:7" x14ac:dyDescent="0.35">
      <c r="F89"/>
      <c r="G89"/>
    </row>
    <row r="90" spans="6:7" x14ac:dyDescent="0.35">
      <c r="F90"/>
      <c r="G90"/>
    </row>
    <row r="91" spans="6:7" x14ac:dyDescent="0.35">
      <c r="F91"/>
      <c r="G91"/>
    </row>
    <row r="92" spans="6:7" x14ac:dyDescent="0.35">
      <c r="F92"/>
      <c r="G92"/>
    </row>
    <row r="93" spans="6:7" x14ac:dyDescent="0.35">
      <c r="F93"/>
      <c r="G93"/>
    </row>
    <row r="94" spans="6:7" x14ac:dyDescent="0.35">
      <c r="F94"/>
      <c r="G94"/>
    </row>
    <row r="95" spans="6:7" x14ac:dyDescent="0.35">
      <c r="F95"/>
      <c r="G95"/>
    </row>
    <row r="96" spans="6:7" x14ac:dyDescent="0.35">
      <c r="F96"/>
      <c r="G96"/>
    </row>
    <row r="97" spans="6:7" x14ac:dyDescent="0.35">
      <c r="F97"/>
      <c r="G97"/>
    </row>
    <row r="98" spans="6:7" x14ac:dyDescent="0.35">
      <c r="F98"/>
      <c r="G98"/>
    </row>
    <row r="99" spans="6:7" x14ac:dyDescent="0.35">
      <c r="F99"/>
      <c r="G99"/>
    </row>
    <row r="100" spans="6:7" x14ac:dyDescent="0.35">
      <c r="F100"/>
      <c r="G10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C18A-165D-4D09-BFC4-F2B718D77191}">
  <dimension ref="A1:F22"/>
  <sheetViews>
    <sheetView showGridLines="0" topLeftCell="A25" workbookViewId="0">
      <selection activeCell="F2" sqref="F2"/>
    </sheetView>
  </sheetViews>
  <sheetFormatPr baseColWidth="10" defaultRowHeight="14.5" x14ac:dyDescent="0.35"/>
  <cols>
    <col min="1" max="1" width="9.08984375" customWidth="1"/>
    <col min="2" max="6" width="23.90625" customWidth="1"/>
  </cols>
  <sheetData>
    <row r="1" spans="1:6" x14ac:dyDescent="0.35">
      <c r="A1" s="5" t="s">
        <v>242</v>
      </c>
      <c r="B1" s="6" t="s">
        <v>247</v>
      </c>
      <c r="C1" s="6" t="s">
        <v>248</v>
      </c>
      <c r="D1" s="6" t="s">
        <v>249</v>
      </c>
      <c r="E1" s="6" t="s">
        <v>250</v>
      </c>
      <c r="F1" s="7" t="s">
        <v>251</v>
      </c>
    </row>
    <row r="2" spans="1:6" x14ac:dyDescent="0.35">
      <c r="A2" s="4">
        <v>1</v>
      </c>
      <c r="B2" s="13" t="s">
        <v>8</v>
      </c>
      <c r="C2" s="3" t="s">
        <v>11</v>
      </c>
      <c r="D2" s="3" t="s">
        <v>23</v>
      </c>
      <c r="E2" s="3" t="s">
        <v>31</v>
      </c>
      <c r="F2" s="10"/>
    </row>
    <row r="3" spans="1:6" x14ac:dyDescent="0.35">
      <c r="A3" s="4">
        <v>2</v>
      </c>
      <c r="B3" s="13" t="s">
        <v>18</v>
      </c>
      <c r="C3" s="3" t="s">
        <v>14</v>
      </c>
      <c r="D3" s="3" t="s">
        <v>25</v>
      </c>
      <c r="E3" s="3" t="s">
        <v>45</v>
      </c>
      <c r="F3" s="10"/>
    </row>
    <row r="4" spans="1:6" x14ac:dyDescent="0.35">
      <c r="A4" s="4">
        <v>3</v>
      </c>
      <c r="B4" s="13" t="s">
        <v>34</v>
      </c>
      <c r="C4" s="3" t="s">
        <v>16</v>
      </c>
      <c r="D4" s="15" t="s">
        <v>37</v>
      </c>
      <c r="E4" s="3" t="s">
        <v>51</v>
      </c>
      <c r="F4" s="10"/>
    </row>
    <row r="5" spans="1:6" x14ac:dyDescent="0.35">
      <c r="A5" s="4">
        <v>4</v>
      </c>
      <c r="B5" s="13" t="s">
        <v>230</v>
      </c>
      <c r="C5" s="3" t="s">
        <v>20</v>
      </c>
      <c r="D5" s="3" t="s">
        <v>28</v>
      </c>
      <c r="E5" s="3" t="s">
        <v>57</v>
      </c>
      <c r="F5" s="10"/>
    </row>
    <row r="6" spans="1:6" x14ac:dyDescent="0.35">
      <c r="A6" s="4">
        <v>5</v>
      </c>
      <c r="B6" s="13" t="s">
        <v>48</v>
      </c>
      <c r="C6" s="3" t="s">
        <v>40</v>
      </c>
      <c r="D6" s="3" t="s">
        <v>54</v>
      </c>
      <c r="E6" s="3" t="s">
        <v>60</v>
      </c>
      <c r="F6" s="10"/>
    </row>
    <row r="7" spans="1:6" x14ac:dyDescent="0.35">
      <c r="A7" s="4">
        <v>6</v>
      </c>
      <c r="B7" s="13" t="s">
        <v>63</v>
      </c>
      <c r="C7" s="3" t="s">
        <v>72</v>
      </c>
      <c r="D7" s="3" t="s">
        <v>66</v>
      </c>
      <c r="E7" s="3" t="s">
        <v>81</v>
      </c>
      <c r="F7" s="10"/>
    </row>
    <row r="8" spans="1:6" x14ac:dyDescent="0.35">
      <c r="A8" s="4">
        <v>7</v>
      </c>
      <c r="B8" s="13" t="s">
        <v>69</v>
      </c>
      <c r="C8" s="3" t="s">
        <v>75</v>
      </c>
      <c r="D8" s="3" t="s">
        <v>87</v>
      </c>
      <c r="E8" s="3" t="s">
        <v>90</v>
      </c>
      <c r="F8" s="11" t="s">
        <v>217</v>
      </c>
    </row>
    <row r="9" spans="1:6" x14ac:dyDescent="0.35">
      <c r="A9" s="4">
        <v>8</v>
      </c>
      <c r="B9" s="13" t="s">
        <v>78</v>
      </c>
      <c r="C9" s="3" t="s">
        <v>84</v>
      </c>
      <c r="D9" s="3" t="s">
        <v>99</v>
      </c>
      <c r="E9" s="3" t="s">
        <v>119</v>
      </c>
      <c r="F9" s="10"/>
    </row>
    <row r="10" spans="1:6" x14ac:dyDescent="0.35">
      <c r="A10" s="4">
        <v>9</v>
      </c>
      <c r="B10" s="13" t="s">
        <v>93</v>
      </c>
      <c r="C10" s="3" t="s">
        <v>105</v>
      </c>
      <c r="D10" s="3" t="s">
        <v>114</v>
      </c>
      <c r="E10" s="3" t="s">
        <v>136</v>
      </c>
      <c r="F10" s="11" t="s">
        <v>174</v>
      </c>
    </row>
    <row r="11" spans="1:6" x14ac:dyDescent="0.35">
      <c r="A11" s="4">
        <v>10</v>
      </c>
      <c r="B11" s="13" t="s">
        <v>96</v>
      </c>
      <c r="C11" s="3" t="s">
        <v>112</v>
      </c>
      <c r="D11" s="3" t="s">
        <v>122</v>
      </c>
      <c r="E11" s="3" t="s">
        <v>159</v>
      </c>
      <c r="F11" s="10"/>
    </row>
    <row r="12" spans="1:6" x14ac:dyDescent="0.35">
      <c r="A12" s="4">
        <v>11</v>
      </c>
      <c r="B12" s="13" t="s">
        <v>102</v>
      </c>
      <c r="C12" s="3" t="s">
        <v>128</v>
      </c>
      <c r="D12" s="3" t="s">
        <v>125</v>
      </c>
      <c r="E12" s="3" t="s">
        <v>108</v>
      </c>
      <c r="F12" s="10"/>
    </row>
    <row r="13" spans="1:6" x14ac:dyDescent="0.35">
      <c r="A13" s="4">
        <v>12</v>
      </c>
      <c r="B13" s="13" t="s">
        <v>162</v>
      </c>
      <c r="C13" s="3" t="s">
        <v>131</v>
      </c>
      <c r="D13" s="3" t="s">
        <v>139</v>
      </c>
      <c r="E13" s="3" t="s">
        <v>169</v>
      </c>
      <c r="F13" s="10"/>
    </row>
    <row r="14" spans="1:6" x14ac:dyDescent="0.35">
      <c r="A14" s="4">
        <v>13</v>
      </c>
      <c r="B14" s="13" t="s">
        <v>110</v>
      </c>
      <c r="C14" s="3" t="s">
        <v>133</v>
      </c>
      <c r="D14" s="3" t="s">
        <v>152</v>
      </c>
      <c r="E14" s="3" t="s">
        <v>194</v>
      </c>
      <c r="F14" s="10"/>
    </row>
    <row r="15" spans="1:6" x14ac:dyDescent="0.35">
      <c r="A15" s="4">
        <v>14</v>
      </c>
      <c r="B15" s="13" t="s">
        <v>116</v>
      </c>
      <c r="C15" s="3" t="s">
        <v>141</v>
      </c>
      <c r="D15" s="3" t="s">
        <v>154</v>
      </c>
      <c r="E15" s="3" t="s">
        <v>203</v>
      </c>
      <c r="F15" s="10"/>
    </row>
    <row r="16" spans="1:6" x14ac:dyDescent="0.35">
      <c r="A16" s="4">
        <v>15</v>
      </c>
      <c r="B16" s="13" t="s">
        <v>147</v>
      </c>
      <c r="C16" s="3" t="s">
        <v>144</v>
      </c>
      <c r="D16" s="3" t="s">
        <v>156</v>
      </c>
      <c r="E16" s="3" t="s">
        <v>206</v>
      </c>
      <c r="F16" s="10"/>
    </row>
    <row r="17" spans="1:6" x14ac:dyDescent="0.35">
      <c r="A17" s="4">
        <v>16</v>
      </c>
      <c r="B17" s="13" t="s">
        <v>185</v>
      </c>
      <c r="C17" s="3" t="s">
        <v>214</v>
      </c>
      <c r="D17" s="3" t="s">
        <v>165</v>
      </c>
      <c r="E17" s="3" t="s">
        <v>236</v>
      </c>
      <c r="F17" s="10"/>
    </row>
    <row r="18" spans="1:6" x14ac:dyDescent="0.35">
      <c r="A18" s="4">
        <v>17</v>
      </c>
      <c r="B18" s="13" t="s">
        <v>171</v>
      </c>
      <c r="C18" s="3" t="s">
        <v>179</v>
      </c>
      <c r="D18" s="3" t="s">
        <v>167</v>
      </c>
      <c r="E18" s="3" t="s">
        <v>239</v>
      </c>
      <c r="F18" s="10"/>
    </row>
    <row r="19" spans="1:6" x14ac:dyDescent="0.35">
      <c r="A19" s="4">
        <v>18</v>
      </c>
      <c r="B19" s="13" t="s">
        <v>150</v>
      </c>
      <c r="C19" s="3" t="s">
        <v>183</v>
      </c>
      <c r="D19" s="3" t="s">
        <v>176</v>
      </c>
      <c r="E19" s="3" t="s">
        <v>209</v>
      </c>
      <c r="F19" s="10"/>
    </row>
    <row r="20" spans="1:6" x14ac:dyDescent="0.35">
      <c r="A20" s="4">
        <v>19</v>
      </c>
      <c r="B20" s="13" t="s">
        <v>188</v>
      </c>
      <c r="C20" s="3" t="s">
        <v>197</v>
      </c>
      <c r="D20" s="3" t="s">
        <v>181</v>
      </c>
      <c r="E20" s="3" t="s">
        <v>212</v>
      </c>
      <c r="F20" s="10"/>
    </row>
    <row r="21" spans="1:6" x14ac:dyDescent="0.35">
      <c r="A21" s="4">
        <v>20</v>
      </c>
      <c r="B21" s="13" t="s">
        <v>191</v>
      </c>
      <c r="C21" s="3" t="s">
        <v>225</v>
      </c>
      <c r="D21" s="3" t="s">
        <v>220</v>
      </c>
      <c r="E21" s="3" t="s">
        <v>233</v>
      </c>
      <c r="F21" s="10"/>
    </row>
    <row r="22" spans="1:6" x14ac:dyDescent="0.35">
      <c r="A22" s="8">
        <v>21</v>
      </c>
      <c r="B22" s="14" t="s">
        <v>200</v>
      </c>
      <c r="C22" s="12" t="s">
        <v>227</v>
      </c>
      <c r="D22" s="12" t="s">
        <v>223</v>
      </c>
      <c r="E22" s="12" t="s">
        <v>42</v>
      </c>
      <c r="F22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B884A-B04E-4809-A71E-7A5D84DEE60F}">
  <dimension ref="A1:F24"/>
  <sheetViews>
    <sheetView zoomScale="85" zoomScaleNormal="85" workbookViewId="0">
      <selection activeCell="F3" sqref="F3"/>
    </sheetView>
  </sheetViews>
  <sheetFormatPr baseColWidth="10" defaultRowHeight="14.5" x14ac:dyDescent="0.35"/>
  <cols>
    <col min="1" max="1" width="11.6328125" bestFit="1" customWidth="1"/>
    <col min="2" max="6" width="24.08984375" customWidth="1"/>
  </cols>
  <sheetData>
    <row r="1" spans="1:6" x14ac:dyDescent="0.35">
      <c r="A1" s="5" t="s">
        <v>242</v>
      </c>
      <c r="B1" s="6" t="s">
        <v>247</v>
      </c>
      <c r="C1" s="6" t="s">
        <v>248</v>
      </c>
      <c r="D1" s="6" t="s">
        <v>249</v>
      </c>
      <c r="E1" s="6" t="s">
        <v>250</v>
      </c>
      <c r="F1" s="7" t="s">
        <v>251</v>
      </c>
    </row>
    <row r="2" spans="1:6" x14ac:dyDescent="0.35">
      <c r="A2" s="4">
        <v>1</v>
      </c>
      <c r="B2" s="13" t="s">
        <v>125</v>
      </c>
      <c r="C2" s="12" t="s">
        <v>66</v>
      </c>
      <c r="D2" s="12" t="s">
        <v>14</v>
      </c>
      <c r="E2" s="12" t="s">
        <v>230</v>
      </c>
      <c r="F2" s="3" t="s">
        <v>268</v>
      </c>
    </row>
    <row r="3" spans="1:6" x14ac:dyDescent="0.35">
      <c r="A3" s="4">
        <v>2</v>
      </c>
      <c r="B3" s="13" t="s">
        <v>188</v>
      </c>
      <c r="C3" s="3" t="s">
        <v>266</v>
      </c>
      <c r="D3" s="12" t="s">
        <v>34</v>
      </c>
      <c r="E3" s="12" t="s">
        <v>99</v>
      </c>
      <c r="F3" s="3"/>
    </row>
    <row r="4" spans="1:6" x14ac:dyDescent="0.35">
      <c r="A4" s="4">
        <v>3</v>
      </c>
      <c r="B4" s="13" t="s">
        <v>90</v>
      </c>
      <c r="C4" s="3" t="s">
        <v>156</v>
      </c>
      <c r="D4" s="3" t="s">
        <v>45</v>
      </c>
      <c r="E4" s="12" t="s">
        <v>141</v>
      </c>
      <c r="F4" s="3"/>
    </row>
    <row r="5" spans="1:6" x14ac:dyDescent="0.35">
      <c r="A5" s="4">
        <v>4</v>
      </c>
      <c r="B5" s="13" t="s">
        <v>93</v>
      </c>
      <c r="C5" s="3" t="s">
        <v>253</v>
      </c>
      <c r="D5" s="3" t="s">
        <v>203</v>
      </c>
      <c r="E5" s="3" t="s">
        <v>81</v>
      </c>
      <c r="F5" s="3"/>
    </row>
    <row r="6" spans="1:6" x14ac:dyDescent="0.35">
      <c r="A6" s="4">
        <v>5</v>
      </c>
      <c r="B6" s="13" t="s">
        <v>197</v>
      </c>
      <c r="C6" s="15" t="s">
        <v>154</v>
      </c>
      <c r="D6" s="15" t="s">
        <v>72</v>
      </c>
      <c r="E6" s="3" t="s">
        <v>102</v>
      </c>
      <c r="F6" s="3"/>
    </row>
    <row r="7" spans="1:6" x14ac:dyDescent="0.35">
      <c r="A7" s="4">
        <v>6</v>
      </c>
      <c r="B7" s="13" t="s">
        <v>185</v>
      </c>
      <c r="C7" s="3" t="s">
        <v>108</v>
      </c>
      <c r="D7" s="3" t="s">
        <v>116</v>
      </c>
      <c r="E7" s="3" t="s">
        <v>179</v>
      </c>
      <c r="F7" s="3"/>
    </row>
    <row r="8" spans="1:6" x14ac:dyDescent="0.35">
      <c r="A8" s="4">
        <v>7</v>
      </c>
      <c r="B8" s="13" t="s">
        <v>57</v>
      </c>
      <c r="C8" s="3" t="s">
        <v>136</v>
      </c>
      <c r="D8" s="3" t="s">
        <v>191</v>
      </c>
      <c r="E8" s="3" t="s">
        <v>167</v>
      </c>
      <c r="F8" s="3"/>
    </row>
    <row r="9" spans="1:6" x14ac:dyDescent="0.35">
      <c r="A9" s="4">
        <v>8</v>
      </c>
      <c r="B9" s="13" t="s">
        <v>18</v>
      </c>
      <c r="C9" s="3" t="s">
        <v>110</v>
      </c>
      <c r="D9" s="3" t="s">
        <v>114</v>
      </c>
      <c r="E9" s="3" t="s">
        <v>162</v>
      </c>
      <c r="F9" s="3"/>
    </row>
    <row r="10" spans="1:6" x14ac:dyDescent="0.35">
      <c r="A10" s="4">
        <v>9</v>
      </c>
      <c r="B10" s="13" t="s">
        <v>131</v>
      </c>
      <c r="C10" s="3" t="s">
        <v>119</v>
      </c>
      <c r="D10" s="3" t="s">
        <v>225</v>
      </c>
      <c r="E10" s="3" t="s">
        <v>51</v>
      </c>
      <c r="F10" s="3"/>
    </row>
    <row r="11" spans="1:6" x14ac:dyDescent="0.35">
      <c r="A11" s="4">
        <v>10</v>
      </c>
      <c r="B11" s="13" t="s">
        <v>217</v>
      </c>
      <c r="C11" s="3" t="s">
        <v>258</v>
      </c>
      <c r="D11" s="3" t="s">
        <v>171</v>
      </c>
      <c r="E11" s="3" t="s">
        <v>48</v>
      </c>
      <c r="F11" s="3"/>
    </row>
    <row r="12" spans="1:6" x14ac:dyDescent="0.35">
      <c r="A12" s="4">
        <v>11</v>
      </c>
      <c r="B12" s="13" t="s">
        <v>239</v>
      </c>
      <c r="C12" s="3" t="s">
        <v>209</v>
      </c>
      <c r="D12" s="3" t="s">
        <v>54</v>
      </c>
      <c r="E12" s="3" t="s">
        <v>60</v>
      </c>
      <c r="F12" s="3"/>
    </row>
    <row r="13" spans="1:6" x14ac:dyDescent="0.35">
      <c r="A13" s="4">
        <v>12</v>
      </c>
      <c r="B13" s="13" t="s">
        <v>40</v>
      </c>
      <c r="C13" s="3" t="s">
        <v>174</v>
      </c>
      <c r="D13" s="3" t="s">
        <v>139</v>
      </c>
      <c r="E13" s="3" t="s">
        <v>227</v>
      </c>
      <c r="F13" s="3"/>
    </row>
    <row r="14" spans="1:6" x14ac:dyDescent="0.35">
      <c r="A14" s="4">
        <v>13</v>
      </c>
      <c r="B14" s="13" t="s">
        <v>11</v>
      </c>
      <c r="C14" s="3" t="s">
        <v>194</v>
      </c>
      <c r="D14" s="3" t="s">
        <v>150</v>
      </c>
      <c r="E14" s="3" t="s">
        <v>264</v>
      </c>
      <c r="F14" s="3"/>
    </row>
    <row r="15" spans="1:6" x14ac:dyDescent="0.35">
      <c r="A15" s="4">
        <v>14</v>
      </c>
      <c r="B15" s="13" t="s">
        <v>128</v>
      </c>
      <c r="C15" s="3" t="s">
        <v>75</v>
      </c>
      <c r="D15" s="3" t="s">
        <v>78</v>
      </c>
      <c r="E15" s="3" t="s">
        <v>133</v>
      </c>
      <c r="F15" s="3"/>
    </row>
    <row r="16" spans="1:6" x14ac:dyDescent="0.35">
      <c r="A16" s="4">
        <v>15</v>
      </c>
      <c r="B16" s="13" t="s">
        <v>183</v>
      </c>
      <c r="C16" s="3" t="s">
        <v>42</v>
      </c>
      <c r="D16" s="3" t="s">
        <v>23</v>
      </c>
      <c r="E16" s="3" t="s">
        <v>8</v>
      </c>
      <c r="F16" s="3"/>
    </row>
    <row r="17" spans="1:6" x14ac:dyDescent="0.35">
      <c r="A17" s="4">
        <v>16</v>
      </c>
      <c r="B17" s="13" t="s">
        <v>31</v>
      </c>
      <c r="C17" s="3" t="s">
        <v>20</v>
      </c>
      <c r="D17" s="3" t="s">
        <v>212</v>
      </c>
      <c r="E17" s="3" t="s">
        <v>165</v>
      </c>
      <c r="F17" s="3"/>
    </row>
    <row r="18" spans="1:6" x14ac:dyDescent="0.35">
      <c r="A18" s="4">
        <v>17</v>
      </c>
      <c r="B18" s="13" t="s">
        <v>122</v>
      </c>
      <c r="C18" s="3" t="s">
        <v>144</v>
      </c>
      <c r="D18" s="3" t="s">
        <v>255</v>
      </c>
      <c r="E18" s="3" t="s">
        <v>147</v>
      </c>
      <c r="F18" s="3"/>
    </row>
    <row r="19" spans="1:6" x14ac:dyDescent="0.35">
      <c r="A19" s="4">
        <v>18</v>
      </c>
      <c r="B19" s="13" t="s">
        <v>214</v>
      </c>
      <c r="C19" s="3" t="s">
        <v>16</v>
      </c>
      <c r="D19" s="3" t="s">
        <v>37</v>
      </c>
      <c r="E19" s="3" t="s">
        <v>84</v>
      </c>
      <c r="F19" s="3"/>
    </row>
    <row r="20" spans="1:6" x14ac:dyDescent="0.35">
      <c r="A20" s="4">
        <v>19</v>
      </c>
      <c r="B20" s="13" t="s">
        <v>220</v>
      </c>
      <c r="C20" s="3" t="s">
        <v>105</v>
      </c>
      <c r="D20" s="3" t="s">
        <v>112</v>
      </c>
      <c r="E20" s="3" t="s">
        <v>200</v>
      </c>
      <c r="F20" s="3"/>
    </row>
    <row r="21" spans="1:6" x14ac:dyDescent="0.35">
      <c r="A21" s="4">
        <v>20</v>
      </c>
      <c r="B21" s="13" t="s">
        <v>159</v>
      </c>
      <c r="C21" s="3" t="s">
        <v>176</v>
      </c>
      <c r="D21" s="3" t="s">
        <v>28</v>
      </c>
      <c r="E21" s="3" t="s">
        <v>87</v>
      </c>
      <c r="F21" s="3"/>
    </row>
    <row r="22" spans="1:6" x14ac:dyDescent="0.35">
      <c r="A22" s="8">
        <v>21</v>
      </c>
      <c r="B22" s="13" t="s">
        <v>181</v>
      </c>
      <c r="C22" s="3" t="s">
        <v>169</v>
      </c>
      <c r="D22" s="3" t="s">
        <v>63</v>
      </c>
      <c r="E22" s="3" t="s">
        <v>233</v>
      </c>
      <c r="F22" s="3"/>
    </row>
    <row r="23" spans="1:6" x14ac:dyDescent="0.35">
      <c r="A23" s="4">
        <v>22</v>
      </c>
      <c r="B23" s="13" t="s">
        <v>261</v>
      </c>
      <c r="C23" s="3" t="s">
        <v>69</v>
      </c>
      <c r="D23" s="3" t="s">
        <v>152</v>
      </c>
      <c r="E23" s="3" t="s">
        <v>223</v>
      </c>
      <c r="F23" s="3"/>
    </row>
    <row r="24" spans="1:6" x14ac:dyDescent="0.35">
      <c r="A24" s="8">
        <v>23</v>
      </c>
      <c r="B24" s="16" t="s">
        <v>236</v>
      </c>
      <c r="C24" s="3" t="s">
        <v>96</v>
      </c>
      <c r="D24" s="3" t="s">
        <v>25</v>
      </c>
      <c r="E24" s="3" t="s">
        <v>206</v>
      </c>
      <c r="F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5C18-E712-486B-BDE4-3143AE8D3043}">
  <dimension ref="A1:F25"/>
  <sheetViews>
    <sheetView workbookViewId="0">
      <selection activeCell="F4" sqref="F4"/>
    </sheetView>
  </sheetViews>
  <sheetFormatPr baseColWidth="10" defaultRowHeight="14.5" x14ac:dyDescent="0.35"/>
  <cols>
    <col min="2" max="6" width="22.36328125" customWidth="1"/>
    <col min="7" max="7" width="22" customWidth="1"/>
  </cols>
  <sheetData>
    <row r="1" spans="1:6" x14ac:dyDescent="0.35">
      <c r="A1" s="5" t="s">
        <v>242</v>
      </c>
      <c r="B1" s="6" t="s">
        <v>248</v>
      </c>
      <c r="C1" s="6" t="s">
        <v>247</v>
      </c>
      <c r="D1" s="6" t="s">
        <v>249</v>
      </c>
      <c r="E1" s="6" t="s">
        <v>250</v>
      </c>
      <c r="F1" s="7" t="s">
        <v>251</v>
      </c>
    </row>
    <row r="2" spans="1:6" x14ac:dyDescent="0.35">
      <c r="A2" s="4">
        <v>1</v>
      </c>
      <c r="B2" s="16" t="s">
        <v>268</v>
      </c>
      <c r="C2" s="3" t="s">
        <v>139</v>
      </c>
      <c r="D2" s="3" t="s">
        <v>122</v>
      </c>
      <c r="E2" s="3" t="s">
        <v>128</v>
      </c>
      <c r="F2" s="3" t="s">
        <v>258</v>
      </c>
    </row>
    <row r="3" spans="1:6" x14ac:dyDescent="0.35">
      <c r="A3" s="4">
        <v>2</v>
      </c>
      <c r="B3" s="16" t="s">
        <v>34</v>
      </c>
      <c r="C3" s="3" t="s">
        <v>133</v>
      </c>
      <c r="D3" s="3" t="s">
        <v>75</v>
      </c>
      <c r="E3" s="3" t="s">
        <v>212</v>
      </c>
      <c r="F3" s="3" t="s">
        <v>72</v>
      </c>
    </row>
    <row r="4" spans="1:6" x14ac:dyDescent="0.35">
      <c r="A4" s="4">
        <v>3</v>
      </c>
      <c r="B4" s="16" t="s">
        <v>703</v>
      </c>
      <c r="C4" s="3" t="s">
        <v>203</v>
      </c>
      <c r="D4" s="3" t="s">
        <v>253</v>
      </c>
      <c r="E4" s="3" t="s">
        <v>51</v>
      </c>
      <c r="F4" s="3"/>
    </row>
    <row r="5" spans="1:6" x14ac:dyDescent="0.35">
      <c r="A5" s="4">
        <v>4</v>
      </c>
      <c r="B5" s="16" t="s">
        <v>191</v>
      </c>
      <c r="C5" s="3" t="s">
        <v>108</v>
      </c>
      <c r="D5" s="3" t="s">
        <v>66</v>
      </c>
      <c r="E5" s="3" t="s">
        <v>105</v>
      </c>
      <c r="F5" s="3"/>
    </row>
    <row r="6" spans="1:6" x14ac:dyDescent="0.35">
      <c r="A6" s="4">
        <v>5</v>
      </c>
      <c r="B6" s="16" t="s">
        <v>167</v>
      </c>
      <c r="C6" s="3" t="s">
        <v>42</v>
      </c>
      <c r="D6" s="3" t="s">
        <v>57</v>
      </c>
      <c r="E6" s="3" t="s">
        <v>185</v>
      </c>
      <c r="F6" s="3"/>
    </row>
    <row r="7" spans="1:6" x14ac:dyDescent="0.35">
      <c r="A7" s="4">
        <v>6</v>
      </c>
      <c r="B7" s="16" t="s">
        <v>81</v>
      </c>
      <c r="C7" s="3" t="s">
        <v>69</v>
      </c>
      <c r="D7" s="3" t="s">
        <v>220</v>
      </c>
      <c r="E7" s="3" t="s">
        <v>171</v>
      </c>
      <c r="F7" s="3"/>
    </row>
    <row r="8" spans="1:6" x14ac:dyDescent="0.35">
      <c r="A8" s="4">
        <v>7</v>
      </c>
      <c r="B8" s="16" t="s">
        <v>200</v>
      </c>
      <c r="C8" s="3" t="s">
        <v>188</v>
      </c>
      <c r="D8" s="3" t="s">
        <v>90</v>
      </c>
      <c r="E8" s="3" t="s">
        <v>45</v>
      </c>
      <c r="F8" s="3"/>
    </row>
    <row r="9" spans="1:6" x14ac:dyDescent="0.35">
      <c r="A9" s="4">
        <v>8</v>
      </c>
      <c r="B9" s="16" t="s">
        <v>28</v>
      </c>
      <c r="C9" s="3" t="s">
        <v>37</v>
      </c>
      <c r="D9" s="3" t="s">
        <v>102</v>
      </c>
      <c r="E9" s="3" t="s">
        <v>136</v>
      </c>
      <c r="F9" s="3"/>
    </row>
    <row r="10" spans="1:6" x14ac:dyDescent="0.35">
      <c r="A10" s="4">
        <v>9</v>
      </c>
      <c r="B10" s="16" t="s">
        <v>84</v>
      </c>
      <c r="C10" s="3" t="s">
        <v>93</v>
      </c>
      <c r="D10" s="3" t="s">
        <v>48</v>
      </c>
      <c r="E10" s="3" t="s">
        <v>255</v>
      </c>
      <c r="F10" s="3"/>
    </row>
    <row r="11" spans="1:6" x14ac:dyDescent="0.35">
      <c r="A11" s="4">
        <v>10</v>
      </c>
      <c r="B11" s="16" t="s">
        <v>54</v>
      </c>
      <c r="C11" s="3" t="s">
        <v>440</v>
      </c>
      <c r="D11" s="3" t="s">
        <v>169</v>
      </c>
      <c r="E11" s="3" t="s">
        <v>174</v>
      </c>
      <c r="F11" s="3"/>
    </row>
    <row r="12" spans="1:6" x14ac:dyDescent="0.35">
      <c r="A12" s="4">
        <v>11</v>
      </c>
      <c r="B12" s="16" t="s">
        <v>709</v>
      </c>
      <c r="C12" s="3" t="s">
        <v>20</v>
      </c>
      <c r="D12" s="3" t="s">
        <v>266</v>
      </c>
      <c r="E12" s="3" t="s">
        <v>78</v>
      </c>
      <c r="F12" s="3"/>
    </row>
    <row r="13" spans="1:6" x14ac:dyDescent="0.35">
      <c r="A13" s="4">
        <v>12</v>
      </c>
      <c r="B13" s="16" t="s">
        <v>197</v>
      </c>
      <c r="C13" s="3" t="s">
        <v>223</v>
      </c>
      <c r="D13" s="3" t="s">
        <v>63</v>
      </c>
      <c r="E13" s="3" t="s">
        <v>141</v>
      </c>
      <c r="F13" s="3"/>
    </row>
    <row r="14" spans="1:6" x14ac:dyDescent="0.35">
      <c r="A14" s="4">
        <v>13</v>
      </c>
      <c r="B14" s="16" t="s">
        <v>131</v>
      </c>
      <c r="C14" s="3" t="s">
        <v>706</v>
      </c>
      <c r="D14" s="3" t="s">
        <v>150</v>
      </c>
      <c r="E14" s="3" t="s">
        <v>154</v>
      </c>
      <c r="F14" s="3"/>
    </row>
    <row r="15" spans="1:6" x14ac:dyDescent="0.35">
      <c r="A15" s="4">
        <v>14</v>
      </c>
      <c r="B15" s="16" t="s">
        <v>206</v>
      </c>
      <c r="C15" s="3" t="s">
        <v>156</v>
      </c>
      <c r="D15" s="3" t="s">
        <v>8</v>
      </c>
      <c r="E15" s="3" t="s">
        <v>183</v>
      </c>
      <c r="F15" s="3"/>
    </row>
    <row r="16" spans="1:6" x14ac:dyDescent="0.35">
      <c r="A16" s="4">
        <v>15</v>
      </c>
      <c r="B16" s="16" t="s">
        <v>698</v>
      </c>
      <c r="C16" s="3" t="s">
        <v>264</v>
      </c>
      <c r="D16" s="3" t="s">
        <v>179</v>
      </c>
      <c r="E16" s="3" t="s">
        <v>695</v>
      </c>
      <c r="F16" s="3"/>
    </row>
    <row r="17" spans="1:6" x14ac:dyDescent="0.35">
      <c r="A17" s="4">
        <v>16</v>
      </c>
      <c r="B17" s="16" t="s">
        <v>16</v>
      </c>
      <c r="C17" s="3" t="s">
        <v>25</v>
      </c>
      <c r="D17" s="3" t="s">
        <v>225</v>
      </c>
      <c r="E17" s="3" t="s">
        <v>261</v>
      </c>
      <c r="F17" s="3"/>
    </row>
    <row r="18" spans="1:6" x14ac:dyDescent="0.35">
      <c r="A18" s="4">
        <v>17</v>
      </c>
      <c r="B18" s="16" t="s">
        <v>116</v>
      </c>
      <c r="C18" s="3" t="s">
        <v>162</v>
      </c>
      <c r="D18" s="3" t="s">
        <v>87</v>
      </c>
      <c r="E18" s="3" t="s">
        <v>176</v>
      </c>
      <c r="F18" s="3"/>
    </row>
    <row r="19" spans="1:6" x14ac:dyDescent="0.35">
      <c r="A19" s="4">
        <v>18</v>
      </c>
      <c r="B19" s="16" t="s">
        <v>60</v>
      </c>
      <c r="C19" s="3" t="s">
        <v>112</v>
      </c>
      <c r="D19" s="3" t="s">
        <v>31</v>
      </c>
      <c r="E19" s="3" t="s">
        <v>214</v>
      </c>
      <c r="F19" s="3"/>
    </row>
    <row r="20" spans="1:6" x14ac:dyDescent="0.35">
      <c r="A20" s="4">
        <v>19</v>
      </c>
      <c r="B20" s="16" t="s">
        <v>165</v>
      </c>
      <c r="C20" s="3" t="s">
        <v>99</v>
      </c>
      <c r="D20" s="3" t="s">
        <v>110</v>
      </c>
      <c r="E20" s="3" t="s">
        <v>217</v>
      </c>
      <c r="F20" s="3"/>
    </row>
    <row r="21" spans="1:6" x14ac:dyDescent="0.35">
      <c r="A21" s="4">
        <v>20</v>
      </c>
      <c r="B21" s="16" t="s">
        <v>230</v>
      </c>
      <c r="C21" s="3" t="s">
        <v>239</v>
      </c>
      <c r="D21" s="3" t="s">
        <v>194</v>
      </c>
      <c r="E21" s="3" t="s">
        <v>144</v>
      </c>
      <c r="F21" s="3"/>
    </row>
    <row r="22" spans="1:6" x14ac:dyDescent="0.35">
      <c r="A22" s="8">
        <v>21</v>
      </c>
      <c r="B22" s="16" t="s">
        <v>125</v>
      </c>
      <c r="C22" s="3" t="s">
        <v>11</v>
      </c>
      <c r="D22" s="15" t="s">
        <v>236</v>
      </c>
      <c r="E22" s="3" t="s">
        <v>159</v>
      </c>
      <c r="F22" s="3"/>
    </row>
    <row r="23" spans="1:6" x14ac:dyDescent="0.35">
      <c r="A23" s="4">
        <v>22</v>
      </c>
      <c r="B23" s="16" t="s">
        <v>233</v>
      </c>
      <c r="C23" s="3" t="s">
        <v>119</v>
      </c>
      <c r="D23" s="3" t="s">
        <v>96</v>
      </c>
      <c r="E23" s="3" t="s">
        <v>14</v>
      </c>
      <c r="F23" s="3"/>
    </row>
    <row r="24" spans="1:6" x14ac:dyDescent="0.35">
      <c r="A24" s="8">
        <v>23</v>
      </c>
      <c r="B24" s="16" t="s">
        <v>181</v>
      </c>
      <c r="C24" s="3" t="s">
        <v>227</v>
      </c>
      <c r="D24" s="3" t="s">
        <v>23</v>
      </c>
      <c r="E24" s="3" t="s">
        <v>40</v>
      </c>
      <c r="F24" s="3"/>
    </row>
    <row r="25" spans="1:6" x14ac:dyDescent="0.35">
      <c r="A25" s="4">
        <v>24</v>
      </c>
      <c r="B25" s="16" t="s">
        <v>700</v>
      </c>
      <c r="C25" s="3" t="s">
        <v>18</v>
      </c>
      <c r="D25" s="3" t="s">
        <v>152</v>
      </c>
      <c r="E25" s="3" t="s">
        <v>147</v>
      </c>
      <c r="F25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058B-9A88-4C93-8E5F-FFA85FA23B77}">
  <dimension ref="A1:H27"/>
  <sheetViews>
    <sheetView workbookViewId="0">
      <selection activeCell="F5" sqref="F5"/>
    </sheetView>
  </sheetViews>
  <sheetFormatPr baseColWidth="10" defaultRowHeight="14.5" x14ac:dyDescent="0.35"/>
  <cols>
    <col min="1" max="1" width="11.6328125" bestFit="1" customWidth="1"/>
    <col min="2" max="2" width="21.81640625" bestFit="1" customWidth="1"/>
    <col min="3" max="3" width="18.453125" bestFit="1" customWidth="1"/>
    <col min="4" max="4" width="20.54296875" bestFit="1" customWidth="1"/>
    <col min="5" max="5" width="19" bestFit="1" customWidth="1"/>
    <col min="6" max="6" width="18.36328125" bestFit="1" customWidth="1"/>
  </cols>
  <sheetData>
    <row r="1" spans="1:8" x14ac:dyDescent="0.35">
      <c r="A1" s="5" t="s">
        <v>242</v>
      </c>
      <c r="B1" s="6" t="s">
        <v>247</v>
      </c>
      <c r="C1" s="6" t="s">
        <v>248</v>
      </c>
      <c r="D1" s="6" t="s">
        <v>249</v>
      </c>
      <c r="E1" s="6" t="s">
        <v>250</v>
      </c>
      <c r="F1" s="7" t="s">
        <v>251</v>
      </c>
    </row>
    <row r="2" spans="1:8" ht="16.5" x14ac:dyDescent="0.35">
      <c r="A2" s="4">
        <v>1</v>
      </c>
      <c r="B2" s="16" t="s">
        <v>171</v>
      </c>
      <c r="C2" s="3" t="s">
        <v>156</v>
      </c>
      <c r="D2" s="3" t="s">
        <v>236</v>
      </c>
      <c r="E2" s="3" t="s">
        <v>440</v>
      </c>
      <c r="F2" s="3" t="s">
        <v>727</v>
      </c>
      <c r="H2" s="39"/>
    </row>
    <row r="3" spans="1:8" ht="16.5" x14ac:dyDescent="0.35">
      <c r="A3" s="4">
        <v>2</v>
      </c>
      <c r="B3" s="16" t="s">
        <v>165</v>
      </c>
      <c r="C3" s="3" t="s">
        <v>116</v>
      </c>
      <c r="D3" s="3" t="s">
        <v>217</v>
      </c>
      <c r="E3" s="3" t="s">
        <v>96</v>
      </c>
      <c r="F3" s="3" t="s">
        <v>729</v>
      </c>
      <c r="H3" s="39"/>
    </row>
    <row r="4" spans="1:8" ht="16.5" x14ac:dyDescent="0.35">
      <c r="A4" s="4">
        <v>3</v>
      </c>
      <c r="B4" s="16" t="s">
        <v>81</v>
      </c>
      <c r="C4" s="3" t="s">
        <v>18</v>
      </c>
      <c r="D4" s="3" t="s">
        <v>136</v>
      </c>
      <c r="E4" s="3" t="s">
        <v>181</v>
      </c>
      <c r="F4" s="3"/>
      <c r="H4" s="39"/>
    </row>
    <row r="5" spans="1:8" ht="16.5" x14ac:dyDescent="0.35">
      <c r="A5" s="4">
        <v>4</v>
      </c>
      <c r="B5" s="16" t="s">
        <v>75</v>
      </c>
      <c r="C5" s="3" t="s">
        <v>200</v>
      </c>
      <c r="D5" s="3" t="s">
        <v>141</v>
      </c>
      <c r="E5" s="3" t="s">
        <v>112</v>
      </c>
      <c r="F5" s="3"/>
      <c r="H5" s="39"/>
    </row>
    <row r="6" spans="1:8" ht="16.5" x14ac:dyDescent="0.35">
      <c r="A6" s="4">
        <v>5</v>
      </c>
      <c r="B6" s="16" t="s">
        <v>84</v>
      </c>
      <c r="C6" s="3" t="s">
        <v>268</v>
      </c>
      <c r="D6" s="3" t="s">
        <v>122</v>
      </c>
      <c r="E6" s="3" t="s">
        <v>185</v>
      </c>
      <c r="F6" s="3"/>
      <c r="H6" s="39"/>
    </row>
    <row r="7" spans="1:8" ht="16.5" x14ac:dyDescent="0.35">
      <c r="A7" s="4">
        <v>6</v>
      </c>
      <c r="B7" s="16" t="s">
        <v>266</v>
      </c>
      <c r="C7" s="3" t="s">
        <v>133</v>
      </c>
      <c r="D7" s="3" t="s">
        <v>23</v>
      </c>
      <c r="E7" s="3" t="s">
        <v>150</v>
      </c>
      <c r="F7" s="3"/>
      <c r="H7" s="39"/>
    </row>
    <row r="8" spans="1:8" ht="16.5" x14ac:dyDescent="0.35">
      <c r="A8" s="4">
        <v>7</v>
      </c>
      <c r="B8" s="16" t="s">
        <v>194</v>
      </c>
      <c r="C8" s="3" t="s">
        <v>179</v>
      </c>
      <c r="D8" s="3" t="s">
        <v>698</v>
      </c>
      <c r="E8" s="3" t="s">
        <v>31</v>
      </c>
      <c r="F8" s="3"/>
      <c r="H8" s="39"/>
    </row>
    <row r="9" spans="1:8" ht="16.5" x14ac:dyDescent="0.35">
      <c r="A9" s="4">
        <v>8</v>
      </c>
      <c r="B9" s="16" t="s">
        <v>90</v>
      </c>
      <c r="C9" s="15" t="s">
        <v>108</v>
      </c>
      <c r="D9" s="3" t="s">
        <v>183</v>
      </c>
      <c r="E9" s="3" t="s">
        <v>261</v>
      </c>
      <c r="F9" s="3"/>
      <c r="H9" s="39"/>
    </row>
    <row r="10" spans="1:8" ht="16.5" x14ac:dyDescent="0.35">
      <c r="A10" s="4">
        <v>9</v>
      </c>
      <c r="B10" s="16" t="s">
        <v>57</v>
      </c>
      <c r="C10" s="3" t="s">
        <v>220</v>
      </c>
      <c r="D10" s="3" t="s">
        <v>724</v>
      </c>
      <c r="E10" s="3" t="s">
        <v>206</v>
      </c>
      <c r="F10" s="3"/>
      <c r="H10" s="39"/>
    </row>
    <row r="11" spans="1:8" ht="16.5" x14ac:dyDescent="0.35">
      <c r="A11" s="4">
        <v>10</v>
      </c>
      <c r="B11" s="16" t="s">
        <v>139</v>
      </c>
      <c r="C11" s="3" t="s">
        <v>176</v>
      </c>
      <c r="D11" s="3" t="s">
        <v>223</v>
      </c>
      <c r="E11" s="3" t="s">
        <v>147</v>
      </c>
      <c r="F11" s="3"/>
      <c r="H11" s="39"/>
    </row>
    <row r="12" spans="1:8" ht="16.5" x14ac:dyDescent="0.35">
      <c r="A12" s="4">
        <v>11</v>
      </c>
      <c r="B12" s="16" t="s">
        <v>131</v>
      </c>
      <c r="C12" s="3" t="s">
        <v>48</v>
      </c>
      <c r="D12" s="3" t="s">
        <v>709</v>
      </c>
      <c r="E12" s="3" t="s">
        <v>69</v>
      </c>
      <c r="F12" s="3"/>
      <c r="H12" s="39"/>
    </row>
    <row r="13" spans="1:8" ht="16.5" x14ac:dyDescent="0.35">
      <c r="A13" s="4">
        <v>12</v>
      </c>
      <c r="B13" s="16" t="s">
        <v>51</v>
      </c>
      <c r="C13" s="3" t="s">
        <v>233</v>
      </c>
      <c r="D13" s="3" t="s">
        <v>69</v>
      </c>
      <c r="E13" s="3" t="s">
        <v>167</v>
      </c>
      <c r="F13" s="3"/>
      <c r="H13" s="39"/>
    </row>
    <row r="14" spans="1:8" ht="16.5" x14ac:dyDescent="0.35">
      <c r="A14" s="4">
        <v>13</v>
      </c>
      <c r="B14" s="16" t="s">
        <v>72</v>
      </c>
      <c r="C14" s="3" t="s">
        <v>188</v>
      </c>
      <c r="D14" s="3" t="s">
        <v>264</v>
      </c>
      <c r="E14" s="3" t="s">
        <v>78</v>
      </c>
      <c r="F14" s="3"/>
      <c r="H14" s="39"/>
    </row>
    <row r="15" spans="1:8" ht="16.5" x14ac:dyDescent="0.35">
      <c r="A15" s="4">
        <v>14</v>
      </c>
      <c r="B15" s="16" t="s">
        <v>28</v>
      </c>
      <c r="C15" s="3" t="s">
        <v>20</v>
      </c>
      <c r="D15" s="3" t="s">
        <v>110</v>
      </c>
      <c r="E15" s="3" t="s">
        <v>25</v>
      </c>
      <c r="F15" s="3"/>
      <c r="H15" s="39"/>
    </row>
    <row r="16" spans="1:8" ht="16.5" x14ac:dyDescent="0.35">
      <c r="A16" s="4">
        <v>15</v>
      </c>
      <c r="B16" s="16" t="s">
        <v>230</v>
      </c>
      <c r="C16" s="3" t="s">
        <v>119</v>
      </c>
      <c r="D16" s="3" t="s">
        <v>34</v>
      </c>
      <c r="E16" s="3" t="s">
        <v>706</v>
      </c>
      <c r="F16" s="3"/>
      <c r="H16" s="39"/>
    </row>
    <row r="17" spans="1:8" ht="16.5" x14ac:dyDescent="0.35">
      <c r="A17" s="4">
        <v>16</v>
      </c>
      <c r="B17" s="16" t="s">
        <v>191</v>
      </c>
      <c r="C17" s="3" t="s">
        <v>40</v>
      </c>
      <c r="D17" s="3" t="s">
        <v>60</v>
      </c>
      <c r="E17" s="3" t="s">
        <v>227</v>
      </c>
      <c r="F17" s="3"/>
      <c r="H17" s="39"/>
    </row>
    <row r="18" spans="1:8" ht="16.5" x14ac:dyDescent="0.35">
      <c r="A18" s="4">
        <v>17</v>
      </c>
      <c r="B18" s="16" t="s">
        <v>239</v>
      </c>
      <c r="C18" s="3" t="s">
        <v>694</v>
      </c>
      <c r="D18" s="3" t="s">
        <v>66</v>
      </c>
      <c r="E18" s="3" t="s">
        <v>718</v>
      </c>
      <c r="F18" s="3"/>
      <c r="H18" s="39"/>
    </row>
    <row r="19" spans="1:8" ht="16.5" x14ac:dyDescent="0.35">
      <c r="A19" s="4">
        <v>18</v>
      </c>
      <c r="B19" s="16" t="s">
        <v>16</v>
      </c>
      <c r="C19" s="3" t="s">
        <v>11</v>
      </c>
      <c r="D19" s="3" t="s">
        <v>125</v>
      </c>
      <c r="E19" s="3" t="s">
        <v>37</v>
      </c>
      <c r="F19" s="3"/>
      <c r="H19" s="39"/>
    </row>
    <row r="20" spans="1:8" ht="16.5" x14ac:dyDescent="0.35">
      <c r="A20" s="4">
        <v>19</v>
      </c>
      <c r="B20" s="16" t="s">
        <v>128</v>
      </c>
      <c r="C20" s="3" t="s">
        <v>169</v>
      </c>
      <c r="D20" s="3" t="s">
        <v>197</v>
      </c>
      <c r="E20" s="15" t="s">
        <v>715</v>
      </c>
      <c r="F20" s="3"/>
      <c r="H20" s="39"/>
    </row>
    <row r="21" spans="1:8" ht="16.5" x14ac:dyDescent="0.35">
      <c r="A21" s="4">
        <v>20</v>
      </c>
      <c r="B21" s="16" t="s">
        <v>42</v>
      </c>
      <c r="C21" s="3" t="s">
        <v>93</v>
      </c>
      <c r="D21" s="3" t="s">
        <v>203</v>
      </c>
      <c r="E21" s="3" t="s">
        <v>253</v>
      </c>
      <c r="F21" s="3"/>
      <c r="H21" s="39"/>
    </row>
    <row r="22" spans="1:8" ht="16.5" x14ac:dyDescent="0.35">
      <c r="A22" s="8">
        <v>21</v>
      </c>
      <c r="B22" s="16" t="s">
        <v>63</v>
      </c>
      <c r="C22" s="3" t="s">
        <v>700</v>
      </c>
      <c r="D22" s="15" t="s">
        <v>712</v>
      </c>
      <c r="E22" s="3" t="s">
        <v>174</v>
      </c>
      <c r="F22" s="3"/>
      <c r="H22" s="39"/>
    </row>
    <row r="23" spans="1:8" ht="16.5" x14ac:dyDescent="0.35">
      <c r="A23" s="4">
        <v>22</v>
      </c>
      <c r="B23" s="16" t="s">
        <v>105</v>
      </c>
      <c r="C23" s="3" t="s">
        <v>8</v>
      </c>
      <c r="D23" s="3" t="s">
        <v>154</v>
      </c>
      <c r="E23" s="3" t="s">
        <v>703</v>
      </c>
      <c r="F23" s="3"/>
      <c r="H23" s="39"/>
    </row>
    <row r="24" spans="1:8" ht="16.5" x14ac:dyDescent="0.35">
      <c r="A24" s="8">
        <v>23</v>
      </c>
      <c r="B24" s="16" t="s">
        <v>255</v>
      </c>
      <c r="C24" s="3" t="s">
        <v>159</v>
      </c>
      <c r="D24" s="3" t="s">
        <v>214</v>
      </c>
      <c r="E24" s="3" t="s">
        <v>258</v>
      </c>
      <c r="F24" s="3"/>
      <c r="H24" s="39"/>
    </row>
    <row r="25" spans="1:8" ht="16.5" x14ac:dyDescent="0.35">
      <c r="A25" s="4">
        <v>24</v>
      </c>
      <c r="B25" s="16" t="s">
        <v>162</v>
      </c>
      <c r="C25" s="3" t="s">
        <v>144</v>
      </c>
      <c r="D25" s="3" t="s">
        <v>102</v>
      </c>
      <c r="E25" s="3" t="s">
        <v>99</v>
      </c>
      <c r="F25" s="3"/>
      <c r="H25" s="39"/>
    </row>
    <row r="26" spans="1:8" ht="16.5" x14ac:dyDescent="0.35">
      <c r="A26" s="8">
        <v>25</v>
      </c>
      <c r="B26" s="16" t="s">
        <v>45</v>
      </c>
      <c r="C26" s="3" t="s">
        <v>721</v>
      </c>
      <c r="D26" s="3" t="s">
        <v>87</v>
      </c>
      <c r="E26" s="3" t="s">
        <v>212</v>
      </c>
      <c r="F26" s="3"/>
      <c r="H26" s="39"/>
    </row>
    <row r="27" spans="1:8" ht="16.5" x14ac:dyDescent="0.35">
      <c r="H27" s="3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E31E-950A-4301-B488-3CE526AB6E69}">
  <dimension ref="A1:F225"/>
  <sheetViews>
    <sheetView topLeftCell="A200" workbookViewId="0">
      <selection activeCell="C226" sqref="C226"/>
    </sheetView>
  </sheetViews>
  <sheetFormatPr baseColWidth="10" defaultRowHeight="14.5" x14ac:dyDescent="0.35"/>
  <cols>
    <col min="3" max="3" width="27" style="19" bestFit="1" customWidth="1"/>
    <col min="6" max="6" width="12" customWidth="1"/>
  </cols>
  <sheetData>
    <row r="1" spans="1:6" x14ac:dyDescent="0.35">
      <c r="A1" s="19" t="s">
        <v>4</v>
      </c>
      <c r="B1" s="19" t="s">
        <v>270</v>
      </c>
      <c r="C1" s="19" t="s">
        <v>688</v>
      </c>
      <c r="D1" s="19" t="s">
        <v>271</v>
      </c>
      <c r="E1" s="19" t="s">
        <v>272</v>
      </c>
      <c r="F1" s="19" t="s">
        <v>273</v>
      </c>
    </row>
    <row r="2" spans="1:6" x14ac:dyDescent="0.35">
      <c r="A2" s="19" t="s">
        <v>274</v>
      </c>
      <c r="B2" s="19" t="s">
        <v>275</v>
      </c>
      <c r="C2" s="19" t="str">
        <f>Tableau5[[#This Row],[Prénom]]&amp;" "&amp;Tableau5[[#This Row],[Nom]]</f>
        <v>Bettina Devines</v>
      </c>
      <c r="D2" s="19" t="s">
        <v>276</v>
      </c>
      <c r="E2" s="26">
        <v>44333</v>
      </c>
      <c r="F2" s="28">
        <f ca="1">(TODAY()-Tableau5[[#This Row],[Arrivée]])/365</f>
        <v>0.14520547945205478</v>
      </c>
    </row>
    <row r="3" spans="1:6" x14ac:dyDescent="0.35">
      <c r="A3" s="19" t="s">
        <v>277</v>
      </c>
      <c r="B3" s="19" t="s">
        <v>278</v>
      </c>
      <c r="C3" s="19" t="str">
        <f>Tableau5[[#This Row],[Prénom]]&amp;" "&amp;Tableau5[[#This Row],[Nom]]</f>
        <v>Lorraine Lepers</v>
      </c>
      <c r="D3" s="19" t="s">
        <v>279</v>
      </c>
      <c r="E3" s="26">
        <v>44333</v>
      </c>
      <c r="F3" s="28">
        <f ca="1">(TODAY()-Tableau5[[#This Row],[Arrivée]])/365</f>
        <v>0.14520547945205478</v>
      </c>
    </row>
    <row r="4" spans="1:6" x14ac:dyDescent="0.35">
      <c r="A4" s="19" t="s">
        <v>280</v>
      </c>
      <c r="B4" s="19" t="s">
        <v>281</v>
      </c>
      <c r="C4" s="19" t="str">
        <f>Tableau5[[#This Row],[Prénom]]&amp;" "&amp;Tableau5[[#This Row],[Nom]]</f>
        <v>Claire Duan</v>
      </c>
      <c r="D4" s="19" t="s">
        <v>282</v>
      </c>
      <c r="E4" s="26">
        <v>44333</v>
      </c>
      <c r="F4" s="28">
        <f ca="1">(TODAY()-Tableau5[[#This Row],[Arrivée]])/365</f>
        <v>0.14520547945205478</v>
      </c>
    </row>
    <row r="5" spans="1:6" x14ac:dyDescent="0.35">
      <c r="A5" s="19" t="s">
        <v>283</v>
      </c>
      <c r="B5" s="19" t="s">
        <v>284</v>
      </c>
      <c r="C5" s="19" t="str">
        <f>Tableau5[[#This Row],[Prénom]]&amp;" "&amp;Tableau5[[#This Row],[Nom]]</f>
        <v>Marina BOUNECHADA</v>
      </c>
      <c r="D5" s="19" t="s">
        <v>285</v>
      </c>
      <c r="E5" s="26">
        <v>44320</v>
      </c>
      <c r="F5" s="28">
        <f ca="1">(TODAY()-Tableau5[[#This Row],[Arrivée]])/365</f>
        <v>0.18082191780821918</v>
      </c>
    </row>
    <row r="6" spans="1:6" x14ac:dyDescent="0.35">
      <c r="A6" s="19" t="s">
        <v>286</v>
      </c>
      <c r="B6" s="19" t="s">
        <v>287</v>
      </c>
      <c r="C6" s="19" t="str">
        <f>Tableau5[[#This Row],[Prénom]]&amp;" "&amp;Tableau5[[#This Row],[Nom]]</f>
        <v>Oussama Samin</v>
      </c>
      <c r="D6" s="19" t="s">
        <v>282</v>
      </c>
      <c r="E6" s="26">
        <v>44319</v>
      </c>
      <c r="F6" s="28">
        <f ca="1">(TODAY()-Tableau5[[#This Row],[Arrivée]])/365</f>
        <v>0.18356164383561643</v>
      </c>
    </row>
    <row r="7" spans="1:6" x14ac:dyDescent="0.35">
      <c r="A7" s="19" t="s">
        <v>288</v>
      </c>
      <c r="B7" s="19" t="s">
        <v>289</v>
      </c>
      <c r="C7" s="19" t="str">
        <f>Tableau5[[#This Row],[Prénom]]&amp;" "&amp;Tableau5[[#This Row],[Nom]]</f>
        <v>Inès BEN RACHED</v>
      </c>
      <c r="D7" s="19" t="s">
        <v>282</v>
      </c>
      <c r="E7" s="26">
        <v>44305</v>
      </c>
      <c r="F7" s="28">
        <f ca="1">(TODAY()-Tableau5[[#This Row],[Arrivée]])/365</f>
        <v>0.22191780821917809</v>
      </c>
    </row>
    <row r="8" spans="1:6" x14ac:dyDescent="0.35">
      <c r="A8" s="19" t="s">
        <v>290</v>
      </c>
      <c r="B8" s="19" t="s">
        <v>291</v>
      </c>
      <c r="C8" s="19" t="str">
        <f>Tableau5[[#This Row],[Prénom]]&amp;" "&amp;Tableau5[[#This Row],[Nom]]</f>
        <v>Julian RODRIGUEZ</v>
      </c>
      <c r="D8" s="19" t="s">
        <v>282</v>
      </c>
      <c r="E8" s="26">
        <v>44305</v>
      </c>
      <c r="F8" s="28">
        <f ca="1">(TODAY()-Tableau5[[#This Row],[Arrivée]])/365</f>
        <v>0.22191780821917809</v>
      </c>
    </row>
    <row r="9" spans="1:6" x14ac:dyDescent="0.35">
      <c r="A9" s="19" t="s">
        <v>292</v>
      </c>
      <c r="B9" s="19" t="s">
        <v>293</v>
      </c>
      <c r="C9" s="19" t="str">
        <f>Tableau5[[#This Row],[Prénom]]&amp;" "&amp;Tableau5[[#This Row],[Nom]]</f>
        <v>Maxime DE MAINDREVILLE</v>
      </c>
      <c r="D9" s="19" t="s">
        <v>279</v>
      </c>
      <c r="E9" s="26">
        <v>44298</v>
      </c>
      <c r="F9" s="28">
        <f ca="1">(TODAY()-Tableau5[[#This Row],[Arrivée]])/365</f>
        <v>0.24109589041095891</v>
      </c>
    </row>
    <row r="10" spans="1:6" x14ac:dyDescent="0.35">
      <c r="A10" s="19" t="s">
        <v>294</v>
      </c>
      <c r="B10" s="19" t="s">
        <v>295</v>
      </c>
      <c r="C10" s="19" t="str">
        <f>Tableau5[[#This Row],[Prénom]]&amp;" "&amp;Tableau5[[#This Row],[Nom]]</f>
        <v>Lucas BANCEL</v>
      </c>
      <c r="D10" s="19" t="s">
        <v>276</v>
      </c>
      <c r="E10" s="26">
        <v>44292</v>
      </c>
      <c r="F10" s="28">
        <f ca="1">(TODAY()-Tableau5[[#This Row],[Arrivée]])/365</f>
        <v>0.25753424657534246</v>
      </c>
    </row>
    <row r="11" spans="1:6" x14ac:dyDescent="0.35">
      <c r="A11" s="19" t="s">
        <v>296</v>
      </c>
      <c r="B11" s="19" t="s">
        <v>297</v>
      </c>
      <c r="C11" s="19" t="str">
        <f>Tableau5[[#This Row],[Prénom]]&amp;" "&amp;Tableau5[[#This Row],[Nom]]</f>
        <v>Silvere-Yann NGOUELA</v>
      </c>
      <c r="D11" s="19" t="s">
        <v>282</v>
      </c>
      <c r="E11" s="26">
        <v>44291</v>
      </c>
      <c r="F11" s="28">
        <f ca="1">(TODAY()-Tableau5[[#This Row],[Arrivée]])/365</f>
        <v>0.26027397260273971</v>
      </c>
    </row>
    <row r="12" spans="1:6" x14ac:dyDescent="0.35">
      <c r="A12" s="19" t="s">
        <v>298</v>
      </c>
      <c r="B12" s="19" t="s">
        <v>299</v>
      </c>
      <c r="C12" s="19" t="str">
        <f>Tableau5[[#This Row],[Prénom]]&amp;" "&amp;Tableau5[[#This Row],[Nom]]</f>
        <v>Mickael PEREZ</v>
      </c>
      <c r="D12" s="19" t="s">
        <v>300</v>
      </c>
      <c r="E12" s="26">
        <v>44291</v>
      </c>
      <c r="F12" s="28">
        <f ca="1">(TODAY()-Tableau5[[#This Row],[Arrivée]])/365</f>
        <v>0.26027397260273971</v>
      </c>
    </row>
    <row r="13" spans="1:6" x14ac:dyDescent="0.35">
      <c r="A13" s="19" t="s">
        <v>301</v>
      </c>
      <c r="B13" s="19" t="s">
        <v>302</v>
      </c>
      <c r="C13" s="19" t="str">
        <f>Tableau5[[#This Row],[Prénom]]&amp;" "&amp;Tableau5[[#This Row],[Nom]]</f>
        <v>Lily THOMANN</v>
      </c>
      <c r="D13" s="19" t="s">
        <v>285</v>
      </c>
      <c r="E13" s="26">
        <v>44291</v>
      </c>
      <c r="F13" s="28">
        <f ca="1">(TODAY()-Tableau5[[#This Row],[Arrivée]])/365</f>
        <v>0.26027397260273971</v>
      </c>
    </row>
    <row r="14" spans="1:6" x14ac:dyDescent="0.35">
      <c r="A14" s="19" t="s">
        <v>303</v>
      </c>
      <c r="B14" s="19" t="s">
        <v>304</v>
      </c>
      <c r="C14" s="19" t="str">
        <f>Tableau5[[#This Row],[Prénom]]&amp;" "&amp;Tableau5[[#This Row],[Nom]]</f>
        <v>Elie DUMOND</v>
      </c>
      <c r="D14" s="19" t="s">
        <v>279</v>
      </c>
      <c r="E14" s="26">
        <v>44284</v>
      </c>
      <c r="F14" s="28">
        <f ca="1">(TODAY()-Tableau5[[#This Row],[Arrivée]])/365</f>
        <v>0.27945205479452057</v>
      </c>
    </row>
    <row r="15" spans="1:6" x14ac:dyDescent="0.35">
      <c r="A15" s="19" t="s">
        <v>305</v>
      </c>
      <c r="B15" s="19" t="s">
        <v>306</v>
      </c>
      <c r="C15" s="19" t="str">
        <f>Tableau5[[#This Row],[Prénom]]&amp;" "&amp;Tableau5[[#This Row],[Nom]]</f>
        <v>Ahmed LAMARTI</v>
      </c>
      <c r="D15" s="19" t="s">
        <v>279</v>
      </c>
      <c r="E15" s="26">
        <v>44284</v>
      </c>
      <c r="F15" s="28">
        <f ca="1">(TODAY()-Tableau5[[#This Row],[Arrivée]])/365</f>
        <v>0.27945205479452057</v>
      </c>
    </row>
    <row r="16" spans="1:6" x14ac:dyDescent="0.35">
      <c r="A16" s="19" t="s">
        <v>307</v>
      </c>
      <c r="B16" s="19" t="s">
        <v>308</v>
      </c>
      <c r="C16" s="19" t="str">
        <f>Tableau5[[#This Row],[Prénom]]&amp;" "&amp;Tableau5[[#This Row],[Nom]]</f>
        <v>Guillermo SANTAMARIA JUESAS</v>
      </c>
      <c r="D16" s="19" t="s">
        <v>282</v>
      </c>
      <c r="E16" s="20">
        <v>44284</v>
      </c>
      <c r="F16" s="28">
        <f ca="1">(TODAY()-Tableau5[[#This Row],[Arrivée]])/365</f>
        <v>0.27945205479452057</v>
      </c>
    </row>
    <row r="17" spans="1:6" x14ac:dyDescent="0.35">
      <c r="A17" s="19" t="s">
        <v>309</v>
      </c>
      <c r="B17" s="19" t="s">
        <v>310</v>
      </c>
      <c r="C17" s="19" t="str">
        <f>Tableau5[[#This Row],[Prénom]]&amp;" "&amp;Tableau5[[#This Row],[Nom]]</f>
        <v>Robin PIGAULT</v>
      </c>
      <c r="D17" s="19" t="s">
        <v>311</v>
      </c>
      <c r="E17" s="20">
        <v>44277</v>
      </c>
      <c r="F17" s="28">
        <f ca="1">(TODAY()-Tableau5[[#This Row],[Arrivée]])/365</f>
        <v>0.29863013698630136</v>
      </c>
    </row>
    <row r="18" spans="1:6" x14ac:dyDescent="0.35">
      <c r="A18" s="19" t="s">
        <v>312</v>
      </c>
      <c r="B18" s="19" t="s">
        <v>313</v>
      </c>
      <c r="C18" s="19" t="str">
        <f>Tableau5[[#This Row],[Prénom]]&amp;" "&amp;Tableau5[[#This Row],[Nom]]</f>
        <v>Arthur de la TAILLE</v>
      </c>
      <c r="D18" s="19" t="s">
        <v>279</v>
      </c>
      <c r="E18" s="20">
        <v>44270</v>
      </c>
      <c r="F18" s="28">
        <f ca="1">(TODAY()-Tableau5[[#This Row],[Arrivée]])/365</f>
        <v>0.31780821917808222</v>
      </c>
    </row>
    <row r="19" spans="1:6" x14ac:dyDescent="0.35">
      <c r="A19" s="19" t="s">
        <v>314</v>
      </c>
      <c r="B19" s="19" t="s">
        <v>315</v>
      </c>
      <c r="C19" s="19" t="str">
        <f>Tableau5[[#This Row],[Prénom]]&amp;" "&amp;Tableau5[[#This Row],[Nom]]</f>
        <v>Dimitri DIXIMUS</v>
      </c>
      <c r="D19" s="19" t="s">
        <v>282</v>
      </c>
      <c r="E19" s="20">
        <v>44256</v>
      </c>
      <c r="F19" s="28">
        <f ca="1">(TODAY()-Tableau5[[#This Row],[Arrivée]])/365</f>
        <v>0.35616438356164382</v>
      </c>
    </row>
    <row r="20" spans="1:6" x14ac:dyDescent="0.35">
      <c r="A20" s="19" t="s">
        <v>316</v>
      </c>
      <c r="B20" s="19" t="s">
        <v>317</v>
      </c>
      <c r="C20" s="19" t="str">
        <f>Tableau5[[#This Row],[Prénom]]&amp;" "&amp;Tableau5[[#This Row],[Nom]]</f>
        <v>Aniis KOODORUTH</v>
      </c>
      <c r="D20" s="19" t="s">
        <v>282</v>
      </c>
      <c r="E20" s="20">
        <v>44256</v>
      </c>
      <c r="F20" s="28">
        <f ca="1">(TODAY()-Tableau5[[#This Row],[Arrivée]])/365</f>
        <v>0.35616438356164382</v>
      </c>
    </row>
    <row r="21" spans="1:6" x14ac:dyDescent="0.35">
      <c r="A21" s="19" t="s">
        <v>318</v>
      </c>
      <c r="B21" s="19" t="s">
        <v>319</v>
      </c>
      <c r="C21" s="19" t="str">
        <f>Tableau5[[#This Row],[Prénom]]&amp;" "&amp;Tableau5[[#This Row],[Nom]]</f>
        <v>Jihen MAIRECH</v>
      </c>
      <c r="D21" s="19" t="s">
        <v>276</v>
      </c>
      <c r="E21" s="20">
        <v>44256</v>
      </c>
      <c r="F21" s="28">
        <f ca="1">(TODAY()-Tableau5[[#This Row],[Arrivée]])/365</f>
        <v>0.35616438356164382</v>
      </c>
    </row>
    <row r="22" spans="1:6" x14ac:dyDescent="0.35">
      <c r="A22" s="19" t="s">
        <v>320</v>
      </c>
      <c r="B22" s="19" t="s">
        <v>315</v>
      </c>
      <c r="C22" s="19" t="str">
        <f>Tableau5[[#This Row],[Prénom]]&amp;" "&amp;Tableau5[[#This Row],[Nom]]</f>
        <v>Dimitri THEVENEAU</v>
      </c>
      <c r="D22" s="19" t="s">
        <v>279</v>
      </c>
      <c r="E22" s="20">
        <v>44256</v>
      </c>
      <c r="F22" s="28">
        <f ca="1">(TODAY()-Tableau5[[#This Row],[Arrivée]])/365</f>
        <v>0.35616438356164382</v>
      </c>
    </row>
    <row r="23" spans="1:6" x14ac:dyDescent="0.35">
      <c r="A23" s="19" t="s">
        <v>321</v>
      </c>
      <c r="B23" s="19" t="s">
        <v>322</v>
      </c>
      <c r="C23" s="19" t="str">
        <f>Tableau5[[#This Row],[Prénom]]&amp;" "&amp;Tableau5[[#This Row],[Nom]]</f>
        <v>Gabriel MEHAIGNERIE</v>
      </c>
      <c r="D23" s="19" t="s">
        <v>282</v>
      </c>
      <c r="E23" s="20">
        <v>44249</v>
      </c>
      <c r="F23" s="28">
        <f ca="1">(TODAY()-Tableau5[[#This Row],[Arrivée]])/365</f>
        <v>0.37534246575342467</v>
      </c>
    </row>
    <row r="24" spans="1:6" x14ac:dyDescent="0.35">
      <c r="A24" s="19" t="s">
        <v>323</v>
      </c>
      <c r="B24" s="19" t="s">
        <v>324</v>
      </c>
      <c r="C24" s="19" t="str">
        <f>Tableau5[[#This Row],[Prénom]]&amp;" "&amp;Tableau5[[#This Row],[Nom]]</f>
        <v>Alexandre GARNIER</v>
      </c>
      <c r="D24" s="19" t="s">
        <v>311</v>
      </c>
      <c r="E24" s="20">
        <v>44242</v>
      </c>
      <c r="F24" s="28">
        <f ca="1">(TODAY()-Tableau5[[#This Row],[Arrivée]])/365</f>
        <v>0.39452054794520547</v>
      </c>
    </row>
    <row r="25" spans="1:6" x14ac:dyDescent="0.35">
      <c r="A25" s="19" t="s">
        <v>325</v>
      </c>
      <c r="B25" s="19" t="s">
        <v>326</v>
      </c>
      <c r="C25" s="19" t="str">
        <f>Tableau5[[#This Row],[Prénom]]&amp;" "&amp;Tableau5[[#This Row],[Nom]]</f>
        <v>Louis PERROT</v>
      </c>
      <c r="D25" s="19" t="s">
        <v>282</v>
      </c>
      <c r="E25" s="20">
        <v>44242</v>
      </c>
      <c r="F25" s="28">
        <f ca="1">(TODAY()-Tableau5[[#This Row],[Arrivée]])/365</f>
        <v>0.39452054794520547</v>
      </c>
    </row>
    <row r="26" spans="1:6" x14ac:dyDescent="0.35">
      <c r="A26" s="19" t="s">
        <v>327</v>
      </c>
      <c r="B26" s="19" t="s">
        <v>328</v>
      </c>
      <c r="C26" s="19" t="str">
        <f>Tableau5[[#This Row],[Prénom]]&amp;" "&amp;Tableau5[[#This Row],[Nom]]</f>
        <v>Antoine CRUARD</v>
      </c>
      <c r="D26" s="19" t="s">
        <v>282</v>
      </c>
      <c r="E26" s="20">
        <v>44228</v>
      </c>
      <c r="F26" s="28">
        <f ca="1">(TODAY()-Tableau5[[#This Row],[Arrivée]])/365</f>
        <v>0.43287671232876712</v>
      </c>
    </row>
    <row r="27" spans="1:6" x14ac:dyDescent="0.35">
      <c r="A27" s="19" t="s">
        <v>329</v>
      </c>
      <c r="B27" s="19" t="s">
        <v>306</v>
      </c>
      <c r="C27" s="19" t="str">
        <f>Tableau5[[#This Row],[Prénom]]&amp;" "&amp;Tableau5[[#This Row],[Nom]]</f>
        <v>Ahmed FAHIM</v>
      </c>
      <c r="D27" s="19" t="s">
        <v>282</v>
      </c>
      <c r="E27" s="20">
        <v>44228</v>
      </c>
      <c r="F27" s="28">
        <f ca="1">(TODAY()-Tableau5[[#This Row],[Arrivée]])/365</f>
        <v>0.43287671232876712</v>
      </c>
    </row>
    <row r="28" spans="1:6" x14ac:dyDescent="0.35">
      <c r="A28" s="19" t="s">
        <v>330</v>
      </c>
      <c r="B28" s="19" t="s">
        <v>331</v>
      </c>
      <c r="C28" s="19" t="str">
        <f>Tableau5[[#This Row],[Prénom]]&amp;" "&amp;Tableau5[[#This Row],[Nom]]</f>
        <v>Christian Kobayashi</v>
      </c>
      <c r="D28" s="19" t="s">
        <v>279</v>
      </c>
      <c r="E28" s="20">
        <v>44217</v>
      </c>
      <c r="F28" s="28">
        <f ca="1">(TODAY()-Tableau5[[#This Row],[Arrivée]])/365</f>
        <v>0.46301369863013697</v>
      </c>
    </row>
    <row r="29" spans="1:6" x14ac:dyDescent="0.35">
      <c r="A29" s="19" t="s">
        <v>332</v>
      </c>
      <c r="B29" s="19" t="s">
        <v>333</v>
      </c>
      <c r="C29" s="19" t="str">
        <f>Tableau5[[#This Row],[Prénom]]&amp;" "&amp;Tableau5[[#This Row],[Nom]]</f>
        <v>Jonathan  Del Giudice</v>
      </c>
      <c r="D29" s="19" t="s">
        <v>279</v>
      </c>
      <c r="E29" s="20">
        <v>44200</v>
      </c>
      <c r="F29" s="28">
        <f ca="1">(TODAY()-Tableau5[[#This Row],[Arrivée]])/365</f>
        <v>0.50958904109589043</v>
      </c>
    </row>
    <row r="30" spans="1:6" x14ac:dyDescent="0.35">
      <c r="A30" s="19" t="s">
        <v>334</v>
      </c>
      <c r="B30" s="19" t="s">
        <v>335</v>
      </c>
      <c r="C30" s="19" t="str">
        <f>Tableau5[[#This Row],[Prénom]]&amp;" "&amp;Tableau5[[#This Row],[Nom]]</f>
        <v>Margaux Gianoli</v>
      </c>
      <c r="D30" s="19" t="s">
        <v>282</v>
      </c>
      <c r="E30" s="20">
        <v>44200</v>
      </c>
      <c r="F30" s="28">
        <f ca="1">(TODAY()-Tableau5[[#This Row],[Arrivée]])/365</f>
        <v>0.50958904109589043</v>
      </c>
    </row>
    <row r="31" spans="1:6" x14ac:dyDescent="0.35">
      <c r="A31" s="19" t="s">
        <v>336</v>
      </c>
      <c r="B31" s="19" t="s">
        <v>337</v>
      </c>
      <c r="C31" s="19" t="str">
        <f>Tableau5[[#This Row],[Prénom]]&amp;" "&amp;Tableau5[[#This Row],[Nom]]</f>
        <v>Mattéo Grolleau</v>
      </c>
      <c r="D31" s="19" t="s">
        <v>282</v>
      </c>
      <c r="E31" s="20">
        <v>44200</v>
      </c>
      <c r="F31" s="28">
        <f ca="1">(TODAY()-Tableau5[[#This Row],[Arrivée]])/365</f>
        <v>0.50958904109589043</v>
      </c>
    </row>
    <row r="32" spans="1:6" x14ac:dyDescent="0.35">
      <c r="A32" s="19" t="s">
        <v>338</v>
      </c>
      <c r="B32" s="19" t="s">
        <v>322</v>
      </c>
      <c r="C32" s="19" t="str">
        <f>Tableau5[[#This Row],[Prénom]]&amp;" "&amp;Tableau5[[#This Row],[Nom]]</f>
        <v>Gabriel Longou</v>
      </c>
      <c r="D32" s="19" t="s">
        <v>279</v>
      </c>
      <c r="E32" s="20">
        <v>44200</v>
      </c>
      <c r="F32" s="28">
        <f ca="1">(TODAY()-Tableau5[[#This Row],[Arrivée]])/365</f>
        <v>0.50958904109589043</v>
      </c>
    </row>
    <row r="33" spans="1:6" x14ac:dyDescent="0.35">
      <c r="A33" s="19" t="s">
        <v>339</v>
      </c>
      <c r="B33" s="19" t="s">
        <v>340</v>
      </c>
      <c r="C33" s="19" t="str">
        <f>Tableau5[[#This Row],[Prénom]]&amp;" "&amp;Tableau5[[#This Row],[Nom]]</f>
        <v>Gabrielle Poirette</v>
      </c>
      <c r="D33" s="19" t="s">
        <v>282</v>
      </c>
      <c r="E33" s="20">
        <v>44200</v>
      </c>
      <c r="F33" s="28">
        <f ca="1">(TODAY()-Tableau5[[#This Row],[Arrivée]])/365</f>
        <v>0.50958904109589043</v>
      </c>
    </row>
    <row r="34" spans="1:6" x14ac:dyDescent="0.35">
      <c r="A34" s="19" t="s">
        <v>341</v>
      </c>
      <c r="B34" s="19" t="s">
        <v>342</v>
      </c>
      <c r="C34" s="19" t="str">
        <f>Tableau5[[#This Row],[Prénom]]&amp;" "&amp;Tableau5[[#This Row],[Nom]]</f>
        <v>Kexin Zong</v>
      </c>
      <c r="D34" s="19" t="s">
        <v>276</v>
      </c>
      <c r="E34" s="20">
        <v>44200</v>
      </c>
      <c r="F34" s="28">
        <f ca="1">(TODAY()-Tableau5[[#This Row],[Arrivée]])/365</f>
        <v>0.50958904109589043</v>
      </c>
    </row>
    <row r="35" spans="1:6" x14ac:dyDescent="0.35">
      <c r="A35" s="19" t="s">
        <v>343</v>
      </c>
      <c r="B35" s="19" t="s">
        <v>344</v>
      </c>
      <c r="C35" s="19" t="str">
        <f>Tableau5[[#This Row],[Prénom]]&amp;" "&amp;Tableau5[[#This Row],[Nom]]</f>
        <v>Célian Chazal</v>
      </c>
      <c r="D35" s="19" t="s">
        <v>279</v>
      </c>
      <c r="E35" s="20">
        <v>44151</v>
      </c>
      <c r="F35" s="28">
        <f ca="1">(TODAY()-Tableau5[[#This Row],[Arrivée]])/365</f>
        <v>0.64383561643835618</v>
      </c>
    </row>
    <row r="36" spans="1:6" x14ac:dyDescent="0.35">
      <c r="A36" s="19" t="s">
        <v>345</v>
      </c>
      <c r="B36" s="19" t="s">
        <v>346</v>
      </c>
      <c r="C36" s="19" t="str">
        <f>Tableau5[[#This Row],[Prénom]]&amp;" "&amp;Tableau5[[#This Row],[Nom]]</f>
        <v>Aymeric Nguyen</v>
      </c>
      <c r="D36" s="19" t="s">
        <v>276</v>
      </c>
      <c r="E36" s="20">
        <v>44151</v>
      </c>
      <c r="F36" s="28">
        <f ca="1">(TODAY()-Tableau5[[#This Row],[Arrivée]])/365</f>
        <v>0.64383561643835618</v>
      </c>
    </row>
    <row r="37" spans="1:6" x14ac:dyDescent="0.35">
      <c r="A37" s="19" t="s">
        <v>347</v>
      </c>
      <c r="B37" s="19" t="s">
        <v>348</v>
      </c>
      <c r="C37" s="19" t="str">
        <f>Tableau5[[#This Row],[Prénom]]&amp;" "&amp;Tableau5[[#This Row],[Nom]]</f>
        <v>Justine Portier</v>
      </c>
      <c r="D37" s="19" t="s">
        <v>279</v>
      </c>
      <c r="E37" s="20">
        <v>44151</v>
      </c>
      <c r="F37" s="28">
        <f ca="1">(TODAY()-Tableau5[[#This Row],[Arrivée]])/365</f>
        <v>0.64383561643835618</v>
      </c>
    </row>
    <row r="38" spans="1:6" x14ac:dyDescent="0.35">
      <c r="A38" s="19" t="s">
        <v>349</v>
      </c>
      <c r="B38" s="19" t="s">
        <v>350</v>
      </c>
      <c r="C38" s="19" t="str">
        <f>Tableau5[[#This Row],[Prénom]]&amp;" "&amp;Tableau5[[#This Row],[Nom]]</f>
        <v>Chloé Philidet</v>
      </c>
      <c r="D38" s="19" t="s">
        <v>279</v>
      </c>
      <c r="E38" s="20">
        <v>44144</v>
      </c>
      <c r="F38" s="28">
        <f ca="1">(TODAY()-Tableau5[[#This Row],[Arrivée]])/365</f>
        <v>0.66301369863013704</v>
      </c>
    </row>
    <row r="39" spans="1:6" x14ac:dyDescent="0.35">
      <c r="A39" s="19" t="s">
        <v>351</v>
      </c>
      <c r="B39" s="19" t="s">
        <v>352</v>
      </c>
      <c r="C39" s="19" t="str">
        <f>Tableau5[[#This Row],[Prénom]]&amp;" "&amp;Tableau5[[#This Row],[Nom]]</f>
        <v>Margot Gadoud</v>
      </c>
      <c r="D39" s="19" t="s">
        <v>276</v>
      </c>
      <c r="E39" s="20">
        <v>44137</v>
      </c>
      <c r="F39" s="28">
        <f ca="1">(TODAY()-Tableau5[[#This Row],[Arrivée]])/365</f>
        <v>0.68219178082191778</v>
      </c>
    </row>
    <row r="40" spans="1:6" x14ac:dyDescent="0.35">
      <c r="A40" s="19" t="s">
        <v>353</v>
      </c>
      <c r="B40" s="19" t="s">
        <v>354</v>
      </c>
      <c r="C40" s="19" t="str">
        <f>Tableau5[[#This Row],[Prénom]]&amp;" "&amp;Tableau5[[#This Row],[Nom]]</f>
        <v>Emile Kern</v>
      </c>
      <c r="D40" s="19" t="s">
        <v>279</v>
      </c>
      <c r="E40" s="20">
        <v>44137</v>
      </c>
      <c r="F40" s="28">
        <f ca="1">(TODAY()-Tableau5[[#This Row],[Arrivée]])/365</f>
        <v>0.68219178082191778</v>
      </c>
    </row>
    <row r="41" spans="1:6" x14ac:dyDescent="0.35">
      <c r="A41" s="19" t="s">
        <v>355</v>
      </c>
      <c r="B41" s="19" t="s">
        <v>356</v>
      </c>
      <c r="C41" s="19" t="str">
        <f>Tableau5[[#This Row],[Prénom]]&amp;" "&amp;Tableau5[[#This Row],[Nom]]</f>
        <v xml:space="preserve">Sadya  ASSANI </v>
      </c>
      <c r="D41" s="19" t="s">
        <v>300</v>
      </c>
      <c r="E41" s="20">
        <v>44134</v>
      </c>
      <c r="F41" s="28">
        <f ca="1">(TODAY()-Tableau5[[#This Row],[Arrivée]])/365</f>
        <v>0.69041095890410964</v>
      </c>
    </row>
    <row r="42" spans="1:6" x14ac:dyDescent="0.35">
      <c r="A42" s="19" t="s">
        <v>357</v>
      </c>
      <c r="B42" s="19" t="s">
        <v>358</v>
      </c>
      <c r="C42" s="19" t="str">
        <f>Tableau5[[#This Row],[Prénom]]&amp;" "&amp;Tableau5[[#This Row],[Nom]]</f>
        <v>Mael Marie Joseph</v>
      </c>
      <c r="D42" s="19" t="s">
        <v>279</v>
      </c>
      <c r="E42" s="20">
        <v>44123</v>
      </c>
      <c r="F42" s="28">
        <f ca="1">(TODAY()-Tableau5[[#This Row],[Arrivée]])/365</f>
        <v>0.72054794520547949</v>
      </c>
    </row>
    <row r="43" spans="1:6" x14ac:dyDescent="0.35">
      <c r="A43" s="19" t="s">
        <v>359</v>
      </c>
      <c r="B43" s="19" t="s">
        <v>360</v>
      </c>
      <c r="C43" s="19" t="str">
        <f>Tableau5[[#This Row],[Prénom]]&amp;" "&amp;Tableau5[[#This Row],[Nom]]</f>
        <v>Perrine  Olivet</v>
      </c>
      <c r="D43" s="19" t="s">
        <v>276</v>
      </c>
      <c r="E43" s="20">
        <v>44088</v>
      </c>
      <c r="F43" s="28">
        <f ca="1">(TODAY()-Tableau5[[#This Row],[Arrivée]])/365</f>
        <v>0.81643835616438354</v>
      </c>
    </row>
    <row r="44" spans="1:6" x14ac:dyDescent="0.35">
      <c r="A44" s="19" t="s">
        <v>361</v>
      </c>
      <c r="B44" s="19" t="s">
        <v>362</v>
      </c>
      <c r="C44" s="19" t="str">
        <f>Tableau5[[#This Row],[Prénom]]&amp;" "&amp;Tableau5[[#This Row],[Nom]]</f>
        <v>Nicolas Durantel</v>
      </c>
      <c r="D44" s="19" t="s">
        <v>276</v>
      </c>
      <c r="E44" s="20">
        <v>44081</v>
      </c>
      <c r="F44" s="28">
        <f ca="1">(TODAY()-Tableau5[[#This Row],[Arrivée]])/365</f>
        <v>0.83561643835616439</v>
      </c>
    </row>
    <row r="45" spans="1:6" x14ac:dyDescent="0.35">
      <c r="A45" s="19" t="s">
        <v>363</v>
      </c>
      <c r="B45" s="19" t="s">
        <v>364</v>
      </c>
      <c r="C45" s="19" t="str">
        <f>Tableau5[[#This Row],[Prénom]]&amp;" "&amp;Tableau5[[#This Row],[Nom]]</f>
        <v>Elodie Krafft</v>
      </c>
      <c r="D45" s="19" t="s">
        <v>279</v>
      </c>
      <c r="E45" s="20">
        <v>44081</v>
      </c>
      <c r="F45" s="28">
        <f ca="1">(TODAY()-Tableau5[[#This Row],[Arrivée]])/365</f>
        <v>0.83561643835616439</v>
      </c>
    </row>
    <row r="46" spans="1:6" x14ac:dyDescent="0.35">
      <c r="A46" s="19" t="s">
        <v>365</v>
      </c>
      <c r="B46" s="19" t="s">
        <v>366</v>
      </c>
      <c r="C46" s="19" t="str">
        <f>Tableau5[[#This Row],[Prénom]]&amp;" "&amp;Tableau5[[#This Row],[Nom]]</f>
        <v>Iannis Limbrey</v>
      </c>
      <c r="D46" s="24" t="s">
        <v>367</v>
      </c>
      <c r="E46" s="20">
        <v>44075</v>
      </c>
      <c r="F46" s="28">
        <f ca="1">(TODAY()-Tableau5[[#This Row],[Arrivée]])/365</f>
        <v>0.852054794520548</v>
      </c>
    </row>
    <row r="47" spans="1:6" x14ac:dyDescent="0.35">
      <c r="A47" s="19" t="s">
        <v>368</v>
      </c>
      <c r="B47" s="19" t="s">
        <v>289</v>
      </c>
      <c r="C47" s="19" t="str">
        <f>Tableau5[[#This Row],[Prénom]]&amp;" "&amp;Tableau5[[#This Row],[Nom]]</f>
        <v>Inès Sghaier</v>
      </c>
      <c r="D47" s="19" t="s">
        <v>300</v>
      </c>
      <c r="E47" s="25">
        <v>44032</v>
      </c>
      <c r="F47" s="28">
        <f ca="1">(TODAY()-Tableau5[[#This Row],[Arrivée]])/365</f>
        <v>0.96986301369863015</v>
      </c>
    </row>
    <row r="48" spans="1:6" x14ac:dyDescent="0.35">
      <c r="A48" s="19" t="s">
        <v>369</v>
      </c>
      <c r="B48" s="19" t="s">
        <v>324</v>
      </c>
      <c r="C48" s="19" t="str">
        <f>Tableau5[[#This Row],[Prénom]]&amp;" "&amp;Tableau5[[#This Row],[Nom]]</f>
        <v>Alexandre Boffard</v>
      </c>
      <c r="D48" s="19" t="s">
        <v>276</v>
      </c>
      <c r="E48" s="20">
        <v>43997</v>
      </c>
      <c r="F48" s="28">
        <f ca="1">(TODAY()-Tableau5[[#This Row],[Arrivée]])/365</f>
        <v>1.0657534246575342</v>
      </c>
    </row>
    <row r="49" spans="1:6" x14ac:dyDescent="0.35">
      <c r="A49" s="19" t="s">
        <v>370</v>
      </c>
      <c r="B49" s="19" t="s">
        <v>371</v>
      </c>
      <c r="C49" s="19" t="str">
        <f>Tableau5[[#This Row],[Prénom]]&amp;" "&amp;Tableau5[[#This Row],[Nom]]</f>
        <v>Marie Delville</v>
      </c>
      <c r="D49" s="19" t="s">
        <v>279</v>
      </c>
      <c r="E49" s="20">
        <v>43997</v>
      </c>
      <c r="F49" s="28">
        <f ca="1">(TODAY()-Tableau5[[#This Row],[Arrivée]])/365</f>
        <v>1.0657534246575342</v>
      </c>
    </row>
    <row r="50" spans="1:6" x14ac:dyDescent="0.35">
      <c r="A50" s="19" t="s">
        <v>372</v>
      </c>
      <c r="B50" s="19" t="s">
        <v>373</v>
      </c>
      <c r="C50" s="19" t="str">
        <f>Tableau5[[#This Row],[Prénom]]&amp;" "&amp;Tableau5[[#This Row],[Nom]]</f>
        <v>Houda Talli</v>
      </c>
      <c r="D50" s="19" t="s">
        <v>279</v>
      </c>
      <c r="E50" s="20">
        <v>43997</v>
      </c>
      <c r="F50" s="28">
        <f ca="1">(TODAY()-Tableau5[[#This Row],[Arrivée]])/365</f>
        <v>1.0657534246575342</v>
      </c>
    </row>
    <row r="51" spans="1:6" x14ac:dyDescent="0.35">
      <c r="A51" s="19" t="s">
        <v>374</v>
      </c>
      <c r="B51" s="19" t="s">
        <v>375</v>
      </c>
      <c r="C51" s="19" t="str">
        <f>Tableau5[[#This Row],[Prénom]]&amp;" "&amp;Tableau5[[#This Row],[Nom]]</f>
        <v>Ekatarina Kireeva</v>
      </c>
      <c r="D51" s="24" t="s">
        <v>285</v>
      </c>
      <c r="E51" s="25">
        <v>43992</v>
      </c>
      <c r="F51" s="28">
        <f ca="1">(TODAY()-Tableau5[[#This Row],[Arrivée]])/365</f>
        <v>1.0794520547945206</v>
      </c>
    </row>
    <row r="52" spans="1:6" x14ac:dyDescent="0.35">
      <c r="A52" s="19" t="s">
        <v>376</v>
      </c>
      <c r="B52" s="19" t="s">
        <v>377</v>
      </c>
      <c r="C52" s="19" t="str">
        <f>Tableau5[[#This Row],[Prénom]]&amp;" "&amp;Tableau5[[#This Row],[Nom]]</f>
        <v>Hippolyte Favreau</v>
      </c>
      <c r="D52" s="19" t="s">
        <v>279</v>
      </c>
      <c r="E52" s="20">
        <v>43990</v>
      </c>
      <c r="F52" s="28">
        <f ca="1">(TODAY()-Tableau5[[#This Row],[Arrivée]])/365</f>
        <v>1.0849315068493151</v>
      </c>
    </row>
    <row r="53" spans="1:6" x14ac:dyDescent="0.35">
      <c r="A53" s="19" t="s">
        <v>378</v>
      </c>
      <c r="B53" s="19" t="s">
        <v>379</v>
      </c>
      <c r="C53" s="19" t="str">
        <f>Tableau5[[#This Row],[Prénom]]&amp;" "&amp;Tableau5[[#This Row],[Nom]]</f>
        <v>Zakaria BERRADA</v>
      </c>
      <c r="D53" s="19" t="s">
        <v>276</v>
      </c>
      <c r="E53" s="20">
        <v>43976</v>
      </c>
      <c r="F53" s="28">
        <f ca="1">(TODAY()-Tableau5[[#This Row],[Arrivée]])/365</f>
        <v>1.1232876712328768</v>
      </c>
    </row>
    <row r="54" spans="1:6" x14ac:dyDescent="0.35">
      <c r="A54" s="19" t="s">
        <v>380</v>
      </c>
      <c r="B54" s="19" t="s">
        <v>381</v>
      </c>
      <c r="C54" s="19" t="str">
        <f>Tableau5[[#This Row],[Prénom]]&amp;" "&amp;Tableau5[[#This Row],[Nom]]</f>
        <v>Eric de Chambine</v>
      </c>
      <c r="D54" s="19" t="s">
        <v>279</v>
      </c>
      <c r="E54" s="20">
        <v>43906</v>
      </c>
      <c r="F54" s="28">
        <f ca="1">(TODAY()-Tableau5[[#This Row],[Arrivée]])/365</f>
        <v>1.3150684931506849</v>
      </c>
    </row>
    <row r="55" spans="1:6" x14ac:dyDescent="0.35">
      <c r="A55" s="19" t="s">
        <v>382</v>
      </c>
      <c r="B55" s="19" t="s">
        <v>383</v>
      </c>
      <c r="C55" s="19" t="str">
        <f>Tableau5[[#This Row],[Prénom]]&amp;" "&amp;Tableau5[[#This Row],[Nom]]</f>
        <v>Jean-Loup Ezvan</v>
      </c>
      <c r="D55" s="19" t="s">
        <v>279</v>
      </c>
      <c r="E55" s="20">
        <v>43899</v>
      </c>
      <c r="F55" s="28">
        <f ca="1">(TODAY()-Tableau5[[#This Row],[Arrivée]])/365</f>
        <v>1.3342465753424657</v>
      </c>
    </row>
    <row r="56" spans="1:6" x14ac:dyDescent="0.35">
      <c r="A56" s="19" t="s">
        <v>384</v>
      </c>
      <c r="B56" s="19" t="s">
        <v>385</v>
      </c>
      <c r="C56" s="19" t="str">
        <f>Tableau5[[#This Row],[Prénom]]&amp;" "&amp;Tableau5[[#This Row],[Nom]]</f>
        <v>Léo Garcia</v>
      </c>
      <c r="D56" s="19" t="s">
        <v>279</v>
      </c>
      <c r="E56" s="20">
        <v>43899</v>
      </c>
      <c r="F56" s="28">
        <f ca="1">(TODAY()-Tableau5[[#This Row],[Arrivée]])/365</f>
        <v>1.3342465753424657</v>
      </c>
    </row>
    <row r="57" spans="1:6" x14ac:dyDescent="0.35">
      <c r="A57" s="19" t="s">
        <v>386</v>
      </c>
      <c r="B57" s="19" t="s">
        <v>387</v>
      </c>
      <c r="C57" s="19" t="str">
        <f>Tableau5[[#This Row],[Prénom]]&amp;" "&amp;Tableau5[[#This Row],[Nom]]</f>
        <v>Noémie Le Sidaner</v>
      </c>
      <c r="D57" s="19" t="s">
        <v>279</v>
      </c>
      <c r="E57" s="20">
        <v>43892</v>
      </c>
      <c r="F57" s="28">
        <f ca="1">(TODAY()-Tableau5[[#This Row],[Arrivée]])/365</f>
        <v>1.3534246575342466</v>
      </c>
    </row>
    <row r="58" spans="1:6" x14ac:dyDescent="0.35">
      <c r="A58" s="19" t="s">
        <v>388</v>
      </c>
      <c r="B58" s="19" t="s">
        <v>389</v>
      </c>
      <c r="C58" s="19" t="str">
        <f>Tableau5[[#This Row],[Prénom]]&amp;" "&amp;Tableau5[[#This Row],[Nom]]</f>
        <v>Romain Weigel</v>
      </c>
      <c r="D58" s="19" t="s">
        <v>276</v>
      </c>
      <c r="E58" s="20">
        <v>43885</v>
      </c>
      <c r="F58" s="28">
        <f ca="1">(TODAY()-Tableau5[[#This Row],[Arrivée]])/365</f>
        <v>1.3726027397260274</v>
      </c>
    </row>
    <row r="59" spans="1:6" x14ac:dyDescent="0.35">
      <c r="A59" s="19" t="s">
        <v>390</v>
      </c>
      <c r="B59" s="19" t="s">
        <v>350</v>
      </c>
      <c r="C59" s="19" t="str">
        <f>Tableau5[[#This Row],[Prénom]]&amp;" "&amp;Tableau5[[#This Row],[Nom]]</f>
        <v>Chloé Bru</v>
      </c>
      <c r="D59" s="19" t="s">
        <v>279</v>
      </c>
      <c r="E59" s="20">
        <v>43878</v>
      </c>
      <c r="F59" s="28">
        <f ca="1">(TODAY()-Tableau5[[#This Row],[Arrivée]])/365</f>
        <v>1.3917808219178083</v>
      </c>
    </row>
    <row r="60" spans="1:6" x14ac:dyDescent="0.35">
      <c r="A60" s="19" t="s">
        <v>391</v>
      </c>
      <c r="B60" s="19" t="s">
        <v>392</v>
      </c>
      <c r="C60" s="19" t="str">
        <f>Tableau5[[#This Row],[Prénom]]&amp;" "&amp;Tableau5[[#This Row],[Nom]]</f>
        <v>Grégoire Berthelon</v>
      </c>
      <c r="D60" s="19" t="s">
        <v>279</v>
      </c>
      <c r="E60" s="20">
        <v>43871</v>
      </c>
      <c r="F60" s="28">
        <f ca="1">(TODAY()-Tableau5[[#This Row],[Arrivée]])/365</f>
        <v>1.4109589041095891</v>
      </c>
    </row>
    <row r="61" spans="1:6" x14ac:dyDescent="0.35">
      <c r="A61" s="19" t="s">
        <v>393</v>
      </c>
      <c r="B61" s="19" t="s">
        <v>394</v>
      </c>
      <c r="C61" s="19" t="str">
        <f>Tableau5[[#This Row],[Prénom]]&amp;" "&amp;Tableau5[[#This Row],[Nom]]</f>
        <v>Louise Mercier</v>
      </c>
      <c r="D61" s="19" t="s">
        <v>279</v>
      </c>
      <c r="E61" s="20">
        <v>43871</v>
      </c>
      <c r="F61" s="28">
        <f ca="1">(TODAY()-Tableau5[[#This Row],[Arrivée]])/365</f>
        <v>1.4109589041095891</v>
      </c>
    </row>
    <row r="62" spans="1:6" x14ac:dyDescent="0.35">
      <c r="A62" s="19" t="s">
        <v>395</v>
      </c>
      <c r="B62" s="19" t="s">
        <v>693</v>
      </c>
      <c r="C62" s="19" t="str">
        <f>Tableau5[[#This Row],[Prénom]]&amp;" "&amp;Tableau5[[#This Row],[Nom]]</f>
        <v>Noëllie Renaudin</v>
      </c>
      <c r="D62" s="19" t="s">
        <v>279</v>
      </c>
      <c r="E62" s="20">
        <v>43871</v>
      </c>
      <c r="F62" s="28">
        <f ca="1">(TODAY()-Tableau5[[#This Row],[Arrivée]])/365</f>
        <v>1.4109589041095891</v>
      </c>
    </row>
    <row r="63" spans="1:6" x14ac:dyDescent="0.35">
      <c r="A63" s="19" t="s">
        <v>396</v>
      </c>
      <c r="B63" s="19" t="s">
        <v>397</v>
      </c>
      <c r="C63" s="19" t="str">
        <f>Tableau5[[#This Row],[Prénom]]&amp;" "&amp;Tableau5[[#This Row],[Nom]]</f>
        <v>Pierre Wergens</v>
      </c>
      <c r="D63" s="19" t="s">
        <v>276</v>
      </c>
      <c r="E63" s="20">
        <v>43850</v>
      </c>
      <c r="F63" s="28">
        <f ca="1">(TODAY()-Tableau5[[#This Row],[Arrivée]])/365</f>
        <v>1.4684931506849315</v>
      </c>
    </row>
    <row r="64" spans="1:6" x14ac:dyDescent="0.35">
      <c r="A64" s="19" t="s">
        <v>398</v>
      </c>
      <c r="B64" s="19" t="s">
        <v>399</v>
      </c>
      <c r="C64" s="19" t="str">
        <f>Tableau5[[#This Row],[Prénom]]&amp;" "&amp;Tableau5[[#This Row],[Nom]]</f>
        <v>Salomé Bonnet</v>
      </c>
      <c r="D64" s="19" t="s">
        <v>279</v>
      </c>
      <c r="E64" s="20">
        <v>43843</v>
      </c>
      <c r="F64" s="28">
        <f ca="1">(TODAY()-Tableau5[[#This Row],[Arrivée]])/365</f>
        <v>1.4876712328767123</v>
      </c>
    </row>
    <row r="65" spans="1:6" x14ac:dyDescent="0.35">
      <c r="A65" s="19" t="s">
        <v>400</v>
      </c>
      <c r="B65" s="19" t="s">
        <v>401</v>
      </c>
      <c r="C65" s="19" t="str">
        <f>Tableau5[[#This Row],[Prénom]]&amp;" "&amp;Tableau5[[#This Row],[Nom]]</f>
        <v>Johanna BALABANE-DUGAS</v>
      </c>
      <c r="D65" s="19" t="s">
        <v>402</v>
      </c>
      <c r="E65" s="20">
        <v>43836</v>
      </c>
      <c r="F65" s="28">
        <f ca="1">(TODAY()-Tableau5[[#This Row],[Arrivée]])/365</f>
        <v>1.5068493150684932</v>
      </c>
    </row>
    <row r="66" spans="1:6" x14ac:dyDescent="0.35">
      <c r="A66" s="19" t="s">
        <v>403</v>
      </c>
      <c r="B66" s="19" t="s">
        <v>404</v>
      </c>
      <c r="C66" s="19" t="str">
        <f>Tableau5[[#This Row],[Prénom]]&amp;" "&amp;Tableau5[[#This Row],[Nom]]</f>
        <v>Cyprien  Barthel</v>
      </c>
      <c r="D66" s="19" t="s">
        <v>279</v>
      </c>
      <c r="E66" s="20">
        <v>43836</v>
      </c>
      <c r="F66" s="28">
        <f ca="1">(TODAY()-Tableau5[[#This Row],[Arrivée]])/365</f>
        <v>1.5068493150684932</v>
      </c>
    </row>
    <row r="67" spans="1:6" x14ac:dyDescent="0.35">
      <c r="A67" s="19" t="s">
        <v>405</v>
      </c>
      <c r="B67" s="19" t="s">
        <v>406</v>
      </c>
      <c r="C67" s="19" t="str">
        <f>Tableau5[[#This Row],[Prénom]]&amp;" "&amp;Tableau5[[#This Row],[Nom]]</f>
        <v>Thibaut Gouny</v>
      </c>
      <c r="D67" s="19" t="s">
        <v>276</v>
      </c>
      <c r="E67" s="20">
        <v>43836</v>
      </c>
      <c r="F67" s="28">
        <f ca="1">(TODAY()-Tableau5[[#This Row],[Arrivée]])/365</f>
        <v>1.5068493150684932</v>
      </c>
    </row>
    <row r="68" spans="1:6" x14ac:dyDescent="0.35">
      <c r="A68" s="19" t="s">
        <v>407</v>
      </c>
      <c r="B68" s="19" t="s">
        <v>326</v>
      </c>
      <c r="C68" s="19" t="str">
        <f>Tableau5[[#This Row],[Prénom]]&amp;" "&amp;Tableau5[[#This Row],[Nom]]</f>
        <v>Louis Laplace</v>
      </c>
      <c r="D68" s="19" t="s">
        <v>279</v>
      </c>
      <c r="E68" s="20">
        <v>43836</v>
      </c>
      <c r="F68" s="28">
        <f ca="1">(TODAY()-Tableau5[[#This Row],[Arrivée]])/365</f>
        <v>1.5068493150684932</v>
      </c>
    </row>
    <row r="69" spans="1:6" x14ac:dyDescent="0.35">
      <c r="A69" s="19" t="s">
        <v>408</v>
      </c>
      <c r="B69" s="19" t="s">
        <v>409</v>
      </c>
      <c r="C69" s="19" t="str">
        <f>Tableau5[[#This Row],[Prénom]]&amp;" "&amp;Tableau5[[#This Row],[Nom]]</f>
        <v>Alice Le Texier</v>
      </c>
      <c r="D69" s="19" t="s">
        <v>276</v>
      </c>
      <c r="E69" s="20">
        <v>43836</v>
      </c>
      <c r="F69" s="28">
        <f ca="1">(TODAY()-Tableau5[[#This Row],[Arrivée]])/365</f>
        <v>1.5068493150684932</v>
      </c>
    </row>
    <row r="70" spans="1:6" x14ac:dyDescent="0.35">
      <c r="A70" s="19" t="s">
        <v>410</v>
      </c>
      <c r="B70" s="19" t="s">
        <v>411</v>
      </c>
      <c r="C70" s="19" t="str">
        <f>Tableau5[[#This Row],[Prénom]]&amp;" "&amp;Tableau5[[#This Row],[Nom]]</f>
        <v>Audrey Malzieu</v>
      </c>
      <c r="D70" s="19" t="s">
        <v>279</v>
      </c>
      <c r="E70" s="20">
        <v>43836</v>
      </c>
      <c r="F70" s="28">
        <f ca="1">(TODAY()-Tableau5[[#This Row],[Arrivée]])/365</f>
        <v>1.5068493150684932</v>
      </c>
    </row>
    <row r="71" spans="1:6" x14ac:dyDescent="0.35">
      <c r="A71" s="19" t="s">
        <v>412</v>
      </c>
      <c r="B71" s="19" t="s">
        <v>362</v>
      </c>
      <c r="C71" s="19" t="str">
        <f>Tableau5[[#This Row],[Prénom]]&amp;" "&amp;Tableau5[[#This Row],[Nom]]</f>
        <v>Nicolas MILLET</v>
      </c>
      <c r="D71" s="19" t="s">
        <v>413</v>
      </c>
      <c r="E71" s="20">
        <v>43836</v>
      </c>
      <c r="F71" s="28">
        <f ca="1">(TODAY()-Tableau5[[#This Row],[Arrivée]])/365</f>
        <v>1.5068493150684932</v>
      </c>
    </row>
    <row r="72" spans="1:6" x14ac:dyDescent="0.35">
      <c r="A72" s="19" t="s">
        <v>414</v>
      </c>
      <c r="B72" s="19" t="s">
        <v>415</v>
      </c>
      <c r="C72" s="19" t="str">
        <f>Tableau5[[#This Row],[Prénom]]&amp;" "&amp;Tableau5[[#This Row],[Nom]]</f>
        <v>Laurent SERANO</v>
      </c>
      <c r="D72" s="19" t="s">
        <v>416</v>
      </c>
      <c r="E72" s="20">
        <v>43836</v>
      </c>
      <c r="F72" s="28">
        <f ca="1">(TODAY()-Tableau5[[#This Row],[Arrivée]])/365</f>
        <v>1.5068493150684932</v>
      </c>
    </row>
    <row r="73" spans="1:6" x14ac:dyDescent="0.35">
      <c r="A73" s="19" t="s">
        <v>417</v>
      </c>
      <c r="B73" s="19" t="s">
        <v>418</v>
      </c>
      <c r="C73" s="19" t="str">
        <f>Tableau5[[#This Row],[Prénom]]&amp;" "&amp;Tableau5[[#This Row],[Nom]]</f>
        <v>Carine VAILLANT</v>
      </c>
      <c r="D73" s="19" t="s">
        <v>419</v>
      </c>
      <c r="E73" s="20">
        <v>43836</v>
      </c>
      <c r="F73" s="28">
        <f ca="1">(TODAY()-Tableau5[[#This Row],[Arrivée]])/365</f>
        <v>1.5068493150684932</v>
      </c>
    </row>
    <row r="74" spans="1:6" x14ac:dyDescent="0.35">
      <c r="A74" s="19" t="s">
        <v>420</v>
      </c>
      <c r="B74" s="19" t="s">
        <v>421</v>
      </c>
      <c r="C74" s="19" t="str">
        <f>Tableau5[[#This Row],[Prénom]]&amp;" "&amp;Tableau5[[#This Row],[Nom]]</f>
        <v>Sara El Ouali</v>
      </c>
      <c r="D74" s="19" t="s">
        <v>279</v>
      </c>
      <c r="E74" s="20">
        <v>43832</v>
      </c>
      <c r="F74" s="28">
        <f ca="1">(TODAY()-Tableau5[[#This Row],[Arrivée]])/365</f>
        <v>1.5178082191780822</v>
      </c>
    </row>
    <row r="75" spans="1:6" x14ac:dyDescent="0.35">
      <c r="A75" s="19" t="s">
        <v>422</v>
      </c>
      <c r="B75" s="19" t="s">
        <v>423</v>
      </c>
      <c r="C75" s="19" t="str">
        <f>Tableau5[[#This Row],[Prénom]]&amp;" "&amp;Tableau5[[#This Row],[Nom]]</f>
        <v>Carlota Sanchez Seral</v>
      </c>
      <c r="D75" s="19" t="s">
        <v>279</v>
      </c>
      <c r="E75" s="20">
        <v>43832</v>
      </c>
      <c r="F75" s="28">
        <f ca="1">(TODAY()-Tableau5[[#This Row],[Arrivée]])/365</f>
        <v>1.5178082191780822</v>
      </c>
    </row>
    <row r="76" spans="1:6" x14ac:dyDescent="0.35">
      <c r="A76" s="19" t="s">
        <v>424</v>
      </c>
      <c r="B76" s="19" t="s">
        <v>425</v>
      </c>
      <c r="C76" s="19" t="str">
        <f>Tableau5[[#This Row],[Prénom]]&amp;" "&amp;Tableau5[[#This Row],[Nom]]</f>
        <v>Chaima Adjif</v>
      </c>
      <c r="D76" s="19" t="s">
        <v>279</v>
      </c>
      <c r="E76" s="20">
        <v>43773</v>
      </c>
      <c r="F76" s="28">
        <f ca="1">(TODAY()-Tableau5[[#This Row],[Arrivée]])/365</f>
        <v>1.6794520547945206</v>
      </c>
    </row>
    <row r="77" spans="1:6" x14ac:dyDescent="0.35">
      <c r="A77" s="19" t="s">
        <v>426</v>
      </c>
      <c r="B77" s="19" t="s">
        <v>427</v>
      </c>
      <c r="C77" s="19" t="str">
        <f>Tableau5[[#This Row],[Prénom]]&amp;" "&amp;Tableau5[[#This Row],[Nom]]</f>
        <v>Ibtissam El Kairouh</v>
      </c>
      <c r="D77" s="19" t="s">
        <v>279</v>
      </c>
      <c r="E77" s="20">
        <v>43773</v>
      </c>
      <c r="F77" s="28">
        <f ca="1">(TODAY()-Tableau5[[#This Row],[Arrivée]])/365</f>
        <v>1.6794520547945206</v>
      </c>
    </row>
    <row r="78" spans="1:6" x14ac:dyDescent="0.35">
      <c r="A78" s="19" t="s">
        <v>428</v>
      </c>
      <c r="B78" s="19" t="s">
        <v>429</v>
      </c>
      <c r="C78" s="19" t="str">
        <f>Tableau5[[#This Row],[Prénom]]&amp;" "&amp;Tableau5[[#This Row],[Nom]]</f>
        <v>Raphaelle  Muttelet</v>
      </c>
      <c r="D78" s="19" t="s">
        <v>276</v>
      </c>
      <c r="E78" s="20">
        <v>43762</v>
      </c>
      <c r="F78" s="28">
        <f ca="1">(TODAY()-Tableau5[[#This Row],[Arrivée]])/365</f>
        <v>1.7095890410958905</v>
      </c>
    </row>
    <row r="79" spans="1:6" x14ac:dyDescent="0.35">
      <c r="A79" s="19" t="s">
        <v>430</v>
      </c>
      <c r="B79" s="19" t="s">
        <v>431</v>
      </c>
      <c r="C79" s="19" t="str">
        <f>Tableau5[[#This Row],[Prénom]]&amp;" "&amp;Tableau5[[#This Row],[Nom]]</f>
        <v>Fatih Ayhan</v>
      </c>
      <c r="D79" s="19" t="s">
        <v>279</v>
      </c>
      <c r="E79" s="20">
        <v>43759</v>
      </c>
      <c r="F79" s="28">
        <f ca="1">(TODAY()-Tableau5[[#This Row],[Arrivée]])/365</f>
        <v>1.7178082191780821</v>
      </c>
    </row>
    <row r="80" spans="1:6" x14ac:dyDescent="0.35">
      <c r="A80" s="19" t="s">
        <v>432</v>
      </c>
      <c r="B80" s="19" t="s">
        <v>335</v>
      </c>
      <c r="C80" s="19" t="str">
        <f>Tableau5[[#This Row],[Prénom]]&amp;" "&amp;Tableau5[[#This Row],[Nom]]</f>
        <v>Margaux Grouvel</v>
      </c>
      <c r="D80" s="19" t="s">
        <v>279</v>
      </c>
      <c r="E80" s="20">
        <v>43752</v>
      </c>
      <c r="F80" s="28">
        <f ca="1">(TODAY()-Tableau5[[#This Row],[Arrivée]])/365</f>
        <v>1.736986301369863</v>
      </c>
    </row>
    <row r="81" spans="1:6" x14ac:dyDescent="0.35">
      <c r="A81" s="19" t="s">
        <v>433</v>
      </c>
      <c r="B81" s="19" t="s">
        <v>326</v>
      </c>
      <c r="C81" s="19" t="str">
        <f>Tableau5[[#This Row],[Prénom]]&amp;" "&amp;Tableau5[[#This Row],[Nom]]</f>
        <v>Louis Dubois</v>
      </c>
      <c r="D81" s="19" t="s">
        <v>279</v>
      </c>
      <c r="E81" s="20">
        <v>43738</v>
      </c>
      <c r="F81" s="28">
        <f ca="1">(TODAY()-Tableau5[[#This Row],[Arrivée]])/365</f>
        <v>1.7753424657534247</v>
      </c>
    </row>
    <row r="82" spans="1:6" x14ac:dyDescent="0.35">
      <c r="A82" s="19" t="s">
        <v>434</v>
      </c>
      <c r="B82" s="19" t="s">
        <v>435</v>
      </c>
      <c r="C82" s="19" t="str">
        <f>Tableau5[[#This Row],[Prénom]]&amp;" "&amp;Tableau5[[#This Row],[Nom]]</f>
        <v>Jean Ferrand</v>
      </c>
      <c r="D82" s="19" t="s">
        <v>279</v>
      </c>
      <c r="E82" s="20">
        <v>43731</v>
      </c>
      <c r="F82" s="28">
        <f ca="1">(TODAY()-Tableau5[[#This Row],[Arrivée]])/365</f>
        <v>1.7945205479452055</v>
      </c>
    </row>
    <row r="83" spans="1:6" x14ac:dyDescent="0.35">
      <c r="A83" s="19" t="s">
        <v>436</v>
      </c>
      <c r="B83" s="19" t="s">
        <v>437</v>
      </c>
      <c r="C83" s="19" t="str">
        <f>Tableau5[[#This Row],[Prénom]]&amp;" "&amp;Tableau5[[#This Row],[Nom]]</f>
        <v>Martin Mathieu</v>
      </c>
      <c r="D83" s="19" t="s">
        <v>279</v>
      </c>
      <c r="E83" s="20">
        <v>43724</v>
      </c>
      <c r="F83" s="28">
        <f ca="1">(TODAY()-Tableau5[[#This Row],[Arrivée]])/365</f>
        <v>1.8136986301369864</v>
      </c>
    </row>
    <row r="84" spans="1:6" x14ac:dyDescent="0.35">
      <c r="A84" s="19" t="s">
        <v>438</v>
      </c>
      <c r="B84" s="19" t="s">
        <v>439</v>
      </c>
      <c r="C84" s="19" t="str">
        <f>Tableau5[[#This Row],[Prénom]]&amp;" "&amp;Tableau5[[#This Row],[Nom]]</f>
        <v>Juliette Tritsch</v>
      </c>
      <c r="D84" s="19" t="s">
        <v>279</v>
      </c>
      <c r="E84" s="20">
        <v>43724</v>
      </c>
      <c r="F84" s="28">
        <f ca="1">(TODAY()-Tableau5[[#This Row],[Arrivée]])/365</f>
        <v>1.8136986301369864</v>
      </c>
    </row>
    <row r="85" spans="1:6" x14ac:dyDescent="0.35">
      <c r="A85" s="19" t="s">
        <v>441</v>
      </c>
      <c r="B85" s="19" t="s">
        <v>442</v>
      </c>
      <c r="C85" s="19" t="str">
        <f>Tableau5[[#This Row],[Prénom]]&amp;" "&amp;Tableau5[[#This Row],[Nom]]</f>
        <v>Younes Hendaoui</v>
      </c>
      <c r="D85" s="19" t="s">
        <v>276</v>
      </c>
      <c r="E85" s="20">
        <v>43711</v>
      </c>
      <c r="F85" s="28">
        <f ca="1">(TODAY()-Tableau5[[#This Row],[Arrivée]])/365</f>
        <v>1.8493150684931507</v>
      </c>
    </row>
    <row r="86" spans="1:6" x14ac:dyDescent="0.35">
      <c r="A86" s="19" t="s">
        <v>443</v>
      </c>
      <c r="B86" s="19" t="s">
        <v>444</v>
      </c>
      <c r="C86" s="19" t="str">
        <f>Tableau5[[#This Row],[Prénom]]&amp;" "&amp;Tableau5[[#This Row],[Nom]]</f>
        <v>Emmanuelle Andrieux</v>
      </c>
      <c r="D86" s="19" t="s">
        <v>276</v>
      </c>
      <c r="E86" s="20">
        <v>43710</v>
      </c>
      <c r="F86" s="28">
        <f ca="1">(TODAY()-Tableau5[[#This Row],[Arrivée]])/365</f>
        <v>1.8520547945205479</v>
      </c>
    </row>
    <row r="87" spans="1:6" x14ac:dyDescent="0.35">
      <c r="A87" s="19" t="s">
        <v>445</v>
      </c>
      <c r="B87" s="19" t="s">
        <v>446</v>
      </c>
      <c r="C87" s="19" t="str">
        <f>Tableau5[[#This Row],[Prénom]]&amp;" "&amp;Tableau5[[#This Row],[Nom]]</f>
        <v>Jean-Clément  Domecq</v>
      </c>
      <c r="D87" s="19" t="s">
        <v>279</v>
      </c>
      <c r="E87" s="20">
        <v>43710</v>
      </c>
      <c r="F87" s="28">
        <f ca="1">(TODAY()-Tableau5[[#This Row],[Arrivée]])/365</f>
        <v>1.8520547945205479</v>
      </c>
    </row>
    <row r="88" spans="1:6" x14ac:dyDescent="0.35">
      <c r="A88" s="19" t="s">
        <v>447</v>
      </c>
      <c r="B88" s="19" t="s">
        <v>436</v>
      </c>
      <c r="C88" s="19" t="str">
        <f>Tableau5[[#This Row],[Prénom]]&amp;" "&amp;Tableau5[[#This Row],[Nom]]</f>
        <v>Mathieu Vercruysse</v>
      </c>
      <c r="D88" s="19" t="s">
        <v>279</v>
      </c>
      <c r="E88" s="20">
        <v>43703</v>
      </c>
      <c r="F88" s="28">
        <f ca="1">(TODAY()-Tableau5[[#This Row],[Arrivée]])/365</f>
        <v>1.8712328767123287</v>
      </c>
    </row>
    <row r="89" spans="1:6" x14ac:dyDescent="0.35">
      <c r="A89" s="19" t="s">
        <v>448</v>
      </c>
      <c r="B89" s="19" t="s">
        <v>449</v>
      </c>
      <c r="C89" s="19" t="str">
        <f>Tableau5[[#This Row],[Prénom]]&amp;" "&amp;Tableau5[[#This Row],[Nom]]</f>
        <v>Salma Benslimane</v>
      </c>
      <c r="D89" s="19" t="s">
        <v>276</v>
      </c>
      <c r="E89" s="20">
        <v>43633</v>
      </c>
      <c r="F89" s="28">
        <f ca="1">(TODAY()-Tableau5[[#This Row],[Arrivée]])/365</f>
        <v>2.0630136986301371</v>
      </c>
    </row>
    <row r="90" spans="1:6" x14ac:dyDescent="0.35">
      <c r="A90" s="19" t="s">
        <v>450</v>
      </c>
      <c r="B90" s="19" t="s">
        <v>451</v>
      </c>
      <c r="C90" s="19" t="str">
        <f>Tableau5[[#This Row],[Prénom]]&amp;" "&amp;Tableau5[[#This Row],[Nom]]</f>
        <v>Marine Netter</v>
      </c>
      <c r="D90" s="19" t="s">
        <v>279</v>
      </c>
      <c r="E90" s="20">
        <v>43598</v>
      </c>
      <c r="F90" s="28">
        <f ca="1">(TODAY()-Tableau5[[#This Row],[Arrivée]])/365</f>
        <v>2.1589041095890411</v>
      </c>
    </row>
    <row r="91" spans="1:6" x14ac:dyDescent="0.35">
      <c r="A91" s="19" t="s">
        <v>452</v>
      </c>
      <c r="B91" s="19" t="s">
        <v>453</v>
      </c>
      <c r="C91" s="19" t="str">
        <f>Tableau5[[#This Row],[Prénom]]&amp;" "&amp;Tableau5[[#This Row],[Nom]]</f>
        <v>Christophe ALAGAPIN</v>
      </c>
      <c r="D91" s="19" t="s">
        <v>311</v>
      </c>
      <c r="E91" s="20">
        <v>43591</v>
      </c>
      <c r="F91" s="28">
        <f ca="1">(TODAY()-Tableau5[[#This Row],[Arrivée]])/365</f>
        <v>2.1780821917808217</v>
      </c>
    </row>
    <row r="92" spans="1:6" x14ac:dyDescent="0.35">
      <c r="A92" s="19" t="s">
        <v>454</v>
      </c>
      <c r="B92" s="19" t="s">
        <v>455</v>
      </c>
      <c r="C92" s="19" t="str">
        <f>Tableau5[[#This Row],[Prénom]]&amp;" "&amp;Tableau5[[#This Row],[Nom]]</f>
        <v>Donatien MATHIAS</v>
      </c>
      <c r="D92" s="19" t="s">
        <v>456</v>
      </c>
      <c r="E92" s="20">
        <v>43591</v>
      </c>
      <c r="F92" s="28">
        <f ca="1">(TODAY()-Tableau5[[#This Row],[Arrivée]])/365</f>
        <v>2.1780821917808217</v>
      </c>
    </row>
    <row r="93" spans="1:6" x14ac:dyDescent="0.35">
      <c r="A93" s="19" t="s">
        <v>457</v>
      </c>
      <c r="B93" s="19" t="s">
        <v>458</v>
      </c>
      <c r="C93" s="19" t="str">
        <f>Tableau5[[#This Row],[Prénom]]&amp;" "&amp;Tableau5[[#This Row],[Nom]]</f>
        <v>Mickail Voyiatzis</v>
      </c>
      <c r="D93" s="19" t="s">
        <v>413</v>
      </c>
      <c r="E93" s="20">
        <v>43591</v>
      </c>
      <c r="F93" s="28">
        <f ca="1">(TODAY()-Tableau5[[#This Row],[Arrivée]])/365</f>
        <v>2.1780821917808217</v>
      </c>
    </row>
    <row r="94" spans="1:6" x14ac:dyDescent="0.35">
      <c r="A94" s="19" t="s">
        <v>459</v>
      </c>
      <c r="B94" s="19" t="s">
        <v>460</v>
      </c>
      <c r="C94" s="19" t="str">
        <f>Tableau5[[#This Row],[Prénom]]&amp;" "&amp;Tableau5[[#This Row],[Nom]]</f>
        <v>Hassen Zarrouk</v>
      </c>
      <c r="D94" s="19" t="s">
        <v>279</v>
      </c>
      <c r="E94" s="20">
        <v>43587</v>
      </c>
      <c r="F94" s="28">
        <f ca="1">(TODAY()-Tableau5[[#This Row],[Arrivée]])/365</f>
        <v>2.1890410958904107</v>
      </c>
    </row>
    <row r="95" spans="1:6" x14ac:dyDescent="0.35">
      <c r="A95" s="19" t="s">
        <v>461</v>
      </c>
      <c r="B95" s="19" t="s">
        <v>462</v>
      </c>
      <c r="C95" s="19" t="str">
        <f>Tableau5[[#This Row],[Prénom]]&amp;" "&amp;Tableau5[[#This Row],[Nom]]</f>
        <v>Etienne Vauquelin</v>
      </c>
      <c r="D95" s="19" t="s">
        <v>276</v>
      </c>
      <c r="E95" s="20">
        <v>43570</v>
      </c>
      <c r="F95" s="28">
        <f ca="1">(TODAY()-Tableau5[[#This Row],[Arrivée]])/365</f>
        <v>2.2356164383561645</v>
      </c>
    </row>
    <row r="96" spans="1:6" x14ac:dyDescent="0.35">
      <c r="A96" s="19" t="s">
        <v>463</v>
      </c>
      <c r="B96" s="19" t="s">
        <v>464</v>
      </c>
      <c r="C96" s="19" t="str">
        <f>Tableau5[[#This Row],[Prénom]]&amp;" "&amp;Tableau5[[#This Row],[Nom]]</f>
        <v>Yazid Aberkane</v>
      </c>
      <c r="D96" s="19" t="s">
        <v>413</v>
      </c>
      <c r="E96" s="20">
        <v>43556</v>
      </c>
      <c r="F96" s="28">
        <f ca="1">(TODAY()-Tableau5[[#This Row],[Arrivée]])/365</f>
        <v>2.2739726027397262</v>
      </c>
    </row>
    <row r="97" spans="1:6" x14ac:dyDescent="0.35">
      <c r="A97" s="19" t="s">
        <v>465</v>
      </c>
      <c r="B97" s="19" t="s">
        <v>385</v>
      </c>
      <c r="C97" s="19" t="str">
        <f>Tableau5[[#This Row],[Prénom]]&amp;" "&amp;Tableau5[[#This Row],[Nom]]</f>
        <v>Léo Verillac</v>
      </c>
      <c r="D97" s="19" t="s">
        <v>279</v>
      </c>
      <c r="E97" s="20">
        <v>43535</v>
      </c>
      <c r="F97" s="28">
        <f ca="1">(TODAY()-Tableau5[[#This Row],[Arrivée]])/365</f>
        <v>2.3315068493150686</v>
      </c>
    </row>
    <row r="98" spans="1:6" x14ac:dyDescent="0.35">
      <c r="A98" s="19" t="s">
        <v>466</v>
      </c>
      <c r="B98" s="19" t="s">
        <v>467</v>
      </c>
      <c r="C98" s="19" t="str">
        <f>Tableau5[[#This Row],[Prénom]]&amp;" "&amp;Tableau5[[#This Row],[Nom]]</f>
        <v>Hamza Kabbaj</v>
      </c>
      <c r="D98" s="19" t="s">
        <v>279</v>
      </c>
      <c r="E98" s="20">
        <v>43528</v>
      </c>
      <c r="F98" s="28">
        <f ca="1">(TODAY()-Tableau5[[#This Row],[Arrivée]])/365</f>
        <v>2.3506849315068492</v>
      </c>
    </row>
    <row r="99" spans="1:6" x14ac:dyDescent="0.35">
      <c r="A99" s="19" t="s">
        <v>468</v>
      </c>
      <c r="B99" s="19" t="s">
        <v>462</v>
      </c>
      <c r="C99" s="19" t="str">
        <f>Tableau5[[#This Row],[Prénom]]&amp;" "&amp;Tableau5[[#This Row],[Nom]]</f>
        <v>Etienne de Saint Germain</v>
      </c>
      <c r="D99" s="19" t="s">
        <v>276</v>
      </c>
      <c r="E99" s="20">
        <v>43507</v>
      </c>
      <c r="F99" s="28">
        <f ca="1">(TODAY()-Tableau5[[#This Row],[Arrivée]])/365</f>
        <v>2.408219178082192</v>
      </c>
    </row>
    <row r="100" spans="1:6" x14ac:dyDescent="0.35">
      <c r="A100" s="19" t="s">
        <v>469</v>
      </c>
      <c r="B100" s="19" t="s">
        <v>350</v>
      </c>
      <c r="C100" s="19" t="str">
        <f>Tableau5[[#This Row],[Prénom]]&amp;" "&amp;Tableau5[[#This Row],[Nom]]</f>
        <v>Chloé Barbier</v>
      </c>
      <c r="D100" s="19" t="s">
        <v>279</v>
      </c>
      <c r="E100" s="20">
        <v>43500</v>
      </c>
      <c r="F100" s="28">
        <f ca="1">(TODAY()-Tableau5[[#This Row],[Arrivée]])/365</f>
        <v>2.4273972602739726</v>
      </c>
    </row>
    <row r="101" spans="1:6" x14ac:dyDescent="0.35">
      <c r="A101" s="19" t="s">
        <v>470</v>
      </c>
      <c r="B101" s="19" t="s">
        <v>471</v>
      </c>
      <c r="C101" s="19" t="str">
        <f>Tableau5[[#This Row],[Prénom]]&amp;" "&amp;Tableau5[[#This Row],[Nom]]</f>
        <v>Amaury Lethu</v>
      </c>
      <c r="D101" s="19" t="s">
        <v>279</v>
      </c>
      <c r="E101" s="20">
        <v>43500</v>
      </c>
      <c r="F101" s="28">
        <f ca="1">(TODAY()-Tableau5[[#This Row],[Arrivée]])/365</f>
        <v>2.4273972602739726</v>
      </c>
    </row>
    <row r="102" spans="1:6" x14ac:dyDescent="0.35">
      <c r="A102" s="19" t="s">
        <v>472</v>
      </c>
      <c r="B102" s="19" t="s">
        <v>473</v>
      </c>
      <c r="C102" s="19" t="str">
        <f>Tableau5[[#This Row],[Prénom]]&amp;" "&amp;Tableau5[[#This Row],[Nom]]</f>
        <v>Safia MATOUK</v>
      </c>
      <c r="D102" s="19" t="s">
        <v>456</v>
      </c>
      <c r="E102" s="20">
        <v>43500</v>
      </c>
      <c r="F102" s="28">
        <f ca="1">(TODAY()-Tableau5[[#This Row],[Arrivée]])/365</f>
        <v>2.4273972602739726</v>
      </c>
    </row>
    <row r="103" spans="1:6" x14ac:dyDescent="0.35">
      <c r="A103" s="19" t="s">
        <v>474</v>
      </c>
      <c r="B103" s="19" t="s">
        <v>475</v>
      </c>
      <c r="C103" s="19" t="str">
        <f>Tableau5[[#This Row],[Prénom]]&amp;" "&amp;Tableau5[[#This Row],[Nom]]</f>
        <v>Kamil Safrioui</v>
      </c>
      <c r="D103" s="19" t="s">
        <v>276</v>
      </c>
      <c r="E103" s="20">
        <v>43500</v>
      </c>
      <c r="F103" s="28">
        <f ca="1">(TODAY()-Tableau5[[#This Row],[Arrivée]])/365</f>
        <v>2.4273972602739726</v>
      </c>
    </row>
    <row r="104" spans="1:6" x14ac:dyDescent="0.35">
      <c r="A104" s="19" t="s">
        <v>476</v>
      </c>
      <c r="B104" s="19" t="s">
        <v>477</v>
      </c>
      <c r="C104" s="19" t="str">
        <f>Tableau5[[#This Row],[Prénom]]&amp;" "&amp;Tableau5[[#This Row],[Nom]]</f>
        <v>Cyprien Say</v>
      </c>
      <c r="D104" s="19" t="s">
        <v>276</v>
      </c>
      <c r="E104" s="20">
        <v>43486</v>
      </c>
      <c r="F104" s="28">
        <f ca="1">(TODAY()-Tableau5[[#This Row],[Arrivée]])/365</f>
        <v>2.4657534246575343</v>
      </c>
    </row>
    <row r="105" spans="1:6" x14ac:dyDescent="0.35">
      <c r="A105" s="19" t="s">
        <v>478</v>
      </c>
      <c r="B105" s="19" t="s">
        <v>479</v>
      </c>
      <c r="C105" s="19" t="str">
        <f>Tableau5[[#This Row],[Prénom]]&amp;" "&amp;Tableau5[[#This Row],[Nom]]</f>
        <v>Tikidé CAMARA</v>
      </c>
      <c r="D105" s="19" t="s">
        <v>300</v>
      </c>
      <c r="E105" s="20">
        <v>43475</v>
      </c>
      <c r="F105" s="28">
        <f ca="1">(TODAY()-Tableau5[[#This Row],[Arrivée]])/365</f>
        <v>2.495890410958904</v>
      </c>
    </row>
    <row r="106" spans="1:6" x14ac:dyDescent="0.35">
      <c r="A106" s="19" t="s">
        <v>480</v>
      </c>
      <c r="B106" s="19" t="s">
        <v>397</v>
      </c>
      <c r="C106" s="19" t="str">
        <f>Tableau5[[#This Row],[Prénom]]&amp;" "&amp;Tableau5[[#This Row],[Nom]]</f>
        <v>Pierre Verinaud</v>
      </c>
      <c r="D106" s="19" t="s">
        <v>413</v>
      </c>
      <c r="E106" s="20">
        <v>43472</v>
      </c>
      <c r="F106" s="28">
        <f ca="1">(TODAY()-Tableau5[[#This Row],[Arrivée]])/365</f>
        <v>2.504109589041096</v>
      </c>
    </row>
    <row r="107" spans="1:6" x14ac:dyDescent="0.35">
      <c r="A107" s="19" t="s">
        <v>481</v>
      </c>
      <c r="B107" s="19" t="s">
        <v>482</v>
      </c>
      <c r="C107" s="19" t="str">
        <f>Tableau5[[#This Row],[Prénom]]&amp;" "&amp;Tableau5[[#This Row],[Nom]]</f>
        <v>Alexis Bourgeois</v>
      </c>
      <c r="D107" s="19" t="s">
        <v>413</v>
      </c>
      <c r="E107" s="20">
        <v>43468</v>
      </c>
      <c r="F107" s="28">
        <f ca="1">(TODAY()-Tableau5[[#This Row],[Arrivée]])/365</f>
        <v>2.515068493150685</v>
      </c>
    </row>
    <row r="108" spans="1:6" x14ac:dyDescent="0.35">
      <c r="A108" s="19" t="s">
        <v>483</v>
      </c>
      <c r="B108" s="19" t="s">
        <v>484</v>
      </c>
      <c r="C108" s="19" t="str">
        <f>Tableau5[[#This Row],[Prénom]]&amp;" "&amp;Tableau5[[#This Row],[Nom]]</f>
        <v>Pierre-Yves Hachemin</v>
      </c>
      <c r="D108" s="19" t="s">
        <v>276</v>
      </c>
      <c r="E108" s="20">
        <v>43467</v>
      </c>
      <c r="F108" s="28">
        <f ca="1">(TODAY()-Tableau5[[#This Row],[Arrivée]])/365</f>
        <v>2.5178082191780824</v>
      </c>
    </row>
    <row r="109" spans="1:6" x14ac:dyDescent="0.35">
      <c r="A109" s="19" t="s">
        <v>485</v>
      </c>
      <c r="B109" s="19" t="s">
        <v>397</v>
      </c>
      <c r="C109" s="19" t="str">
        <f>Tableau5[[#This Row],[Prénom]]&amp;" "&amp;Tableau5[[#This Row],[Nom]]</f>
        <v>Pierre Matoussowsky</v>
      </c>
      <c r="D109" s="19" t="s">
        <v>279</v>
      </c>
      <c r="E109" s="20">
        <v>43467</v>
      </c>
      <c r="F109" s="28">
        <f ca="1">(TODAY()-Tableau5[[#This Row],[Arrivée]])/365</f>
        <v>2.5178082191780824</v>
      </c>
    </row>
    <row r="110" spans="1:6" x14ac:dyDescent="0.35">
      <c r="A110" s="19" t="s">
        <v>486</v>
      </c>
      <c r="B110" s="19" t="s">
        <v>487</v>
      </c>
      <c r="C110" s="19" t="str">
        <f>Tableau5[[#This Row],[Prénom]]&amp;" "&amp;Tableau5[[#This Row],[Nom]]</f>
        <v>Myriam BINCTIN</v>
      </c>
      <c r="D110" s="19" t="s">
        <v>488</v>
      </c>
      <c r="E110" s="20">
        <v>43437</v>
      </c>
      <c r="F110" s="28">
        <f ca="1">(TODAY()-Tableau5[[#This Row],[Arrivée]])/365</f>
        <v>2.6</v>
      </c>
    </row>
    <row r="111" spans="1:6" x14ac:dyDescent="0.35">
      <c r="A111" s="19" t="s">
        <v>489</v>
      </c>
      <c r="B111" s="19" t="s">
        <v>490</v>
      </c>
      <c r="C111" s="19" t="str">
        <f>Tableau5[[#This Row],[Prénom]]&amp;" "&amp;Tableau5[[#This Row],[Nom]]</f>
        <v>Cassandre Chatard</v>
      </c>
      <c r="D111" s="19" t="s">
        <v>279</v>
      </c>
      <c r="E111" s="20">
        <v>43437</v>
      </c>
      <c r="F111" s="28">
        <f ca="1">(TODAY()-Tableau5[[#This Row],[Arrivée]])/365</f>
        <v>2.6</v>
      </c>
    </row>
    <row r="112" spans="1:6" x14ac:dyDescent="0.35">
      <c r="A112" s="19" t="s">
        <v>491</v>
      </c>
      <c r="B112" s="19" t="s">
        <v>313</v>
      </c>
      <c r="C112" s="19" t="str">
        <f>Tableau5[[#This Row],[Prénom]]&amp;" "&amp;Tableau5[[#This Row],[Nom]]</f>
        <v>Arthur Philippe</v>
      </c>
      <c r="D112" s="19" t="s">
        <v>276</v>
      </c>
      <c r="E112" s="20">
        <v>43437</v>
      </c>
      <c r="F112" s="28">
        <f ca="1">(TODAY()-Tableau5[[#This Row],[Arrivée]])/365</f>
        <v>2.6</v>
      </c>
    </row>
    <row r="113" spans="1:6" x14ac:dyDescent="0.35">
      <c r="A113" s="19" t="s">
        <v>492</v>
      </c>
      <c r="B113" s="19" t="s">
        <v>493</v>
      </c>
      <c r="C113" s="19" t="str">
        <f>Tableau5[[#This Row],[Prénom]]&amp;" "&amp;Tableau5[[#This Row],[Nom]]</f>
        <v>Mohamed Ben Rejeb</v>
      </c>
      <c r="D113" s="19" t="s">
        <v>276</v>
      </c>
      <c r="E113" s="20">
        <v>43423</v>
      </c>
      <c r="F113" s="28">
        <f ca="1">(TODAY()-Tableau5[[#This Row],[Arrivée]])/365</f>
        <v>2.6383561643835618</v>
      </c>
    </row>
    <row r="114" spans="1:6" x14ac:dyDescent="0.35">
      <c r="A114" s="19" t="s">
        <v>494</v>
      </c>
      <c r="B114" s="19" t="s">
        <v>495</v>
      </c>
      <c r="C114" s="19" t="str">
        <f>Tableau5[[#This Row],[Prénom]]&amp;" "&amp;Tableau5[[#This Row],[Nom]]</f>
        <v>Piotr Duval</v>
      </c>
      <c r="D114" s="19" t="s">
        <v>413</v>
      </c>
      <c r="E114" s="20">
        <v>43367</v>
      </c>
      <c r="F114" s="28">
        <f ca="1">(TODAY()-Tableau5[[#This Row],[Arrivée]])/365</f>
        <v>2.7917808219178082</v>
      </c>
    </row>
    <row r="115" spans="1:6" x14ac:dyDescent="0.35">
      <c r="A115" s="19" t="s">
        <v>496</v>
      </c>
      <c r="B115" s="19" t="s">
        <v>497</v>
      </c>
      <c r="C115" s="19" t="str">
        <f>Tableau5[[#This Row],[Prénom]]&amp;" "&amp;Tableau5[[#This Row],[Nom]]</f>
        <v>Bertrand Fouace</v>
      </c>
      <c r="D115" s="19" t="s">
        <v>276</v>
      </c>
      <c r="E115" s="20">
        <v>43353</v>
      </c>
      <c r="F115" s="28">
        <f ca="1">(TODAY()-Tableau5[[#This Row],[Arrivée]])/365</f>
        <v>2.8301369863013699</v>
      </c>
    </row>
    <row r="116" spans="1:6" x14ac:dyDescent="0.35">
      <c r="A116" s="19" t="s">
        <v>498</v>
      </c>
      <c r="B116" s="19" t="s">
        <v>499</v>
      </c>
      <c r="C116" s="19" t="str">
        <f>Tableau5[[#This Row],[Prénom]]&amp;" "&amp;Tableau5[[#This Row],[Nom]]</f>
        <v>Amine Boudella</v>
      </c>
      <c r="D116" s="19" t="s">
        <v>276</v>
      </c>
      <c r="E116" s="20">
        <v>43339</v>
      </c>
      <c r="F116" s="28">
        <f ca="1">(TODAY()-Tableau5[[#This Row],[Arrivée]])/365</f>
        <v>2.8684931506849316</v>
      </c>
    </row>
    <row r="117" spans="1:6" x14ac:dyDescent="0.35">
      <c r="A117" s="19" t="s">
        <v>500</v>
      </c>
      <c r="B117" s="19" t="s">
        <v>501</v>
      </c>
      <c r="C117" s="19" t="str">
        <f>Tableau5[[#This Row],[Prénom]]&amp;" "&amp;Tableau5[[#This Row],[Nom]]</f>
        <v>Jonas Lefort</v>
      </c>
      <c r="D117" s="19" t="s">
        <v>413</v>
      </c>
      <c r="E117" s="20">
        <v>43339</v>
      </c>
      <c r="F117" s="28">
        <f ca="1">(TODAY()-Tableau5[[#This Row],[Arrivée]])/365</f>
        <v>2.8684931506849316</v>
      </c>
    </row>
    <row r="118" spans="1:6" x14ac:dyDescent="0.35">
      <c r="A118" s="19" t="s">
        <v>502</v>
      </c>
      <c r="B118" s="19" t="s">
        <v>503</v>
      </c>
      <c r="C118" s="19" t="str">
        <f>Tableau5[[#This Row],[Prénom]]&amp;" "&amp;Tableau5[[#This Row],[Nom]]</f>
        <v>Aldric VIGNON</v>
      </c>
      <c r="D118" s="19" t="s">
        <v>416</v>
      </c>
      <c r="E118" s="20">
        <v>43269</v>
      </c>
      <c r="F118" s="28">
        <f ca="1">(TODAY()-Tableau5[[#This Row],[Arrivée]])/365</f>
        <v>3.0602739726027397</v>
      </c>
    </row>
    <row r="119" spans="1:6" x14ac:dyDescent="0.35">
      <c r="A119" s="19" t="s">
        <v>504</v>
      </c>
      <c r="B119" s="19" t="s">
        <v>505</v>
      </c>
      <c r="C119" s="19" t="str">
        <f>Tableau5[[#This Row],[Prénom]]&amp;" "&amp;Tableau5[[#This Row],[Nom]]</f>
        <v>Kevin Perraud</v>
      </c>
      <c r="D119" s="19" t="s">
        <v>276</v>
      </c>
      <c r="E119" s="20">
        <v>43234</v>
      </c>
      <c r="F119" s="28">
        <f ca="1">(TODAY()-Tableau5[[#This Row],[Arrivée]])/365</f>
        <v>3.1561643835616437</v>
      </c>
    </row>
    <row r="120" spans="1:6" x14ac:dyDescent="0.35">
      <c r="A120" s="19" t="s">
        <v>506</v>
      </c>
      <c r="B120" s="19" t="s">
        <v>507</v>
      </c>
      <c r="C120" s="19" t="str">
        <f>Tableau5[[#This Row],[Prénom]]&amp;" "&amp;Tableau5[[#This Row],[Nom]]</f>
        <v>Manon Legros</v>
      </c>
      <c r="D120" s="19" t="s">
        <v>276</v>
      </c>
      <c r="E120" s="20">
        <v>43206</v>
      </c>
      <c r="F120" s="28">
        <f ca="1">(TODAY()-Tableau5[[#This Row],[Arrivée]])/365</f>
        <v>3.2328767123287672</v>
      </c>
    </row>
    <row r="121" spans="1:6" x14ac:dyDescent="0.35">
      <c r="A121" s="19" t="s">
        <v>508</v>
      </c>
      <c r="B121" s="19" t="s">
        <v>509</v>
      </c>
      <c r="C121" s="19" t="str">
        <f>Tableau5[[#This Row],[Prénom]]&amp;" "&amp;Tableau5[[#This Row],[Nom]]</f>
        <v>Adeline Simon</v>
      </c>
      <c r="D121" s="19" t="s">
        <v>276</v>
      </c>
      <c r="E121" s="20">
        <v>43193</v>
      </c>
      <c r="F121" s="28">
        <f ca="1">(TODAY()-Tableau5[[#This Row],[Arrivée]])/365</f>
        <v>3.2684931506849315</v>
      </c>
    </row>
    <row r="122" spans="1:6" x14ac:dyDescent="0.35">
      <c r="A122" s="19" t="s">
        <v>510</v>
      </c>
      <c r="B122" s="19" t="s">
        <v>436</v>
      </c>
      <c r="C122" s="19" t="str">
        <f>Tableau5[[#This Row],[Prénom]]&amp;" "&amp;Tableau5[[#This Row],[Nom]]</f>
        <v>Mathieu Guhur</v>
      </c>
      <c r="D122" s="19" t="s">
        <v>413</v>
      </c>
      <c r="E122" s="20">
        <v>43178</v>
      </c>
      <c r="F122" s="28">
        <f ca="1">(TODAY()-Tableau5[[#This Row],[Arrivée]])/365</f>
        <v>3.3095890410958906</v>
      </c>
    </row>
    <row r="123" spans="1:6" x14ac:dyDescent="0.35">
      <c r="A123" s="19" t="s">
        <v>511</v>
      </c>
      <c r="B123" s="19" t="s">
        <v>512</v>
      </c>
      <c r="C123" s="19" t="str">
        <f>Tableau5[[#This Row],[Prénom]]&amp;" "&amp;Tableau5[[#This Row],[Nom]]</f>
        <v>Hortense Remy</v>
      </c>
      <c r="D123" s="19" t="s">
        <v>276</v>
      </c>
      <c r="E123" s="20">
        <v>43178</v>
      </c>
      <c r="F123" s="28">
        <f ca="1">(TODAY()-Tableau5[[#This Row],[Arrivée]])/365</f>
        <v>3.3095890410958906</v>
      </c>
    </row>
    <row r="124" spans="1:6" x14ac:dyDescent="0.35">
      <c r="A124" s="19" t="s">
        <v>513</v>
      </c>
      <c r="B124" s="19" t="s">
        <v>514</v>
      </c>
      <c r="C124" s="19" t="str">
        <f>Tableau5[[#This Row],[Prénom]]&amp;" "&amp;Tableau5[[#This Row],[Nom]]</f>
        <v>Marion Henry</v>
      </c>
      <c r="D124" s="19" t="s">
        <v>276</v>
      </c>
      <c r="E124" s="20">
        <v>43171</v>
      </c>
      <c r="F124" s="28">
        <f ca="1">(TODAY()-Tableau5[[#This Row],[Arrivée]])/365</f>
        <v>3.3287671232876712</v>
      </c>
    </row>
    <row r="125" spans="1:6" x14ac:dyDescent="0.35">
      <c r="A125" s="19" t="s">
        <v>515</v>
      </c>
      <c r="B125" s="19" t="s">
        <v>451</v>
      </c>
      <c r="C125" s="19" t="str">
        <f>Tableau5[[#This Row],[Prénom]]&amp;" "&amp;Tableau5[[#This Row],[Nom]]</f>
        <v>Marine Bernasconi</v>
      </c>
      <c r="D125" s="19" t="s">
        <v>276</v>
      </c>
      <c r="E125" s="20">
        <v>43157</v>
      </c>
      <c r="F125" s="28">
        <f ca="1">(TODAY()-Tableau5[[#This Row],[Arrivée]])/365</f>
        <v>3.3671232876712329</v>
      </c>
    </row>
    <row r="126" spans="1:6" x14ac:dyDescent="0.35">
      <c r="A126" s="19" t="s">
        <v>516</v>
      </c>
      <c r="B126" s="19" t="s">
        <v>517</v>
      </c>
      <c r="C126" s="19" t="str">
        <f>Tableau5[[#This Row],[Prénom]]&amp;" "&amp;Tableau5[[#This Row],[Nom]]</f>
        <v>Cédric Birkeland</v>
      </c>
      <c r="D126" s="19" t="s">
        <v>276</v>
      </c>
      <c r="E126" s="20">
        <v>43143</v>
      </c>
      <c r="F126" s="28">
        <f ca="1">(TODAY()-Tableau5[[#This Row],[Arrivée]])/365</f>
        <v>3.4054794520547946</v>
      </c>
    </row>
    <row r="127" spans="1:6" x14ac:dyDescent="0.35">
      <c r="A127" s="19" t="s">
        <v>518</v>
      </c>
      <c r="B127" s="19" t="s">
        <v>362</v>
      </c>
      <c r="C127" s="19" t="str">
        <f>Tableau5[[#This Row],[Prénom]]&amp;" "&amp;Tableau5[[#This Row],[Nom]]</f>
        <v>Nicolas Lamarque</v>
      </c>
      <c r="D127" s="19" t="s">
        <v>276</v>
      </c>
      <c r="E127" s="20">
        <v>43143</v>
      </c>
      <c r="F127" s="28">
        <f ca="1">(TODAY()-Tableau5[[#This Row],[Arrivée]])/365</f>
        <v>3.4054794520547946</v>
      </c>
    </row>
    <row r="128" spans="1:6" x14ac:dyDescent="0.35">
      <c r="A128" s="19" t="s">
        <v>519</v>
      </c>
      <c r="B128" s="19" t="s">
        <v>520</v>
      </c>
      <c r="C128" s="19" t="str">
        <f>Tableau5[[#This Row],[Prénom]]&amp;" "&amp;Tableau5[[#This Row],[Nom]]</f>
        <v>Paul Sebellin</v>
      </c>
      <c r="D128" s="19" t="s">
        <v>413</v>
      </c>
      <c r="E128" s="20">
        <v>43139</v>
      </c>
      <c r="F128" s="28">
        <f ca="1">(TODAY()-Tableau5[[#This Row],[Arrivée]])/365</f>
        <v>3.4164383561643836</v>
      </c>
    </row>
    <row r="129" spans="1:6" x14ac:dyDescent="0.35">
      <c r="A129" s="19" t="s">
        <v>521</v>
      </c>
      <c r="B129" s="19" t="s">
        <v>522</v>
      </c>
      <c r="C129" s="19" t="str">
        <f>Tableau5[[#This Row],[Prénom]]&amp;" "&amp;Tableau5[[#This Row],[Nom]]</f>
        <v>Jessica Bismuth</v>
      </c>
      <c r="D129" s="19" t="s">
        <v>276</v>
      </c>
      <c r="E129" s="20">
        <v>43136</v>
      </c>
      <c r="F129" s="28">
        <f ca="1">(TODAY()-Tableau5[[#This Row],[Arrivée]])/365</f>
        <v>3.4246575342465753</v>
      </c>
    </row>
    <row r="130" spans="1:6" x14ac:dyDescent="0.35">
      <c r="A130" s="19" t="s">
        <v>523</v>
      </c>
      <c r="B130" s="19" t="s">
        <v>524</v>
      </c>
      <c r="C130" s="19" t="str">
        <f>Tableau5[[#This Row],[Prénom]]&amp;" "&amp;Tableau5[[#This Row],[Nom]]</f>
        <v>Xavier CLERE</v>
      </c>
      <c r="D130" s="19" t="s">
        <v>311</v>
      </c>
      <c r="E130" s="20">
        <v>43115</v>
      </c>
      <c r="F130" s="28">
        <f ca="1">(TODAY()-Tableau5[[#This Row],[Arrivée]])/365</f>
        <v>3.4821917808219176</v>
      </c>
    </row>
    <row r="131" spans="1:6" x14ac:dyDescent="0.35">
      <c r="A131" s="19" t="s">
        <v>525</v>
      </c>
      <c r="B131" s="19" t="s">
        <v>526</v>
      </c>
      <c r="C131" s="19" t="str">
        <f>Tableau5[[#This Row],[Prénom]]&amp;" "&amp;Tableau5[[#This Row],[Nom]]</f>
        <v>Luc MAHOP</v>
      </c>
      <c r="D131" s="19" t="s">
        <v>527</v>
      </c>
      <c r="E131" s="20">
        <v>43103</v>
      </c>
      <c r="F131" s="28">
        <f ca="1">(TODAY()-Tableau5[[#This Row],[Arrivée]])/365</f>
        <v>3.515068493150685</v>
      </c>
    </row>
    <row r="132" spans="1:6" x14ac:dyDescent="0.35">
      <c r="A132" s="19" t="s">
        <v>528</v>
      </c>
      <c r="B132" s="19" t="s">
        <v>529</v>
      </c>
      <c r="C132" s="19" t="str">
        <f>Tableau5[[#This Row],[Prénom]]&amp;" "&amp;Tableau5[[#This Row],[Nom]]</f>
        <v>Stephane KELOMEY</v>
      </c>
      <c r="D132" s="19" t="s">
        <v>276</v>
      </c>
      <c r="E132" s="20">
        <v>43102</v>
      </c>
      <c r="F132" s="28">
        <f ca="1">(TODAY()-Tableau5[[#This Row],[Arrivée]])/365</f>
        <v>3.5178082191780824</v>
      </c>
    </row>
    <row r="133" spans="1:6" x14ac:dyDescent="0.35">
      <c r="A133" s="19" t="s">
        <v>530</v>
      </c>
      <c r="B133" s="19" t="s">
        <v>328</v>
      </c>
      <c r="C133" s="19" t="str">
        <f>Tableau5[[#This Row],[Prénom]]&amp;" "&amp;Tableau5[[#This Row],[Nom]]</f>
        <v>Antoine BLATT</v>
      </c>
      <c r="D133" s="19" t="s">
        <v>456</v>
      </c>
      <c r="E133" s="20">
        <v>43052</v>
      </c>
      <c r="F133" s="28">
        <f ca="1">(TODAY()-Tableau5[[#This Row],[Arrivée]])/365</f>
        <v>3.6547945205479451</v>
      </c>
    </row>
    <row r="134" spans="1:6" x14ac:dyDescent="0.35">
      <c r="A134" s="19" t="s">
        <v>531</v>
      </c>
      <c r="B134" s="19" t="s">
        <v>532</v>
      </c>
      <c r="C134" s="19" t="str">
        <f>Tableau5[[#This Row],[Prénom]]&amp;" "&amp;Tableau5[[#This Row],[Nom]]</f>
        <v>Selima  Drira</v>
      </c>
      <c r="D134" s="19" t="s">
        <v>413</v>
      </c>
      <c r="E134" s="20">
        <v>43045</v>
      </c>
      <c r="F134" s="28">
        <f ca="1">(TODAY()-Tableau5[[#This Row],[Arrivée]])/365</f>
        <v>3.6739726027397261</v>
      </c>
    </row>
    <row r="135" spans="1:6" x14ac:dyDescent="0.35">
      <c r="A135" s="19" t="s">
        <v>533</v>
      </c>
      <c r="B135" s="19" t="s">
        <v>295</v>
      </c>
      <c r="C135" s="19" t="str">
        <f>Tableau5[[#This Row],[Prénom]]&amp;" "&amp;Tableau5[[#This Row],[Nom]]</f>
        <v>Lucas Plaire</v>
      </c>
      <c r="D135" s="19" t="s">
        <v>276</v>
      </c>
      <c r="E135" s="20">
        <v>42989</v>
      </c>
      <c r="F135" s="28">
        <f ca="1">(TODAY()-Tableau5[[#This Row],[Arrivée]])/365</f>
        <v>3.8273972602739725</v>
      </c>
    </row>
    <row r="136" spans="1:6" x14ac:dyDescent="0.35">
      <c r="A136" s="19" t="s">
        <v>534</v>
      </c>
      <c r="B136" s="19" t="s">
        <v>535</v>
      </c>
      <c r="C136" s="19" t="str">
        <f>Tableau5[[#This Row],[Prénom]]&amp;" "&amp;Tableau5[[#This Row],[Nom]]</f>
        <v>Charlotte Jau</v>
      </c>
      <c r="D136" s="19" t="s">
        <v>276</v>
      </c>
      <c r="E136" s="20">
        <v>42982</v>
      </c>
      <c r="F136" s="28">
        <f ca="1">(TODAY()-Tableau5[[#This Row],[Arrivée]])/365</f>
        <v>3.8465753424657536</v>
      </c>
    </row>
    <row r="137" spans="1:6" x14ac:dyDescent="0.35">
      <c r="A137" s="19" t="s">
        <v>536</v>
      </c>
      <c r="B137" s="19" t="s">
        <v>537</v>
      </c>
      <c r="C137" s="19" t="str">
        <f>Tableau5[[#This Row],[Prénom]]&amp;" "&amp;Tableau5[[#This Row],[Nom]]</f>
        <v>Clémence Le Vourch</v>
      </c>
      <c r="D137" s="19" t="s">
        <v>276</v>
      </c>
      <c r="E137" s="20">
        <v>42982</v>
      </c>
      <c r="F137" s="28">
        <f ca="1">(TODAY()-Tableau5[[#This Row],[Arrivée]])/365</f>
        <v>3.8465753424657536</v>
      </c>
    </row>
    <row r="138" spans="1:6" x14ac:dyDescent="0.35">
      <c r="A138" s="19" t="s">
        <v>538</v>
      </c>
      <c r="B138" s="19" t="s">
        <v>539</v>
      </c>
      <c r="C138" s="19" t="str">
        <f>Tableau5[[#This Row],[Prénom]]&amp;" "&amp;Tableau5[[#This Row],[Nom]]</f>
        <v>André Farah</v>
      </c>
      <c r="D138" s="19" t="s">
        <v>276</v>
      </c>
      <c r="E138" s="20">
        <v>42971</v>
      </c>
      <c r="F138" s="28">
        <f ca="1">(TODAY()-Tableau5[[#This Row],[Arrivée]])/365</f>
        <v>3.8767123287671232</v>
      </c>
    </row>
    <row r="139" spans="1:6" x14ac:dyDescent="0.35">
      <c r="A139" s="19" t="s">
        <v>540</v>
      </c>
      <c r="B139" s="19" t="s">
        <v>541</v>
      </c>
      <c r="C139" s="19" t="str">
        <f>Tableau5[[#This Row],[Prénom]]&amp;" "&amp;Tableau5[[#This Row],[Nom]]</f>
        <v>Lucie Vanderdoodt</v>
      </c>
      <c r="D139" s="19" t="s">
        <v>276</v>
      </c>
      <c r="E139" s="20">
        <v>42964</v>
      </c>
      <c r="F139" s="28">
        <f ca="1">(TODAY()-Tableau5[[#This Row],[Arrivée]])/365</f>
        <v>3.8958904109589043</v>
      </c>
    </row>
    <row r="140" spans="1:6" x14ac:dyDescent="0.35">
      <c r="A140" s="19" t="s">
        <v>542</v>
      </c>
      <c r="B140" s="19" t="s">
        <v>543</v>
      </c>
      <c r="C140" s="19" t="str">
        <f>Tableau5[[#This Row],[Prénom]]&amp;" "&amp;Tableau5[[#This Row],[Nom]]</f>
        <v>Thanh LAI</v>
      </c>
      <c r="D140" s="19" t="s">
        <v>413</v>
      </c>
      <c r="E140" s="20">
        <v>42891</v>
      </c>
      <c r="F140" s="28">
        <f ca="1">(TODAY()-Tableau5[[#This Row],[Arrivée]])/365</f>
        <v>4.095890410958904</v>
      </c>
    </row>
    <row r="141" spans="1:6" x14ac:dyDescent="0.35">
      <c r="A141" s="19" t="s">
        <v>544</v>
      </c>
      <c r="B141" s="19" t="s">
        <v>545</v>
      </c>
      <c r="C141" s="19" t="str">
        <f>Tableau5[[#This Row],[Prénom]]&amp;" "&amp;Tableau5[[#This Row],[Nom]]</f>
        <v>Julien OLIVIER</v>
      </c>
      <c r="D141" s="19" t="s">
        <v>311</v>
      </c>
      <c r="E141" s="20">
        <v>42873</v>
      </c>
      <c r="F141" s="28">
        <f ca="1">(TODAY()-Tableau5[[#This Row],[Arrivée]])/365</f>
        <v>4.1452054794520548</v>
      </c>
    </row>
    <row r="142" spans="1:6" x14ac:dyDescent="0.35">
      <c r="A142" s="19" t="s">
        <v>546</v>
      </c>
      <c r="B142" s="19" t="s">
        <v>547</v>
      </c>
      <c r="C142" s="19" t="str">
        <f>Tableau5[[#This Row],[Prénom]]&amp;" "&amp;Tableau5[[#This Row],[Nom]]</f>
        <v>Moez Bougadouha</v>
      </c>
      <c r="D142" s="19" t="s">
        <v>276</v>
      </c>
      <c r="E142" s="20">
        <v>42864</v>
      </c>
      <c r="F142" s="28">
        <f ca="1">(TODAY()-Tableau5[[#This Row],[Arrivée]])/365</f>
        <v>4.1698630136986301</v>
      </c>
    </row>
    <row r="143" spans="1:6" x14ac:dyDescent="0.35">
      <c r="A143" s="19" t="s">
        <v>548</v>
      </c>
      <c r="B143" s="19" t="s">
        <v>497</v>
      </c>
      <c r="C143" s="19" t="str">
        <f>Tableau5[[#This Row],[Prénom]]&amp;" "&amp;Tableau5[[#This Row],[Nom]]</f>
        <v>Bertrand Desmottes</v>
      </c>
      <c r="D143" s="19" t="s">
        <v>276</v>
      </c>
      <c r="E143" s="20">
        <v>42864</v>
      </c>
      <c r="F143" s="28">
        <f ca="1">(TODAY()-Tableau5[[#This Row],[Arrivée]])/365</f>
        <v>4.1698630136986301</v>
      </c>
    </row>
    <row r="144" spans="1:6" x14ac:dyDescent="0.35">
      <c r="A144" s="19" t="s">
        <v>549</v>
      </c>
      <c r="B144" s="19" t="s">
        <v>550</v>
      </c>
      <c r="C144" s="19" t="str">
        <f>Tableau5[[#This Row],[Prénom]]&amp;" "&amp;Tableau5[[#This Row],[Nom]]</f>
        <v>Hang Xu</v>
      </c>
      <c r="D144" s="19" t="s">
        <v>276</v>
      </c>
      <c r="E144" s="20">
        <v>42849</v>
      </c>
      <c r="F144" s="28">
        <f ca="1">(TODAY()-Tableau5[[#This Row],[Arrivée]])/365</f>
        <v>4.2109589041095887</v>
      </c>
    </row>
    <row r="145" spans="1:6" x14ac:dyDescent="0.35">
      <c r="A145" s="19" t="s">
        <v>551</v>
      </c>
      <c r="B145" s="19" t="s">
        <v>552</v>
      </c>
      <c r="C145" s="19" t="str">
        <f>Tableau5[[#This Row],[Prénom]]&amp;" "&amp;Tableau5[[#This Row],[Nom]]</f>
        <v>Amandine BEDOS</v>
      </c>
      <c r="D145" s="19" t="s">
        <v>311</v>
      </c>
      <c r="E145" s="20">
        <v>42843</v>
      </c>
      <c r="F145" s="28">
        <f ca="1">(TODAY()-Tableau5[[#This Row],[Arrivée]])/365</f>
        <v>4.2273972602739729</v>
      </c>
    </row>
    <row r="146" spans="1:6" x14ac:dyDescent="0.35">
      <c r="A146" s="19" t="s">
        <v>553</v>
      </c>
      <c r="B146" s="19" t="s">
        <v>554</v>
      </c>
      <c r="C146" s="19" t="str">
        <f>Tableau5[[#This Row],[Prénom]]&amp;" "&amp;Tableau5[[#This Row],[Nom]]</f>
        <v>Karim Mouzahir</v>
      </c>
      <c r="D146" s="19" t="s">
        <v>276</v>
      </c>
      <c r="E146" s="20">
        <v>42843</v>
      </c>
      <c r="F146" s="28">
        <f ca="1">(TODAY()-Tableau5[[#This Row],[Arrivée]])/365</f>
        <v>4.2273972602739729</v>
      </c>
    </row>
    <row r="147" spans="1:6" x14ac:dyDescent="0.35">
      <c r="A147" s="19" t="s">
        <v>555</v>
      </c>
      <c r="B147" s="19" t="s">
        <v>556</v>
      </c>
      <c r="C147" s="19" t="str">
        <f>Tableau5[[#This Row],[Prénom]]&amp;" "&amp;Tableau5[[#This Row],[Nom]]</f>
        <v>Clara Fourquier</v>
      </c>
      <c r="D147" s="19" t="s">
        <v>413</v>
      </c>
      <c r="E147" s="20">
        <v>42828</v>
      </c>
      <c r="F147" s="28">
        <f ca="1">(TODAY()-Tableau5[[#This Row],[Arrivée]])/365</f>
        <v>4.2684931506849315</v>
      </c>
    </row>
    <row r="148" spans="1:6" x14ac:dyDescent="0.35">
      <c r="A148" s="19" t="s">
        <v>557</v>
      </c>
      <c r="B148" s="19" t="s">
        <v>397</v>
      </c>
      <c r="C148" s="19" t="str">
        <f>Tableau5[[#This Row],[Prénom]]&amp;" "&amp;Tableau5[[#This Row],[Nom]]</f>
        <v>Pierre VEYER</v>
      </c>
      <c r="D148" s="19" t="s">
        <v>413</v>
      </c>
      <c r="E148" s="20">
        <v>42814</v>
      </c>
      <c r="F148" s="28">
        <f ca="1">(TODAY()-Tableau5[[#This Row],[Arrivée]])/365</f>
        <v>4.3068493150684928</v>
      </c>
    </row>
    <row r="149" spans="1:6" x14ac:dyDescent="0.35">
      <c r="A149" s="19" t="s">
        <v>558</v>
      </c>
      <c r="B149" s="19" t="s">
        <v>559</v>
      </c>
      <c r="C149" s="19" t="str">
        <f>Tableau5[[#This Row],[Prénom]]&amp;" "&amp;Tableau5[[#This Row],[Nom]]</f>
        <v>Nizar AKIKI</v>
      </c>
      <c r="D149" s="19" t="s">
        <v>311</v>
      </c>
      <c r="E149" s="20">
        <v>42807</v>
      </c>
      <c r="F149" s="28">
        <f ca="1">(TODAY()-Tableau5[[#This Row],[Arrivée]])/365</f>
        <v>4.3260273972602743</v>
      </c>
    </row>
    <row r="150" spans="1:6" x14ac:dyDescent="0.35">
      <c r="A150" s="19" t="s">
        <v>560</v>
      </c>
      <c r="B150" s="19" t="s">
        <v>561</v>
      </c>
      <c r="C150" s="19" t="str">
        <f>Tableau5[[#This Row],[Prénom]]&amp;" "&amp;Tableau5[[#This Row],[Nom]]</f>
        <v>Renaud TEXCIER</v>
      </c>
      <c r="D150" s="19" t="s">
        <v>456</v>
      </c>
      <c r="E150" s="20">
        <v>42779</v>
      </c>
      <c r="F150" s="28">
        <f ca="1">(TODAY()-Tableau5[[#This Row],[Arrivée]])/365</f>
        <v>4.4027397260273968</v>
      </c>
    </row>
    <row r="151" spans="1:6" x14ac:dyDescent="0.35">
      <c r="A151" s="19" t="s">
        <v>562</v>
      </c>
      <c r="B151" s="19" t="s">
        <v>563</v>
      </c>
      <c r="C151" s="19" t="str">
        <f>Tableau5[[#This Row],[Prénom]]&amp;" "&amp;Tableau5[[#This Row],[Nom]]</f>
        <v>Elise BLANC</v>
      </c>
      <c r="D151" s="19" t="s">
        <v>456</v>
      </c>
      <c r="E151" s="20">
        <v>42772</v>
      </c>
      <c r="F151" s="28">
        <f ca="1">(TODAY()-Tableau5[[#This Row],[Arrivée]])/365</f>
        <v>4.4219178082191783</v>
      </c>
    </row>
    <row r="152" spans="1:6" x14ac:dyDescent="0.35">
      <c r="A152" s="19" t="s">
        <v>564</v>
      </c>
      <c r="B152" s="19" t="s">
        <v>565</v>
      </c>
      <c r="C152" s="19" t="str">
        <f>Tableau5[[#This Row],[Prénom]]&amp;" "&amp;Tableau5[[#This Row],[Nom]]</f>
        <v>Clotilde Dufournet</v>
      </c>
      <c r="D152" s="19" t="s">
        <v>276</v>
      </c>
      <c r="E152" s="20">
        <v>42766</v>
      </c>
      <c r="F152" s="28">
        <f ca="1">(TODAY()-Tableau5[[#This Row],[Arrivée]])/365</f>
        <v>4.4383561643835616</v>
      </c>
    </row>
    <row r="153" spans="1:6" x14ac:dyDescent="0.35">
      <c r="A153" s="19" t="s">
        <v>566</v>
      </c>
      <c r="B153" s="19" t="s">
        <v>567</v>
      </c>
      <c r="C153" s="19" t="str">
        <f>Tableau5[[#This Row],[Prénom]]&amp;" "&amp;Tableau5[[#This Row],[Nom]]</f>
        <v>Quentin Thuillier</v>
      </c>
      <c r="D153" s="19" t="s">
        <v>276</v>
      </c>
      <c r="E153" s="20">
        <v>42738</v>
      </c>
      <c r="F153" s="28">
        <f ca="1">(TODAY()-Tableau5[[#This Row],[Arrivée]])/365</f>
        <v>4.515068493150685</v>
      </c>
    </row>
    <row r="154" spans="1:6" x14ac:dyDescent="0.35">
      <c r="A154" s="19" t="s">
        <v>568</v>
      </c>
      <c r="B154" s="19" t="s">
        <v>569</v>
      </c>
      <c r="C154" s="19" t="str">
        <f>Tableau5[[#This Row],[Prénom]]&amp;" "&amp;Tableau5[[#This Row],[Nom]]</f>
        <v>Sabine COUSIN</v>
      </c>
      <c r="D154" s="19" t="s">
        <v>456</v>
      </c>
      <c r="E154" s="20">
        <v>42737</v>
      </c>
      <c r="F154" s="28">
        <f ca="1">(TODAY()-Tableau5[[#This Row],[Arrivée]])/365</f>
        <v>4.5178082191780824</v>
      </c>
    </row>
    <row r="155" spans="1:6" x14ac:dyDescent="0.35">
      <c r="A155" s="19" t="s">
        <v>570</v>
      </c>
      <c r="B155" s="19" t="s">
        <v>322</v>
      </c>
      <c r="C155" s="19" t="str">
        <f>Tableau5[[#This Row],[Prénom]]&amp;" "&amp;Tableau5[[#This Row],[Nom]]</f>
        <v>Gabriel Verdonck</v>
      </c>
      <c r="D155" s="19" t="s">
        <v>413</v>
      </c>
      <c r="E155" s="20">
        <v>42737</v>
      </c>
      <c r="F155" s="28">
        <f ca="1">(TODAY()-Tableau5[[#This Row],[Arrivée]])/365</f>
        <v>4.5178082191780824</v>
      </c>
    </row>
    <row r="156" spans="1:6" x14ac:dyDescent="0.35">
      <c r="A156" s="19" t="s">
        <v>571</v>
      </c>
      <c r="B156" s="19" t="s">
        <v>572</v>
      </c>
      <c r="C156" s="19" t="str">
        <f>Tableau5[[#This Row],[Prénom]]&amp;" "&amp;Tableau5[[#This Row],[Nom]]</f>
        <v>Lisa Lamiable</v>
      </c>
      <c r="D156" s="19" t="s">
        <v>413</v>
      </c>
      <c r="E156" s="20">
        <v>42711</v>
      </c>
      <c r="F156" s="28">
        <f ca="1">(TODAY()-Tableau5[[#This Row],[Arrivée]])/365</f>
        <v>4.5890410958904111</v>
      </c>
    </row>
    <row r="157" spans="1:6" x14ac:dyDescent="0.35">
      <c r="A157" s="19" t="s">
        <v>573</v>
      </c>
      <c r="B157" s="19" t="s">
        <v>567</v>
      </c>
      <c r="C157" s="19" t="str">
        <f>Tableau5[[#This Row],[Prénom]]&amp;" "&amp;Tableau5[[#This Row],[Nom]]</f>
        <v>Quentin Moreschetti</v>
      </c>
      <c r="D157" s="19" t="s">
        <v>413</v>
      </c>
      <c r="E157" s="20">
        <v>42705</v>
      </c>
      <c r="F157" s="28">
        <f ca="1">(TODAY()-Tableau5[[#This Row],[Arrivée]])/365</f>
        <v>4.6054794520547944</v>
      </c>
    </row>
    <row r="158" spans="1:6" x14ac:dyDescent="0.35">
      <c r="A158" s="19" t="s">
        <v>574</v>
      </c>
      <c r="B158" s="19" t="s">
        <v>575</v>
      </c>
      <c r="C158" s="19" t="str">
        <f>Tableau5[[#This Row],[Prénom]]&amp;" "&amp;Tableau5[[#This Row],[Nom]]</f>
        <v>Benjamin Cahart</v>
      </c>
      <c r="D158" s="19" t="s">
        <v>276</v>
      </c>
      <c r="E158" s="20">
        <v>42702</v>
      </c>
      <c r="F158" s="28">
        <f ca="1">(TODAY()-Tableau5[[#This Row],[Arrivée]])/365</f>
        <v>4.6136986301369864</v>
      </c>
    </row>
    <row r="159" spans="1:6" x14ac:dyDescent="0.35">
      <c r="A159" s="19" t="s">
        <v>576</v>
      </c>
      <c r="B159" s="19" t="s">
        <v>577</v>
      </c>
      <c r="C159" s="19" t="str">
        <f>Tableau5[[#This Row],[Prénom]]&amp;" "&amp;Tableau5[[#This Row],[Nom]]</f>
        <v>Guillaume Curis</v>
      </c>
      <c r="D159" s="19" t="s">
        <v>276</v>
      </c>
      <c r="E159" s="20">
        <v>42698</v>
      </c>
      <c r="F159" s="28">
        <f ca="1">(TODAY()-Tableau5[[#This Row],[Arrivée]])/365</f>
        <v>4.624657534246575</v>
      </c>
    </row>
    <row r="160" spans="1:6" x14ac:dyDescent="0.35">
      <c r="A160" s="19" t="s">
        <v>578</v>
      </c>
      <c r="B160" s="19" t="s">
        <v>453</v>
      </c>
      <c r="C160" s="19" t="str">
        <f>Tableau5[[#This Row],[Prénom]]&amp;" "&amp;Tableau5[[#This Row],[Nom]]</f>
        <v>Christophe CREGUT</v>
      </c>
      <c r="D160" s="19" t="s">
        <v>311</v>
      </c>
      <c r="E160" s="20">
        <v>42676</v>
      </c>
      <c r="F160" s="28">
        <f ca="1">(TODAY()-Tableau5[[#This Row],[Arrivée]])/365</f>
        <v>4.6849315068493151</v>
      </c>
    </row>
    <row r="161" spans="1:6" x14ac:dyDescent="0.35">
      <c r="A161" s="19" t="s">
        <v>579</v>
      </c>
      <c r="B161" s="19" t="s">
        <v>567</v>
      </c>
      <c r="C161" s="19" t="str">
        <f>Tableau5[[#This Row],[Prénom]]&amp;" "&amp;Tableau5[[#This Row],[Nom]]</f>
        <v>Quentin MAILLET</v>
      </c>
      <c r="D161" s="19" t="s">
        <v>413</v>
      </c>
      <c r="E161" s="20">
        <v>42646</v>
      </c>
      <c r="F161" s="28">
        <f ca="1">(TODAY()-Tableau5[[#This Row],[Arrivée]])/365</f>
        <v>4.7671232876712333</v>
      </c>
    </row>
    <row r="162" spans="1:6" x14ac:dyDescent="0.35">
      <c r="A162" s="19" t="s">
        <v>580</v>
      </c>
      <c r="B162" s="19" t="s">
        <v>581</v>
      </c>
      <c r="C162" s="19" t="str">
        <f>Tableau5[[#This Row],[Prénom]]&amp;" "&amp;Tableau5[[#This Row],[Nom]]</f>
        <v>Guilhem  Delorme</v>
      </c>
      <c r="D162" s="19" t="s">
        <v>413</v>
      </c>
      <c r="E162" s="20">
        <v>42618</v>
      </c>
      <c r="F162" s="28">
        <f ca="1">(TODAY()-Tableau5[[#This Row],[Arrivée]])/365</f>
        <v>4.8438356164383558</v>
      </c>
    </row>
    <row r="163" spans="1:6" x14ac:dyDescent="0.35">
      <c r="A163" s="19" t="s">
        <v>582</v>
      </c>
      <c r="B163" s="19" t="s">
        <v>313</v>
      </c>
      <c r="C163" s="19" t="str">
        <f>Tableau5[[#This Row],[Prénom]]&amp;" "&amp;Tableau5[[#This Row],[Nom]]</f>
        <v>Arthur Niel</v>
      </c>
      <c r="D163" s="19" t="s">
        <v>413</v>
      </c>
      <c r="E163" s="20">
        <v>42618</v>
      </c>
      <c r="F163" s="28">
        <f ca="1">(TODAY()-Tableau5[[#This Row],[Arrivée]])/365</f>
        <v>4.8438356164383558</v>
      </c>
    </row>
    <row r="164" spans="1:6" x14ac:dyDescent="0.35">
      <c r="A164" s="19" t="s">
        <v>583</v>
      </c>
      <c r="B164" s="19" t="s">
        <v>584</v>
      </c>
      <c r="C164" s="19" t="str">
        <f>Tableau5[[#This Row],[Prénom]]&amp;" "&amp;Tableau5[[#This Row],[Nom]]</f>
        <v>Frederic CHAPUIS</v>
      </c>
      <c r="D164" s="19" t="s">
        <v>456</v>
      </c>
      <c r="E164" s="20">
        <v>42614</v>
      </c>
      <c r="F164" s="28">
        <f ca="1">(TODAY()-Tableau5[[#This Row],[Arrivée]])/365</f>
        <v>4.8547945205479452</v>
      </c>
    </row>
    <row r="165" spans="1:6" x14ac:dyDescent="0.35">
      <c r="A165" s="19" t="s">
        <v>585</v>
      </c>
      <c r="B165" s="19" t="s">
        <v>406</v>
      </c>
      <c r="C165" s="19" t="str">
        <f>Tableau5[[#This Row],[Prénom]]&amp;" "&amp;Tableau5[[#This Row],[Nom]]</f>
        <v>Thibaut DYEN</v>
      </c>
      <c r="D165" s="19" t="s">
        <v>311</v>
      </c>
      <c r="E165" s="20">
        <v>42607</v>
      </c>
      <c r="F165" s="28">
        <f ca="1">(TODAY()-Tableau5[[#This Row],[Arrivée]])/365</f>
        <v>4.8739726027397259</v>
      </c>
    </row>
    <row r="166" spans="1:6" x14ac:dyDescent="0.35">
      <c r="A166" s="19" t="s">
        <v>586</v>
      </c>
      <c r="B166" s="19" t="s">
        <v>587</v>
      </c>
      <c r="C166" s="19" t="str">
        <f>Tableau5[[#This Row],[Prénom]]&amp;" "&amp;Tableau5[[#This Row],[Nom]]</f>
        <v>Jonathan BARCAT</v>
      </c>
      <c r="D166" s="19" t="s">
        <v>311</v>
      </c>
      <c r="E166" s="20">
        <v>42542</v>
      </c>
      <c r="F166" s="28">
        <f ca="1">(TODAY()-Tableau5[[#This Row],[Arrivée]])/365</f>
        <v>5.0520547945205481</v>
      </c>
    </row>
    <row r="167" spans="1:6" x14ac:dyDescent="0.35">
      <c r="A167" s="19" t="s">
        <v>588</v>
      </c>
      <c r="B167" s="19" t="s">
        <v>589</v>
      </c>
      <c r="C167" s="19" t="str">
        <f>Tableau5[[#This Row],[Prénom]]&amp;" "&amp;Tableau5[[#This Row],[Nom]]</f>
        <v>Mathilde SOLELHAC</v>
      </c>
      <c r="D167" s="19" t="s">
        <v>413</v>
      </c>
      <c r="E167" s="20">
        <v>42507</v>
      </c>
      <c r="F167" s="28">
        <f ca="1">(TODAY()-Tableau5[[#This Row],[Arrivée]])/365</f>
        <v>5.1479452054794521</v>
      </c>
    </row>
    <row r="168" spans="1:6" x14ac:dyDescent="0.35">
      <c r="A168" s="19" t="s">
        <v>590</v>
      </c>
      <c r="B168" s="19" t="s">
        <v>507</v>
      </c>
      <c r="C168" s="19" t="str">
        <f>Tableau5[[#This Row],[Prénom]]&amp;" "&amp;Tableau5[[#This Row],[Nom]]</f>
        <v>Manon Henric</v>
      </c>
      <c r="D168" s="19" t="s">
        <v>276</v>
      </c>
      <c r="E168" s="20">
        <v>42506</v>
      </c>
      <c r="F168" s="28">
        <f ca="1">(TODAY()-Tableau5[[#This Row],[Arrivée]])/365</f>
        <v>5.1506849315068495</v>
      </c>
    </row>
    <row r="169" spans="1:6" x14ac:dyDescent="0.35">
      <c r="A169" s="19" t="s">
        <v>591</v>
      </c>
      <c r="B169" s="19" t="s">
        <v>592</v>
      </c>
      <c r="C169" s="19" t="str">
        <f>Tableau5[[#This Row],[Prénom]]&amp;" "&amp;Tableau5[[#This Row],[Nom]]</f>
        <v>Thomas Bovier</v>
      </c>
      <c r="D169" s="19" t="s">
        <v>413</v>
      </c>
      <c r="E169" s="20">
        <v>42485</v>
      </c>
      <c r="F169" s="28">
        <f ca="1">(TODAY()-Tableau5[[#This Row],[Arrivée]])/365</f>
        <v>5.2082191780821914</v>
      </c>
    </row>
    <row r="170" spans="1:6" x14ac:dyDescent="0.35">
      <c r="A170" s="19" t="s">
        <v>593</v>
      </c>
      <c r="B170" s="19" t="s">
        <v>371</v>
      </c>
      <c r="C170" s="19" t="str">
        <f>Tableau5[[#This Row],[Prénom]]&amp;" "&amp;Tableau5[[#This Row],[Nom]]</f>
        <v>Marie Chaffard-Lucon</v>
      </c>
      <c r="D170" s="19" t="s">
        <v>276</v>
      </c>
      <c r="E170" s="20">
        <v>42373</v>
      </c>
      <c r="F170" s="28">
        <f ca="1">(TODAY()-Tableau5[[#This Row],[Arrivée]])/365</f>
        <v>5.515068493150685</v>
      </c>
    </row>
    <row r="171" spans="1:6" x14ac:dyDescent="0.35">
      <c r="A171" s="19" t="s">
        <v>594</v>
      </c>
      <c r="B171" s="19" t="s">
        <v>595</v>
      </c>
      <c r="C171" s="19" t="str">
        <f>Tableau5[[#This Row],[Prénom]]&amp;" "&amp;Tableau5[[#This Row],[Nom]]</f>
        <v>Sophie  Grall</v>
      </c>
      <c r="D171" s="19" t="s">
        <v>413</v>
      </c>
      <c r="E171" s="20">
        <v>42373</v>
      </c>
      <c r="F171" s="28">
        <f ca="1">(TODAY()-Tableau5[[#This Row],[Arrivée]])/365</f>
        <v>5.515068493150685</v>
      </c>
    </row>
    <row r="172" spans="1:6" x14ac:dyDescent="0.35">
      <c r="A172" s="19" t="s">
        <v>596</v>
      </c>
      <c r="B172" s="19" t="s">
        <v>597</v>
      </c>
      <c r="C172" s="19" t="str">
        <f>Tableau5[[#This Row],[Prénom]]&amp;" "&amp;Tableau5[[#This Row],[Nom]]</f>
        <v>François PARIZOT</v>
      </c>
      <c r="D172" s="19" t="s">
        <v>456</v>
      </c>
      <c r="E172" s="20">
        <v>42373</v>
      </c>
      <c r="F172" s="28">
        <f ca="1">(TODAY()-Tableau5[[#This Row],[Arrivée]])/365</f>
        <v>5.515068493150685</v>
      </c>
    </row>
    <row r="173" spans="1:6" x14ac:dyDescent="0.35">
      <c r="A173" s="19" t="s">
        <v>598</v>
      </c>
      <c r="B173" s="19" t="s">
        <v>599</v>
      </c>
      <c r="C173" s="19" t="str">
        <f>Tableau5[[#This Row],[Prénom]]&amp;" "&amp;Tableau5[[#This Row],[Nom]]</f>
        <v>Perrine ARTIGOU</v>
      </c>
      <c r="D173" s="19" t="s">
        <v>311</v>
      </c>
      <c r="E173" s="20">
        <v>42331</v>
      </c>
      <c r="F173" s="28">
        <f ca="1">(TODAY()-Tableau5[[#This Row],[Arrivée]])/365</f>
        <v>5.6301369863013697</v>
      </c>
    </row>
    <row r="174" spans="1:6" x14ac:dyDescent="0.35">
      <c r="A174" s="19" t="s">
        <v>600</v>
      </c>
      <c r="B174" s="19" t="s">
        <v>324</v>
      </c>
      <c r="C174" s="19" t="str">
        <f>Tableau5[[#This Row],[Prénom]]&amp;" "&amp;Tableau5[[#This Row],[Nom]]</f>
        <v>Alexandre Duivon</v>
      </c>
      <c r="D174" s="19" t="s">
        <v>413</v>
      </c>
      <c r="E174" s="20">
        <v>42310</v>
      </c>
      <c r="F174" s="28">
        <f ca="1">(TODAY()-Tableau5[[#This Row],[Arrivée]])/365</f>
        <v>5.6876712328767125</v>
      </c>
    </row>
    <row r="175" spans="1:6" x14ac:dyDescent="0.35">
      <c r="A175" s="19" t="s">
        <v>601</v>
      </c>
      <c r="B175" s="19" t="s">
        <v>602</v>
      </c>
      <c r="C175" s="19" t="str">
        <f>Tableau5[[#This Row],[Prénom]]&amp;" "&amp;Tableau5[[#This Row],[Nom]]</f>
        <v>Arthur  Chausserie-Lapree</v>
      </c>
      <c r="D175" s="19" t="s">
        <v>276</v>
      </c>
      <c r="E175" s="20">
        <v>42303</v>
      </c>
      <c r="F175" s="28">
        <f ca="1">(TODAY()-Tableau5[[#This Row],[Arrivée]])/365</f>
        <v>5.7068493150684931</v>
      </c>
    </row>
    <row r="176" spans="1:6" x14ac:dyDescent="0.35">
      <c r="A176" s="19" t="s">
        <v>603</v>
      </c>
      <c r="B176" s="19" t="s">
        <v>497</v>
      </c>
      <c r="C176" s="19" t="str">
        <f>Tableau5[[#This Row],[Prénom]]&amp;" "&amp;Tableau5[[#This Row],[Nom]]</f>
        <v>Bertrand ALLARD</v>
      </c>
      <c r="D176" s="19" t="s">
        <v>416</v>
      </c>
      <c r="E176" s="20">
        <v>42198</v>
      </c>
      <c r="F176" s="28">
        <f ca="1">(TODAY()-Tableau5[[#This Row],[Arrivée]])/365</f>
        <v>5.9945205479452053</v>
      </c>
    </row>
    <row r="177" spans="1:6" x14ac:dyDescent="0.35">
      <c r="A177" s="19" t="s">
        <v>604</v>
      </c>
      <c r="B177" s="19" t="s">
        <v>605</v>
      </c>
      <c r="C177" s="19" t="str">
        <f>Tableau5[[#This Row],[Prénom]]&amp;" "&amp;Tableau5[[#This Row],[Nom]]</f>
        <v>Vincent Cafiero</v>
      </c>
      <c r="D177" s="19" t="s">
        <v>413</v>
      </c>
      <c r="E177" s="20">
        <v>42142</v>
      </c>
      <c r="F177" s="28">
        <f ca="1">(TODAY()-Tableau5[[#This Row],[Arrivée]])/365</f>
        <v>6.1479452054794521</v>
      </c>
    </row>
    <row r="178" spans="1:6" x14ac:dyDescent="0.35">
      <c r="A178" s="19" t="s">
        <v>606</v>
      </c>
      <c r="B178" s="19" t="s">
        <v>607</v>
      </c>
      <c r="C178" s="19" t="str">
        <f>Tableau5[[#This Row],[Prénom]]&amp;" "&amp;Tableau5[[#This Row],[Nom]]</f>
        <v>Cyril CAPELLO</v>
      </c>
      <c r="D178" s="19" t="s">
        <v>416</v>
      </c>
      <c r="E178" s="20">
        <v>42142</v>
      </c>
      <c r="F178" s="28">
        <f ca="1">(TODAY()-Tableau5[[#This Row],[Arrivée]])/365</f>
        <v>6.1479452054794521</v>
      </c>
    </row>
    <row r="179" spans="1:6" x14ac:dyDescent="0.35">
      <c r="A179" s="19" t="s">
        <v>608</v>
      </c>
      <c r="B179" s="19" t="s">
        <v>609</v>
      </c>
      <c r="C179" s="19" t="str">
        <f>Tableau5[[#This Row],[Prénom]]&amp;" "&amp;Tableau5[[#This Row],[Nom]]</f>
        <v>Adrien SIGNOLET</v>
      </c>
      <c r="D179" s="19" t="s">
        <v>311</v>
      </c>
      <c r="E179" s="20">
        <v>42030</v>
      </c>
      <c r="F179" s="28">
        <f ca="1">(TODAY()-Tableau5[[#This Row],[Arrivée]])/365</f>
        <v>6.4547945205479449</v>
      </c>
    </row>
    <row r="180" spans="1:6" x14ac:dyDescent="0.35">
      <c r="A180" s="19" t="s">
        <v>610</v>
      </c>
      <c r="B180" s="19" t="s">
        <v>611</v>
      </c>
      <c r="C180" s="19" t="s">
        <v>220</v>
      </c>
      <c r="D180" s="19" t="s">
        <v>413</v>
      </c>
      <c r="E180" s="20">
        <v>41736</v>
      </c>
      <c r="F180" s="28">
        <f ca="1">(TODAY()-Tableau5[[#This Row],[Arrivée]])/365</f>
        <v>7.2602739726027394</v>
      </c>
    </row>
    <row r="181" spans="1:6" x14ac:dyDescent="0.35">
      <c r="A181" s="19" t="s">
        <v>612</v>
      </c>
      <c r="B181" s="19" t="s">
        <v>613</v>
      </c>
      <c r="C181" s="19" t="str">
        <f>Tableau5[[#This Row],[Prénom]]&amp;" "&amp;Tableau5[[#This Row],[Nom]]</f>
        <v>Jean Pierre PELLE</v>
      </c>
      <c r="D181" s="19" t="s">
        <v>456</v>
      </c>
      <c r="E181" s="20">
        <v>41680</v>
      </c>
      <c r="F181" s="28">
        <f ca="1">(TODAY()-Tableau5[[#This Row],[Arrivée]])/365</f>
        <v>7.4136986301369863</v>
      </c>
    </row>
    <row r="182" spans="1:6" x14ac:dyDescent="0.35">
      <c r="A182" s="19" t="s">
        <v>614</v>
      </c>
      <c r="B182" s="19" t="s">
        <v>615</v>
      </c>
      <c r="C182" s="19" t="str">
        <f>Tableau5[[#This Row],[Prénom]]&amp;" "&amp;Tableau5[[#This Row],[Nom]]</f>
        <v>Fathi BENAZZA</v>
      </c>
      <c r="D182" s="19" t="s">
        <v>311</v>
      </c>
      <c r="E182" s="20">
        <v>41645</v>
      </c>
      <c r="F182" s="28">
        <f ca="1">(TODAY()-Tableau5[[#This Row],[Arrivée]])/365</f>
        <v>7.5095890410958903</v>
      </c>
    </row>
    <row r="183" spans="1:6" x14ac:dyDescent="0.35">
      <c r="A183" s="19" t="s">
        <v>616</v>
      </c>
      <c r="B183" s="19" t="s">
        <v>617</v>
      </c>
      <c r="C183" s="19" t="str">
        <f>Tableau5[[#This Row],[Prénom]]&amp;" "&amp;Tableau5[[#This Row],[Nom]]</f>
        <v>Jean-François LAGET</v>
      </c>
      <c r="D183" s="19" t="s">
        <v>416</v>
      </c>
      <c r="E183" s="20">
        <v>41582</v>
      </c>
      <c r="F183" s="28">
        <f ca="1">(TODAY()-Tableau5[[#This Row],[Arrivée]])/365</f>
        <v>7.6821917808219178</v>
      </c>
    </row>
    <row r="184" spans="1:6" x14ac:dyDescent="0.35">
      <c r="A184" s="19" t="s">
        <v>618</v>
      </c>
      <c r="B184" s="19" t="s">
        <v>619</v>
      </c>
      <c r="C184" s="19" t="str">
        <f>Tableau5[[#This Row],[Prénom]]&amp;" "&amp;Tableau5[[#This Row],[Nom]]</f>
        <v>Benoît DE SAINT VICTOR</v>
      </c>
      <c r="D184" s="19" t="s">
        <v>456</v>
      </c>
      <c r="E184" s="20">
        <v>41550</v>
      </c>
      <c r="F184" s="28">
        <f ca="1">(TODAY()-Tableau5[[#This Row],[Arrivée]])/365</f>
        <v>7.7698630136986298</v>
      </c>
    </row>
    <row r="185" spans="1:6" x14ac:dyDescent="0.35">
      <c r="A185" s="19" t="s">
        <v>620</v>
      </c>
      <c r="B185" s="19" t="s">
        <v>621</v>
      </c>
      <c r="C185" s="19" t="str">
        <f>Tableau5[[#This Row],[Prénom]]&amp;" "&amp;Tableau5[[#This Row],[Nom]]</f>
        <v>Patrick LEGRIS</v>
      </c>
      <c r="D185" s="19" t="s">
        <v>416</v>
      </c>
      <c r="E185" s="20">
        <v>41512</v>
      </c>
      <c r="F185" s="28">
        <f ca="1">(TODAY()-Tableau5[[#This Row],[Arrivée]])/365</f>
        <v>7.8739726027397259</v>
      </c>
    </row>
    <row r="186" spans="1:6" x14ac:dyDescent="0.35">
      <c r="A186" s="19" t="s">
        <v>622</v>
      </c>
      <c r="B186" s="19" t="s">
        <v>575</v>
      </c>
      <c r="C186" s="19" t="str">
        <f>Tableau5[[#This Row],[Prénom]]&amp;" "&amp;Tableau5[[#This Row],[Nom]]</f>
        <v>Benjamin GRISE</v>
      </c>
      <c r="D186" s="19" t="s">
        <v>311</v>
      </c>
      <c r="E186" s="20">
        <v>41421</v>
      </c>
      <c r="F186" s="28">
        <f ca="1">(TODAY()-Tableau5[[#This Row],[Arrivée]])/365</f>
        <v>8.1232876712328768</v>
      </c>
    </row>
    <row r="187" spans="1:6" x14ac:dyDescent="0.35">
      <c r="A187" s="19" t="s">
        <v>623</v>
      </c>
      <c r="B187" s="19" t="s">
        <v>624</v>
      </c>
      <c r="C187" s="19" t="str">
        <f>Tableau5[[#This Row],[Prénom]]&amp;" "&amp;Tableau5[[#This Row],[Nom]]</f>
        <v>Jean-Marie  Anar</v>
      </c>
      <c r="D187" s="19" t="s">
        <v>279</v>
      </c>
      <c r="E187" s="20">
        <v>41407</v>
      </c>
      <c r="F187" s="28">
        <f ca="1">(TODAY()-Tableau5[[#This Row],[Arrivée]])/365</f>
        <v>8.161643835616438</v>
      </c>
    </row>
    <row r="188" spans="1:6" x14ac:dyDescent="0.35">
      <c r="A188" s="19" t="s">
        <v>625</v>
      </c>
      <c r="B188" s="19" t="s">
        <v>626</v>
      </c>
      <c r="C188" s="19" t="str">
        <f>Tableau5[[#This Row],[Prénom]]&amp;" "&amp;Tableau5[[#This Row],[Nom]]</f>
        <v>Fabien Regost</v>
      </c>
      <c r="D188" s="19" t="s">
        <v>413</v>
      </c>
      <c r="E188" s="20">
        <v>41316</v>
      </c>
      <c r="F188" s="28">
        <f ca="1">(TODAY()-Tableau5[[#This Row],[Arrivée]])/365</f>
        <v>8.4109589041095898</v>
      </c>
    </row>
    <row r="189" spans="1:6" x14ac:dyDescent="0.35">
      <c r="A189" s="19" t="s">
        <v>627</v>
      </c>
      <c r="B189" s="19" t="s">
        <v>628</v>
      </c>
      <c r="C189" s="19" t="str">
        <f>Tableau5[[#This Row],[Prénom]]&amp;" "&amp;Tableau5[[#This Row],[Nom]]</f>
        <v>Florian RICHETTA</v>
      </c>
      <c r="D189" s="19" t="s">
        <v>311</v>
      </c>
      <c r="E189" s="20">
        <v>41036</v>
      </c>
      <c r="F189" s="28">
        <f ca="1">(TODAY()-Tableau5[[#This Row],[Arrivée]])/365</f>
        <v>9.1780821917808222</v>
      </c>
    </row>
    <row r="190" spans="1:6" x14ac:dyDescent="0.35">
      <c r="A190" s="19" t="s">
        <v>629</v>
      </c>
      <c r="B190" s="19" t="s">
        <v>630</v>
      </c>
      <c r="C190" s="19" t="str">
        <f>Tableau5[[#This Row],[Prénom]]&amp;" "&amp;Tableau5[[#This Row],[Nom]]</f>
        <v>Gaëtan POIRROTTE</v>
      </c>
      <c r="D190" s="19" t="s">
        <v>311</v>
      </c>
      <c r="E190" s="20">
        <v>41031</v>
      </c>
      <c r="F190" s="28">
        <f ca="1">(TODAY()-Tableau5[[#This Row],[Arrivée]])/365</f>
        <v>9.1917808219178081</v>
      </c>
    </row>
    <row r="191" spans="1:6" x14ac:dyDescent="0.35">
      <c r="A191" s="19" t="s">
        <v>631</v>
      </c>
      <c r="B191" s="19" t="s">
        <v>453</v>
      </c>
      <c r="C191" s="19" t="str">
        <f>Tableau5[[#This Row],[Prénom]]&amp;" "&amp;Tableau5[[#This Row],[Nom]]</f>
        <v>Christophe DURCUDOY</v>
      </c>
      <c r="D191" s="19" t="s">
        <v>416</v>
      </c>
      <c r="E191" s="20">
        <v>40980</v>
      </c>
      <c r="F191" s="28">
        <f ca="1">(TODAY()-Tableau5[[#This Row],[Arrivée]])/365</f>
        <v>9.331506849315069</v>
      </c>
    </row>
    <row r="192" spans="1:6" x14ac:dyDescent="0.35">
      <c r="A192" s="19" t="s">
        <v>632</v>
      </c>
      <c r="B192" s="19" t="s">
        <v>381</v>
      </c>
      <c r="C192" s="19" t="str">
        <f>Tableau5[[#This Row],[Prénom]]&amp;" "&amp;Tableau5[[#This Row],[Nom]]</f>
        <v>Eric ELKOUBY</v>
      </c>
      <c r="D192" s="19" t="s">
        <v>456</v>
      </c>
      <c r="E192" s="20">
        <v>40977</v>
      </c>
      <c r="F192" s="28">
        <f ca="1">(TODAY()-Tableau5[[#This Row],[Arrivée]])/365</f>
        <v>9.3397260273972602</v>
      </c>
    </row>
    <row r="193" spans="1:6" x14ac:dyDescent="0.35">
      <c r="A193" s="19" t="s">
        <v>633</v>
      </c>
      <c r="B193" s="19" t="s">
        <v>634</v>
      </c>
      <c r="C193" s="19" t="str">
        <f>Tableau5[[#This Row],[Prénom]]&amp;" "&amp;Tableau5[[#This Row],[Nom]]</f>
        <v>Luigi CIRILLO</v>
      </c>
      <c r="D193" s="19" t="s">
        <v>456</v>
      </c>
      <c r="E193" s="20">
        <v>40940</v>
      </c>
      <c r="F193" s="28">
        <f ca="1">(TODAY()-Tableau5[[#This Row],[Arrivée]])/365</f>
        <v>9.4410958904109581</v>
      </c>
    </row>
    <row r="194" spans="1:6" x14ac:dyDescent="0.35">
      <c r="A194" s="19" t="s">
        <v>635</v>
      </c>
      <c r="B194" s="19" t="s">
        <v>636</v>
      </c>
      <c r="C194" s="19" t="str">
        <f>Tableau5[[#This Row],[Prénom]]&amp;" "&amp;Tableau5[[#This Row],[Nom]]</f>
        <v>Hocine BEKKOUR</v>
      </c>
      <c r="D194" s="19" t="s">
        <v>637</v>
      </c>
      <c r="E194" s="20">
        <v>40800</v>
      </c>
      <c r="F194" s="28">
        <f ca="1">(TODAY()-Tableau5[[#This Row],[Arrivée]])/365</f>
        <v>9.8246575342465761</v>
      </c>
    </row>
    <row r="195" spans="1:6" x14ac:dyDescent="0.35">
      <c r="A195" s="19" t="s">
        <v>638</v>
      </c>
      <c r="B195" s="19" t="s">
        <v>639</v>
      </c>
      <c r="C195" s="19" t="str">
        <f>Tableau5[[#This Row],[Prénom]]&amp;" "&amp;Tableau5[[#This Row],[Nom]]</f>
        <v>Fabrice PAYET</v>
      </c>
      <c r="D195" s="19" t="s">
        <v>311</v>
      </c>
      <c r="E195" s="20">
        <v>40665</v>
      </c>
      <c r="F195" s="28">
        <f ca="1">(TODAY()-Tableau5[[#This Row],[Arrivée]])/365</f>
        <v>10.194520547945206</v>
      </c>
    </row>
    <row r="196" spans="1:6" x14ac:dyDescent="0.35">
      <c r="A196" s="19" t="s">
        <v>640</v>
      </c>
      <c r="B196" s="19" t="s">
        <v>641</v>
      </c>
      <c r="C196" s="19" t="str">
        <f>Tableau5[[#This Row],[Prénom]]&amp;" "&amp;Tableau5[[#This Row],[Nom]]</f>
        <v>Laure VAN EFFENTERRE</v>
      </c>
      <c r="D196" s="19" t="s">
        <v>416</v>
      </c>
      <c r="E196" s="20">
        <v>40637</v>
      </c>
      <c r="F196" s="28">
        <f ca="1">(TODAY()-Tableau5[[#This Row],[Arrivée]])/365</f>
        <v>10.271232876712329</v>
      </c>
    </row>
    <row r="197" spans="1:6" x14ac:dyDescent="0.35">
      <c r="A197" s="19" t="s">
        <v>642</v>
      </c>
      <c r="B197" s="19" t="s">
        <v>592</v>
      </c>
      <c r="C197" s="19" t="str">
        <f>Tableau5[[#This Row],[Prénom]]&amp;" "&amp;Tableau5[[#This Row],[Nom]]</f>
        <v>Thomas SAMSOEN</v>
      </c>
      <c r="D197" s="19" t="s">
        <v>456</v>
      </c>
      <c r="E197" s="20">
        <v>40595</v>
      </c>
      <c r="F197" s="28">
        <f ca="1">(TODAY()-Tableau5[[#This Row],[Arrivée]])/365</f>
        <v>10.386301369863014</v>
      </c>
    </row>
    <row r="198" spans="1:6" x14ac:dyDescent="0.35">
      <c r="A198" s="19" t="s">
        <v>643</v>
      </c>
      <c r="B198" s="19" t="s">
        <v>639</v>
      </c>
      <c r="C198" s="19" t="str">
        <f>Tableau5[[#This Row],[Prénom]]&amp;" "&amp;Tableau5[[#This Row],[Nom]]</f>
        <v>Fabrice SCHREIDER</v>
      </c>
      <c r="D198" s="19" t="s">
        <v>644</v>
      </c>
      <c r="E198" s="20">
        <v>40589</v>
      </c>
      <c r="F198" s="28">
        <f ca="1">(TODAY()-Tableau5[[#This Row],[Arrivée]])/365</f>
        <v>10.402739726027397</v>
      </c>
    </row>
    <row r="199" spans="1:6" x14ac:dyDescent="0.35">
      <c r="A199" s="19" t="s">
        <v>645</v>
      </c>
      <c r="B199" s="19" t="s">
        <v>597</v>
      </c>
      <c r="C199" s="19" t="str">
        <f>Tableau5[[#This Row],[Prénom]]&amp;" "&amp;Tableau5[[#This Row],[Nom]]</f>
        <v>François Durieux</v>
      </c>
      <c r="D199" s="19" t="s">
        <v>416</v>
      </c>
      <c r="E199" s="20">
        <v>40588</v>
      </c>
      <c r="F199" s="28">
        <f ca="1">(TODAY()-Tableau5[[#This Row],[Arrivée]])/365</f>
        <v>10.405479452054795</v>
      </c>
    </row>
    <row r="200" spans="1:6" x14ac:dyDescent="0.35">
      <c r="A200" s="19" t="s">
        <v>646</v>
      </c>
      <c r="B200" s="19" t="s">
        <v>647</v>
      </c>
      <c r="C200" s="19" t="str">
        <f>Tableau5[[#This Row],[Prénom]]&amp;" "&amp;Tableau5[[#This Row],[Nom]]</f>
        <v>Damien MARY</v>
      </c>
      <c r="D200" s="19" t="s">
        <v>311</v>
      </c>
      <c r="E200" s="20">
        <v>40588</v>
      </c>
      <c r="F200" s="28">
        <f ca="1">(TODAY()-Tableau5[[#This Row],[Arrivée]])/365</f>
        <v>10.405479452054795</v>
      </c>
    </row>
    <row r="201" spans="1:6" x14ac:dyDescent="0.35">
      <c r="A201" s="19" t="s">
        <v>648</v>
      </c>
      <c r="B201" s="19" t="s">
        <v>639</v>
      </c>
      <c r="C201" s="19" t="str">
        <f>Tableau5[[#This Row],[Prénom]]&amp;" "&amp;Tableau5[[#This Row],[Nom]]</f>
        <v>Fabrice BONNEAU</v>
      </c>
      <c r="D201" s="19" t="s">
        <v>649</v>
      </c>
      <c r="E201" s="20">
        <v>40462</v>
      </c>
      <c r="F201" s="28">
        <f ca="1">(TODAY()-Tableau5[[#This Row],[Arrivée]])/365</f>
        <v>10.75068493150685</v>
      </c>
    </row>
    <row r="202" spans="1:6" x14ac:dyDescent="0.35">
      <c r="A202" s="19" t="s">
        <v>650</v>
      </c>
      <c r="B202" s="19" t="s">
        <v>628</v>
      </c>
      <c r="C202" s="19" t="str">
        <f>Tableau5[[#This Row],[Prénom]]&amp;" "&amp;Tableau5[[#This Row],[Nom]]</f>
        <v>Florian SAUCIAS</v>
      </c>
      <c r="D202" s="19" t="s">
        <v>456</v>
      </c>
      <c r="E202" s="20">
        <v>40462</v>
      </c>
      <c r="F202" s="28">
        <f ca="1">(TODAY()-Tableau5[[#This Row],[Arrivée]])/365</f>
        <v>10.75068493150685</v>
      </c>
    </row>
    <row r="203" spans="1:6" x14ac:dyDescent="0.35">
      <c r="A203" s="19" t="s">
        <v>651</v>
      </c>
      <c r="B203" s="19" t="s">
        <v>652</v>
      </c>
      <c r="C203" s="19" t="str">
        <f>Tableau5[[#This Row],[Prénom]]&amp;" "&amp;Tableau5[[#This Row],[Nom]]</f>
        <v>Cécile FOURCADE</v>
      </c>
      <c r="D203" s="19" t="s">
        <v>653</v>
      </c>
      <c r="E203" s="20">
        <v>40455</v>
      </c>
      <c r="F203" s="28">
        <f ca="1">(TODAY()-Tableau5[[#This Row],[Arrivée]])/365</f>
        <v>10.769863013698631</v>
      </c>
    </row>
    <row r="204" spans="1:6" x14ac:dyDescent="0.35">
      <c r="A204" s="19" t="s">
        <v>654</v>
      </c>
      <c r="B204" s="19" t="s">
        <v>348</v>
      </c>
      <c r="C204" s="19" t="str">
        <f>Tableau5[[#This Row],[Prénom]]&amp;" "&amp;Tableau5[[#This Row],[Nom]]</f>
        <v>Justine BARBI</v>
      </c>
      <c r="D204" s="19" t="s">
        <v>655</v>
      </c>
      <c r="E204" s="20">
        <v>40441</v>
      </c>
      <c r="F204" s="28">
        <f ca="1">(TODAY()-Tableau5[[#This Row],[Arrivée]])/365</f>
        <v>10.808219178082192</v>
      </c>
    </row>
    <row r="205" spans="1:6" x14ac:dyDescent="0.35">
      <c r="A205" s="19" t="s">
        <v>656</v>
      </c>
      <c r="B205" s="19" t="s">
        <v>657</v>
      </c>
      <c r="C205" s="19" t="str">
        <f>Tableau5[[#This Row],[Prénom]]&amp;" "&amp;Tableau5[[#This Row],[Nom]]</f>
        <v>Julie RABIER</v>
      </c>
      <c r="D205" s="19" t="s">
        <v>311</v>
      </c>
      <c r="E205" s="20">
        <v>40441</v>
      </c>
      <c r="F205" s="28">
        <f ca="1">(TODAY()-Tableau5[[#This Row],[Arrivée]])/365</f>
        <v>10.808219178082192</v>
      </c>
    </row>
    <row r="206" spans="1:6" x14ac:dyDescent="0.35">
      <c r="A206" s="19" t="s">
        <v>658</v>
      </c>
      <c r="B206" s="19" t="s">
        <v>659</v>
      </c>
      <c r="C206" s="19" t="str">
        <f>Tableau5[[#This Row],[Prénom]]&amp;" "&amp;Tableau5[[#This Row],[Nom]]</f>
        <v>Thierry LUCAS</v>
      </c>
      <c r="D206" s="19" t="s">
        <v>416</v>
      </c>
      <c r="E206" s="20">
        <v>40427</v>
      </c>
      <c r="F206" s="28">
        <f ca="1">(TODAY()-Tableau5[[#This Row],[Arrivée]])/365</f>
        <v>10.846575342465753</v>
      </c>
    </row>
    <row r="207" spans="1:6" x14ac:dyDescent="0.35">
      <c r="A207" s="19" t="s">
        <v>660</v>
      </c>
      <c r="B207" s="19" t="s">
        <v>661</v>
      </c>
      <c r="C207" s="19" t="str">
        <f>Tableau5[[#This Row],[Prénom]]&amp;" "&amp;Tableau5[[#This Row],[Nom]]</f>
        <v>Franck KAKAL</v>
      </c>
      <c r="D207" s="19" t="s">
        <v>456</v>
      </c>
      <c r="E207" s="20">
        <v>40413</v>
      </c>
      <c r="F207" s="28">
        <f ca="1">(TODAY()-Tableau5[[#This Row],[Arrivée]])/365</f>
        <v>10.884931506849314</v>
      </c>
    </row>
    <row r="208" spans="1:6" x14ac:dyDescent="0.35">
      <c r="A208" s="19" t="s">
        <v>662</v>
      </c>
      <c r="B208" s="19" t="s">
        <v>639</v>
      </c>
      <c r="C208" s="19" t="str">
        <f>Tableau5[[#This Row],[Prénom]]&amp;" "&amp;Tableau5[[#This Row],[Nom]]</f>
        <v>Fabrice CORBIERE</v>
      </c>
      <c r="D208" s="19" t="s">
        <v>416</v>
      </c>
      <c r="E208" s="20">
        <v>40329</v>
      </c>
      <c r="F208" s="28">
        <f ca="1">(TODAY()-Tableau5[[#This Row],[Arrivée]])/365</f>
        <v>11.115068493150686</v>
      </c>
    </row>
    <row r="209" spans="1:6" x14ac:dyDescent="0.35">
      <c r="A209" s="19" t="s">
        <v>663</v>
      </c>
      <c r="B209" s="19" t="s">
        <v>415</v>
      </c>
      <c r="C209" s="19" t="str">
        <f>Tableau5[[#This Row],[Prénom]]&amp;" "&amp;Tableau5[[#This Row],[Nom]]</f>
        <v>Laurent DE BOURMONT</v>
      </c>
      <c r="D209" s="19" t="s">
        <v>416</v>
      </c>
      <c r="E209" s="20">
        <v>40087</v>
      </c>
      <c r="F209" s="28">
        <f ca="1">(TODAY()-Tableau5[[#This Row],[Arrivée]])/365</f>
        <v>11.778082191780822</v>
      </c>
    </row>
    <row r="210" spans="1:6" x14ac:dyDescent="0.35">
      <c r="A210" s="19" t="s">
        <v>664</v>
      </c>
      <c r="B210" s="19" t="s">
        <v>665</v>
      </c>
      <c r="C210" s="19" t="str">
        <f>Tableau5[[#This Row],[Prénom]]&amp;" "&amp;Tableau5[[#This Row],[Nom]]</f>
        <v>Samuel Demont</v>
      </c>
      <c r="D210" s="19" t="s">
        <v>456</v>
      </c>
      <c r="E210" s="20">
        <v>40070</v>
      </c>
      <c r="F210" s="28">
        <f ca="1">(TODAY()-Tableau5[[#This Row],[Arrivée]])/365</f>
        <v>11.824657534246576</v>
      </c>
    </row>
    <row r="211" spans="1:6" x14ac:dyDescent="0.35">
      <c r="A211" s="19" t="s">
        <v>301</v>
      </c>
      <c r="B211" s="19" t="s">
        <v>381</v>
      </c>
      <c r="C211" s="19" t="str">
        <f>Tableau5[[#This Row],[Prénom]]&amp;" "&amp;Tableau5[[#This Row],[Nom]]</f>
        <v>Eric THOMANN</v>
      </c>
      <c r="D211" s="19" t="s">
        <v>456</v>
      </c>
      <c r="E211" s="20">
        <v>39748</v>
      </c>
      <c r="F211" s="28">
        <f ca="1">(TODAY()-Tableau5[[#This Row],[Arrivée]])/365</f>
        <v>12.706849315068494</v>
      </c>
    </row>
    <row r="212" spans="1:6" x14ac:dyDescent="0.35">
      <c r="A212" s="19" t="s">
        <v>666</v>
      </c>
      <c r="B212" s="19" t="s">
        <v>667</v>
      </c>
      <c r="C212" s="19" t="str">
        <f>Tableau5[[#This Row],[Prénom]]&amp;" "&amp;Tableau5[[#This Row],[Nom]]</f>
        <v>Arnaud MEUNIER</v>
      </c>
      <c r="D212" s="19" t="s">
        <v>456</v>
      </c>
      <c r="E212" s="20">
        <v>39583</v>
      </c>
      <c r="F212" s="28">
        <f ca="1">(TODAY()-Tableau5[[#This Row],[Arrivée]])/365</f>
        <v>13.158904109589042</v>
      </c>
    </row>
    <row r="213" spans="1:6" x14ac:dyDescent="0.35">
      <c r="A213" s="19" t="s">
        <v>668</v>
      </c>
      <c r="B213" s="19" t="s">
        <v>362</v>
      </c>
      <c r="C213" s="19" t="str">
        <f>Tableau5[[#This Row],[Prénom]]&amp;" "&amp;Tableau5[[#This Row],[Nom]]</f>
        <v>Nicolas GELLE</v>
      </c>
      <c r="D213" s="19" t="s">
        <v>416</v>
      </c>
      <c r="E213" s="20">
        <v>39342</v>
      </c>
      <c r="F213" s="28">
        <f ca="1">(TODAY()-Tableau5[[#This Row],[Arrivée]])/365</f>
        <v>13.819178082191781</v>
      </c>
    </row>
    <row r="214" spans="1:6" x14ac:dyDescent="0.35">
      <c r="A214" s="19" t="s">
        <v>669</v>
      </c>
      <c r="B214" s="19" t="s">
        <v>670</v>
      </c>
      <c r="C214" s="19" t="str">
        <f>Tableau5[[#This Row],[Prénom]]&amp;" "&amp;Tableau5[[#This Row],[Nom]]</f>
        <v>Ourdia CHOULI</v>
      </c>
      <c r="D214" s="19" t="s">
        <v>671</v>
      </c>
      <c r="E214" s="20">
        <v>38392</v>
      </c>
      <c r="F214" s="28">
        <f ca="1">(TODAY()-Tableau5[[#This Row],[Arrivée]])/365</f>
        <v>16.421917808219177</v>
      </c>
    </row>
    <row r="215" spans="1:6" x14ac:dyDescent="0.35">
      <c r="A215" s="19" t="s">
        <v>672</v>
      </c>
      <c r="B215" s="19" t="s">
        <v>436</v>
      </c>
      <c r="C215" s="19" t="str">
        <f>Tableau5[[#This Row],[Prénom]]&amp;" "&amp;Tableau5[[#This Row],[Nom]]</f>
        <v>Mathieu DE NODREST</v>
      </c>
      <c r="D215" s="19" t="s">
        <v>416</v>
      </c>
      <c r="E215" s="20">
        <v>37284</v>
      </c>
      <c r="F215" s="28">
        <f ca="1">(TODAY()-Tableau5[[#This Row],[Arrivée]])/365</f>
        <v>19.457534246575342</v>
      </c>
    </row>
    <row r="216" spans="1:6" x14ac:dyDescent="0.35">
      <c r="A216" s="19" t="s">
        <v>673</v>
      </c>
      <c r="B216" s="19" t="s">
        <v>674</v>
      </c>
      <c r="C216" s="19" t="str">
        <f>Tableau5[[#This Row],[Prénom]]&amp;" "&amp;Tableau5[[#This Row],[Nom]]</f>
        <v>Isabelle HAUTANT</v>
      </c>
      <c r="D216" s="19" t="s">
        <v>456</v>
      </c>
      <c r="E216" s="20">
        <v>36586</v>
      </c>
      <c r="F216" s="28">
        <f ca="1">(TODAY()-Tableau5[[#This Row],[Arrivée]])/365</f>
        <v>21.36986301369863</v>
      </c>
    </row>
    <row r="217" spans="1:6" x14ac:dyDescent="0.35">
      <c r="A217" s="19" t="s">
        <v>675</v>
      </c>
      <c r="B217" s="19" t="s">
        <v>676</v>
      </c>
      <c r="C217" s="19" t="str">
        <f>Tableau5[[#This Row],[Prénom]]&amp;" "&amp;Tableau5[[#This Row],[Nom]]</f>
        <v>Corinne SELTZER</v>
      </c>
      <c r="D217" s="19" t="s">
        <v>311</v>
      </c>
      <c r="E217" s="20">
        <v>36507</v>
      </c>
      <c r="F217" s="28">
        <f ca="1">(TODAY()-Tableau5[[#This Row],[Arrivée]])/365</f>
        <v>21.586301369863012</v>
      </c>
    </row>
    <row r="218" spans="1:6" x14ac:dyDescent="0.35">
      <c r="A218" s="19" t="s">
        <v>677</v>
      </c>
      <c r="B218" s="19" t="s">
        <v>678</v>
      </c>
      <c r="C218" s="19" t="str">
        <f>Tableau5[[#This Row],[Prénom]]&amp;" "&amp;Tableau5[[#This Row],[Nom]]</f>
        <v>Roger SEEGOOLAM</v>
      </c>
      <c r="D218" s="19" t="s">
        <v>637</v>
      </c>
      <c r="E218" s="20">
        <v>35964</v>
      </c>
      <c r="F218" s="28">
        <f ca="1">(TODAY()-Tableau5[[#This Row],[Arrivée]])/365</f>
        <v>23.073972602739726</v>
      </c>
    </row>
    <row r="219" spans="1:6" x14ac:dyDescent="0.35">
      <c r="A219" s="19" t="s">
        <v>679</v>
      </c>
      <c r="B219" s="19" t="s">
        <v>680</v>
      </c>
      <c r="C219" s="19" t="str">
        <f>Tableau5[[#This Row],[Prénom]]&amp;" "&amp;Tableau5[[#This Row],[Nom]]</f>
        <v>Carol  Bedouet</v>
      </c>
      <c r="D219" s="19" t="s">
        <v>276</v>
      </c>
      <c r="E219" s="20">
        <v>35877</v>
      </c>
      <c r="F219" s="28">
        <f ca="1">(TODAY()-Tableau5[[#This Row],[Arrivée]])/365</f>
        <v>23.312328767123287</v>
      </c>
    </row>
    <row r="220" spans="1:6" x14ac:dyDescent="0.35">
      <c r="A220" s="19" t="s">
        <v>681</v>
      </c>
      <c r="B220" s="19" t="s">
        <v>682</v>
      </c>
      <c r="C220" s="19" t="str">
        <f>Tableau5[[#This Row],[Prénom]]&amp;" "&amp;Tableau5[[#This Row],[Nom]]</f>
        <v>Yvan Salamon</v>
      </c>
      <c r="D220" s="19" t="s">
        <v>683</v>
      </c>
      <c r="E220" s="20">
        <v>35660</v>
      </c>
      <c r="F220" s="28">
        <f ca="1">(TODAY()-Tableau5[[#This Row],[Arrivée]])/365</f>
        <v>23.906849315068492</v>
      </c>
    </row>
    <row r="221" spans="1:6" x14ac:dyDescent="0.35">
      <c r="A221" s="19" t="s">
        <v>684</v>
      </c>
      <c r="B221" s="19" t="s">
        <v>482</v>
      </c>
      <c r="C221" s="19" t="str">
        <f>Tableau5[[#This Row],[Prénom]]&amp;" "&amp;Tableau5[[#This Row],[Nom]]</f>
        <v>Alexis LETURCQ</v>
      </c>
      <c r="D221" s="19" t="s">
        <v>456</v>
      </c>
      <c r="E221" s="20">
        <v>35278</v>
      </c>
      <c r="F221" s="28">
        <f ca="1">(TODAY()-Tableau5[[#This Row],[Arrivée]])/365</f>
        <v>24.953424657534246</v>
      </c>
    </row>
    <row r="222" spans="1:6" x14ac:dyDescent="0.35">
      <c r="A222" s="19" t="s">
        <v>685</v>
      </c>
      <c r="B222" s="19" t="s">
        <v>686</v>
      </c>
      <c r="C222" s="19" t="str">
        <f>Tableau5[[#This Row],[Prénom]]&amp;" "&amp;Tableau5[[#This Row],[Nom]]</f>
        <v>Carmela VERNET</v>
      </c>
      <c r="D222" s="19" t="s">
        <v>311</v>
      </c>
      <c r="E222" s="20">
        <v>30865</v>
      </c>
      <c r="F222" s="28">
        <f ca="1">(TODAY()-Tableau5[[#This Row],[Arrivée]])/365</f>
        <v>37.043835616438358</v>
      </c>
    </row>
    <row r="223" spans="1:6" x14ac:dyDescent="0.35">
      <c r="C223" s="38" t="s">
        <v>721</v>
      </c>
      <c r="D223" t="s">
        <v>282</v>
      </c>
      <c r="E223" s="20">
        <v>44362</v>
      </c>
      <c r="F223" s="28">
        <f ca="1">(TODAY()-Tableau5[[#This Row],[Arrivée]])/365</f>
        <v>6.575342465753424E-2</v>
      </c>
    </row>
    <row r="224" spans="1:6" x14ac:dyDescent="0.35">
      <c r="C224" s="38" t="s">
        <v>724</v>
      </c>
      <c r="D224" t="s">
        <v>282</v>
      </c>
      <c r="E224" s="20">
        <v>44362</v>
      </c>
      <c r="F224" s="28">
        <f ca="1">(TODAY()-Tableau5[[#This Row],[Arrivée]])/365</f>
        <v>6.575342465753424E-2</v>
      </c>
    </row>
    <row r="225" spans="3:6" x14ac:dyDescent="0.35">
      <c r="C225" s="41" t="s">
        <v>727</v>
      </c>
      <c r="D225" t="s">
        <v>728</v>
      </c>
      <c r="E225" s="20">
        <v>44375</v>
      </c>
      <c r="F225" s="28">
        <f ca="1">(TODAY()-Tableau5[[#This Row],[Arrivée]])/365</f>
        <v>3.0136986301369864E-2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7 e a b f 9 - 2 6 5 5 - 4 6 3 1 - 8 f f 0 - f 0 7 a 1 0 5 6 b 7 2 0 "   x m l n s = " h t t p : / / s c h e m a s . m i c r o s o f t . c o m / D a t a M a s h u p " > A A A A A K w E A A B Q S w M E F A A C A A g A M H X h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D B 1 4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d e F S / s R C a q U B A A A K B A A A E w A c A E Z v c m 1 1 b G F z L 1 N l Y 3 R p b 2 4 x L m 0 g o h g A K K A U A A A A A A A A A A A A A A A A A A A A A A A A A A A A t Z L d a h s x E I X v D X 6 H Q b 2 x Y W M I l N 6 E U I L T n 0 A T j G P o h T F B 3 h 0 7 I q v R d j Q K D s Y P 5 O f w i 3 V 2 3 d S N f 3 r V L s t q k Q 5 z Z r 6 j i L m 4 Q H C / X c 8 v 2 q 1 2 K z 5 a x g J G j u 0 c H 4 a 3 c A k l S r s F + t y H x D n q z q d F j m W v n 5 i R 5 H v g p 2 k I T 5 3 u c n x n P V 6 a k Z 2 W e G 4 m q 3 E / k K h k k m 0 L v D O j l w r B h 8 L N 3 G Z t t F S j 7 Y 3 Y U p w F 9 v 1 Q J k + 1 K n a 2 d t l y a W 6 u T Q Y 3 J B / e 9 + q j V Q Z L 8 x U T I x T 6 b t b T J C q Q u n Z h B c X 5 P c 3 M 0 V H B V c E Y Y y P x + q M j s 8 N X p e B C G t V d 8 M f 2 A A U G v F n T k W P t / d E 6 w X g m S d 3 n 2 g e r N U U o L Z Q u S u 0 Z o b I s L n e V J Y l g 0 w K G l g q t f I v a I 8 3 h 4 0 H h Q Y i u T u s Q y B c O q c K 3 + 6 v u b / J K N h C p Z 0 x V x c 5 v 1 h h 3 A Q z R h 2 f c 0 o + d / Z y y X x E c g b 7 P + C T S Q 2 L / E p K Z s y 0 a G 0 u 5 Q x 1 U t O / D 8 a F 4 I e v d j 4 S 7 2 Q f u O U j n L x f x B D y F / i a P X V C a h 5 n x 2 e e h 6 W b w T Q f p X e v H U f 7 f b M a v g o k 6 / q l u L m + 3 3 X J 0 m s T F T 1 B L A Q I t A B Q A A g A I A D B 1 4 V K 1 G z H q p Q A A A P U A A A A S A A A A A A A A A A A A A A A A A A A A A A B D b 2 5 m a W c v U G F j a 2 F n Z S 5 4 b W x Q S w E C L Q A U A A I A C A A w d e F S D 8 r p q 6 Q A A A D p A A A A E w A A A A A A A A A A A A A A A A D x A A A A W 0 N v b n R l b n R f V H l w Z X N d L n h t b F B L A Q I t A B Q A A g A I A D B 1 4 V L + x E J q p Q E A A A o E A A A T A A A A A A A A A A A A A A A A A O I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L A A A A A A A A i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p c m F n Z V 9 S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a X J h Z 2 V f U k 0 i I C 8 + P E V u d H J 5 I F R 5 c G U 9 I k Z p b G x l Z E N v b X B s Z X R l U m V z d W x 0 V G 9 X b 3 J r c 2 h l Z X Q i I F Z h b H V l P S J s M S I g L z 4 8 R W 5 0 c n k g V H l w Z T 0 i R m l s b E N v b H V t b l R 5 c G V z I i B W Y W x 1 Z T 0 i c 0 F 3 W U d C Z 1 k 9 I i A v P j x F b n R y e S B U e X B l P S J G a W x s T G F z d F V w Z G F 0 Z W Q i I F Z h b H V l P S J k M j A y M S 0 w N y 0 w M V Q x M j o 0 M T o z M i 4 5 M z g 0 M D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l F 1 Z X J 5 S U Q i I F Z h b H V l P S J z M 2 J k O D g y M z E t Y j d j M C 0 0 Y j M 4 L W J l Y W Y t M j N h N m Q y Z j E y N D Q 0 I i A v P j x F b n R y e S B U e X B l P S J G a W x s Q 2 9 s d W 1 u T m F t Z X M i I F Z h b H V l P S J z W y Z x d W 9 0 O 0 d y b 3 V w Z S Z x d W 9 0 O y w m c X V v d D s 0 J n F 1 b 3 Q 7 L C Z x d W 9 0 O z M m c X V v d D s s J n F 1 b 3 Q 7 M i Z x d W 9 0 O y w m c X V v d D s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y Y W d l X 1 J N L 0 F 1 d G 9 S Z W 1 v d m V k Q 2 9 s d W 1 u c z E u e 0 d y b 3 V w Z S w w f S Z x d W 9 0 O y w m c X V v d D t T Z W N 0 a W 9 u M S 9 U a X J h Z 2 V f U k 0 v Q X V 0 b 1 J l b W 9 2 Z W R D b 2 x 1 b W 5 z M S 5 7 N C w x f S Z x d W 9 0 O y w m c X V v d D t T Z W N 0 a W 9 u M S 9 U a X J h Z 2 V f U k 0 v Q X V 0 b 1 J l b W 9 2 Z W R D b 2 x 1 b W 5 z M S 5 7 M y w y f S Z x d W 9 0 O y w m c X V v d D t T Z W N 0 a W 9 u M S 9 U a X J h Z 2 V f U k 0 v Q X V 0 b 1 J l b W 9 2 Z W R D b 2 x 1 b W 5 z M S 5 7 M i w z f S Z x d W 9 0 O y w m c X V v d D t T Z W N 0 a W 9 u M S 9 U a X J h Z 2 V f U k 0 v Q X V 0 b 1 J l b W 9 2 Z W R D b 2 x 1 b W 5 z M S 5 7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a X J h Z 2 V f U k 0 v Q X V 0 b 1 J l b W 9 2 Z W R D b 2 x 1 b W 5 z M S 5 7 R 3 J v d X B l L D B 9 J n F 1 b 3 Q 7 L C Z x d W 9 0 O 1 N l Y 3 R p b 2 4 x L 1 R p c m F n Z V 9 S T S 9 B d X R v U m V t b 3 Z l Z E N v b H V t b n M x L n s 0 L D F 9 J n F 1 b 3 Q 7 L C Z x d W 9 0 O 1 N l Y 3 R p b 2 4 x L 1 R p c m F n Z V 9 S T S 9 B d X R v U m V t b 3 Z l Z E N v b H V t b n M x L n s z L D J 9 J n F 1 b 3 Q 7 L C Z x d W 9 0 O 1 N l Y 3 R p b 2 4 x L 1 R p c m F n Z V 9 S T S 9 B d X R v U m V t b 3 Z l Z E N v b H V t b n M x L n s y L D N 9 J n F 1 b 3 Q 7 L C Z x d W 9 0 O 1 N l Y 3 R p b 2 4 x L 1 R p c m F n Z V 9 S T S 9 B d X R v U m V t b 3 Z l Z E N v b H V t b n M x L n s x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p c m F n Z V 9 S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J h Z 2 V f U k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m F n Z V 9 S T S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m F n Z V 9 S T S 9 D b 2 x v b m 5 l J T I w Z H l u Y W 1 p c X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P f A v n D v Y 1 A v m D N f 8 s E W v g A A A A A A g A A A A A A A 2 Y A A M A A A A A Q A A A A w 5 E 0 H q o m b X 3 k H a J q 2 f F W t Q A A A A A E g A A A o A A A A B A A A A C 6 / u J 1 7 Q b Q 9 f 4 I Z C a M p U + 5 U A A A A J h D Z m I J b n z k c 0 L 6 Q y v Y v z V n 5 G + R V F / P S C U h p S I A 9 n u 1 x I g O D q P / C Z Y V Q e 5 q 6 3 L s j j M r J S 7 0 N I D 8 8 u A s n u 7 m F 6 S 2 N E N n S K V d v t P o c 0 U + G 2 Q 4 F A A A A C V c v L D w 0 2 v g h I T T 6 5 e X M n n G B 0 p Z < / D a t a M a s h u p > 
</file>

<file path=customXml/itemProps1.xml><?xml version="1.0" encoding="utf-8"?>
<ds:datastoreItem xmlns:ds="http://schemas.openxmlformats.org/officeDocument/2006/customXml" ds:itemID="{0CB2B7C1-FFF2-45C9-A8B2-1B6247D73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Liste participants</vt:lpstr>
      <vt:lpstr>Tirage_RM</vt:lpstr>
      <vt:lpstr>Avril 2021</vt:lpstr>
      <vt:lpstr>Mai 2021</vt:lpstr>
      <vt:lpstr>Juin 2021</vt:lpstr>
      <vt:lpstr>Juillet 2021</vt:lpstr>
      <vt:lpstr>Grade_ancienneté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DUBOIS</dc:creator>
  <cp:lastModifiedBy>Côme D’HEROUVILLE</cp:lastModifiedBy>
  <dcterms:created xsi:type="dcterms:W3CDTF">2021-04-06T09:48:41Z</dcterms:created>
  <dcterms:modified xsi:type="dcterms:W3CDTF">2021-07-09T12:55:26Z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