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vard\Desktop\Jeu de carte\"/>
    </mc:Choice>
  </mc:AlternateContent>
  <xr:revisionPtr revIDLastSave="0" documentId="13_ncr:1_{411DD0EC-E659-417B-91CC-B3385AB4A09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tats" sheetId="3" r:id="rId1"/>
    <sheet name="Sommaire" sheetId="2" r:id="rId2"/>
    <sheet name="Compilation" sheetId="4" r:id="rId3"/>
    <sheet name="Carte Typ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B3" i="4"/>
  <c r="B2" i="4"/>
  <c r="H65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32" i="2"/>
  <c r="N23" i="2"/>
  <c r="N24" i="2"/>
  <c r="N25" i="2"/>
  <c r="N26" i="2"/>
  <c r="N27" i="2"/>
  <c r="N28" i="2"/>
  <c r="N29" i="2"/>
  <c r="N30" i="2"/>
  <c r="N31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59" i="2"/>
  <c r="N46" i="2"/>
  <c r="N47" i="2"/>
  <c r="N48" i="2"/>
  <c r="N49" i="2"/>
  <c r="N50" i="2"/>
  <c r="N51" i="2"/>
  <c r="N53" i="2"/>
  <c r="N55" i="2"/>
  <c r="N56" i="2"/>
  <c r="N57" i="2"/>
  <c r="N58" i="2"/>
  <c r="N54" i="2"/>
  <c r="N60" i="2"/>
  <c r="N61" i="2"/>
  <c r="N4" i="2"/>
  <c r="H62" i="2"/>
  <c r="B5" i="3"/>
  <c r="B4" i="3"/>
  <c r="B8" i="3" s="1"/>
  <c r="M62" i="2" l="1"/>
  <c r="M63" i="2" s="1"/>
</calcChain>
</file>

<file path=xl/sharedStrings.xml><?xml version="1.0" encoding="utf-8"?>
<sst xmlns="http://schemas.openxmlformats.org/spreadsheetml/2006/main" count="686" uniqueCount="187">
  <si>
    <t>Pioche</t>
  </si>
  <si>
    <t>Execute</t>
  </si>
  <si>
    <t>Nom de la carte</t>
  </si>
  <si>
    <t>Joue</t>
  </si>
  <si>
    <t>Defausse</t>
  </si>
  <si>
    <t>fin</t>
  </si>
  <si>
    <t>debut</t>
  </si>
  <si>
    <t>Type</t>
  </si>
  <si>
    <t>Entrée Interruption</t>
  </si>
  <si>
    <t>Entrée tour</t>
  </si>
  <si>
    <t>Entrée execution</t>
  </si>
  <si>
    <t>Commentaire</t>
  </si>
  <si>
    <t xml:space="preserve">Detruit une carte </t>
  </si>
  <si>
    <t>Ajoute un marqueur</t>
  </si>
  <si>
    <t>Detruit</t>
  </si>
  <si>
    <t>Retire un marqueur</t>
  </si>
  <si>
    <t xml:space="preserve">Donne </t>
  </si>
  <si>
    <t>Capacités</t>
  </si>
  <si>
    <t>Effet</t>
  </si>
  <si>
    <t>Cible</t>
  </si>
  <si>
    <t xml:space="preserve">Tout </t>
  </si>
  <si>
    <t>Poid</t>
  </si>
  <si>
    <t>une carte</t>
  </si>
  <si>
    <t>une carte cible</t>
  </si>
  <si>
    <t>Une carte au hasard</t>
  </si>
  <si>
    <t>**</t>
  </si>
  <si>
    <t>***</t>
  </si>
  <si>
    <t>****</t>
  </si>
  <si>
    <t>*</t>
  </si>
  <si>
    <t>Terrain J1</t>
  </si>
  <si>
    <t>Terrain J2</t>
  </si>
  <si>
    <t>Proc</t>
  </si>
  <si>
    <t>Main J1</t>
  </si>
  <si>
    <t>Main J2</t>
  </si>
  <si>
    <t>Main J1 -&gt; J2</t>
  </si>
  <si>
    <t>Terrain J1 -&gt; J2</t>
  </si>
  <si>
    <t>Bibliotheque -&gt; J1</t>
  </si>
  <si>
    <t>Bibliotheque -&gt; J2</t>
  </si>
  <si>
    <t>Terrain J1 -&gt; J1</t>
  </si>
  <si>
    <t>Proc -&gt; J1</t>
  </si>
  <si>
    <t>Proc -&gt; J2</t>
  </si>
  <si>
    <t>Main J1 -&gt;J2</t>
  </si>
  <si>
    <t>*****</t>
  </si>
  <si>
    <t>Tout J2</t>
  </si>
  <si>
    <t>Niveau</t>
  </si>
  <si>
    <t>Nom de carte</t>
  </si>
  <si>
    <t>Object</t>
  </si>
  <si>
    <t>Commande</t>
  </si>
  <si>
    <t>Compilation</t>
  </si>
  <si>
    <t>Timeout</t>
  </si>
  <si>
    <t>Python</t>
  </si>
  <si>
    <t>Ethernet</t>
  </si>
  <si>
    <t>Gcc</t>
  </si>
  <si>
    <t>Qt</t>
  </si>
  <si>
    <t>Ide</t>
  </si>
  <si>
    <t>Eclipse</t>
  </si>
  <si>
    <t>VSCode</t>
  </si>
  <si>
    <t>Mingw</t>
  </si>
  <si>
    <t>Connection</t>
  </si>
  <si>
    <t>Server</t>
  </si>
  <si>
    <t>OpenCV</t>
  </si>
  <si>
    <t>PFGA</t>
  </si>
  <si>
    <t>RAM</t>
  </si>
  <si>
    <t>ROM</t>
  </si>
  <si>
    <t>JAVA</t>
  </si>
  <si>
    <t>Hardware</t>
  </si>
  <si>
    <t>Windows</t>
  </si>
  <si>
    <t>Mac</t>
  </si>
  <si>
    <t>Ubuntu</t>
  </si>
  <si>
    <t>Debian</t>
  </si>
  <si>
    <t>VHDL</t>
  </si>
  <si>
    <t>C++</t>
  </si>
  <si>
    <t>Segmentation fault</t>
  </si>
  <si>
    <t>Ping</t>
  </si>
  <si>
    <t>Run</t>
  </si>
  <si>
    <t>Debug</t>
  </si>
  <si>
    <t>Make</t>
  </si>
  <si>
    <t>Cmake</t>
  </si>
  <si>
    <t>Error 404</t>
  </si>
  <si>
    <t>Insuffiant memory</t>
  </si>
  <si>
    <t>Compilation error</t>
  </si>
  <si>
    <t>Upload</t>
  </si>
  <si>
    <t>Download</t>
  </si>
  <si>
    <t>Missing token</t>
  </si>
  <si>
    <t>Server error</t>
  </si>
  <si>
    <t>*.exe</t>
  </si>
  <si>
    <t>Fork bomb</t>
  </si>
  <si>
    <t>Trojan</t>
  </si>
  <si>
    <t>Virus</t>
  </si>
  <si>
    <t>Virus alert</t>
  </si>
  <si>
    <t>RSA key</t>
  </si>
  <si>
    <t>Bien/mal</t>
  </si>
  <si>
    <t>J1</t>
  </si>
  <si>
    <t>J2</t>
  </si>
  <si>
    <t>B</t>
  </si>
  <si>
    <t>M</t>
  </si>
  <si>
    <t>Bibliothèque</t>
  </si>
  <si>
    <t>Compilateur</t>
  </si>
  <si>
    <t>Cloud</t>
  </si>
  <si>
    <t>ls</t>
  </si>
  <si>
    <t>rm *.temp</t>
  </si>
  <si>
    <t>cd ~</t>
  </si>
  <si>
    <t>nano</t>
  </si>
  <si>
    <t>cat</t>
  </si>
  <si>
    <t>apt update</t>
  </si>
  <si>
    <t xml:space="preserve">echo &lt;3 &gt; a.txt </t>
  </si>
  <si>
    <t>exit()</t>
  </si>
  <si>
    <t>kill</t>
  </si>
  <si>
    <t>ctrl + C</t>
  </si>
  <si>
    <t>ctrl + Z</t>
  </si>
  <si>
    <t>ctrl + X</t>
  </si>
  <si>
    <t>ctrl + Q</t>
  </si>
  <si>
    <t>Alt F4</t>
  </si>
  <si>
    <t>PrintScrean</t>
  </si>
  <si>
    <t>Objects</t>
  </si>
  <si>
    <t>Programmes</t>
  </si>
  <si>
    <t>Total Carte</t>
  </si>
  <si>
    <t>NB</t>
  </si>
  <si>
    <t>Raspberrypy</t>
  </si>
  <si>
    <t>Somme execution</t>
  </si>
  <si>
    <t>pourcentage</t>
  </si>
  <si>
    <t>enlève 1 a chaque pioche</t>
  </si>
  <si>
    <t>Bug</t>
  </si>
  <si>
    <t>Language</t>
  </si>
  <si>
    <t>Programme</t>
  </si>
  <si>
    <t>OS</t>
  </si>
  <si>
    <t>Erreur</t>
  </si>
  <si>
    <t>X</t>
  </si>
  <si>
    <t>Ajoute 1</t>
  </si>
  <si>
    <t>Execute et ajoute 1</t>
  </si>
  <si>
    <t>Affiche carte joueur</t>
  </si>
  <si>
    <t>Vide le processeur</t>
  </si>
  <si>
    <t>Execute supprime une carte</t>
  </si>
  <si>
    <t>Debugger</t>
  </si>
  <si>
    <t>Execute et ajoute 1 enlève 1</t>
  </si>
  <si>
    <t>Execute et enlève 1</t>
  </si>
  <si>
    <t>Execute et ajoute 2</t>
  </si>
  <si>
    <t>remonte toutes les cartes dans les mains</t>
  </si>
  <si>
    <t>Pioche à chaque étape</t>
  </si>
  <si>
    <t>Met une carte de la main sur le terrain</t>
  </si>
  <si>
    <t>Adversaire pioche</t>
  </si>
  <si>
    <t>Detruit une carte terrain et execute</t>
  </si>
  <si>
    <t>Remonte une carte terrain et execute</t>
  </si>
  <si>
    <t>l'adversaire pioche</t>
  </si>
  <si>
    <t>Joue une carte en plus</t>
  </si>
  <si>
    <t>Annule la derniere carte</t>
  </si>
  <si>
    <t>Détuit une carte terrain et execute</t>
  </si>
  <si>
    <t>Execute a chaque pioche</t>
  </si>
  <si>
    <t>Peu  jouer deux cartes a la fois mais pioche 2</t>
  </si>
  <si>
    <t>Ne pioche plus</t>
  </si>
  <si>
    <t>Revele les cartes de l'adversaire</t>
  </si>
  <si>
    <t>+1 puis -1 a chaque fin de tour</t>
  </si>
  <si>
    <t>Detruit une carte à chaque pioche</t>
  </si>
  <si>
    <t>donne une carte à chaque etape</t>
  </si>
  <si>
    <t>Detruit une carte dans le proc et -1 à tous</t>
  </si>
  <si>
    <t>donne deux cartes à l'adversaire</t>
  </si>
  <si>
    <t>Donne une carte a chaque début de tour</t>
  </si>
  <si>
    <t>-1 a chaque pioche</t>
  </si>
  <si>
    <t>Augmente tout de 1 a chaque pioche</t>
  </si>
  <si>
    <t>Moyenne</t>
  </si>
  <si>
    <t>+1 chaque find e tours</t>
  </si>
  <si>
    <t>+1 chaque début de tour</t>
  </si>
  <si>
    <t>Detruit les 3 dernières cartes du proc</t>
  </si>
  <si>
    <t>Detruit une carte du terrain</t>
  </si>
  <si>
    <t>Detruit la dernière carte -1</t>
  </si>
  <si>
    <t>Pioche 1 a chaque jeu mais fait piocher l'adversaire fin de tour et début de tour</t>
  </si>
  <si>
    <t>Rend visible</t>
  </si>
  <si>
    <t xml:space="preserve">Main </t>
  </si>
  <si>
    <t xml:space="preserve">Rend toutes les cartes visibles </t>
  </si>
  <si>
    <t>donne une carte à chaque fin de tour</t>
  </si>
  <si>
    <t>Revele une carte a chaque pioche</t>
  </si>
  <si>
    <t>Execute à chaque fin de tour</t>
  </si>
  <si>
    <t>Defausse une carte à chaque fin de tour</t>
  </si>
  <si>
    <t>Defausse une carte à chaque execution</t>
  </si>
  <si>
    <t>Cache les cartes à chaque étape</t>
  </si>
  <si>
    <t>Pioche 1 de plus mais donne 1 a chaque pioche</t>
  </si>
  <si>
    <t>Defausse a chaque pioche ajoute 1</t>
  </si>
  <si>
    <t>Execute donne une carte a chaque début de tour</t>
  </si>
  <si>
    <t>Execute a chaque fin de tour</t>
  </si>
  <si>
    <t>Execute a chaque début tour</t>
  </si>
  <si>
    <t>Execute a  chaque pioche Ajoute 1 a chaque tour</t>
  </si>
  <si>
    <t>Execute à chaque début de tour Detruit une carte de la main de l'adversaire  à chaque fin de tour</t>
  </si>
  <si>
    <t>Execute à chaque défausse</t>
  </si>
  <si>
    <t>Numero</t>
  </si>
  <si>
    <t>Tout</t>
  </si>
  <si>
    <t>vol de carte t</t>
  </si>
  <si>
    <t>sortie des cartes de défausse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</si>
</sst>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F1E1-FC84-493D-A058-D1DFEDCC2160}">
  <dimension ref="A4:B8"/>
  <sheetViews>
    <sheetView workbookViewId="0">
      <selection activeCell="D17" sqref="D17"/>
    </sheetView>
  </sheetViews>
  <sheetFormatPr baseColWidth="10" defaultRowHeight="14.4" x14ac:dyDescent="0.3"/>
  <cols>
    <col min="1" max="1" width="14.77734375" customWidth="1"/>
  </cols>
  <sheetData>
    <row r="4" spans="1:2" x14ac:dyDescent="0.3">
      <c r="A4" t="s">
        <v>114</v>
      </c>
      <c r="B4">
        <f>COUNTIF(Sommaire!K3:K61, "= 1")</f>
        <v>29</v>
      </c>
    </row>
    <row r="5" spans="1:2" x14ac:dyDescent="0.3">
      <c r="A5" t="s">
        <v>115</v>
      </c>
      <c r="B5">
        <f>COUNTIF(Sommaire!K4:K62, "= 0")</f>
        <v>29</v>
      </c>
    </row>
    <row r="8" spans="1:2" x14ac:dyDescent="0.3">
      <c r="A8" t="s">
        <v>116</v>
      </c>
      <c r="B8">
        <f>SUM(B4:B5)</f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BE9D-61A7-43F0-9827-5D8EAABE5080}">
  <dimension ref="A1:N65"/>
  <sheetViews>
    <sheetView workbookViewId="0">
      <selection activeCell="B9" sqref="B9"/>
    </sheetView>
  </sheetViews>
  <sheetFormatPr baseColWidth="10" defaultRowHeight="14.4" x14ac:dyDescent="0.3"/>
  <cols>
    <col min="1" max="1" width="5.33203125" customWidth="1"/>
    <col min="2" max="2" width="23.21875" customWidth="1"/>
    <col min="3" max="4" width="3.44140625" customWidth="1"/>
    <col min="5" max="5" width="3.6640625" customWidth="1"/>
    <col min="6" max="6" width="3.33203125" customWidth="1"/>
    <col min="7" max="8" width="7.21875" customWidth="1"/>
    <col min="9" max="9" width="15.109375" customWidth="1"/>
    <col min="10" max="10" width="39.88671875" customWidth="1"/>
    <col min="11" max="11" width="13.109375" customWidth="1"/>
    <col min="12" max="12" width="18.44140625" customWidth="1"/>
    <col min="13" max="13" width="2.77734375" customWidth="1"/>
  </cols>
  <sheetData>
    <row r="1" spans="1:14" x14ac:dyDescent="0.3">
      <c r="C1" s="3" t="s">
        <v>91</v>
      </c>
      <c r="D1" s="3"/>
      <c r="E1" s="3"/>
      <c r="F1" s="3"/>
      <c r="G1" s="1"/>
      <c r="H1" s="1"/>
    </row>
    <row r="2" spans="1:14" x14ac:dyDescent="0.3">
      <c r="C2" s="3" t="s">
        <v>92</v>
      </c>
      <c r="D2" s="3"/>
      <c r="E2" s="3" t="s">
        <v>93</v>
      </c>
      <c r="F2" s="3"/>
      <c r="G2" s="1"/>
      <c r="H2" s="1"/>
      <c r="K2" s="3" t="s">
        <v>7</v>
      </c>
      <c r="L2" s="3"/>
      <c r="M2" s="3"/>
    </row>
    <row r="3" spans="1:14" x14ac:dyDescent="0.3">
      <c r="B3" t="s">
        <v>45</v>
      </c>
      <c r="C3" t="s">
        <v>94</v>
      </c>
      <c r="D3" t="s">
        <v>95</v>
      </c>
      <c r="E3" t="s">
        <v>94</v>
      </c>
      <c r="F3" t="s">
        <v>95</v>
      </c>
      <c r="G3" t="s">
        <v>44</v>
      </c>
      <c r="H3" t="s">
        <v>117</v>
      </c>
      <c r="I3" t="s">
        <v>7</v>
      </c>
      <c r="J3" t="s">
        <v>11</v>
      </c>
      <c r="K3" t="s">
        <v>46</v>
      </c>
      <c r="L3" t="s">
        <v>49</v>
      </c>
      <c r="M3" t="s">
        <v>127</v>
      </c>
    </row>
    <row r="4" spans="1:14" x14ac:dyDescent="0.3">
      <c r="A4">
        <v>1</v>
      </c>
      <c r="B4" t="s">
        <v>48</v>
      </c>
      <c r="C4" t="s">
        <v>28</v>
      </c>
      <c r="E4" t="s">
        <v>28</v>
      </c>
      <c r="G4">
        <v>1</v>
      </c>
      <c r="H4">
        <v>3</v>
      </c>
      <c r="I4" t="s">
        <v>47</v>
      </c>
      <c r="J4" t="s">
        <v>1</v>
      </c>
      <c r="K4">
        <v>0</v>
      </c>
      <c r="L4">
        <v>0</v>
      </c>
      <c r="M4">
        <v>1</v>
      </c>
      <c r="N4">
        <f>M4*H4</f>
        <v>3</v>
      </c>
    </row>
    <row r="5" spans="1:14" x14ac:dyDescent="0.3">
      <c r="A5">
        <v>2</v>
      </c>
      <c r="B5" t="s">
        <v>73</v>
      </c>
      <c r="C5" t="s">
        <v>28</v>
      </c>
      <c r="G5">
        <v>1</v>
      </c>
      <c r="H5">
        <v>3</v>
      </c>
      <c r="I5" t="s">
        <v>47</v>
      </c>
      <c r="J5" t="s">
        <v>128</v>
      </c>
      <c r="K5">
        <v>0</v>
      </c>
      <c r="L5">
        <v>0</v>
      </c>
      <c r="M5">
        <v>0</v>
      </c>
      <c r="N5">
        <f t="shared" ref="N5:N61" si="0">M5*H5</f>
        <v>0</v>
      </c>
    </row>
    <row r="6" spans="1:14" x14ac:dyDescent="0.3">
      <c r="A6">
        <v>3</v>
      </c>
      <c r="B6" t="s">
        <v>74</v>
      </c>
      <c r="C6" t="s">
        <v>25</v>
      </c>
      <c r="E6" t="s">
        <v>28</v>
      </c>
      <c r="G6">
        <v>2</v>
      </c>
      <c r="H6">
        <v>2</v>
      </c>
      <c r="I6" t="s">
        <v>47</v>
      </c>
      <c r="J6" t="s">
        <v>1</v>
      </c>
      <c r="K6">
        <v>0</v>
      </c>
      <c r="L6">
        <v>0</v>
      </c>
      <c r="M6">
        <v>1</v>
      </c>
      <c r="N6">
        <f t="shared" si="0"/>
        <v>2</v>
      </c>
    </row>
    <row r="7" spans="1:14" x14ac:dyDescent="0.3">
      <c r="A7">
        <v>4</v>
      </c>
      <c r="B7" t="s">
        <v>75</v>
      </c>
      <c r="C7" t="s">
        <v>25</v>
      </c>
      <c r="F7" t="s">
        <v>28</v>
      </c>
      <c r="G7">
        <v>2</v>
      </c>
      <c r="H7">
        <v>3</v>
      </c>
      <c r="I7" t="s">
        <v>47</v>
      </c>
      <c r="J7" t="s">
        <v>135</v>
      </c>
      <c r="K7">
        <v>0</v>
      </c>
      <c r="L7">
        <v>0</v>
      </c>
      <c r="M7">
        <v>1</v>
      </c>
      <c r="N7">
        <f t="shared" si="0"/>
        <v>3</v>
      </c>
    </row>
    <row r="8" spans="1:14" x14ac:dyDescent="0.3">
      <c r="A8">
        <v>5</v>
      </c>
      <c r="B8" t="s">
        <v>76</v>
      </c>
      <c r="C8" t="s">
        <v>25</v>
      </c>
      <c r="G8">
        <v>2</v>
      </c>
      <c r="H8">
        <v>2</v>
      </c>
      <c r="I8" t="s">
        <v>47</v>
      </c>
      <c r="J8" t="s">
        <v>129</v>
      </c>
      <c r="K8">
        <v>0</v>
      </c>
      <c r="L8">
        <v>0</v>
      </c>
      <c r="M8">
        <v>1</v>
      </c>
      <c r="N8">
        <f t="shared" si="0"/>
        <v>2</v>
      </c>
    </row>
    <row r="9" spans="1:14" x14ac:dyDescent="0.3">
      <c r="A9">
        <v>6</v>
      </c>
      <c r="B9" t="s">
        <v>85</v>
      </c>
      <c r="C9" t="s">
        <v>25</v>
      </c>
      <c r="G9">
        <v>1</v>
      </c>
      <c r="H9">
        <v>3</v>
      </c>
      <c r="I9" t="s">
        <v>47</v>
      </c>
      <c r="J9" t="s">
        <v>136</v>
      </c>
      <c r="K9">
        <v>0</v>
      </c>
      <c r="L9">
        <v>0</v>
      </c>
      <c r="M9">
        <v>1</v>
      </c>
      <c r="N9">
        <f t="shared" si="0"/>
        <v>3</v>
      </c>
    </row>
    <row r="10" spans="1:14" x14ac:dyDescent="0.3">
      <c r="A10">
        <v>7</v>
      </c>
      <c r="B10" t="s">
        <v>99</v>
      </c>
      <c r="C10" t="s">
        <v>28</v>
      </c>
      <c r="F10" t="s">
        <v>28</v>
      </c>
      <c r="G10">
        <v>1</v>
      </c>
      <c r="H10">
        <v>3</v>
      </c>
      <c r="I10" t="s">
        <v>47</v>
      </c>
      <c r="J10" t="s">
        <v>130</v>
      </c>
      <c r="K10">
        <v>0</v>
      </c>
      <c r="L10">
        <v>0</v>
      </c>
      <c r="M10">
        <v>0</v>
      </c>
      <c r="N10">
        <f t="shared" si="0"/>
        <v>0</v>
      </c>
    </row>
    <row r="11" spans="1:14" x14ac:dyDescent="0.3">
      <c r="A11">
        <v>8</v>
      </c>
      <c r="B11" t="s">
        <v>101</v>
      </c>
      <c r="F11" t="s">
        <v>28</v>
      </c>
      <c r="G11">
        <v>1</v>
      </c>
      <c r="H11">
        <v>3</v>
      </c>
      <c r="I11" t="s">
        <v>47</v>
      </c>
      <c r="J11" t="s">
        <v>140</v>
      </c>
      <c r="K11">
        <v>0</v>
      </c>
      <c r="L11">
        <v>0</v>
      </c>
      <c r="M11">
        <v>0</v>
      </c>
      <c r="N11">
        <f t="shared" si="0"/>
        <v>0</v>
      </c>
    </row>
    <row r="12" spans="1:14" x14ac:dyDescent="0.3">
      <c r="A12">
        <v>9</v>
      </c>
      <c r="B12" t="s">
        <v>104</v>
      </c>
      <c r="C12" t="s">
        <v>25</v>
      </c>
      <c r="F12" t="s">
        <v>28</v>
      </c>
      <c r="G12">
        <v>3</v>
      </c>
      <c r="H12">
        <v>2</v>
      </c>
      <c r="I12" t="s">
        <v>47</v>
      </c>
      <c r="J12" t="s">
        <v>134</v>
      </c>
      <c r="K12">
        <v>0</v>
      </c>
      <c r="L12">
        <v>0</v>
      </c>
      <c r="M12">
        <v>1</v>
      </c>
      <c r="N12">
        <f t="shared" si="0"/>
        <v>2</v>
      </c>
    </row>
    <row r="13" spans="1:14" x14ac:dyDescent="0.3">
      <c r="A13">
        <v>10</v>
      </c>
      <c r="B13" t="s">
        <v>105</v>
      </c>
      <c r="C13" t="s">
        <v>25</v>
      </c>
      <c r="G13">
        <v>1</v>
      </c>
      <c r="H13">
        <v>3</v>
      </c>
      <c r="I13" t="s">
        <v>47</v>
      </c>
      <c r="J13" t="s">
        <v>129</v>
      </c>
      <c r="K13">
        <v>0</v>
      </c>
      <c r="L13">
        <v>0</v>
      </c>
      <c r="M13">
        <v>1</v>
      </c>
      <c r="N13">
        <f t="shared" si="0"/>
        <v>3</v>
      </c>
    </row>
    <row r="14" spans="1:14" x14ac:dyDescent="0.3">
      <c r="A14">
        <v>11</v>
      </c>
      <c r="B14" t="s">
        <v>106</v>
      </c>
      <c r="C14" t="s">
        <v>28</v>
      </c>
      <c r="E14" t="s">
        <v>28</v>
      </c>
      <c r="F14" t="s">
        <v>28</v>
      </c>
      <c r="G14">
        <v>2</v>
      </c>
      <c r="H14">
        <v>2</v>
      </c>
      <c r="I14" t="s">
        <v>47</v>
      </c>
      <c r="J14" t="s">
        <v>132</v>
      </c>
      <c r="K14">
        <v>0</v>
      </c>
      <c r="L14">
        <v>0</v>
      </c>
      <c r="M14">
        <v>1</v>
      </c>
      <c r="N14">
        <f t="shared" si="0"/>
        <v>2</v>
      </c>
    </row>
    <row r="15" spans="1:14" x14ac:dyDescent="0.3">
      <c r="A15">
        <v>12</v>
      </c>
      <c r="B15" t="s">
        <v>107</v>
      </c>
      <c r="D15" t="s">
        <v>28</v>
      </c>
      <c r="F15" t="s">
        <v>25</v>
      </c>
      <c r="G15">
        <v>2</v>
      </c>
      <c r="H15">
        <v>3</v>
      </c>
      <c r="I15" t="s">
        <v>47</v>
      </c>
      <c r="J15" t="s">
        <v>131</v>
      </c>
      <c r="K15">
        <v>0</v>
      </c>
      <c r="L15">
        <v>0</v>
      </c>
      <c r="M15">
        <v>0</v>
      </c>
      <c r="N15">
        <f t="shared" si="0"/>
        <v>0</v>
      </c>
    </row>
    <row r="16" spans="1:14" x14ac:dyDescent="0.3">
      <c r="A16">
        <v>13</v>
      </c>
      <c r="B16" t="s">
        <v>108</v>
      </c>
      <c r="C16" t="s">
        <v>25</v>
      </c>
      <c r="G16">
        <v>1</v>
      </c>
      <c r="H16">
        <v>2</v>
      </c>
      <c r="I16" t="s">
        <v>47</v>
      </c>
      <c r="J16" t="s">
        <v>144</v>
      </c>
      <c r="K16">
        <v>0</v>
      </c>
      <c r="L16">
        <v>0</v>
      </c>
      <c r="M16">
        <v>1</v>
      </c>
      <c r="N16">
        <f t="shared" si="0"/>
        <v>2</v>
      </c>
    </row>
    <row r="17" spans="1:14" x14ac:dyDescent="0.3">
      <c r="A17">
        <v>14</v>
      </c>
      <c r="B17" t="s">
        <v>109</v>
      </c>
      <c r="C17" t="s">
        <v>28</v>
      </c>
      <c r="F17" t="s">
        <v>28</v>
      </c>
      <c r="G17">
        <v>1</v>
      </c>
      <c r="H17">
        <v>2</v>
      </c>
      <c r="I17" t="s">
        <v>47</v>
      </c>
      <c r="J17" t="s">
        <v>145</v>
      </c>
      <c r="K17">
        <v>0</v>
      </c>
      <c r="L17">
        <v>0</v>
      </c>
      <c r="M17">
        <v>0</v>
      </c>
      <c r="N17">
        <f t="shared" si="0"/>
        <v>0</v>
      </c>
    </row>
    <row r="18" spans="1:14" x14ac:dyDescent="0.3">
      <c r="A18">
        <v>15</v>
      </c>
      <c r="B18" t="s">
        <v>110</v>
      </c>
      <c r="F18" t="s">
        <v>28</v>
      </c>
      <c r="G18">
        <v>1</v>
      </c>
      <c r="H18">
        <v>2</v>
      </c>
      <c r="I18" t="s">
        <v>47</v>
      </c>
      <c r="J18" t="s">
        <v>143</v>
      </c>
      <c r="K18">
        <v>0</v>
      </c>
      <c r="L18">
        <v>0</v>
      </c>
      <c r="M18">
        <v>0</v>
      </c>
      <c r="N18">
        <f t="shared" si="0"/>
        <v>0</v>
      </c>
    </row>
    <row r="19" spans="1:14" x14ac:dyDescent="0.3">
      <c r="A19">
        <v>16</v>
      </c>
      <c r="B19" t="s">
        <v>111</v>
      </c>
      <c r="C19" t="s">
        <v>25</v>
      </c>
      <c r="E19" t="s">
        <v>28</v>
      </c>
      <c r="F19" t="s">
        <v>28</v>
      </c>
      <c r="G19">
        <v>1</v>
      </c>
      <c r="H19">
        <v>2</v>
      </c>
      <c r="I19" t="s">
        <v>47</v>
      </c>
      <c r="J19" t="s">
        <v>142</v>
      </c>
      <c r="K19">
        <v>0</v>
      </c>
      <c r="L19">
        <v>0</v>
      </c>
      <c r="M19">
        <v>1</v>
      </c>
      <c r="N19">
        <f t="shared" si="0"/>
        <v>2</v>
      </c>
    </row>
    <row r="20" spans="1:14" x14ac:dyDescent="0.3">
      <c r="A20">
        <v>17</v>
      </c>
      <c r="B20" t="s">
        <v>112</v>
      </c>
      <c r="C20" t="s">
        <v>25</v>
      </c>
      <c r="E20" t="s">
        <v>28</v>
      </c>
      <c r="F20" t="s">
        <v>28</v>
      </c>
      <c r="G20">
        <v>4</v>
      </c>
      <c r="H20">
        <v>1</v>
      </c>
      <c r="I20" t="s">
        <v>47</v>
      </c>
      <c r="J20" t="s">
        <v>141</v>
      </c>
      <c r="K20">
        <v>0</v>
      </c>
      <c r="L20">
        <v>0</v>
      </c>
      <c r="M20">
        <v>1</v>
      </c>
      <c r="N20">
        <f t="shared" si="0"/>
        <v>1</v>
      </c>
    </row>
    <row r="21" spans="1:14" x14ac:dyDescent="0.3">
      <c r="A21">
        <v>18</v>
      </c>
      <c r="B21" t="s">
        <v>113</v>
      </c>
      <c r="F21" t="s">
        <v>28</v>
      </c>
      <c r="G21">
        <v>1</v>
      </c>
      <c r="H21">
        <v>3</v>
      </c>
      <c r="I21" t="s">
        <v>47</v>
      </c>
      <c r="J21" t="s">
        <v>130</v>
      </c>
      <c r="K21">
        <v>0</v>
      </c>
      <c r="L21">
        <v>0</v>
      </c>
      <c r="M21">
        <v>0</v>
      </c>
      <c r="N21">
        <f t="shared" si="0"/>
        <v>0</v>
      </c>
    </row>
    <row r="22" spans="1:14" x14ac:dyDescent="0.3">
      <c r="A22">
        <v>19</v>
      </c>
      <c r="B22" t="s">
        <v>100</v>
      </c>
      <c r="C22" t="s">
        <v>25</v>
      </c>
      <c r="E22" t="s">
        <v>28</v>
      </c>
      <c r="F22" t="s">
        <v>28</v>
      </c>
      <c r="G22">
        <v>3</v>
      </c>
      <c r="H22">
        <v>2</v>
      </c>
      <c r="I22" t="s">
        <v>47</v>
      </c>
      <c r="J22" t="s">
        <v>146</v>
      </c>
      <c r="K22">
        <v>0</v>
      </c>
      <c r="L22">
        <v>0</v>
      </c>
      <c r="M22">
        <v>1</v>
      </c>
      <c r="N22">
        <f t="shared" si="0"/>
        <v>2</v>
      </c>
    </row>
    <row r="23" spans="1:14" x14ac:dyDescent="0.3">
      <c r="A23">
        <v>20</v>
      </c>
      <c r="B23" t="s">
        <v>89</v>
      </c>
      <c r="C23" t="s">
        <v>25</v>
      </c>
      <c r="F23" t="s">
        <v>28</v>
      </c>
      <c r="G23">
        <v>3</v>
      </c>
      <c r="H23">
        <v>2</v>
      </c>
      <c r="I23" t="s">
        <v>126</v>
      </c>
      <c r="J23" t="s">
        <v>142</v>
      </c>
      <c r="K23">
        <v>0</v>
      </c>
      <c r="L23">
        <v>0</v>
      </c>
      <c r="M23">
        <v>1</v>
      </c>
      <c r="N23">
        <f t="shared" si="0"/>
        <v>2</v>
      </c>
    </row>
    <row r="24" spans="1:14" x14ac:dyDescent="0.3">
      <c r="A24">
        <v>21</v>
      </c>
      <c r="B24" t="s">
        <v>78</v>
      </c>
      <c r="C24" t="s">
        <v>28</v>
      </c>
      <c r="D24" t="s">
        <v>28</v>
      </c>
      <c r="F24" t="s">
        <v>25</v>
      </c>
      <c r="G24">
        <v>2</v>
      </c>
      <c r="H24">
        <v>3</v>
      </c>
      <c r="I24" t="s">
        <v>126</v>
      </c>
      <c r="J24" t="s">
        <v>154</v>
      </c>
      <c r="K24">
        <v>0</v>
      </c>
      <c r="L24">
        <v>0</v>
      </c>
      <c r="M24">
        <v>0</v>
      </c>
      <c r="N24">
        <f t="shared" si="0"/>
        <v>0</v>
      </c>
    </row>
    <row r="25" spans="1:14" x14ac:dyDescent="0.3">
      <c r="A25">
        <v>22</v>
      </c>
      <c r="B25" t="s">
        <v>72</v>
      </c>
      <c r="C25" t="s">
        <v>25</v>
      </c>
      <c r="F25" t="s">
        <v>28</v>
      </c>
      <c r="G25">
        <v>1</v>
      </c>
      <c r="H25">
        <v>3</v>
      </c>
      <c r="I25" t="s">
        <v>126</v>
      </c>
      <c r="J25" t="s">
        <v>12</v>
      </c>
      <c r="K25">
        <v>0</v>
      </c>
      <c r="L25">
        <v>0</v>
      </c>
      <c r="M25">
        <v>0</v>
      </c>
      <c r="N25">
        <f t="shared" si="0"/>
        <v>0</v>
      </c>
    </row>
    <row r="26" spans="1:14" x14ac:dyDescent="0.3">
      <c r="A26">
        <v>23</v>
      </c>
      <c r="B26" t="s">
        <v>79</v>
      </c>
      <c r="D26" t="s">
        <v>28</v>
      </c>
      <c r="F26" t="s">
        <v>25</v>
      </c>
      <c r="G26">
        <v>1</v>
      </c>
      <c r="H26">
        <v>3</v>
      </c>
      <c r="I26" t="s">
        <v>126</v>
      </c>
      <c r="J26" t="s">
        <v>162</v>
      </c>
      <c r="K26">
        <v>0</v>
      </c>
      <c r="L26">
        <v>0</v>
      </c>
      <c r="M26">
        <v>0</v>
      </c>
      <c r="N26">
        <f t="shared" si="0"/>
        <v>0</v>
      </c>
    </row>
    <row r="27" spans="1:14" x14ac:dyDescent="0.3">
      <c r="A27">
        <v>24</v>
      </c>
      <c r="B27" t="s">
        <v>80</v>
      </c>
      <c r="F27" t="s">
        <v>25</v>
      </c>
      <c r="G27">
        <v>2</v>
      </c>
      <c r="H27">
        <v>2</v>
      </c>
      <c r="I27" t="s">
        <v>126</v>
      </c>
      <c r="J27" t="s">
        <v>163</v>
      </c>
      <c r="K27">
        <v>0</v>
      </c>
      <c r="L27">
        <v>0</v>
      </c>
      <c r="M27">
        <v>0</v>
      </c>
      <c r="N27">
        <f t="shared" si="0"/>
        <v>0</v>
      </c>
    </row>
    <row r="28" spans="1:14" x14ac:dyDescent="0.3">
      <c r="A28">
        <v>25</v>
      </c>
      <c r="B28" t="s">
        <v>83</v>
      </c>
      <c r="C28" t="s">
        <v>28</v>
      </c>
      <c r="D28" t="s">
        <v>28</v>
      </c>
      <c r="F28" t="s">
        <v>25</v>
      </c>
      <c r="G28">
        <v>1</v>
      </c>
      <c r="H28">
        <v>3</v>
      </c>
      <c r="I28" t="s">
        <v>126</v>
      </c>
      <c r="J28" t="s">
        <v>164</v>
      </c>
      <c r="K28">
        <v>0</v>
      </c>
      <c r="L28">
        <v>0</v>
      </c>
      <c r="M28">
        <v>0</v>
      </c>
      <c r="N28">
        <f t="shared" si="0"/>
        <v>0</v>
      </c>
    </row>
    <row r="29" spans="1:14" x14ac:dyDescent="0.3">
      <c r="A29">
        <v>26</v>
      </c>
      <c r="B29" t="s">
        <v>84</v>
      </c>
      <c r="C29" t="s">
        <v>25</v>
      </c>
      <c r="G29">
        <v>1</v>
      </c>
      <c r="H29">
        <v>1</v>
      </c>
      <c r="I29" t="s">
        <v>126</v>
      </c>
      <c r="J29" t="s">
        <v>155</v>
      </c>
      <c r="K29">
        <v>0</v>
      </c>
      <c r="L29">
        <v>0</v>
      </c>
      <c r="M29">
        <v>0</v>
      </c>
      <c r="N29">
        <f t="shared" si="0"/>
        <v>0</v>
      </c>
    </row>
    <row r="30" spans="1:14" x14ac:dyDescent="0.3">
      <c r="A30">
        <v>27</v>
      </c>
      <c r="B30" t="s">
        <v>82</v>
      </c>
      <c r="C30" t="s">
        <v>25</v>
      </c>
      <c r="G30">
        <v>4</v>
      </c>
      <c r="H30">
        <v>1</v>
      </c>
      <c r="I30" t="s">
        <v>47</v>
      </c>
      <c r="J30" t="s">
        <v>139</v>
      </c>
      <c r="K30">
        <v>0</v>
      </c>
      <c r="L30">
        <v>0</v>
      </c>
      <c r="M30">
        <v>1</v>
      </c>
      <c r="N30">
        <f t="shared" si="0"/>
        <v>1</v>
      </c>
    </row>
    <row r="31" spans="1:14" x14ac:dyDescent="0.3">
      <c r="A31">
        <v>28</v>
      </c>
      <c r="B31" t="s">
        <v>81</v>
      </c>
      <c r="C31" t="s">
        <v>28</v>
      </c>
      <c r="D31" t="s">
        <v>25</v>
      </c>
      <c r="F31" t="s">
        <v>25</v>
      </c>
      <c r="G31">
        <v>4</v>
      </c>
      <c r="H31">
        <v>1</v>
      </c>
      <c r="I31" t="s">
        <v>47</v>
      </c>
      <c r="J31" t="s">
        <v>137</v>
      </c>
      <c r="K31">
        <v>0</v>
      </c>
      <c r="L31">
        <v>0</v>
      </c>
      <c r="M31">
        <v>1</v>
      </c>
      <c r="N31">
        <f t="shared" si="0"/>
        <v>1</v>
      </c>
    </row>
    <row r="32" spans="1:14" x14ac:dyDescent="0.3">
      <c r="A32">
        <v>29</v>
      </c>
      <c r="B32" t="s">
        <v>86</v>
      </c>
      <c r="D32" t="s">
        <v>25</v>
      </c>
      <c r="G32">
        <v>5</v>
      </c>
      <c r="H32">
        <v>1</v>
      </c>
      <c r="I32" t="s">
        <v>124</v>
      </c>
      <c r="J32" t="s">
        <v>138</v>
      </c>
      <c r="K32">
        <v>0</v>
      </c>
      <c r="L32">
        <v>0</v>
      </c>
      <c r="M32">
        <v>1</v>
      </c>
      <c r="N32">
        <f>M32*H32</f>
        <v>1</v>
      </c>
    </row>
    <row r="33" spans="1:14" x14ac:dyDescent="0.3">
      <c r="A33">
        <v>30</v>
      </c>
      <c r="B33" t="s">
        <v>87</v>
      </c>
      <c r="D33" t="s">
        <v>25</v>
      </c>
      <c r="G33">
        <v>2</v>
      </c>
      <c r="H33">
        <v>2</v>
      </c>
      <c r="I33" t="s">
        <v>124</v>
      </c>
      <c r="J33" t="s">
        <v>121</v>
      </c>
      <c r="K33">
        <v>1</v>
      </c>
      <c r="L33">
        <v>1</v>
      </c>
      <c r="M33">
        <v>0</v>
      </c>
      <c r="N33">
        <f t="shared" si="0"/>
        <v>0</v>
      </c>
    </row>
    <row r="34" spans="1:14" x14ac:dyDescent="0.3">
      <c r="A34">
        <v>31</v>
      </c>
      <c r="B34" t="s">
        <v>88</v>
      </c>
      <c r="D34" t="s">
        <v>25</v>
      </c>
      <c r="G34">
        <v>2</v>
      </c>
      <c r="H34">
        <v>3</v>
      </c>
      <c r="I34" t="s">
        <v>124</v>
      </c>
      <c r="J34" t="s">
        <v>152</v>
      </c>
      <c r="K34">
        <v>1</v>
      </c>
      <c r="L34">
        <v>0</v>
      </c>
      <c r="M34">
        <v>1</v>
      </c>
      <c r="N34">
        <f t="shared" si="0"/>
        <v>3</v>
      </c>
    </row>
    <row r="35" spans="1:14" x14ac:dyDescent="0.3">
      <c r="A35">
        <v>32</v>
      </c>
      <c r="B35" t="s">
        <v>122</v>
      </c>
      <c r="D35" t="s">
        <v>25</v>
      </c>
      <c r="G35">
        <v>2</v>
      </c>
      <c r="H35">
        <v>3</v>
      </c>
      <c r="I35" t="s">
        <v>124</v>
      </c>
      <c r="J35" s="2" t="s">
        <v>157</v>
      </c>
      <c r="K35">
        <v>1</v>
      </c>
      <c r="L35">
        <v>0</v>
      </c>
      <c r="M35">
        <v>1</v>
      </c>
      <c r="N35">
        <f t="shared" si="0"/>
        <v>3</v>
      </c>
    </row>
    <row r="36" spans="1:14" x14ac:dyDescent="0.3">
      <c r="A36">
        <v>33</v>
      </c>
      <c r="B36" t="s">
        <v>68</v>
      </c>
      <c r="C36" t="s">
        <v>25</v>
      </c>
      <c r="G36">
        <v>5</v>
      </c>
      <c r="H36">
        <v>1</v>
      </c>
      <c r="I36" t="s">
        <v>125</v>
      </c>
      <c r="J36" s="2" t="s">
        <v>161</v>
      </c>
      <c r="K36">
        <v>1</v>
      </c>
      <c r="L36">
        <v>10</v>
      </c>
      <c r="M36">
        <v>0</v>
      </c>
      <c r="N36">
        <f t="shared" si="0"/>
        <v>0</v>
      </c>
    </row>
    <row r="37" spans="1:14" x14ac:dyDescent="0.3">
      <c r="A37">
        <v>34</v>
      </c>
      <c r="B37" t="s">
        <v>69</v>
      </c>
      <c r="C37" t="s">
        <v>25</v>
      </c>
      <c r="G37">
        <v>4</v>
      </c>
      <c r="H37">
        <v>1</v>
      </c>
      <c r="I37" t="s">
        <v>125</v>
      </c>
      <c r="J37" s="2" t="s">
        <v>160</v>
      </c>
      <c r="K37">
        <v>1</v>
      </c>
      <c r="L37">
        <v>7</v>
      </c>
      <c r="M37">
        <v>0</v>
      </c>
      <c r="N37">
        <f t="shared" si="0"/>
        <v>0</v>
      </c>
    </row>
    <row r="38" spans="1:14" x14ac:dyDescent="0.3">
      <c r="A38">
        <v>35</v>
      </c>
      <c r="B38" t="s">
        <v>66</v>
      </c>
      <c r="C38" t="s">
        <v>25</v>
      </c>
      <c r="G38">
        <v>4</v>
      </c>
      <c r="H38">
        <v>1</v>
      </c>
      <c r="I38" t="s">
        <v>125</v>
      </c>
      <c r="J38" t="s">
        <v>156</v>
      </c>
      <c r="K38">
        <v>1</v>
      </c>
      <c r="L38">
        <v>15</v>
      </c>
      <c r="M38">
        <v>0</v>
      </c>
      <c r="N38">
        <f t="shared" si="0"/>
        <v>0</v>
      </c>
    </row>
    <row r="39" spans="1:14" x14ac:dyDescent="0.3">
      <c r="A39">
        <v>36</v>
      </c>
      <c r="B39" t="s">
        <v>67</v>
      </c>
      <c r="C39" t="s">
        <v>25</v>
      </c>
      <c r="G39">
        <v>5</v>
      </c>
      <c r="H39">
        <v>1</v>
      </c>
      <c r="I39" t="s">
        <v>125</v>
      </c>
      <c r="J39" t="s">
        <v>158</v>
      </c>
      <c r="K39">
        <v>1</v>
      </c>
      <c r="L39">
        <v>20</v>
      </c>
      <c r="M39">
        <v>0</v>
      </c>
      <c r="N39">
        <f t="shared" si="0"/>
        <v>0</v>
      </c>
    </row>
    <row r="40" spans="1:14" x14ac:dyDescent="0.3">
      <c r="A40">
        <v>37</v>
      </c>
      <c r="B40" t="s">
        <v>118</v>
      </c>
      <c r="G40">
        <v>3</v>
      </c>
      <c r="H40">
        <v>2</v>
      </c>
      <c r="I40" t="s">
        <v>65</v>
      </c>
      <c r="J40" t="s">
        <v>172</v>
      </c>
      <c r="K40">
        <v>1</v>
      </c>
      <c r="L40">
        <v>7</v>
      </c>
      <c r="M40">
        <v>0</v>
      </c>
      <c r="N40">
        <f t="shared" si="0"/>
        <v>0</v>
      </c>
    </row>
    <row r="41" spans="1:14" x14ac:dyDescent="0.3">
      <c r="A41">
        <v>38</v>
      </c>
      <c r="B41" t="s">
        <v>61</v>
      </c>
      <c r="C41" t="s">
        <v>28</v>
      </c>
      <c r="D41" t="s">
        <v>28</v>
      </c>
      <c r="E41" t="s">
        <v>28</v>
      </c>
      <c r="F41" t="s">
        <v>28</v>
      </c>
      <c r="G41">
        <v>5</v>
      </c>
      <c r="H41">
        <v>1</v>
      </c>
      <c r="I41" t="s">
        <v>65</v>
      </c>
      <c r="J41" t="s">
        <v>168</v>
      </c>
      <c r="K41">
        <v>1</v>
      </c>
      <c r="L41">
        <v>20</v>
      </c>
      <c r="M41">
        <v>0</v>
      </c>
      <c r="N41">
        <f t="shared" si="0"/>
        <v>0</v>
      </c>
    </row>
    <row r="42" spans="1:14" x14ac:dyDescent="0.3">
      <c r="A42">
        <v>39</v>
      </c>
      <c r="B42" t="s">
        <v>62</v>
      </c>
      <c r="C42" t="s">
        <v>28</v>
      </c>
      <c r="F42" t="s">
        <v>28</v>
      </c>
      <c r="G42">
        <v>3</v>
      </c>
      <c r="H42">
        <v>1</v>
      </c>
      <c r="I42" t="s">
        <v>65</v>
      </c>
      <c r="J42" t="s">
        <v>169</v>
      </c>
      <c r="K42">
        <v>1</v>
      </c>
      <c r="L42">
        <v>4</v>
      </c>
      <c r="M42">
        <v>0</v>
      </c>
      <c r="N42">
        <f t="shared" si="0"/>
        <v>0</v>
      </c>
    </row>
    <row r="43" spans="1:14" x14ac:dyDescent="0.3">
      <c r="A43">
        <v>40</v>
      </c>
      <c r="B43" t="s">
        <v>63</v>
      </c>
      <c r="G43">
        <v>3</v>
      </c>
      <c r="H43">
        <v>1</v>
      </c>
      <c r="I43" t="s">
        <v>65</v>
      </c>
      <c r="J43" t="s">
        <v>173</v>
      </c>
      <c r="K43">
        <v>1</v>
      </c>
      <c r="L43">
        <v>3</v>
      </c>
      <c r="M43">
        <v>0</v>
      </c>
      <c r="N43">
        <f t="shared" si="0"/>
        <v>0</v>
      </c>
    </row>
    <row r="44" spans="1:14" x14ac:dyDescent="0.3">
      <c r="A44">
        <v>41</v>
      </c>
      <c r="B44" t="s">
        <v>59</v>
      </c>
      <c r="C44" t="s">
        <v>25</v>
      </c>
      <c r="F44" t="s">
        <v>25</v>
      </c>
      <c r="G44">
        <v>2</v>
      </c>
      <c r="H44">
        <v>1</v>
      </c>
      <c r="I44" t="s">
        <v>65</v>
      </c>
      <c r="J44" t="s">
        <v>153</v>
      </c>
      <c r="K44">
        <v>1</v>
      </c>
      <c r="L44">
        <v>10</v>
      </c>
      <c r="M44">
        <v>0</v>
      </c>
      <c r="N44">
        <f t="shared" si="0"/>
        <v>0</v>
      </c>
    </row>
    <row r="45" spans="1:14" x14ac:dyDescent="0.3">
      <c r="A45">
        <v>42</v>
      </c>
      <c r="B45" t="s">
        <v>51</v>
      </c>
      <c r="G45">
        <v>2</v>
      </c>
      <c r="H45">
        <v>1</v>
      </c>
      <c r="I45" t="s">
        <v>65</v>
      </c>
      <c r="J45" t="s">
        <v>150</v>
      </c>
      <c r="K45">
        <v>1</v>
      </c>
      <c r="L45">
        <v>7</v>
      </c>
      <c r="M45">
        <v>0</v>
      </c>
      <c r="N45">
        <f t="shared" si="0"/>
        <v>0</v>
      </c>
    </row>
    <row r="46" spans="1:14" x14ac:dyDescent="0.3">
      <c r="A46">
        <v>43</v>
      </c>
      <c r="B46" t="s">
        <v>102</v>
      </c>
      <c r="G46">
        <v>2</v>
      </c>
      <c r="H46">
        <v>1</v>
      </c>
      <c r="I46" t="s">
        <v>54</v>
      </c>
      <c r="J46" s="2" t="s">
        <v>151</v>
      </c>
      <c r="K46">
        <v>1</v>
      </c>
      <c r="L46">
        <v>1</v>
      </c>
      <c r="M46">
        <v>0</v>
      </c>
      <c r="N46">
        <f t="shared" si="0"/>
        <v>0</v>
      </c>
    </row>
    <row r="47" spans="1:14" x14ac:dyDescent="0.3">
      <c r="A47">
        <v>44</v>
      </c>
      <c r="B47" t="s">
        <v>103</v>
      </c>
      <c r="G47">
        <v>1</v>
      </c>
      <c r="H47">
        <v>1</v>
      </c>
      <c r="I47" t="s">
        <v>54</v>
      </c>
      <c r="J47" t="s">
        <v>171</v>
      </c>
      <c r="K47">
        <v>1</v>
      </c>
      <c r="L47">
        <v>1</v>
      </c>
      <c r="M47">
        <v>1</v>
      </c>
      <c r="N47">
        <f t="shared" si="0"/>
        <v>1</v>
      </c>
    </row>
    <row r="48" spans="1:14" x14ac:dyDescent="0.3">
      <c r="A48">
        <v>45</v>
      </c>
      <c r="B48" t="s">
        <v>53</v>
      </c>
      <c r="G48">
        <v>4</v>
      </c>
      <c r="H48">
        <v>1</v>
      </c>
      <c r="I48" t="s">
        <v>54</v>
      </c>
      <c r="J48" t="s">
        <v>177</v>
      </c>
      <c r="K48">
        <v>1</v>
      </c>
      <c r="L48">
        <v>5</v>
      </c>
      <c r="M48">
        <v>1</v>
      </c>
      <c r="N48">
        <f t="shared" si="0"/>
        <v>1</v>
      </c>
    </row>
    <row r="49" spans="1:14" x14ac:dyDescent="0.3">
      <c r="A49">
        <v>46</v>
      </c>
      <c r="B49" t="s">
        <v>55</v>
      </c>
      <c r="G49">
        <v>4</v>
      </c>
      <c r="H49">
        <v>1</v>
      </c>
      <c r="I49" t="s">
        <v>54</v>
      </c>
      <c r="J49" t="s">
        <v>182</v>
      </c>
      <c r="K49">
        <v>1</v>
      </c>
      <c r="L49">
        <v>9</v>
      </c>
      <c r="M49">
        <v>1</v>
      </c>
      <c r="N49">
        <f t="shared" si="0"/>
        <v>1</v>
      </c>
    </row>
    <row r="50" spans="1:14" x14ac:dyDescent="0.3">
      <c r="A50">
        <v>47</v>
      </c>
      <c r="B50" t="s">
        <v>56</v>
      </c>
      <c r="G50">
        <v>3</v>
      </c>
      <c r="H50">
        <v>1</v>
      </c>
      <c r="I50" t="s">
        <v>54</v>
      </c>
      <c r="J50" t="s">
        <v>181</v>
      </c>
      <c r="K50">
        <v>1</v>
      </c>
      <c r="L50">
        <v>3</v>
      </c>
      <c r="M50">
        <v>1</v>
      </c>
      <c r="N50">
        <f t="shared" si="0"/>
        <v>1</v>
      </c>
    </row>
    <row r="51" spans="1:14" x14ac:dyDescent="0.3">
      <c r="A51">
        <v>48</v>
      </c>
      <c r="B51" t="s">
        <v>52</v>
      </c>
      <c r="G51">
        <v>2</v>
      </c>
      <c r="H51">
        <v>1</v>
      </c>
      <c r="I51" t="s">
        <v>97</v>
      </c>
      <c r="J51" t="s">
        <v>147</v>
      </c>
      <c r="K51">
        <v>1</v>
      </c>
      <c r="L51">
        <v>2</v>
      </c>
      <c r="M51">
        <v>1</v>
      </c>
      <c r="N51">
        <f t="shared" si="0"/>
        <v>1</v>
      </c>
    </row>
    <row r="52" spans="1:14" x14ac:dyDescent="0.3">
      <c r="A52">
        <v>49</v>
      </c>
      <c r="B52" t="s">
        <v>133</v>
      </c>
      <c r="G52">
        <v>4</v>
      </c>
      <c r="H52">
        <v>1</v>
      </c>
      <c r="I52" t="s">
        <v>97</v>
      </c>
      <c r="J52" t="s">
        <v>180</v>
      </c>
      <c r="K52">
        <v>1</v>
      </c>
      <c r="L52">
        <v>6</v>
      </c>
      <c r="M52">
        <v>1</v>
      </c>
      <c r="N52">
        <v>1</v>
      </c>
    </row>
    <row r="53" spans="1:14" x14ac:dyDescent="0.3">
      <c r="A53">
        <v>50</v>
      </c>
      <c r="B53" t="s">
        <v>57</v>
      </c>
      <c r="G53">
        <v>1</v>
      </c>
      <c r="H53">
        <v>1</v>
      </c>
      <c r="I53" t="s">
        <v>97</v>
      </c>
      <c r="J53" t="s">
        <v>179</v>
      </c>
      <c r="K53">
        <v>1</v>
      </c>
      <c r="L53">
        <v>2</v>
      </c>
      <c r="M53">
        <v>1</v>
      </c>
      <c r="N53">
        <f t="shared" si="0"/>
        <v>1</v>
      </c>
    </row>
    <row r="54" spans="1:14" x14ac:dyDescent="0.3">
      <c r="A54">
        <v>51</v>
      </c>
      <c r="B54" t="s">
        <v>77</v>
      </c>
      <c r="G54">
        <v>3</v>
      </c>
      <c r="H54">
        <v>1</v>
      </c>
      <c r="I54" t="s">
        <v>97</v>
      </c>
      <c r="J54" t="s">
        <v>178</v>
      </c>
      <c r="K54">
        <v>1</v>
      </c>
      <c r="L54">
        <v>6</v>
      </c>
      <c r="M54">
        <v>1</v>
      </c>
      <c r="N54">
        <f>M54*H54</f>
        <v>1</v>
      </c>
    </row>
    <row r="55" spans="1:14" x14ac:dyDescent="0.3">
      <c r="A55">
        <v>52</v>
      </c>
      <c r="B55" t="s">
        <v>50</v>
      </c>
      <c r="G55">
        <v>4</v>
      </c>
      <c r="H55">
        <v>1</v>
      </c>
      <c r="I55" t="s">
        <v>123</v>
      </c>
      <c r="J55" t="s">
        <v>148</v>
      </c>
      <c r="K55">
        <v>1</v>
      </c>
      <c r="L55">
        <v>10</v>
      </c>
      <c r="M55">
        <v>0</v>
      </c>
      <c r="N55">
        <f t="shared" si="0"/>
        <v>0</v>
      </c>
    </row>
    <row r="56" spans="1:14" x14ac:dyDescent="0.3">
      <c r="A56">
        <v>53</v>
      </c>
      <c r="B56" t="s">
        <v>64</v>
      </c>
      <c r="G56">
        <v>4</v>
      </c>
      <c r="H56">
        <v>1</v>
      </c>
      <c r="I56" t="s">
        <v>123</v>
      </c>
      <c r="J56" t="s">
        <v>175</v>
      </c>
      <c r="K56">
        <v>1</v>
      </c>
      <c r="L56">
        <v>12</v>
      </c>
      <c r="M56">
        <v>0</v>
      </c>
      <c r="N56">
        <f t="shared" si="0"/>
        <v>0</v>
      </c>
    </row>
    <row r="57" spans="1:14" x14ac:dyDescent="0.3">
      <c r="A57">
        <v>54</v>
      </c>
      <c r="B57" t="s">
        <v>70</v>
      </c>
      <c r="G57">
        <v>5</v>
      </c>
      <c r="H57">
        <v>1</v>
      </c>
      <c r="I57" t="s">
        <v>123</v>
      </c>
      <c r="J57" t="s">
        <v>170</v>
      </c>
      <c r="K57">
        <v>1</v>
      </c>
      <c r="L57">
        <v>25</v>
      </c>
      <c r="M57">
        <v>0</v>
      </c>
      <c r="N57">
        <f t="shared" si="0"/>
        <v>0</v>
      </c>
    </row>
    <row r="58" spans="1:14" x14ac:dyDescent="0.3">
      <c r="A58">
        <v>55</v>
      </c>
      <c r="B58" t="s">
        <v>71</v>
      </c>
      <c r="G58">
        <v>5</v>
      </c>
      <c r="H58">
        <v>1</v>
      </c>
      <c r="I58" t="s">
        <v>123</v>
      </c>
      <c r="J58" t="s">
        <v>176</v>
      </c>
      <c r="K58">
        <v>1</v>
      </c>
      <c r="L58">
        <v>2</v>
      </c>
      <c r="M58">
        <v>0</v>
      </c>
      <c r="N58">
        <f t="shared" si="0"/>
        <v>0</v>
      </c>
    </row>
    <row r="59" spans="1:14" x14ac:dyDescent="0.3">
      <c r="A59">
        <v>56</v>
      </c>
      <c r="B59" t="s">
        <v>90</v>
      </c>
      <c r="G59">
        <v>4</v>
      </c>
      <c r="H59">
        <v>1</v>
      </c>
      <c r="I59" t="s">
        <v>96</v>
      </c>
      <c r="J59" t="s">
        <v>174</v>
      </c>
      <c r="K59">
        <v>1</v>
      </c>
      <c r="L59">
        <v>18</v>
      </c>
      <c r="M59">
        <v>0</v>
      </c>
      <c r="N59">
        <f>M59*H59</f>
        <v>0</v>
      </c>
    </row>
    <row r="60" spans="1:14" x14ac:dyDescent="0.3">
      <c r="A60">
        <v>57</v>
      </c>
      <c r="B60" t="s">
        <v>60</v>
      </c>
      <c r="D60" t="s">
        <v>28</v>
      </c>
      <c r="F60" t="s">
        <v>25</v>
      </c>
      <c r="G60">
        <v>5</v>
      </c>
      <c r="H60">
        <v>1</v>
      </c>
      <c r="I60" t="s">
        <v>96</v>
      </c>
      <c r="J60" t="s">
        <v>165</v>
      </c>
      <c r="K60">
        <v>1</v>
      </c>
      <c r="L60">
        <v>20</v>
      </c>
      <c r="M60">
        <v>0</v>
      </c>
      <c r="N60">
        <f t="shared" si="0"/>
        <v>0</v>
      </c>
    </row>
    <row r="61" spans="1:14" x14ac:dyDescent="0.3">
      <c r="A61">
        <v>58</v>
      </c>
      <c r="B61" t="s">
        <v>98</v>
      </c>
      <c r="C61" t="s">
        <v>25</v>
      </c>
      <c r="G61">
        <v>3</v>
      </c>
      <c r="H61">
        <v>1</v>
      </c>
      <c r="I61" t="s">
        <v>58</v>
      </c>
      <c r="J61" t="s">
        <v>149</v>
      </c>
      <c r="K61">
        <v>1</v>
      </c>
      <c r="L61">
        <v>2</v>
      </c>
      <c r="M61">
        <v>0</v>
      </c>
      <c r="N61">
        <f t="shared" si="0"/>
        <v>0</v>
      </c>
    </row>
    <row r="62" spans="1:14" x14ac:dyDescent="0.3">
      <c r="H62">
        <f>SUM(H4:H61)</f>
        <v>101</v>
      </c>
      <c r="L62" t="s">
        <v>119</v>
      </c>
      <c r="M62">
        <f>SUM(N4:N61)</f>
        <v>46</v>
      </c>
    </row>
    <row r="63" spans="1:14" x14ac:dyDescent="0.3">
      <c r="L63" t="s">
        <v>120</v>
      </c>
      <c r="M63">
        <f>100*M62/H62</f>
        <v>45.544554455445542</v>
      </c>
    </row>
    <row r="65" spans="7:8" x14ac:dyDescent="0.3">
      <c r="G65" t="s">
        <v>159</v>
      </c>
      <c r="H65">
        <f>AVERAGE(G4:G61)</f>
        <v>2.603448275862069</v>
      </c>
    </row>
  </sheetData>
  <mergeCells count="4">
    <mergeCell ref="K2:M2"/>
    <mergeCell ref="C1:F1"/>
    <mergeCell ref="C2:D2"/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5556-38F7-4B73-B173-258ED8E2D49E}">
  <dimension ref="A1:M56"/>
  <sheetViews>
    <sheetView tabSelected="1" workbookViewId="0">
      <selection activeCell="H12" sqref="H12"/>
    </sheetView>
  </sheetViews>
  <sheetFormatPr baseColWidth="10" defaultRowHeight="14.4" x14ac:dyDescent="0.3"/>
  <cols>
    <col min="1" max="1" width="19.5546875" customWidth="1"/>
    <col min="2" max="2" width="19.109375" customWidth="1"/>
    <col min="3" max="3" width="16.88671875" customWidth="1"/>
    <col min="4" max="4" width="6.109375" customWidth="1"/>
    <col min="5" max="5" width="0.88671875" customWidth="1"/>
    <col min="7" max="7" width="1" customWidth="1"/>
    <col min="8" max="8" width="17.21875" customWidth="1"/>
    <col min="9" max="9" width="1" customWidth="1"/>
  </cols>
  <sheetData>
    <row r="1" spans="1:13" x14ac:dyDescent="0.3">
      <c r="A1" t="s">
        <v>183</v>
      </c>
      <c r="B1">
        <v>1</v>
      </c>
    </row>
    <row r="2" spans="1:13" x14ac:dyDescent="0.3">
      <c r="A2" t="s">
        <v>2</v>
      </c>
      <c r="B2" t="str">
        <f>VLOOKUP($B$1,Sommaire!A:B,2,FALSE)</f>
        <v>Compilation</v>
      </c>
      <c r="H2" t="s">
        <v>185</v>
      </c>
    </row>
    <row r="3" spans="1:13" x14ac:dyDescent="0.3">
      <c r="A3" t="s">
        <v>11</v>
      </c>
      <c r="B3" t="str">
        <f>VLOOKUP($B$1,Sommaire!A:J,10,FALSE)</f>
        <v>Execute</v>
      </c>
      <c r="H3" t="s">
        <v>186</v>
      </c>
    </row>
    <row r="4" spans="1:13" x14ac:dyDescent="0.3">
      <c r="A4" t="s">
        <v>44</v>
      </c>
      <c r="B4">
        <f>VLOOKUP($B$1,Sommaire!A:J,7,FALSE)</f>
        <v>1</v>
      </c>
    </row>
    <row r="7" spans="1:13" x14ac:dyDescent="0.3">
      <c r="A7" t="s">
        <v>7</v>
      </c>
    </row>
    <row r="8" spans="1:13" x14ac:dyDescent="0.3">
      <c r="D8" t="s">
        <v>21</v>
      </c>
      <c r="F8" t="s">
        <v>26</v>
      </c>
      <c r="H8" t="s">
        <v>26</v>
      </c>
      <c r="J8" t="s">
        <v>28</v>
      </c>
      <c r="K8" t="s">
        <v>25</v>
      </c>
      <c r="L8" t="s">
        <v>25</v>
      </c>
      <c r="M8" t="s">
        <v>28</v>
      </c>
    </row>
    <row r="9" spans="1:13" x14ac:dyDescent="0.3">
      <c r="A9" s="3" t="s">
        <v>17</v>
      </c>
      <c r="B9" s="3"/>
      <c r="C9" s="3"/>
      <c r="D9" s="3"/>
      <c r="F9" t="s">
        <v>9</v>
      </c>
      <c r="H9" t="s">
        <v>10</v>
      </c>
      <c r="J9" s="3" t="s">
        <v>8</v>
      </c>
      <c r="K9" s="3"/>
      <c r="L9" s="3"/>
      <c r="M9" s="3"/>
    </row>
    <row r="10" spans="1:13" x14ac:dyDescent="0.3">
      <c r="A10" t="s">
        <v>18</v>
      </c>
      <c r="B10" s="3" t="s">
        <v>19</v>
      </c>
      <c r="C10" s="3"/>
      <c r="D10" t="s">
        <v>21</v>
      </c>
      <c r="F10" t="s">
        <v>3</v>
      </c>
      <c r="H10" t="s">
        <v>1</v>
      </c>
      <c r="J10" t="s">
        <v>6</v>
      </c>
      <c r="K10" t="s">
        <v>0</v>
      </c>
      <c r="L10" t="s">
        <v>4</v>
      </c>
      <c r="M10" t="s">
        <v>5</v>
      </c>
    </row>
    <row r="11" spans="1:13" x14ac:dyDescent="0.3">
      <c r="A11" t="s">
        <v>14</v>
      </c>
      <c r="B11" t="s">
        <v>20</v>
      </c>
      <c r="C11" t="s">
        <v>20</v>
      </c>
      <c r="D11" t="s">
        <v>42</v>
      </c>
    </row>
    <row r="12" spans="1:13" x14ac:dyDescent="0.3">
      <c r="A12" t="s">
        <v>14</v>
      </c>
      <c r="B12" t="s">
        <v>20</v>
      </c>
      <c r="C12" t="s">
        <v>29</v>
      </c>
      <c r="D12" t="s">
        <v>27</v>
      </c>
    </row>
    <row r="13" spans="1:13" x14ac:dyDescent="0.3">
      <c r="A13" t="s">
        <v>14</v>
      </c>
      <c r="B13" t="s">
        <v>20</v>
      </c>
      <c r="C13" t="s">
        <v>30</v>
      </c>
      <c r="D13" t="s">
        <v>27</v>
      </c>
    </row>
    <row r="14" spans="1:13" x14ac:dyDescent="0.3">
      <c r="A14" t="s">
        <v>14</v>
      </c>
      <c r="B14" t="s">
        <v>20</v>
      </c>
      <c r="C14" t="s">
        <v>31</v>
      </c>
      <c r="D14" t="s">
        <v>26</v>
      </c>
    </row>
    <row r="15" spans="1:13" x14ac:dyDescent="0.3">
      <c r="A15" t="s">
        <v>14</v>
      </c>
      <c r="B15" t="s">
        <v>23</v>
      </c>
      <c r="C15" t="s">
        <v>20</v>
      </c>
      <c r="D15" t="s">
        <v>26</v>
      </c>
    </row>
    <row r="16" spans="1:13" x14ac:dyDescent="0.3">
      <c r="A16" t="s">
        <v>14</v>
      </c>
      <c r="B16" t="s">
        <v>23</v>
      </c>
      <c r="C16" t="s">
        <v>29</v>
      </c>
      <c r="D16" t="s">
        <v>25</v>
      </c>
    </row>
    <row r="17" spans="1:4" x14ac:dyDescent="0.3">
      <c r="A17" t="s">
        <v>14</v>
      </c>
      <c r="B17" t="s">
        <v>23</v>
      </c>
      <c r="C17" t="s">
        <v>30</v>
      </c>
      <c r="D17" t="s">
        <v>25</v>
      </c>
    </row>
    <row r="18" spans="1:4" x14ac:dyDescent="0.3">
      <c r="A18" t="s">
        <v>14</v>
      </c>
      <c r="B18" t="s">
        <v>23</v>
      </c>
      <c r="C18" t="s">
        <v>32</v>
      </c>
      <c r="D18" t="s">
        <v>25</v>
      </c>
    </row>
    <row r="19" spans="1:4" x14ac:dyDescent="0.3">
      <c r="A19" t="s">
        <v>14</v>
      </c>
      <c r="B19" t="s">
        <v>23</v>
      </c>
      <c r="C19" t="s">
        <v>33</v>
      </c>
      <c r="D19" t="s">
        <v>25</v>
      </c>
    </row>
    <row r="20" spans="1:4" x14ac:dyDescent="0.3">
      <c r="A20" t="s">
        <v>14</v>
      </c>
      <c r="B20" t="s">
        <v>23</v>
      </c>
      <c r="C20" t="s">
        <v>31</v>
      </c>
      <c r="D20" t="s">
        <v>25</v>
      </c>
    </row>
    <row r="21" spans="1:4" x14ac:dyDescent="0.3">
      <c r="A21" t="s">
        <v>14</v>
      </c>
      <c r="B21" t="s">
        <v>24</v>
      </c>
      <c r="C21" t="s">
        <v>29</v>
      </c>
      <c r="D21" t="s">
        <v>28</v>
      </c>
    </row>
    <row r="22" spans="1:4" x14ac:dyDescent="0.3">
      <c r="A22" t="s">
        <v>14</v>
      </c>
      <c r="B22" t="s">
        <v>24</v>
      </c>
      <c r="C22" t="s">
        <v>30</v>
      </c>
      <c r="D22" t="s">
        <v>28</v>
      </c>
    </row>
    <row r="23" spans="1:4" x14ac:dyDescent="0.3">
      <c r="A23" t="s">
        <v>14</v>
      </c>
      <c r="B23" t="s">
        <v>24</v>
      </c>
      <c r="C23" t="s">
        <v>31</v>
      </c>
      <c r="D23" t="s">
        <v>28</v>
      </c>
    </row>
    <row r="24" spans="1:4" x14ac:dyDescent="0.3">
      <c r="A24" t="s">
        <v>14</v>
      </c>
      <c r="B24" t="s">
        <v>24</v>
      </c>
      <c r="C24" t="s">
        <v>32</v>
      </c>
      <c r="D24" t="s">
        <v>25</v>
      </c>
    </row>
    <row r="25" spans="1:4" x14ac:dyDescent="0.3">
      <c r="A25" t="s">
        <v>14</v>
      </c>
      <c r="B25" t="s">
        <v>24</v>
      </c>
      <c r="C25" t="s">
        <v>33</v>
      </c>
      <c r="D25" t="s">
        <v>25</v>
      </c>
    </row>
    <row r="26" spans="1:4" x14ac:dyDescent="0.3">
      <c r="A26" t="s">
        <v>13</v>
      </c>
      <c r="B26" t="s">
        <v>20</v>
      </c>
      <c r="C26" t="s">
        <v>20</v>
      </c>
      <c r="D26" t="s">
        <v>27</v>
      </c>
    </row>
    <row r="27" spans="1:4" x14ac:dyDescent="0.3">
      <c r="A27" t="s">
        <v>13</v>
      </c>
      <c r="B27" t="s">
        <v>20</v>
      </c>
      <c r="C27" t="s">
        <v>29</v>
      </c>
      <c r="D27" t="s">
        <v>26</v>
      </c>
    </row>
    <row r="28" spans="1:4" x14ac:dyDescent="0.3">
      <c r="A28" t="s">
        <v>13</v>
      </c>
      <c r="B28" t="s">
        <v>20</v>
      </c>
      <c r="C28" t="s">
        <v>30</v>
      </c>
      <c r="D28" t="s">
        <v>26</v>
      </c>
    </row>
    <row r="29" spans="1:4" x14ac:dyDescent="0.3">
      <c r="A29" t="s">
        <v>13</v>
      </c>
      <c r="B29" t="s">
        <v>23</v>
      </c>
      <c r="C29" t="s">
        <v>29</v>
      </c>
      <c r="D29" t="s">
        <v>25</v>
      </c>
    </row>
    <row r="30" spans="1:4" x14ac:dyDescent="0.3">
      <c r="A30" t="s">
        <v>13</v>
      </c>
      <c r="B30" t="s">
        <v>23</v>
      </c>
      <c r="C30" t="s">
        <v>30</v>
      </c>
      <c r="D30" t="s">
        <v>25</v>
      </c>
    </row>
    <row r="31" spans="1:4" x14ac:dyDescent="0.3">
      <c r="A31" t="s">
        <v>13</v>
      </c>
      <c r="B31" t="s">
        <v>24</v>
      </c>
      <c r="C31" t="s">
        <v>20</v>
      </c>
      <c r="D31" t="s">
        <v>28</v>
      </c>
    </row>
    <row r="32" spans="1:4" x14ac:dyDescent="0.3">
      <c r="A32" t="s">
        <v>13</v>
      </c>
      <c r="B32" t="s">
        <v>24</v>
      </c>
      <c r="C32" t="s">
        <v>29</v>
      </c>
      <c r="D32" t="s">
        <v>28</v>
      </c>
    </row>
    <row r="33" spans="1:4" x14ac:dyDescent="0.3">
      <c r="A33" t="s">
        <v>13</v>
      </c>
      <c r="B33" t="s">
        <v>24</v>
      </c>
      <c r="C33" t="s">
        <v>30</v>
      </c>
      <c r="D33" t="s">
        <v>28</v>
      </c>
    </row>
    <row r="34" spans="1:4" x14ac:dyDescent="0.3">
      <c r="A34" t="s">
        <v>15</v>
      </c>
      <c r="B34" t="s">
        <v>20</v>
      </c>
      <c r="C34" t="s">
        <v>20</v>
      </c>
      <c r="D34" t="s">
        <v>27</v>
      </c>
    </row>
    <row r="35" spans="1:4" x14ac:dyDescent="0.3">
      <c r="A35" t="s">
        <v>15</v>
      </c>
      <c r="B35" t="s">
        <v>20</v>
      </c>
      <c r="C35" t="s">
        <v>29</v>
      </c>
      <c r="D35" t="s">
        <v>26</v>
      </c>
    </row>
    <row r="36" spans="1:4" x14ac:dyDescent="0.3">
      <c r="A36" t="s">
        <v>15</v>
      </c>
      <c r="B36" t="s">
        <v>20</v>
      </c>
      <c r="C36" t="s">
        <v>30</v>
      </c>
      <c r="D36" t="s">
        <v>26</v>
      </c>
    </row>
    <row r="37" spans="1:4" x14ac:dyDescent="0.3">
      <c r="A37" t="s">
        <v>15</v>
      </c>
      <c r="B37" t="s">
        <v>23</v>
      </c>
      <c r="C37" t="s">
        <v>29</v>
      </c>
      <c r="D37" t="s">
        <v>25</v>
      </c>
    </row>
    <row r="38" spans="1:4" x14ac:dyDescent="0.3">
      <c r="A38" t="s">
        <v>15</v>
      </c>
      <c r="B38" t="s">
        <v>23</v>
      </c>
      <c r="C38" t="s">
        <v>30</v>
      </c>
      <c r="D38" t="s">
        <v>25</v>
      </c>
    </row>
    <row r="39" spans="1:4" x14ac:dyDescent="0.3">
      <c r="A39" t="s">
        <v>15</v>
      </c>
      <c r="B39" t="s">
        <v>24</v>
      </c>
      <c r="C39" t="s">
        <v>29</v>
      </c>
      <c r="D39" t="s">
        <v>28</v>
      </c>
    </row>
    <row r="40" spans="1:4" x14ac:dyDescent="0.3">
      <c r="A40" t="s">
        <v>15</v>
      </c>
      <c r="B40" t="s">
        <v>24</v>
      </c>
      <c r="C40" t="s">
        <v>30</v>
      </c>
      <c r="D40" t="s">
        <v>28</v>
      </c>
    </row>
    <row r="41" spans="1:4" x14ac:dyDescent="0.3">
      <c r="A41" t="s">
        <v>16</v>
      </c>
      <c r="B41" t="s">
        <v>22</v>
      </c>
      <c r="C41" t="s">
        <v>36</v>
      </c>
      <c r="D41" t="s">
        <v>28</v>
      </c>
    </row>
    <row r="42" spans="1:4" x14ac:dyDescent="0.3">
      <c r="A42" t="s">
        <v>16</v>
      </c>
      <c r="B42" t="s">
        <v>22</v>
      </c>
      <c r="C42" t="s">
        <v>37</v>
      </c>
      <c r="D42" t="s">
        <v>27</v>
      </c>
    </row>
    <row r="43" spans="1:4" x14ac:dyDescent="0.3">
      <c r="A43" t="s">
        <v>16</v>
      </c>
      <c r="B43" t="s">
        <v>23</v>
      </c>
      <c r="C43" t="s">
        <v>34</v>
      </c>
      <c r="D43" t="s">
        <v>26</v>
      </c>
    </row>
    <row r="44" spans="1:4" ht="15" customHeight="1" x14ac:dyDescent="0.3">
      <c r="A44" t="s">
        <v>16</v>
      </c>
      <c r="B44" t="s">
        <v>23</v>
      </c>
      <c r="C44" t="s">
        <v>35</v>
      </c>
      <c r="D44" t="s">
        <v>26</v>
      </c>
    </row>
    <row r="45" spans="1:4" x14ac:dyDescent="0.3">
      <c r="A45" t="s">
        <v>16</v>
      </c>
      <c r="B45" t="s">
        <v>23</v>
      </c>
      <c r="C45" t="s">
        <v>38</v>
      </c>
      <c r="D45" t="s">
        <v>28</v>
      </c>
    </row>
    <row r="46" spans="1:4" x14ac:dyDescent="0.3">
      <c r="A46" t="s">
        <v>16</v>
      </c>
      <c r="B46" t="s">
        <v>23</v>
      </c>
      <c r="C46" t="s">
        <v>39</v>
      </c>
      <c r="D46" t="s">
        <v>25</v>
      </c>
    </row>
    <row r="47" spans="1:4" x14ac:dyDescent="0.3">
      <c r="A47" t="s">
        <v>16</v>
      </c>
      <c r="B47" t="s">
        <v>23</v>
      </c>
      <c r="C47" t="s">
        <v>40</v>
      </c>
      <c r="D47" t="s">
        <v>26</v>
      </c>
    </row>
    <row r="48" spans="1:4" x14ac:dyDescent="0.3">
      <c r="A48" t="s">
        <v>16</v>
      </c>
      <c r="B48" t="s">
        <v>20</v>
      </c>
      <c r="C48" t="s">
        <v>43</v>
      </c>
      <c r="D48" t="s">
        <v>42</v>
      </c>
    </row>
    <row r="49" spans="1:6" x14ac:dyDescent="0.3">
      <c r="A49" t="s">
        <v>16</v>
      </c>
      <c r="B49" t="s">
        <v>24</v>
      </c>
      <c r="C49" t="s">
        <v>29</v>
      </c>
      <c r="D49" t="s">
        <v>28</v>
      </c>
    </row>
    <row r="50" spans="1:6" x14ac:dyDescent="0.3">
      <c r="A50" t="s">
        <v>16</v>
      </c>
      <c r="B50" t="s">
        <v>24</v>
      </c>
      <c r="C50" t="s">
        <v>30</v>
      </c>
      <c r="D50" t="s">
        <v>26</v>
      </c>
    </row>
    <row r="51" spans="1:6" x14ac:dyDescent="0.3">
      <c r="A51" t="s">
        <v>16</v>
      </c>
      <c r="B51" t="s">
        <v>24</v>
      </c>
      <c r="C51" t="s">
        <v>31</v>
      </c>
      <c r="D51" t="s">
        <v>28</v>
      </c>
    </row>
    <row r="52" spans="1:6" x14ac:dyDescent="0.3">
      <c r="A52" t="s">
        <v>16</v>
      </c>
      <c r="B52" t="s">
        <v>24</v>
      </c>
      <c r="C52" t="s">
        <v>41</v>
      </c>
      <c r="D52" t="s">
        <v>28</v>
      </c>
    </row>
    <row r="53" spans="1:6" x14ac:dyDescent="0.3">
      <c r="A53" t="s">
        <v>1</v>
      </c>
      <c r="B53" t="s">
        <v>1</v>
      </c>
      <c r="C53" t="s">
        <v>1</v>
      </c>
      <c r="F53">
        <v>1</v>
      </c>
    </row>
    <row r="54" spans="1:6" x14ac:dyDescent="0.3">
      <c r="A54" t="s">
        <v>166</v>
      </c>
      <c r="B54" t="s">
        <v>20</v>
      </c>
      <c r="C54" t="s">
        <v>167</v>
      </c>
    </row>
    <row r="55" spans="1:6" x14ac:dyDescent="0.3">
      <c r="A55" t="s">
        <v>166</v>
      </c>
      <c r="B55" t="s">
        <v>23</v>
      </c>
      <c r="C55" t="s">
        <v>167</v>
      </c>
    </row>
    <row r="56" spans="1:6" x14ac:dyDescent="0.3">
      <c r="A56" t="s">
        <v>166</v>
      </c>
      <c r="B56" t="s">
        <v>24</v>
      </c>
      <c r="C56" t="s">
        <v>167</v>
      </c>
    </row>
  </sheetData>
  <mergeCells count="3">
    <mergeCell ref="A9:D9"/>
    <mergeCell ref="J9:M9"/>
    <mergeCell ref="B10:C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0"/>
  <sheetViews>
    <sheetView topLeftCell="A40" workbookViewId="0">
      <selection activeCell="C53" sqref="C53"/>
    </sheetView>
  </sheetViews>
  <sheetFormatPr baseColWidth="10" defaultRowHeight="14.4" x14ac:dyDescent="0.3"/>
  <cols>
    <col min="1" max="1" width="19.5546875" customWidth="1"/>
    <col min="2" max="2" width="19.109375" customWidth="1"/>
    <col min="3" max="3" width="16.88671875" customWidth="1"/>
    <col min="4" max="4" width="15.77734375" customWidth="1"/>
    <col min="5" max="5" width="0.88671875" customWidth="1"/>
    <col min="7" max="7" width="1" customWidth="1"/>
    <col min="8" max="8" width="17.21875" customWidth="1"/>
    <col min="9" max="9" width="1" customWidth="1"/>
  </cols>
  <sheetData>
    <row r="2" spans="1:13" x14ac:dyDescent="0.3">
      <c r="A2" t="s">
        <v>2</v>
      </c>
    </row>
    <row r="3" spans="1:13" x14ac:dyDescent="0.3">
      <c r="A3" t="s">
        <v>11</v>
      </c>
    </row>
    <row r="4" spans="1:13" x14ac:dyDescent="0.3">
      <c r="A4" t="s">
        <v>44</v>
      </c>
    </row>
    <row r="6" spans="1:13" x14ac:dyDescent="0.3">
      <c r="A6" t="s">
        <v>7</v>
      </c>
    </row>
    <row r="7" spans="1:13" x14ac:dyDescent="0.3">
      <c r="D7" t="s">
        <v>21</v>
      </c>
      <c r="F7" t="s">
        <v>26</v>
      </c>
      <c r="H7" t="s">
        <v>26</v>
      </c>
      <c r="J7" t="s">
        <v>28</v>
      </c>
      <c r="K7" t="s">
        <v>25</v>
      </c>
      <c r="L7" t="s">
        <v>25</v>
      </c>
      <c r="M7" t="s">
        <v>28</v>
      </c>
    </row>
    <row r="8" spans="1:13" x14ac:dyDescent="0.3">
      <c r="A8" s="3" t="s">
        <v>17</v>
      </c>
      <c r="B8" s="3"/>
      <c r="C8" s="3"/>
      <c r="D8" s="3"/>
      <c r="F8" t="s">
        <v>9</v>
      </c>
      <c r="H8" t="s">
        <v>10</v>
      </c>
      <c r="J8" s="3" t="s">
        <v>8</v>
      </c>
      <c r="K8" s="3"/>
      <c r="L8" s="3"/>
      <c r="M8" s="3"/>
    </row>
    <row r="9" spans="1:13" x14ac:dyDescent="0.3">
      <c r="A9" t="s">
        <v>18</v>
      </c>
      <c r="B9" s="3" t="s">
        <v>19</v>
      </c>
      <c r="C9" s="3"/>
      <c r="D9" t="s">
        <v>21</v>
      </c>
      <c r="F9" t="s">
        <v>3</v>
      </c>
      <c r="H9" t="s">
        <v>1</v>
      </c>
      <c r="J9" t="s">
        <v>6</v>
      </c>
      <c r="K9" t="s">
        <v>0</v>
      </c>
      <c r="L9" t="s">
        <v>4</v>
      </c>
      <c r="M9" t="s">
        <v>5</v>
      </c>
    </row>
    <row r="10" spans="1:13" x14ac:dyDescent="0.3">
      <c r="A10" t="s">
        <v>14</v>
      </c>
      <c r="B10" t="s">
        <v>20</v>
      </c>
      <c r="C10" t="s">
        <v>20</v>
      </c>
      <c r="D10" t="s">
        <v>42</v>
      </c>
    </row>
    <row r="11" spans="1:13" x14ac:dyDescent="0.3">
      <c r="A11" t="s">
        <v>14</v>
      </c>
      <c r="B11" t="s">
        <v>20</v>
      </c>
      <c r="C11" t="s">
        <v>29</v>
      </c>
      <c r="D11" t="s">
        <v>27</v>
      </c>
    </row>
    <row r="12" spans="1:13" x14ac:dyDescent="0.3">
      <c r="A12" t="s">
        <v>14</v>
      </c>
      <c r="B12" t="s">
        <v>20</v>
      </c>
      <c r="C12" t="s">
        <v>30</v>
      </c>
      <c r="D12" t="s">
        <v>27</v>
      </c>
    </row>
    <row r="13" spans="1:13" x14ac:dyDescent="0.3">
      <c r="A13" t="s">
        <v>14</v>
      </c>
      <c r="B13" t="s">
        <v>20</v>
      </c>
      <c r="C13" t="s">
        <v>31</v>
      </c>
      <c r="D13" t="s">
        <v>26</v>
      </c>
    </row>
    <row r="14" spans="1:13" x14ac:dyDescent="0.3">
      <c r="A14" t="s">
        <v>14</v>
      </c>
      <c r="B14" t="s">
        <v>23</v>
      </c>
      <c r="C14" t="s">
        <v>20</v>
      </c>
      <c r="D14" t="s">
        <v>26</v>
      </c>
    </row>
    <row r="15" spans="1:13" x14ac:dyDescent="0.3">
      <c r="A15" t="s">
        <v>14</v>
      </c>
      <c r="B15" t="s">
        <v>23</v>
      </c>
      <c r="C15" t="s">
        <v>29</v>
      </c>
      <c r="D15" t="s">
        <v>25</v>
      </c>
    </row>
    <row r="16" spans="1:13" x14ac:dyDescent="0.3">
      <c r="A16" t="s">
        <v>14</v>
      </c>
      <c r="B16" t="s">
        <v>23</v>
      </c>
      <c r="C16" t="s">
        <v>30</v>
      </c>
      <c r="D16" t="s">
        <v>25</v>
      </c>
    </row>
    <row r="17" spans="1:4" x14ac:dyDescent="0.3">
      <c r="A17" t="s">
        <v>14</v>
      </c>
      <c r="B17" t="s">
        <v>23</v>
      </c>
      <c r="C17" t="s">
        <v>32</v>
      </c>
      <c r="D17" t="s">
        <v>25</v>
      </c>
    </row>
    <row r="18" spans="1:4" x14ac:dyDescent="0.3">
      <c r="A18" t="s">
        <v>14</v>
      </c>
      <c r="B18" t="s">
        <v>23</v>
      </c>
      <c r="C18" t="s">
        <v>33</v>
      </c>
      <c r="D18" t="s">
        <v>25</v>
      </c>
    </row>
    <row r="19" spans="1:4" x14ac:dyDescent="0.3">
      <c r="A19" t="s">
        <v>14</v>
      </c>
      <c r="B19" t="s">
        <v>23</v>
      </c>
      <c r="C19" t="s">
        <v>31</v>
      </c>
      <c r="D19" t="s">
        <v>25</v>
      </c>
    </row>
    <row r="20" spans="1:4" x14ac:dyDescent="0.3">
      <c r="A20" t="s">
        <v>14</v>
      </c>
      <c r="B20" t="s">
        <v>24</v>
      </c>
      <c r="C20" t="s">
        <v>29</v>
      </c>
      <c r="D20" t="s">
        <v>28</v>
      </c>
    </row>
    <row r="21" spans="1:4" x14ac:dyDescent="0.3">
      <c r="A21" t="s">
        <v>14</v>
      </c>
      <c r="B21" t="s">
        <v>24</v>
      </c>
      <c r="C21" t="s">
        <v>30</v>
      </c>
      <c r="D21" t="s">
        <v>28</v>
      </c>
    </row>
    <row r="22" spans="1:4" x14ac:dyDescent="0.3">
      <c r="A22" t="s">
        <v>14</v>
      </c>
      <c r="B22" t="s">
        <v>24</v>
      </c>
      <c r="C22" t="s">
        <v>31</v>
      </c>
      <c r="D22" t="s">
        <v>28</v>
      </c>
    </row>
    <row r="23" spans="1:4" x14ac:dyDescent="0.3">
      <c r="A23" t="s">
        <v>14</v>
      </c>
      <c r="B23" t="s">
        <v>24</v>
      </c>
      <c r="C23" t="s">
        <v>32</v>
      </c>
      <c r="D23" t="s">
        <v>25</v>
      </c>
    </row>
    <row r="24" spans="1:4" x14ac:dyDescent="0.3">
      <c r="A24" t="s">
        <v>14</v>
      </c>
      <c r="B24" t="s">
        <v>24</v>
      </c>
      <c r="C24" t="s">
        <v>33</v>
      </c>
      <c r="D24" t="s">
        <v>25</v>
      </c>
    </row>
    <row r="25" spans="1:4" x14ac:dyDescent="0.3">
      <c r="A25" t="s">
        <v>13</v>
      </c>
      <c r="B25" t="s">
        <v>20</v>
      </c>
      <c r="C25" t="s">
        <v>20</v>
      </c>
      <c r="D25" t="s">
        <v>27</v>
      </c>
    </row>
    <row r="26" spans="1:4" x14ac:dyDescent="0.3">
      <c r="A26" t="s">
        <v>13</v>
      </c>
      <c r="B26" t="s">
        <v>20</v>
      </c>
      <c r="C26" t="s">
        <v>29</v>
      </c>
      <c r="D26" t="s">
        <v>26</v>
      </c>
    </row>
    <row r="27" spans="1:4" x14ac:dyDescent="0.3">
      <c r="A27" t="s">
        <v>13</v>
      </c>
      <c r="B27" t="s">
        <v>20</v>
      </c>
      <c r="C27" t="s">
        <v>30</v>
      </c>
      <c r="D27" t="s">
        <v>26</v>
      </c>
    </row>
    <row r="28" spans="1:4" x14ac:dyDescent="0.3">
      <c r="A28" t="s">
        <v>13</v>
      </c>
      <c r="B28" t="s">
        <v>23</v>
      </c>
      <c r="C28" t="s">
        <v>29</v>
      </c>
      <c r="D28" t="s">
        <v>25</v>
      </c>
    </row>
    <row r="29" spans="1:4" x14ac:dyDescent="0.3">
      <c r="A29" t="s">
        <v>13</v>
      </c>
      <c r="B29" t="s">
        <v>23</v>
      </c>
      <c r="C29" t="s">
        <v>30</v>
      </c>
      <c r="D29" t="s">
        <v>25</v>
      </c>
    </row>
    <row r="30" spans="1:4" x14ac:dyDescent="0.3">
      <c r="A30" t="s">
        <v>13</v>
      </c>
      <c r="B30" t="s">
        <v>24</v>
      </c>
      <c r="C30" t="s">
        <v>20</v>
      </c>
      <c r="D30" t="s">
        <v>28</v>
      </c>
    </row>
    <row r="31" spans="1:4" x14ac:dyDescent="0.3">
      <c r="A31" t="s">
        <v>13</v>
      </c>
      <c r="B31" t="s">
        <v>24</v>
      </c>
      <c r="C31" t="s">
        <v>29</v>
      </c>
      <c r="D31" t="s">
        <v>28</v>
      </c>
    </row>
    <row r="32" spans="1:4" x14ac:dyDescent="0.3">
      <c r="A32" t="s">
        <v>13</v>
      </c>
      <c r="B32" t="s">
        <v>24</v>
      </c>
      <c r="C32" t="s">
        <v>30</v>
      </c>
      <c r="D32" t="s">
        <v>28</v>
      </c>
    </row>
    <row r="33" spans="1:4" x14ac:dyDescent="0.3">
      <c r="A33" t="s">
        <v>15</v>
      </c>
      <c r="B33" t="s">
        <v>20</v>
      </c>
      <c r="C33" t="s">
        <v>20</v>
      </c>
      <c r="D33" t="s">
        <v>27</v>
      </c>
    </row>
    <row r="34" spans="1:4" x14ac:dyDescent="0.3">
      <c r="A34" t="s">
        <v>15</v>
      </c>
      <c r="B34" t="s">
        <v>20</v>
      </c>
      <c r="C34" t="s">
        <v>29</v>
      </c>
      <c r="D34" t="s">
        <v>26</v>
      </c>
    </row>
    <row r="35" spans="1:4" x14ac:dyDescent="0.3">
      <c r="A35" t="s">
        <v>15</v>
      </c>
      <c r="B35" t="s">
        <v>20</v>
      </c>
      <c r="C35" t="s">
        <v>30</v>
      </c>
      <c r="D35" t="s">
        <v>26</v>
      </c>
    </row>
    <row r="36" spans="1:4" x14ac:dyDescent="0.3">
      <c r="A36" t="s">
        <v>15</v>
      </c>
      <c r="B36" t="s">
        <v>23</v>
      </c>
      <c r="C36" t="s">
        <v>29</v>
      </c>
      <c r="D36" t="s">
        <v>25</v>
      </c>
    </row>
    <row r="37" spans="1:4" x14ac:dyDescent="0.3">
      <c r="A37" t="s">
        <v>15</v>
      </c>
      <c r="B37" t="s">
        <v>23</v>
      </c>
      <c r="C37" t="s">
        <v>30</v>
      </c>
      <c r="D37" t="s">
        <v>25</v>
      </c>
    </row>
    <row r="38" spans="1:4" x14ac:dyDescent="0.3">
      <c r="A38" t="s">
        <v>15</v>
      </c>
      <c r="B38" t="s">
        <v>24</v>
      </c>
      <c r="C38" t="s">
        <v>29</v>
      </c>
      <c r="D38" t="s">
        <v>28</v>
      </c>
    </row>
    <row r="39" spans="1:4" x14ac:dyDescent="0.3">
      <c r="A39" t="s">
        <v>15</v>
      </c>
      <c r="B39" t="s">
        <v>24</v>
      </c>
      <c r="C39" t="s">
        <v>30</v>
      </c>
      <c r="D39" t="s">
        <v>28</v>
      </c>
    </row>
    <row r="40" spans="1:4" x14ac:dyDescent="0.3">
      <c r="A40" t="s">
        <v>16</v>
      </c>
      <c r="B40" t="s">
        <v>22</v>
      </c>
      <c r="C40" t="s">
        <v>36</v>
      </c>
      <c r="D40" t="s">
        <v>28</v>
      </c>
    </row>
    <row r="41" spans="1:4" x14ac:dyDescent="0.3">
      <c r="A41" t="s">
        <v>16</v>
      </c>
      <c r="B41" t="s">
        <v>22</v>
      </c>
      <c r="C41" t="s">
        <v>37</v>
      </c>
      <c r="D41" t="s">
        <v>27</v>
      </c>
    </row>
    <row r="42" spans="1:4" x14ac:dyDescent="0.3">
      <c r="A42" t="s">
        <v>16</v>
      </c>
      <c r="B42" t="s">
        <v>23</v>
      </c>
      <c r="C42" t="s">
        <v>34</v>
      </c>
      <c r="D42" t="s">
        <v>26</v>
      </c>
    </row>
    <row r="43" spans="1:4" ht="15" customHeight="1" x14ac:dyDescent="0.3">
      <c r="A43" t="s">
        <v>16</v>
      </c>
      <c r="B43" t="s">
        <v>23</v>
      </c>
      <c r="C43" t="s">
        <v>35</v>
      </c>
      <c r="D43" t="s">
        <v>26</v>
      </c>
    </row>
    <row r="44" spans="1:4" x14ac:dyDescent="0.3">
      <c r="A44" t="s">
        <v>16</v>
      </c>
      <c r="B44" t="s">
        <v>23</v>
      </c>
      <c r="C44" t="s">
        <v>38</v>
      </c>
      <c r="D44" t="s">
        <v>28</v>
      </c>
    </row>
    <row r="45" spans="1:4" x14ac:dyDescent="0.3">
      <c r="A45" t="s">
        <v>16</v>
      </c>
      <c r="B45" t="s">
        <v>23</v>
      </c>
      <c r="C45" t="s">
        <v>39</v>
      </c>
      <c r="D45" t="s">
        <v>25</v>
      </c>
    </row>
    <row r="46" spans="1:4" x14ac:dyDescent="0.3">
      <c r="A46" t="s">
        <v>16</v>
      </c>
      <c r="B46" t="s">
        <v>23</v>
      </c>
      <c r="C46" t="s">
        <v>40</v>
      </c>
      <c r="D46" t="s">
        <v>26</v>
      </c>
    </row>
    <row r="47" spans="1:4" x14ac:dyDescent="0.3">
      <c r="A47" t="s">
        <v>16</v>
      </c>
      <c r="B47" t="s">
        <v>20</v>
      </c>
      <c r="C47" t="s">
        <v>43</v>
      </c>
      <c r="D47" t="s">
        <v>42</v>
      </c>
    </row>
    <row r="48" spans="1:4" x14ac:dyDescent="0.3">
      <c r="A48" t="s">
        <v>16</v>
      </c>
      <c r="B48" t="s">
        <v>24</v>
      </c>
      <c r="C48" t="s">
        <v>29</v>
      </c>
      <c r="D48" t="s">
        <v>28</v>
      </c>
    </row>
    <row r="49" spans="1:4" x14ac:dyDescent="0.3">
      <c r="A49" t="s">
        <v>16</v>
      </c>
      <c r="B49" t="s">
        <v>24</v>
      </c>
      <c r="C49" t="s">
        <v>30</v>
      </c>
      <c r="D49" t="s">
        <v>26</v>
      </c>
    </row>
    <row r="50" spans="1:4" x14ac:dyDescent="0.3">
      <c r="A50" t="s">
        <v>16</v>
      </c>
      <c r="B50" t="s">
        <v>24</v>
      </c>
      <c r="C50" t="s">
        <v>31</v>
      </c>
      <c r="D50" t="s">
        <v>28</v>
      </c>
    </row>
    <row r="51" spans="1:4" x14ac:dyDescent="0.3">
      <c r="A51" t="s">
        <v>16</v>
      </c>
      <c r="B51" t="s">
        <v>24</v>
      </c>
      <c r="C51" t="s">
        <v>41</v>
      </c>
      <c r="D51" t="s">
        <v>28</v>
      </c>
    </row>
    <row r="52" spans="1:4" x14ac:dyDescent="0.3">
      <c r="A52" t="s">
        <v>1</v>
      </c>
      <c r="B52" t="s">
        <v>1</v>
      </c>
      <c r="C52" t="s">
        <v>1</v>
      </c>
    </row>
    <row r="53" spans="1:4" x14ac:dyDescent="0.3">
      <c r="A53" t="s">
        <v>166</v>
      </c>
      <c r="B53" t="s">
        <v>20</v>
      </c>
      <c r="C53" t="s">
        <v>184</v>
      </c>
    </row>
    <row r="54" spans="1:4" x14ac:dyDescent="0.3">
      <c r="A54" t="s">
        <v>166</v>
      </c>
      <c r="B54" t="s">
        <v>20</v>
      </c>
    </row>
    <row r="55" spans="1:4" x14ac:dyDescent="0.3">
      <c r="A55" t="s">
        <v>166</v>
      </c>
      <c r="B55" t="s">
        <v>20</v>
      </c>
    </row>
    <row r="56" spans="1:4" x14ac:dyDescent="0.3">
      <c r="A56" t="s">
        <v>166</v>
      </c>
      <c r="B56" t="s">
        <v>23</v>
      </c>
    </row>
    <row r="57" spans="1:4" x14ac:dyDescent="0.3">
      <c r="A57" t="s">
        <v>166</v>
      </c>
      <c r="B57" t="s">
        <v>23</v>
      </c>
    </row>
    <row r="58" spans="1:4" x14ac:dyDescent="0.3">
      <c r="A58" t="s">
        <v>166</v>
      </c>
      <c r="B58" t="s">
        <v>24</v>
      </c>
    </row>
    <row r="59" spans="1:4" x14ac:dyDescent="0.3">
      <c r="A59" t="s">
        <v>166</v>
      </c>
      <c r="B59" t="s">
        <v>24</v>
      </c>
    </row>
    <row r="60" spans="1:4" x14ac:dyDescent="0.3">
      <c r="A60" t="s">
        <v>166</v>
      </c>
      <c r="B60" t="s">
        <v>24</v>
      </c>
    </row>
  </sheetData>
  <mergeCells count="3">
    <mergeCell ref="J8:M8"/>
    <mergeCell ref="A8:D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Stats</vt:lpstr>
      <vt:lpstr>Sommaire</vt:lpstr>
      <vt:lpstr>Compilation</vt:lpstr>
      <vt:lpstr>Carte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Cavard David</dc:creator>
  <cp:lastModifiedBy>Cavard David</cp:lastModifiedBy>
  <dcterms:created xsi:type="dcterms:W3CDTF">2023-03-10T09:05:33Z</dcterms:created>
  <dcterms:modified xsi:type="dcterms:W3CDTF">2023-04-04T16:33:05Z</dcterms:modified>
</cp:coreProperties>
</file>