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3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  <c r="C24" i="1" s="1"/>
  <c r="C10" i="1"/>
  <c r="E10" i="1" s="1"/>
  <c r="C12" i="1" s="1"/>
  <c r="C20" i="1" l="1"/>
  <c r="C22" i="1"/>
</calcChain>
</file>

<file path=xl/sharedStrings.xml><?xml version="1.0" encoding="utf-8"?>
<sst xmlns="http://schemas.openxmlformats.org/spreadsheetml/2006/main" count="27" uniqueCount="27">
  <si>
    <t>km</t>
  </si>
  <si>
    <t>dBW</t>
  </si>
  <si>
    <r>
      <t>dBW/m</t>
    </r>
    <r>
      <rPr>
        <sz val="11"/>
        <color theme="1"/>
        <rFont val="Calibri"/>
        <family val="2"/>
      </rPr>
      <t>²</t>
    </r>
  </si>
  <si>
    <r>
      <t>dBW/m</t>
    </r>
    <r>
      <rPr>
        <sz val="11"/>
        <color theme="1"/>
        <rFont val="Calibri"/>
        <family val="2"/>
      </rPr>
      <t>²/4kHz</t>
    </r>
  </si>
  <si>
    <t>Hz</t>
  </si>
  <si>
    <t>Parameter:</t>
  </si>
  <si>
    <t>Value:</t>
  </si>
  <si>
    <t>Unit:</t>
  </si>
  <si>
    <t>Signal Bandwidth:</t>
  </si>
  <si>
    <t>Link Data Rate:</t>
  </si>
  <si>
    <t>bits/Hz</t>
  </si>
  <si>
    <t>=</t>
  </si>
  <si>
    <t>bps</t>
  </si>
  <si>
    <t>Power Flux Density Calculator</t>
  </si>
  <si>
    <r>
      <t>dBW/m</t>
    </r>
    <r>
      <rPr>
        <sz val="11"/>
        <color theme="1"/>
        <rFont val="Calibri"/>
        <family val="2"/>
      </rPr>
      <t>²/Hz</t>
    </r>
  </si>
  <si>
    <t xml:space="preserve">Spectral Efficiency: </t>
  </si>
  <si>
    <t>EIRP:</t>
  </si>
  <si>
    <t xml:space="preserve">Range: </t>
  </si>
  <si>
    <t>PFD:</t>
  </si>
  <si>
    <t>in 4 kHz</t>
  </si>
  <si>
    <t>in 1 Hz</t>
  </si>
  <si>
    <t>in 1 MHz</t>
  </si>
  <si>
    <r>
      <t>dBW/m</t>
    </r>
    <r>
      <rPr>
        <sz val="11"/>
        <color theme="1"/>
        <rFont val="Calibri"/>
        <family val="2"/>
      </rPr>
      <t>²/MHz</t>
    </r>
  </si>
  <si>
    <t>Reference Bandwidth:</t>
  </si>
  <si>
    <t>Illumination Level:</t>
  </si>
  <si>
    <r>
      <t>1/4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</rPr>
      <t>R²</t>
    </r>
  </si>
  <si>
    <r>
      <t>dB/m</t>
    </r>
    <r>
      <rPr>
        <sz val="11"/>
        <color theme="1"/>
        <rFont val="Calibri"/>
        <family val="2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</si>
</sst>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4" borderId="1" xfId="0" applyFill="1" applyBorder="1"/>
    <xf numFmtId="3" fontId="0" fillId="4" borderId="1" xfId="0" applyNumberFormat="1" applyFill="1" applyBorder="1"/>
    <xf numFmtId="43" fontId="0" fillId="4" borderId="1" xfId="1" applyFont="1" applyFill="1" applyBorder="1"/>
    <xf numFmtId="0" fontId="0" fillId="3" borderId="2" xfId="0" applyFill="1" applyBorder="1"/>
    <xf numFmtId="0" fontId="0" fillId="3" borderId="3" xfId="0" applyFill="1" applyBorder="1"/>
    <xf numFmtId="0" fontId="5" fillId="3" borderId="2" xfId="0" applyFont="1" applyFill="1" applyBorder="1"/>
    <xf numFmtId="164" fontId="0" fillId="4" borderId="1" xfId="0" applyNumberFormat="1" applyFill="1" applyBorder="1"/>
    <xf numFmtId="0" fontId="0" fillId="5" borderId="0" xfId="0" applyFill="1"/>
    <xf numFmtId="0" fontId="6" fillId="5" borderId="0" xfId="0" applyFont="1" applyFill="1"/>
    <xf numFmtId="0" fontId="7" fillId="5" borderId="0" xfId="0" quotePrefix="1" applyFont="1" applyFill="1" applyAlignment="1">
      <alignment horizontal="center"/>
    </xf>
    <xf numFmtId="0" fontId="0" fillId="5" borderId="0" xfId="0" applyFill="1" applyBorder="1"/>
    <xf numFmtId="43" fontId="0" fillId="5" borderId="0" xfId="1" applyFont="1" applyFill="1" applyBorder="1"/>
    <xf numFmtId="2" fontId="0" fillId="3" borderId="1" xfId="0" applyNumberFormat="1" applyFill="1" applyBorder="1"/>
    <xf numFmtId="0" fontId="2" fillId="5" borderId="0" xfId="0" applyFont="1" applyFill="1"/>
    <xf numFmtId="0" fontId="2" fillId="5" borderId="0" xfId="0" applyFont="1" applyFill="1" applyBorder="1"/>
    <xf numFmtId="2" fontId="0" fillId="2" borderId="1" xfId="0" applyNumberFormat="1" applyFill="1" applyBorder="1"/>
    <xf numFmtId="2" fontId="0" fillId="3" borderId="1" xfId="0" applyNumberFormat="1" applyFont="1" applyFill="1" applyBorder="1"/>
    <xf numFmtId="0" fontId="8" fillId="5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18</xdr:row>
      <xdr:rowOff>171450</xdr:rowOff>
    </xdr:from>
    <xdr:to>
      <xdr:col>1</xdr:col>
      <xdr:colOff>495301</xdr:colOff>
      <xdr:row>24</xdr:row>
      <xdr:rowOff>38100</xdr:rowOff>
    </xdr:to>
    <xdr:sp macro="" textlink="">
      <xdr:nvSpPr>
        <xdr:cNvPr id="2" name="Left Brace 1"/>
        <xdr:cNvSpPr/>
      </xdr:nvSpPr>
      <xdr:spPr>
        <a:xfrm>
          <a:off x="2257426" y="3657600"/>
          <a:ext cx="247650" cy="1009650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400050</xdr:colOff>
      <xdr:row>19</xdr:row>
      <xdr:rowOff>133350</xdr:rowOff>
    </xdr:from>
    <xdr:to>
      <xdr:col>1</xdr:col>
      <xdr:colOff>247651</xdr:colOff>
      <xdr:row>21</xdr:row>
      <xdr:rowOff>104775</xdr:rowOff>
    </xdr:to>
    <xdr:cxnSp macro="">
      <xdr:nvCxnSpPr>
        <xdr:cNvPr id="4" name="Elbow Connector 3"/>
        <xdr:cNvCxnSpPr>
          <a:endCxn id="2" idx="1"/>
        </xdr:cNvCxnSpPr>
      </xdr:nvCxnSpPr>
      <xdr:spPr>
        <a:xfrm>
          <a:off x="400050" y="3810000"/>
          <a:ext cx="1857376" cy="352425"/>
        </a:xfrm>
        <a:prstGeom prst="bentConnector3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workbookViewId="0"/>
  </sheetViews>
  <sheetFormatPr defaultRowHeight="15" x14ac:dyDescent="0.25"/>
  <cols>
    <col min="1" max="1" width="30.140625" customWidth="1"/>
    <col min="3" max="3" width="13.7109375" customWidth="1"/>
  </cols>
  <sheetData>
    <row r="1" spans="1:24" ht="18.75" x14ac:dyDescent="0.3">
      <c r="A1" s="4"/>
      <c r="B1" s="6" t="s">
        <v>13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</row>
    <row r="2" spans="1:2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5">
      <c r="A4" s="9" t="s">
        <v>5</v>
      </c>
      <c r="B4" s="8"/>
      <c r="C4" s="9" t="s">
        <v>6</v>
      </c>
      <c r="D4" s="9" t="s">
        <v>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25">
      <c r="A6" s="8" t="s">
        <v>16</v>
      </c>
      <c r="B6" s="8"/>
      <c r="C6" s="1">
        <v>20</v>
      </c>
      <c r="D6" s="8" t="s">
        <v>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5">
      <c r="A8" s="8" t="s">
        <v>17</v>
      </c>
      <c r="B8" s="8"/>
      <c r="C8" s="2">
        <v>384000</v>
      </c>
      <c r="D8" s="8" t="s"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5.75" x14ac:dyDescent="0.25">
      <c r="A10" s="8" t="s">
        <v>25</v>
      </c>
      <c r="B10" s="8"/>
      <c r="C10" s="8">
        <f>1/(4*(3.14159)*((C8*1000)^2))</f>
        <v>5.3966972359360847E-19</v>
      </c>
      <c r="D10" s="10" t="s">
        <v>11</v>
      </c>
      <c r="E10" s="8">
        <f>10*LOG10(C10)</f>
        <v>-182.67871945924145</v>
      </c>
      <c r="F10" s="8" t="s">
        <v>26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25">
      <c r="A12" s="8" t="s">
        <v>24</v>
      </c>
      <c r="B12" s="8"/>
      <c r="C12" s="16">
        <f>C6+E10</f>
        <v>-162.67871945924145</v>
      </c>
      <c r="D12" s="8" t="s">
        <v>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5">
      <c r="A13" s="8"/>
      <c r="B13" s="8"/>
      <c r="C13" s="11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5">
      <c r="A14" s="8" t="s">
        <v>9</v>
      </c>
      <c r="B14" s="8"/>
      <c r="C14" s="3">
        <v>50000</v>
      </c>
      <c r="D14" s="8" t="s">
        <v>12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5">
      <c r="A15" s="8"/>
      <c r="B15" s="8"/>
      <c r="C15" s="11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5">
      <c r="A16" s="8" t="s">
        <v>15</v>
      </c>
      <c r="B16" s="8"/>
      <c r="C16" s="7">
        <v>1</v>
      </c>
      <c r="D16" s="8" t="s">
        <v>10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5">
      <c r="A17" s="8"/>
      <c r="B17" s="8"/>
      <c r="C17" s="11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5">
      <c r="A18" s="8" t="s">
        <v>8</v>
      </c>
      <c r="B18" s="8"/>
      <c r="C18" s="12">
        <f>C14*C16</f>
        <v>50000</v>
      </c>
      <c r="D18" s="8" t="s">
        <v>4</v>
      </c>
      <c r="E18" s="8"/>
      <c r="F18" s="18" t="s">
        <v>23</v>
      </c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5">
      <c r="A20" s="8" t="s">
        <v>18</v>
      </c>
      <c r="B20" s="8"/>
      <c r="C20" s="13">
        <f>$C$12+10*LOG10(4000/$C$18)</f>
        <v>-173.64781958932201</v>
      </c>
      <c r="D20" s="8" t="s">
        <v>3</v>
      </c>
      <c r="E20" s="8"/>
      <c r="F20" s="14" t="s">
        <v>19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5">
      <c r="A22" s="8"/>
      <c r="B22" s="8"/>
      <c r="C22" s="13">
        <f>C12+10*LOG10(1/C18)</f>
        <v>-209.66841950260164</v>
      </c>
      <c r="D22" s="8" t="s">
        <v>14</v>
      </c>
      <c r="E22" s="8"/>
      <c r="F22" s="14" t="s">
        <v>20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5">
      <c r="A24" s="8"/>
      <c r="B24" s="8"/>
      <c r="C24" s="17" t="str">
        <f>IF(C18&gt;999999,C12+10*LOG10(C18/1000000),"Not Applicable")</f>
        <v>Not Applicable</v>
      </c>
      <c r="D24" s="8" t="s">
        <v>22</v>
      </c>
      <c r="E24" s="8"/>
      <c r="F24" s="15" t="s">
        <v>21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2012-11-13T21:18:51Z</dcterms:created>
  <dcterms:modified xsi:type="dcterms:W3CDTF">2012-11-23T09:58:56Z</dcterms:modified>
</cp:coreProperties>
</file>