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hati\Downloads\"/>
    </mc:Choice>
  </mc:AlternateContent>
  <xr:revisionPtr revIDLastSave="0" documentId="13_ncr:1_{FC48E0A0-6F03-4EF1-A5E1-660C5713FB37}" xr6:coauthVersionLast="47" xr6:coauthVersionMax="47" xr10:uidLastSave="{00000000-0000-0000-0000-000000000000}"/>
  <bookViews>
    <workbookView xWindow="-108" yWindow="-108" windowWidth="23256" windowHeight="12456" activeTab="1" xr2:uid="{00000000-000D-0000-FFFF-FFFF00000000}"/>
  </bookViews>
  <sheets>
    <sheet name="Expense" sheetId="1" r:id="rId1"/>
    <sheet name="Tasks" sheetId="2" r:id="rId2"/>
    <sheet name="Sheet3" sheetId="6" r:id="rId3"/>
    <sheet name="Sheet4" sheetId="7" r:id="rId4"/>
    <sheet name="TASK3" sheetId="5" r:id="rId5"/>
    <sheet name="TASK2" sheetId="4" r:id="rId6"/>
    <sheet name="TASK1" sheetId="3" r:id="rId7"/>
  </sheets>
  <definedNames>
    <definedName name="_xlnm._FilterDatabase" localSheetId="0" hidden="1">Expense!$A$1:$C$51</definedName>
  </definedNames>
  <calcPr calcId="191029"/>
  <pivotCaches>
    <pivotCache cacheId="3"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6" l="1"/>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H7" i="7"/>
  <c r="H8" i="7"/>
  <c r="H9"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2" i="7"/>
  <c r="C7" i="4"/>
  <c r="C8" i="4"/>
  <c r="C9" i="4"/>
  <c r="C10" i="4"/>
  <c r="C11" i="4"/>
  <c r="C12" i="4"/>
  <c r="C13" i="4"/>
  <c r="C14" i="4"/>
  <c r="C15" i="4"/>
  <c r="C6" i="4"/>
  <c r="C4" i="4"/>
  <c r="B8" i="3"/>
  <c r="B9" i="3" s="1"/>
  <c r="B7" i="3"/>
  <c r="B6" i="3"/>
  <c r="C52" i="1" l="1"/>
</calcChain>
</file>

<file path=xl/sharedStrings.xml><?xml version="1.0" encoding="utf-8"?>
<sst xmlns="http://schemas.openxmlformats.org/spreadsheetml/2006/main" count="312" uniqueCount="72">
  <si>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</si>
  <si>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</si>
  <si>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</si>
  <si>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</si>
  <si>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</si>
  <si>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</si>
  <si>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</si>
  <si>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</si>
  <si>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</si>
  <si>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</si>
  <si>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</si>
  <si>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</si>
  <si>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</si>
  <si>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</si>
  <si>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</si>
  <si>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</si>
  <si>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</si>
  <si>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</si>
  <si>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</si>
  <si>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</si>
  <si>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</si>
  <si>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</si>
  <si>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</si>
  <si>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</si>
  <si>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COUNTIF() WILL COUNT THE VALUES WHICH MATCHES THE GIVEN CRITERIA</t>
  </si>
  <si>
    <t>=countif(range,criteria)</t>
  </si>
  <si>
    <t>ordering food</t>
  </si>
  <si>
    <t>Total</t>
  </si>
  <si>
    <t xml:space="preserve">columns: </t>
  </si>
  <si>
    <t>field which needs to be shown in columns</t>
  </si>
  <si>
    <t xml:space="preserve">rows: </t>
  </si>
  <si>
    <t>fields which need to be in rows</t>
  </si>
  <si>
    <t>values:</t>
  </si>
  <si>
    <t>fields which needs to be calculated or on which you need to apply a formula</t>
  </si>
  <si>
    <t>Row Labels</t>
  </si>
  <si>
    <t>Grand Total</t>
  </si>
  <si>
    <t>Sum of Expense</t>
  </si>
  <si>
    <t>Count</t>
  </si>
  <si>
    <t>online shopping</t>
  </si>
  <si>
    <t>TOTAL</t>
  </si>
  <si>
    <t>.=SUMIF(Expense!B:B,TASK2!B4,Expense!C:C)</t>
  </si>
  <si>
    <t>items</t>
  </si>
  <si>
    <t>medicine</t>
  </si>
  <si>
    <t>expenses</t>
  </si>
  <si>
    <t>To remove duplicates</t>
  </si>
  <si>
    <t>1. copy and paste the list of items to a new place</t>
  </si>
  <si>
    <t>2. under data tab, select remove duplicates option</t>
  </si>
  <si>
    <t>to copy the value or formula to the below cells</t>
  </si>
  <si>
    <t>ctrl+d</t>
  </si>
  <si>
    <t>to copy the value or formula to the right hand side</t>
  </si>
  <si>
    <t>ctrl+e</t>
  </si>
  <si>
    <t>FIND OUT THE WAY THROUGH WHICH VALUES DOES NOT AFFECT EVEN AFTER SORTING</t>
  </si>
  <si>
    <t>MONTH</t>
  </si>
  <si>
    <t>To extract month</t>
  </si>
  <si>
    <t>.=MONTH(A2)</t>
  </si>
  <si>
    <t>extract month in text</t>
  </si>
  <si>
    <t>.=text(date,"mmm")</t>
  </si>
  <si>
    <t>Oct</t>
  </si>
  <si>
    <t>Nov</t>
  </si>
  <si>
    <t>Dec</t>
  </si>
  <si>
    <t>month wise total</t>
  </si>
  <si>
    <t>Data Validation</t>
  </si>
  <si>
    <t>this option in excel allows us to set data validation on selected cells. Using data validataion we can set a list values and can make it compulsory if needed for the user to choose one option out of the given list</t>
  </si>
  <si>
    <t>Steps</t>
  </si>
  <si>
    <t>1. select the column or set of cells where you want to apply data validation</t>
  </si>
  <si>
    <t>2. select the option of data validation from data tab</t>
  </si>
  <si>
    <t>3. here you can set the option for data validation</t>
  </si>
  <si>
    <t>category</t>
  </si>
  <si>
    <t>Essential</t>
  </si>
  <si>
    <t>Non-Essential</t>
  </si>
  <si>
    <t>Cost Type</t>
  </si>
  <si>
    <t>.=IF(C14&gt;=2000,"Over Budget", "Under-Budget")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</si>
</sst>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6"/>
      <color theme="1"/>
      <name val="Calibri"/>
      <family val="2"/>
      <scheme val="minor"/>
    </font>
    <font>
      <b/>
      <sz val="26"/>
      <color theme="1"/>
      <name val="Calibri"/>
      <family val="2"/>
      <scheme val="minor"/>
    </font>
    <font>
      <b/>
      <sz val="14"/>
      <color rgb="FF003F81"/>
      <name val="Verdana"/>
      <family val="2"/>
    </font>
    <font>
      <b/>
      <sz val="16"/>
      <color rgb="FF003F81"/>
      <name val="Verdana"/>
      <family val="2"/>
    </font>
    <font>
      <b/>
      <sz val="16"/>
      <color rgb="FF000000"/>
      <name val="Verdana"/>
      <family val="2"/>
    </font>
    <font>
      <sz val="14"/>
      <color rgb="FF000000"/>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wrapText="1"/>
    </xf>
    <xf numFmtId="0" fontId="0" fillId="0" borderId="0" xfId="0" quotePrefix="1"/>
    <xf numFmtId="0" fontId="5" fillId="0" borderId="0" xfId="0" applyFont="1"/>
    <xf numFmtId="0" fontId="6" fillId="0" borderId="2" xfId="0" applyFont="1" applyBorder="1" applyAlignment="1">
      <alignment horizontal="center" vertical="center" wrapText="1"/>
    </xf>
    <xf numFmtId="0" fontId="6"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7" fillId="0" borderId="2" xfId="0" applyFont="1" applyBorder="1" applyAlignment="1">
      <alignment horizontal="center" vertical="center" wrapText="1"/>
    </xf>
    <xf numFmtId="0" fontId="7" fillId="0" borderId="0" xfId="0" applyFont="1" applyBorder="1" applyAlignment="1">
      <alignment horizontal="center" vertical="center" wrapText="1"/>
    </xf>
    <xf numFmtId="0" fontId="5" fillId="0" borderId="1" xfId="0" applyFont="1" applyBorder="1"/>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1" xfId="0" applyFont="1" applyBorder="1"/>
    <xf numFmtId="0" fontId="10" fillId="2" borderId="1" xfId="0" applyFont="1" applyFill="1" applyBorder="1" applyAlignment="1">
      <alignment vertical="center" wrapText="1"/>
    </xf>
    <xf numFmtId="0" fontId="10" fillId="3" borderId="1" xfId="0" applyFont="1" applyFill="1" applyBorder="1" applyAlignment="1">
      <alignment vertical="center" wrapText="1"/>
    </xf>
    <xf numFmtId="0" fontId="0" fillId="0" borderId="1" xfId="0" applyBorder="1"/>
    <xf numFmtId="0" fontId="5" fillId="0" borderId="2" xfId="0" applyFont="1" applyBorder="1" applyAlignment="1">
      <alignment horizontal="center" vertical="center"/>
    </xf>
    <xf numFmtId="0" fontId="5" fillId="0" borderId="0" xfId="0" applyFont="1" applyBorder="1" applyAlignment="1">
      <alignment horizontal="center" vertical="center"/>
    </xf>
    <xf numFmtId="0" fontId="8" fillId="4"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11" fillId="2" borderId="1" xfId="0" applyFont="1" applyFill="1" applyBorder="1" applyAlignment="1">
      <alignment vertical="center" wrapText="1"/>
    </xf>
    <xf numFmtId="0" fontId="11" fillId="4" borderId="1" xfId="0" applyFont="1" applyFill="1" applyBorder="1" applyAlignment="1">
      <alignment horizontal="right" vertical="center" wrapText="1"/>
    </xf>
    <xf numFmtId="14" fontId="11" fillId="3" borderId="1" xfId="0" applyNumberFormat="1" applyFont="1" applyFill="1" applyBorder="1" applyAlignment="1">
      <alignment horizontal="center" vertical="center" wrapText="1"/>
    </xf>
    <xf numFmtId="0" fontId="11" fillId="3" borderId="1" xfId="0" applyFont="1" applyFill="1" applyBorder="1" applyAlignment="1">
      <alignment vertical="center" wrapText="1"/>
    </xf>
    <xf numFmtId="4" fontId="11" fillId="4" borderId="1" xfId="0" applyNumberFormat="1" applyFont="1" applyFill="1" applyBorder="1" applyAlignment="1">
      <alignment horizontal="right" vertical="center" wrapText="1"/>
    </xf>
    <xf numFmtId="0" fontId="11" fillId="2" borderId="1" xfId="0" applyNumberFormat="1" applyFont="1" applyFill="1" applyBorder="1" applyAlignment="1">
      <alignment horizontal="center" vertical="center" wrapText="1"/>
    </xf>
    <xf numFmtId="0" fontId="5" fillId="0" borderId="0" xfId="0" applyFont="1" applyAlignment="1">
      <alignment horizontal="left" wrapText="1"/>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cked"/>
        <c:varyColors val="0"/>
        <c:ser>
          <c:idx val="0"/>
          <c:order val="0"/>
          <c:tx>
            <c:strRef>
              <c:f>Sheet4!$H$6</c:f>
              <c:strCache>
                <c:ptCount val="1"/>
                <c:pt idx="0">
                  <c:v>month wise total</c:v>
                </c:pt>
              </c:strCache>
            </c:strRef>
          </c:tx>
          <c:spPr>
            <a:ln w="34925" cap="rnd">
              <a:solidFill>
                <a:schemeClr val="lt1"/>
              </a:solidFill>
              <a:round/>
            </a:ln>
            <a:effectLst>
              <a:outerShdw dist="25400" dir="2700000" algn="tl" rotWithShape="0">
                <a:schemeClr val="accent1"/>
              </a:outerShdw>
            </a:effectLst>
          </c:spPr>
          <c:marker>
            <c:symbol val="none"/>
          </c:marker>
          <c:cat>
            <c:strRef>
              <c:f>Sheet4!$G$7:$G$9</c:f>
              <c:strCache>
                <c:ptCount val="3"/>
                <c:pt idx="0">
                  <c:v>Oct</c:v>
                </c:pt>
                <c:pt idx="1">
                  <c:v>Nov</c:v>
                </c:pt>
                <c:pt idx="2">
                  <c:v>Dec</c:v>
                </c:pt>
              </c:strCache>
            </c:strRef>
          </c:cat>
          <c:val>
            <c:numRef>
              <c:f>Sheet4!$H$7:$H$9</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614A-466E-B2B4-DE628EE6207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81729168"/>
        <c:axId val="581728448"/>
      </c:lineChart>
      <c:catAx>
        <c:axId val="5817291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81728448"/>
        <c:crosses val="autoZero"/>
        <c:auto val="1"/>
        <c:lblAlgn val="ctr"/>
        <c:lblOffset val="100"/>
        <c:noMultiLvlLbl val="0"/>
      </c:catAx>
      <c:valAx>
        <c:axId val="58172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17291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a:t>
            </a:r>
            <a:r>
              <a:rPr lang="en-US" baseline="0"/>
              <a:t> WISE EXPENSE TOTAL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TASK2!$C$3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TASK2!$B$4:$B$15</c15:sqref>
                  </c15:fullRef>
                </c:ext>
              </c:extLst>
              <c:f>(TASK2!$B$4,TASK2!$B$6:$B$14)</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extLst>
                <c:ext xmlns:c15="http://schemas.microsoft.com/office/drawing/2012/chart" uri="{02D57815-91ED-43cb-92C2-25804820EDAC}">
                  <c15:fullRef>
                    <c15:sqref>TASK2!$C$4:$C$15</c15:sqref>
                  </c15:fullRef>
                </c:ext>
              </c:extLst>
              <c:f>(TASK2!$C$4,TASK2!$C$6:$C$14)</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1B29-4830-88C3-47E6F2DE67AA}"/>
            </c:ext>
          </c:extLst>
        </c:ser>
        <c:dLbls>
          <c:dLblPos val="outEnd"/>
          <c:showLegendKey val="0"/>
          <c:showVal val="0"/>
          <c:showCatName val="0"/>
          <c:showSerName val="0"/>
          <c:showPercent val="1"/>
          <c:showBubbleSize val="0"/>
          <c:showLeaderLines val="1"/>
        </c:dLbls>
        <c:firstSliceAng val="0"/>
      </c:pieChart>
      <c:spPr>
        <a:noFill/>
        <a:ln>
          <a:noFill/>
        </a:ln>
        <a:effectLst>
          <a:glow rad="228600">
            <a:schemeClr val="accent6">
              <a:satMod val="175000"/>
              <a:alpha val="40000"/>
            </a:schemeClr>
          </a:glow>
          <a:innerShdw blurRad="76200" dist="1473200" dir="10800000">
            <a:prstClr val="black">
              <a:alpha val="50000"/>
            </a:prstClr>
          </a:innerShdw>
        </a:effectLst>
      </c:spPr>
    </c:plotArea>
    <c:legend>
      <c:legendPos val="r"/>
      <c:layout>
        <c:manualLayout>
          <c:xMode val="edge"/>
          <c:yMode val="edge"/>
          <c:x val="0.68128652668416445"/>
          <c:y val="0.15792541557305337"/>
          <c:w val="0.2603801399825022"/>
          <c:h val="0.781255468066491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schemeClr>
        </a:gs>
        <a:gs pos="46000">
          <a:schemeClr val="accent6">
            <a:lumMod val="60000"/>
            <a:lumOff val="40000"/>
          </a:schemeClr>
        </a:gs>
        <a:gs pos="75000">
          <a:schemeClr val="accent2">
            <a:lumMod val="60000"/>
            <a:lumOff val="40000"/>
          </a:schemeClr>
        </a:gs>
        <a:gs pos="95000">
          <a:schemeClr val="accent5">
            <a:lumMod val="60000"/>
            <a:lumOff val="40000"/>
          </a:schemeClr>
        </a:gs>
      </a:gsLst>
      <a:lin ang="5400000" scaled="1"/>
      <a:tileRect/>
    </a:gradFill>
    <a:ln w="9525" cap="flat" cmpd="sng" algn="ctr">
      <a:gradFill>
        <a:gsLst>
          <a:gs pos="0">
            <a:schemeClr val="accent1">
              <a:lumMod val="5000"/>
              <a:lumOff val="95000"/>
            </a:schemeClr>
          </a:gs>
          <a:gs pos="35000">
            <a:schemeClr val="accent1">
              <a:lumMod val="45000"/>
              <a:lumOff val="55000"/>
            </a:schemeClr>
          </a:gs>
          <a:gs pos="67000">
            <a:schemeClr val="accent1">
              <a:lumMod val="45000"/>
              <a:lumOff val="55000"/>
            </a:schemeClr>
          </a:gs>
          <a:gs pos="100000">
            <a:schemeClr val="accent1">
              <a:lumMod val="30000"/>
              <a:lumOff val="70000"/>
            </a:schemeClr>
          </a:gs>
        </a:gsLst>
        <a:lin ang="5400000" scaled="1"/>
      </a:gradFill>
      <a:round/>
    </a:ln>
    <a:effectLst/>
    <a:scene3d>
      <a:camera prst="orthographicFront"/>
      <a:lightRig rig="threePt" dir="t"/>
    </a:scene3d>
    <a:sp3d>
      <a:bevelT w="139700" h="139700" prst="divot"/>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511024</xdr:colOff>
      <xdr:row>3</xdr:row>
      <xdr:rowOff>19352</xdr:rowOff>
    </xdr:from>
    <xdr:to>
      <xdr:col>15</xdr:col>
      <xdr:colOff>541262</xdr:colOff>
      <xdr:row>14</xdr:row>
      <xdr:rowOff>59267</xdr:rowOff>
    </xdr:to>
    <xdr:graphicFrame macro="">
      <xdr:nvGraphicFramePr>
        <xdr:cNvPr id="2" name="Chart 1">
          <a:extLst>
            <a:ext uri="{FF2B5EF4-FFF2-40B4-BE49-F238E27FC236}">
              <a16:creationId xmlns:a16="http://schemas.microsoft.com/office/drawing/2014/main" id="{122E65BB-6923-7A9B-FA49-D076A7058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84953</xdr:colOff>
      <xdr:row>5</xdr:row>
      <xdr:rowOff>118933</xdr:rowOff>
    </xdr:from>
    <xdr:to>
      <xdr:col>11</xdr:col>
      <xdr:colOff>404169</xdr:colOff>
      <xdr:row>19</xdr:row>
      <xdr:rowOff>87011</xdr:rowOff>
    </xdr:to>
    <xdr:graphicFrame macro="">
      <xdr:nvGraphicFramePr>
        <xdr:cNvPr id="2" name="Chart 1">
          <a:extLst>
            <a:ext uri="{FF2B5EF4-FFF2-40B4-BE49-F238E27FC236}">
              <a16:creationId xmlns:a16="http://schemas.microsoft.com/office/drawing/2014/main" id="{5C001E0D-621A-893E-1EF6-06A08BD83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bhatia" refreshedDate="45456.548771064816" createdVersion="8" refreshedVersion="8" minRefreshableVersion="3" recordCount="50" xr:uid="{627D4986-589E-4E84-AE1C-4E582FE2EEAC}">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FCC04-34D8-4FCA-835F-A6AB7F4BE74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C19" firstHeaderRow="0" firstDataRow="1" firstDataCol="1"/>
  <pivotFields count="3">
    <pivotField numFmtId="14" showAll="0"/>
    <pivotField name="List of tasks" axis="axisRow" showAll="0">
      <items count="12">
        <item h="1" x="9"/>
        <item h="1" x="4"/>
        <item x="5"/>
        <item h="1" x="0"/>
        <item h="1" x="8"/>
        <item h="1" x="7"/>
        <item x="1"/>
        <item x="6"/>
        <item h="1" x="2"/>
        <item h="1" x="10"/>
        <item h="1" x="3"/>
        <item t="default"/>
      </items>
    </pivotField>
    <pivotField dataField="1" showAll="0"/>
  </pivotFields>
  <rowFields count="1">
    <field x="1"/>
  </rowFields>
  <rowItems count="4">
    <i>
      <x v="2"/>
    </i>
    <i>
      <x v="6"/>
    </i>
    <i>
      <x v="7"/>
    </i>
    <i t="grand">
      <x/>
    </i>
  </rowItems>
  <colFields count="1">
    <field x="-2"/>
  </colFields>
  <colItems count="2">
    <i>
      <x/>
    </i>
    <i i="1">
      <x v="1"/>
    </i>
  </colItems>
  <dataFields count="2">
    <dataField name="Count" fld="2" subtotal="count" baseField="1" baseItem="2"/>
    <dataField name="Sum of Expense" fld="2"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opLeftCell="A25"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11" ht="13.8" customHeight="1" x14ac:dyDescent="0.3">
      <c r="A1" s="3" t="s">
        <v>0</v>
      </c>
      <c r="B1" s="3" t="s">
        <v>14</v>
      </c>
      <c r="C1" s="8" t="s">
        <v>1</v>
      </c>
    </row>
    <row r="2" spans="1:11" ht="18" customHeight="1" x14ac:dyDescent="0.3">
      <c r="A2" s="4">
        <v>44470</v>
      </c>
      <c r="B2" s="5" t="s">
        <v>2</v>
      </c>
      <c r="C2" s="9">
        <v>2300</v>
      </c>
      <c r="E2" s="31" t="s">
        <v>19</v>
      </c>
      <c r="F2" s="32"/>
      <c r="G2" s="32"/>
      <c r="H2" s="32"/>
      <c r="I2" s="32"/>
      <c r="J2" s="32"/>
      <c r="K2" s="32"/>
    </row>
    <row r="3" spans="1:11" x14ac:dyDescent="0.3">
      <c r="A3" s="6">
        <v>44470</v>
      </c>
      <c r="B3" s="7" t="s">
        <v>3</v>
      </c>
      <c r="C3" s="9">
        <v>767</v>
      </c>
    </row>
    <row r="4" spans="1:11" x14ac:dyDescent="0.3">
      <c r="A4" s="6">
        <v>44470</v>
      </c>
      <c r="B4" s="7" t="s">
        <v>4</v>
      </c>
      <c r="C4" s="10">
        <v>2500</v>
      </c>
    </row>
    <row r="5" spans="1:11" x14ac:dyDescent="0.3">
      <c r="A5" s="6">
        <v>44473</v>
      </c>
      <c r="B5" s="7" t="s">
        <v>5</v>
      </c>
      <c r="C5" s="9">
        <v>710</v>
      </c>
    </row>
    <row r="6" spans="1:11" x14ac:dyDescent="0.3">
      <c r="A6" s="4">
        <v>44473</v>
      </c>
      <c r="B6" s="5" t="s">
        <v>6</v>
      </c>
      <c r="C6" s="9">
        <v>760</v>
      </c>
    </row>
    <row r="7" spans="1:11" x14ac:dyDescent="0.3">
      <c r="A7" s="6">
        <v>44476</v>
      </c>
      <c r="B7" s="7" t="s">
        <v>10</v>
      </c>
      <c r="C7" s="10">
        <v>1900</v>
      </c>
    </row>
    <row r="8" spans="1:11" x14ac:dyDescent="0.3">
      <c r="A8" s="4">
        <v>44477</v>
      </c>
      <c r="B8" s="5" t="s">
        <v>7</v>
      </c>
      <c r="C8" s="9">
        <v>450</v>
      </c>
    </row>
    <row r="9" spans="1:11" x14ac:dyDescent="0.3">
      <c r="A9" s="6">
        <v>44484</v>
      </c>
      <c r="B9" s="7" t="s">
        <v>8</v>
      </c>
      <c r="C9" s="9">
        <v>620</v>
      </c>
    </row>
    <row r="10" spans="1:11" x14ac:dyDescent="0.3">
      <c r="A10" s="6">
        <v>44485</v>
      </c>
      <c r="B10" s="7" t="s">
        <v>11</v>
      </c>
      <c r="C10" s="9">
        <v>470</v>
      </c>
    </row>
    <row r="11" spans="1:11" x14ac:dyDescent="0.3">
      <c r="A11" s="6">
        <v>44487</v>
      </c>
      <c r="B11" s="7" t="s">
        <v>3</v>
      </c>
      <c r="C11" s="9">
        <v>970</v>
      </c>
    </row>
    <row r="12" spans="1:11" x14ac:dyDescent="0.3">
      <c r="A12" s="6">
        <v>44487</v>
      </c>
      <c r="B12" s="5" t="s">
        <v>2</v>
      </c>
      <c r="C12" s="10">
        <v>1075</v>
      </c>
    </row>
    <row r="13" spans="1:11" x14ac:dyDescent="0.3">
      <c r="A13" s="6">
        <v>44488</v>
      </c>
      <c r="B13" s="7" t="s">
        <v>7</v>
      </c>
      <c r="C13" s="9">
        <v>489</v>
      </c>
    </row>
    <row r="14" spans="1:11" x14ac:dyDescent="0.3">
      <c r="A14" s="6">
        <v>44491</v>
      </c>
      <c r="B14" s="7" t="s">
        <v>4</v>
      </c>
      <c r="C14" s="10">
        <v>1574.1</v>
      </c>
    </row>
    <row r="15" spans="1:11" x14ac:dyDescent="0.3">
      <c r="A15" s="6">
        <v>44491</v>
      </c>
      <c r="B15" s="7" t="s">
        <v>6</v>
      </c>
      <c r="C15" s="9">
        <v>550</v>
      </c>
    </row>
    <row r="16" spans="1:11"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mergeCells count="1">
    <mergeCell ref="E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zoomScale="160" zoomScaleNormal="160" workbookViewId="0">
      <selection activeCell="B7" sqref="B7"/>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29C5-7276-41AB-BDF6-3EDD5559CCAF}">
  <dimension ref="A1:N63"/>
  <sheetViews>
    <sheetView topLeftCell="C4" zoomScale="170" zoomScaleNormal="170" workbookViewId="0">
      <selection activeCell="F16" sqref="F16"/>
    </sheetView>
  </sheetViews>
  <sheetFormatPr defaultRowHeight="14.4" x14ac:dyDescent="0.3"/>
  <cols>
    <col min="1" max="1" width="13.21875" bestFit="1" customWidth="1"/>
    <col min="2" max="2" width="23.21875" bestFit="1" customWidth="1"/>
    <col min="3" max="3" width="10.6640625" bestFit="1" customWidth="1"/>
    <col min="4" max="4" width="15.88671875" customWidth="1"/>
    <col min="5" max="5" width="12.77734375" customWidth="1"/>
  </cols>
  <sheetData>
    <row r="1" spans="1:14" ht="123" customHeight="1" x14ac:dyDescent="0.3">
      <c r="A1" s="22" t="s">
        <v>20</v>
      </c>
      <c r="B1" s="23"/>
      <c r="C1" s="23"/>
      <c r="D1" s="23"/>
      <c r="E1" s="23"/>
      <c r="F1" s="23"/>
      <c r="G1" s="23"/>
      <c r="H1" s="23"/>
      <c r="I1" s="23"/>
      <c r="J1" s="23"/>
      <c r="K1" s="23"/>
      <c r="L1" s="23"/>
      <c r="M1" s="23"/>
      <c r="N1" s="23"/>
    </row>
    <row r="3" spans="1:14" x14ac:dyDescent="0.3">
      <c r="A3" s="16" t="s">
        <v>61</v>
      </c>
    </row>
    <row r="4" spans="1:14" x14ac:dyDescent="0.3">
      <c r="A4" s="41" t="s">
        <v>62</v>
      </c>
      <c r="B4" s="41"/>
      <c r="C4" s="41"/>
      <c r="D4" s="41"/>
      <c r="E4" s="41"/>
      <c r="F4" s="41"/>
      <c r="G4" s="41"/>
      <c r="H4" s="41"/>
      <c r="I4" s="41"/>
      <c r="J4" s="41"/>
      <c r="K4" s="41"/>
      <c r="L4" s="41"/>
      <c r="M4" s="41"/>
      <c r="N4" s="41"/>
    </row>
    <row r="5" spans="1:14" x14ac:dyDescent="0.3">
      <c r="A5" s="41"/>
      <c r="B5" s="41"/>
      <c r="C5" s="41"/>
      <c r="D5" s="41"/>
      <c r="E5" s="41"/>
      <c r="F5" s="41"/>
      <c r="G5" s="41"/>
      <c r="H5" s="41"/>
      <c r="I5" s="41"/>
      <c r="J5" s="41"/>
      <c r="K5" s="41"/>
      <c r="L5" s="41"/>
      <c r="M5" s="41"/>
      <c r="N5" s="41"/>
    </row>
    <row r="6" spans="1:14" ht="6" customHeight="1" x14ac:dyDescent="0.3">
      <c r="A6" s="41"/>
      <c r="B6" s="41"/>
      <c r="C6" s="41"/>
      <c r="D6" s="41"/>
      <c r="E6" s="41"/>
      <c r="F6" s="41"/>
      <c r="G6" s="41"/>
      <c r="H6" s="41"/>
      <c r="I6" s="41"/>
      <c r="J6" s="41"/>
      <c r="K6" s="41"/>
      <c r="L6" s="41"/>
      <c r="M6" s="41"/>
      <c r="N6" s="41"/>
    </row>
    <row r="8" spans="1:14" x14ac:dyDescent="0.3">
      <c r="A8" t="s">
        <v>63</v>
      </c>
    </row>
    <row r="9" spans="1:14" x14ac:dyDescent="0.3">
      <c r="A9" t="s">
        <v>64</v>
      </c>
    </row>
    <row r="10" spans="1:14" x14ac:dyDescent="0.3">
      <c r="A10" t="s">
        <v>65</v>
      </c>
    </row>
    <row r="11" spans="1:14" x14ac:dyDescent="0.3">
      <c r="A11" t="s">
        <v>66</v>
      </c>
    </row>
    <row r="13" spans="1:14" x14ac:dyDescent="0.3">
      <c r="A13" s="42" t="s">
        <v>0</v>
      </c>
      <c r="B13" s="42" t="s">
        <v>14</v>
      </c>
      <c r="C13" s="43" t="s">
        <v>1</v>
      </c>
      <c r="D13" s="43" t="s">
        <v>67</v>
      </c>
      <c r="E13" s="43" t="s">
        <v>70</v>
      </c>
    </row>
    <row r="14" spans="1:14" x14ac:dyDescent="0.3">
      <c r="A14" s="44">
        <v>44470</v>
      </c>
      <c r="B14" s="45" t="s">
        <v>2</v>
      </c>
      <c r="C14" s="46">
        <v>2300</v>
      </c>
      <c r="D14" t="s">
        <v>68</v>
      </c>
      <c r="E14" t="str">
        <f>IF(C14&gt;=2000,"Over Budget", "Under-Budget")</f>
        <v>Over Budget</v>
      </c>
      <c r="F14" t="s">
        <v>71</v>
      </c>
    </row>
    <row r="15" spans="1:14" x14ac:dyDescent="0.3">
      <c r="A15" s="47">
        <v>44470</v>
      </c>
      <c r="B15" s="48" t="s">
        <v>3</v>
      </c>
      <c r="C15" s="46">
        <v>767</v>
      </c>
      <c r="D15" t="s">
        <v>69</v>
      </c>
      <c r="E15" t="str">
        <f t="shared" ref="E15:E63" si="0">IF(C15&gt;=2000,"Over Budget", "Under-Budget")</f>
        <v>Under-Budget</v>
      </c>
    </row>
    <row r="16" spans="1:14" x14ac:dyDescent="0.3">
      <c r="A16" s="47">
        <v>44470</v>
      </c>
      <c r="B16" s="48" t="s">
        <v>4</v>
      </c>
      <c r="C16" s="49">
        <v>2500</v>
      </c>
      <c r="D16" t="s">
        <v>68</v>
      </c>
      <c r="E16" t="str">
        <f t="shared" si="0"/>
        <v>Over Budget</v>
      </c>
    </row>
    <row r="17" spans="1:5" x14ac:dyDescent="0.3">
      <c r="A17" s="47">
        <v>44473</v>
      </c>
      <c r="B17" s="48" t="s">
        <v>5</v>
      </c>
      <c r="C17" s="46">
        <v>710</v>
      </c>
      <c r="D17" t="s">
        <v>69</v>
      </c>
      <c r="E17" t="str">
        <f t="shared" si="0"/>
        <v>Under-Budget</v>
      </c>
    </row>
    <row r="18" spans="1:5" x14ac:dyDescent="0.3">
      <c r="A18" s="44">
        <v>44473</v>
      </c>
      <c r="B18" s="45" t="s">
        <v>6</v>
      </c>
      <c r="C18" s="46">
        <v>760</v>
      </c>
      <c r="D18" t="s">
        <v>68</v>
      </c>
      <c r="E18" t="str">
        <f t="shared" si="0"/>
        <v>Under-Budget</v>
      </c>
    </row>
    <row r="19" spans="1:5" x14ac:dyDescent="0.3">
      <c r="A19" s="47">
        <v>44476</v>
      </c>
      <c r="B19" s="48" t="s">
        <v>10</v>
      </c>
      <c r="C19" s="49">
        <v>1900</v>
      </c>
      <c r="D19" t="s">
        <v>68</v>
      </c>
      <c r="E19" t="str">
        <f t="shared" si="0"/>
        <v>Under-Budget</v>
      </c>
    </row>
    <row r="20" spans="1:5" x14ac:dyDescent="0.3">
      <c r="A20" s="44">
        <v>44477</v>
      </c>
      <c r="B20" s="45" t="s">
        <v>7</v>
      </c>
      <c r="C20" s="46">
        <v>450</v>
      </c>
      <c r="D20" t="s">
        <v>68</v>
      </c>
      <c r="E20" t="str">
        <f t="shared" si="0"/>
        <v>Under-Budget</v>
      </c>
    </row>
    <row r="21" spans="1:5" x14ac:dyDescent="0.3">
      <c r="A21" s="47">
        <v>44484</v>
      </c>
      <c r="B21" s="48" t="s">
        <v>8</v>
      </c>
      <c r="C21" s="46">
        <v>620</v>
      </c>
      <c r="D21" t="s">
        <v>69</v>
      </c>
      <c r="E21" t="str">
        <f t="shared" si="0"/>
        <v>Under-Budget</v>
      </c>
    </row>
    <row r="22" spans="1:5" x14ac:dyDescent="0.3">
      <c r="A22" s="47">
        <v>44485</v>
      </c>
      <c r="B22" s="48" t="s">
        <v>11</v>
      </c>
      <c r="C22" s="46">
        <v>470</v>
      </c>
      <c r="D22" t="s">
        <v>68</v>
      </c>
      <c r="E22" t="str">
        <f t="shared" si="0"/>
        <v>Under-Budget</v>
      </c>
    </row>
    <row r="23" spans="1:5" x14ac:dyDescent="0.3">
      <c r="A23" s="47">
        <v>44487</v>
      </c>
      <c r="B23" s="48" t="s">
        <v>3</v>
      </c>
      <c r="C23" s="46">
        <v>970</v>
      </c>
      <c r="D23" t="s">
        <v>69</v>
      </c>
      <c r="E23" t="str">
        <f t="shared" si="0"/>
        <v>Under-Budget</v>
      </c>
    </row>
    <row r="24" spans="1:5" x14ac:dyDescent="0.3">
      <c r="A24" s="47">
        <v>44487</v>
      </c>
      <c r="B24" s="45" t="s">
        <v>2</v>
      </c>
      <c r="C24" s="49">
        <v>1075</v>
      </c>
      <c r="D24" t="s">
        <v>68</v>
      </c>
      <c r="E24" t="str">
        <f t="shared" si="0"/>
        <v>Under-Budget</v>
      </c>
    </row>
    <row r="25" spans="1:5" x14ac:dyDescent="0.3">
      <c r="A25" s="47">
        <v>44488</v>
      </c>
      <c r="B25" s="48" t="s">
        <v>7</v>
      </c>
      <c r="C25" s="46">
        <v>489</v>
      </c>
      <c r="D25" t="s">
        <v>69</v>
      </c>
      <c r="E25" t="str">
        <f t="shared" si="0"/>
        <v>Under-Budget</v>
      </c>
    </row>
    <row r="26" spans="1:5" x14ac:dyDescent="0.3">
      <c r="A26" s="47">
        <v>44491</v>
      </c>
      <c r="B26" s="48" t="s">
        <v>4</v>
      </c>
      <c r="C26" s="49">
        <v>1574.1</v>
      </c>
      <c r="D26" t="s">
        <v>69</v>
      </c>
      <c r="E26" t="str">
        <f t="shared" si="0"/>
        <v>Under-Budget</v>
      </c>
    </row>
    <row r="27" spans="1:5" x14ac:dyDescent="0.3">
      <c r="A27" s="47">
        <v>44491</v>
      </c>
      <c r="B27" s="48" t="s">
        <v>6</v>
      </c>
      <c r="C27" s="46">
        <v>550</v>
      </c>
      <c r="D27" t="s">
        <v>69</v>
      </c>
      <c r="E27" t="str">
        <f t="shared" si="0"/>
        <v>Under-Budget</v>
      </c>
    </row>
    <row r="28" spans="1:5" x14ac:dyDescent="0.3">
      <c r="A28" s="47">
        <v>44494</v>
      </c>
      <c r="B28" s="48" t="s">
        <v>9</v>
      </c>
      <c r="C28" s="46">
        <v>423</v>
      </c>
      <c r="D28" t="s">
        <v>68</v>
      </c>
      <c r="E28" t="str">
        <f t="shared" si="0"/>
        <v>Under-Budget</v>
      </c>
    </row>
    <row r="29" spans="1:5" x14ac:dyDescent="0.3">
      <c r="A29" s="47">
        <v>44496</v>
      </c>
      <c r="B29" s="48" t="s">
        <v>9</v>
      </c>
      <c r="C29" s="46">
        <v>358.22</v>
      </c>
      <c r="D29" t="s">
        <v>68</v>
      </c>
      <c r="E29" t="str">
        <f t="shared" si="0"/>
        <v>Under-Budget</v>
      </c>
    </row>
    <row r="30" spans="1:5" x14ac:dyDescent="0.3">
      <c r="A30" s="47">
        <v>44496</v>
      </c>
      <c r="B30" s="48" t="s">
        <v>8</v>
      </c>
      <c r="C30" s="46">
        <v>520</v>
      </c>
      <c r="D30" t="s">
        <v>68</v>
      </c>
      <c r="E30" t="str">
        <f t="shared" si="0"/>
        <v>Under-Budget</v>
      </c>
    </row>
    <row r="31" spans="1:5" x14ac:dyDescent="0.3">
      <c r="A31" s="44">
        <v>44497</v>
      </c>
      <c r="B31" s="45" t="s">
        <v>5</v>
      </c>
      <c r="C31" s="46">
        <v>300</v>
      </c>
      <c r="D31" t="s">
        <v>68</v>
      </c>
      <c r="E31" t="str">
        <f t="shared" si="0"/>
        <v>Under-Budget</v>
      </c>
    </row>
    <row r="32" spans="1:5" x14ac:dyDescent="0.3">
      <c r="A32" s="44">
        <v>44498</v>
      </c>
      <c r="B32" s="45" t="s">
        <v>9</v>
      </c>
      <c r="C32" s="46">
        <v>407.05</v>
      </c>
      <c r="D32" t="s">
        <v>68</v>
      </c>
      <c r="E32" t="str">
        <f t="shared" si="0"/>
        <v>Under-Budget</v>
      </c>
    </row>
    <row r="33" spans="1:5" x14ac:dyDescent="0.3">
      <c r="A33" s="44">
        <v>44499</v>
      </c>
      <c r="B33" s="45" t="s">
        <v>4</v>
      </c>
      <c r="C33" s="46">
        <v>300</v>
      </c>
      <c r="D33" t="s">
        <v>69</v>
      </c>
      <c r="E33" t="str">
        <f t="shared" si="0"/>
        <v>Under-Budget</v>
      </c>
    </row>
    <row r="34" spans="1:5" x14ac:dyDescent="0.3">
      <c r="A34" s="47">
        <v>44501</v>
      </c>
      <c r="B34" s="48" t="s">
        <v>3</v>
      </c>
      <c r="C34" s="49">
        <v>2327</v>
      </c>
      <c r="D34" t="s">
        <v>69</v>
      </c>
      <c r="E34" t="str">
        <f t="shared" si="0"/>
        <v>Over Budget</v>
      </c>
    </row>
    <row r="35" spans="1:5" x14ac:dyDescent="0.3">
      <c r="A35" s="47">
        <v>44502</v>
      </c>
      <c r="B35" s="48" t="s">
        <v>10</v>
      </c>
      <c r="C35" s="46">
        <v>1150</v>
      </c>
      <c r="D35" t="s">
        <v>68</v>
      </c>
      <c r="E35" t="str">
        <f t="shared" si="0"/>
        <v>Under-Budget</v>
      </c>
    </row>
    <row r="36" spans="1:5" x14ac:dyDescent="0.3">
      <c r="A36" s="47">
        <v>44504</v>
      </c>
      <c r="B36" s="48" t="s">
        <v>10</v>
      </c>
      <c r="C36" s="49">
        <v>1138</v>
      </c>
      <c r="D36" t="s">
        <v>68</v>
      </c>
      <c r="E36" t="str">
        <f t="shared" si="0"/>
        <v>Under-Budget</v>
      </c>
    </row>
    <row r="37" spans="1:5" x14ac:dyDescent="0.3">
      <c r="A37" s="44">
        <v>44505</v>
      </c>
      <c r="B37" s="45" t="s">
        <v>13</v>
      </c>
      <c r="C37" s="46">
        <v>500</v>
      </c>
      <c r="D37" t="s">
        <v>68</v>
      </c>
      <c r="E37" t="str">
        <f t="shared" si="0"/>
        <v>Under-Budget</v>
      </c>
    </row>
    <row r="38" spans="1:5" x14ac:dyDescent="0.3">
      <c r="A38" s="44">
        <v>44508</v>
      </c>
      <c r="B38" s="45" t="s">
        <v>6</v>
      </c>
      <c r="C38" s="46">
        <v>702</v>
      </c>
      <c r="D38" t="s">
        <v>68</v>
      </c>
      <c r="E38" t="str">
        <f t="shared" si="0"/>
        <v>Under-Budget</v>
      </c>
    </row>
    <row r="39" spans="1:5" x14ac:dyDescent="0.3">
      <c r="A39" s="47">
        <v>44509</v>
      </c>
      <c r="B39" s="48" t="s">
        <v>4</v>
      </c>
      <c r="C39" s="49">
        <v>1600</v>
      </c>
      <c r="D39" t="s">
        <v>69</v>
      </c>
      <c r="E39" t="str">
        <f t="shared" si="0"/>
        <v>Under-Budget</v>
      </c>
    </row>
    <row r="40" spans="1:5" x14ac:dyDescent="0.3">
      <c r="A40" s="47">
        <v>44512</v>
      </c>
      <c r="B40" s="48" t="s">
        <v>5</v>
      </c>
      <c r="C40" s="46">
        <v>600</v>
      </c>
      <c r="D40" t="s">
        <v>69</v>
      </c>
      <c r="E40" t="str">
        <f t="shared" si="0"/>
        <v>Under-Budget</v>
      </c>
    </row>
    <row r="41" spans="1:5" x14ac:dyDescent="0.3">
      <c r="A41" s="44">
        <v>44515</v>
      </c>
      <c r="B41" s="45" t="s">
        <v>13</v>
      </c>
      <c r="C41" s="46">
        <v>900</v>
      </c>
      <c r="D41" t="s">
        <v>68</v>
      </c>
      <c r="E41" t="str">
        <f t="shared" si="0"/>
        <v>Under-Budget</v>
      </c>
    </row>
    <row r="42" spans="1:5" x14ac:dyDescent="0.3">
      <c r="A42" s="47">
        <v>44515</v>
      </c>
      <c r="B42" s="45" t="s">
        <v>6</v>
      </c>
      <c r="C42" s="46">
        <v>150</v>
      </c>
      <c r="D42" t="s">
        <v>69</v>
      </c>
      <c r="E42" t="str">
        <f t="shared" si="0"/>
        <v>Under-Budget</v>
      </c>
    </row>
    <row r="43" spans="1:5" x14ac:dyDescent="0.3">
      <c r="A43" s="44">
        <v>44515</v>
      </c>
      <c r="B43" s="45" t="s">
        <v>2</v>
      </c>
      <c r="C43" s="46">
        <v>2100</v>
      </c>
      <c r="D43" t="s">
        <v>68</v>
      </c>
      <c r="E43" t="str">
        <f t="shared" si="0"/>
        <v>Over Budget</v>
      </c>
    </row>
    <row r="44" spans="1:5" x14ac:dyDescent="0.3">
      <c r="A44" s="44">
        <v>44517</v>
      </c>
      <c r="B44" s="45" t="s">
        <v>11</v>
      </c>
      <c r="C44" s="46">
        <v>470.63</v>
      </c>
      <c r="D44" t="s">
        <v>69</v>
      </c>
      <c r="E44" t="str">
        <f t="shared" si="0"/>
        <v>Under-Budget</v>
      </c>
    </row>
    <row r="45" spans="1:5" x14ac:dyDescent="0.3">
      <c r="A45" s="44">
        <v>44517</v>
      </c>
      <c r="B45" s="45" t="s">
        <v>9</v>
      </c>
      <c r="C45" s="46">
        <v>322.64</v>
      </c>
      <c r="D45" t="s">
        <v>68</v>
      </c>
      <c r="E45" t="str">
        <f t="shared" si="0"/>
        <v>Under-Budget</v>
      </c>
    </row>
    <row r="46" spans="1:5" x14ac:dyDescent="0.3">
      <c r="A46" s="44">
        <v>44518</v>
      </c>
      <c r="B46" s="48" t="s">
        <v>8</v>
      </c>
      <c r="C46" s="46">
        <v>428</v>
      </c>
      <c r="D46" t="s">
        <v>68</v>
      </c>
      <c r="E46" t="str">
        <f t="shared" si="0"/>
        <v>Under-Budget</v>
      </c>
    </row>
    <row r="47" spans="1:5" x14ac:dyDescent="0.3">
      <c r="A47" s="44">
        <v>44519</v>
      </c>
      <c r="B47" s="45" t="s">
        <v>5</v>
      </c>
      <c r="C47" s="46">
        <v>447</v>
      </c>
      <c r="D47" t="s">
        <v>68</v>
      </c>
      <c r="E47" t="str">
        <f t="shared" si="0"/>
        <v>Under-Budget</v>
      </c>
    </row>
    <row r="48" spans="1:5" x14ac:dyDescent="0.3">
      <c r="A48" s="44">
        <v>44522</v>
      </c>
      <c r="B48" s="45" t="s">
        <v>4</v>
      </c>
      <c r="C48" s="49">
        <v>1720</v>
      </c>
      <c r="D48" t="s">
        <v>68</v>
      </c>
      <c r="E48" t="str">
        <f t="shared" si="0"/>
        <v>Under-Budget</v>
      </c>
    </row>
    <row r="49" spans="1:5" x14ac:dyDescent="0.3">
      <c r="A49" s="47">
        <v>44524</v>
      </c>
      <c r="B49" s="48" t="s">
        <v>6</v>
      </c>
      <c r="C49" s="46">
        <v>540</v>
      </c>
      <c r="D49" t="s">
        <v>69</v>
      </c>
      <c r="E49" t="str">
        <f t="shared" si="0"/>
        <v>Under-Budget</v>
      </c>
    </row>
    <row r="50" spans="1:5" x14ac:dyDescent="0.3">
      <c r="A50" s="44">
        <v>44525</v>
      </c>
      <c r="B50" s="45" t="s">
        <v>7</v>
      </c>
      <c r="C50" s="46">
        <v>314</v>
      </c>
      <c r="D50" t="s">
        <v>69</v>
      </c>
      <c r="E50" t="str">
        <f t="shared" si="0"/>
        <v>Under-Budget</v>
      </c>
    </row>
    <row r="51" spans="1:5" x14ac:dyDescent="0.3">
      <c r="A51" s="44">
        <v>44526</v>
      </c>
      <c r="B51" s="45" t="s">
        <v>8</v>
      </c>
      <c r="C51" s="46">
        <v>518</v>
      </c>
      <c r="D51" t="s">
        <v>69</v>
      </c>
      <c r="E51" t="str">
        <f t="shared" si="0"/>
        <v>Under-Budget</v>
      </c>
    </row>
    <row r="52" spans="1:5" x14ac:dyDescent="0.3">
      <c r="A52" s="44">
        <v>44526</v>
      </c>
      <c r="B52" s="48" t="s">
        <v>3</v>
      </c>
      <c r="C52" s="49">
        <v>2000</v>
      </c>
      <c r="D52" t="s">
        <v>68</v>
      </c>
      <c r="E52" t="str">
        <f t="shared" si="0"/>
        <v>Over Budget</v>
      </c>
    </row>
    <row r="53" spans="1:5" x14ac:dyDescent="0.3">
      <c r="A53" s="47">
        <v>44529</v>
      </c>
      <c r="B53" s="48" t="s">
        <v>7</v>
      </c>
      <c r="C53" s="46">
        <v>337</v>
      </c>
      <c r="D53" t="s">
        <v>68</v>
      </c>
      <c r="E53" t="str">
        <f t="shared" si="0"/>
        <v>Under-Budget</v>
      </c>
    </row>
    <row r="54" spans="1:5" x14ac:dyDescent="0.3">
      <c r="A54" s="44">
        <v>44530</v>
      </c>
      <c r="B54" s="45" t="s">
        <v>8</v>
      </c>
      <c r="C54" s="46">
        <v>500</v>
      </c>
      <c r="D54" t="s">
        <v>68</v>
      </c>
      <c r="E54" t="str">
        <f t="shared" si="0"/>
        <v>Under-Budget</v>
      </c>
    </row>
    <row r="55" spans="1:5" x14ac:dyDescent="0.3">
      <c r="A55" s="44">
        <v>44531</v>
      </c>
      <c r="B55" s="45" t="s">
        <v>4</v>
      </c>
      <c r="C55" s="49">
        <v>2500</v>
      </c>
      <c r="D55" t="s">
        <v>69</v>
      </c>
      <c r="E55" t="str">
        <f t="shared" si="0"/>
        <v>Over Budget</v>
      </c>
    </row>
    <row r="56" spans="1:5" x14ac:dyDescent="0.3">
      <c r="A56" s="47">
        <v>44534</v>
      </c>
      <c r="B56" s="48" t="s">
        <v>5</v>
      </c>
      <c r="C56" s="46">
        <v>710</v>
      </c>
      <c r="D56" t="s">
        <v>69</v>
      </c>
      <c r="E56" t="str">
        <f t="shared" si="0"/>
        <v>Under-Budget</v>
      </c>
    </row>
    <row r="57" spans="1:5" x14ac:dyDescent="0.3">
      <c r="A57" s="44">
        <v>44537</v>
      </c>
      <c r="B57" s="45" t="s">
        <v>2</v>
      </c>
      <c r="C57" s="46">
        <v>2300</v>
      </c>
      <c r="D57" t="s">
        <v>69</v>
      </c>
      <c r="E57" t="str">
        <f t="shared" si="0"/>
        <v>Over Budget</v>
      </c>
    </row>
    <row r="58" spans="1:5" x14ac:dyDescent="0.3">
      <c r="A58" s="44">
        <v>44539</v>
      </c>
      <c r="B58" s="45" t="s">
        <v>12</v>
      </c>
      <c r="C58" s="46">
        <v>12000</v>
      </c>
      <c r="D58" t="s">
        <v>69</v>
      </c>
      <c r="E58" t="str">
        <f t="shared" si="0"/>
        <v>Over Budget</v>
      </c>
    </row>
    <row r="59" spans="1:5" x14ac:dyDescent="0.3">
      <c r="A59" s="44">
        <v>44545</v>
      </c>
      <c r="B59" s="48" t="s">
        <v>10</v>
      </c>
      <c r="C59" s="46">
        <v>1500</v>
      </c>
      <c r="D59" t="s">
        <v>69</v>
      </c>
      <c r="E59" t="str">
        <f t="shared" si="0"/>
        <v>Under-Budget</v>
      </c>
    </row>
    <row r="60" spans="1:5" x14ac:dyDescent="0.3">
      <c r="A60" s="44">
        <v>44547</v>
      </c>
      <c r="B60" s="45" t="s">
        <v>11</v>
      </c>
      <c r="C60" s="46">
        <v>470.63</v>
      </c>
      <c r="D60" t="s">
        <v>68</v>
      </c>
      <c r="E60" t="str">
        <f t="shared" si="0"/>
        <v>Under-Budget</v>
      </c>
    </row>
    <row r="61" spans="1:5" x14ac:dyDescent="0.3">
      <c r="A61" s="44">
        <v>44550</v>
      </c>
      <c r="B61" s="45" t="s">
        <v>7</v>
      </c>
      <c r="C61" s="46">
        <v>267</v>
      </c>
      <c r="D61" t="s">
        <v>68</v>
      </c>
      <c r="E61" t="str">
        <f t="shared" si="0"/>
        <v>Under-Budget</v>
      </c>
    </row>
    <row r="62" spans="1:5" x14ac:dyDescent="0.3">
      <c r="A62" s="44">
        <v>44553</v>
      </c>
      <c r="B62" s="45" t="s">
        <v>6</v>
      </c>
      <c r="C62" s="46">
        <v>640</v>
      </c>
      <c r="D62" t="s">
        <v>68</v>
      </c>
      <c r="E62" t="str">
        <f t="shared" si="0"/>
        <v>Under-Budget</v>
      </c>
    </row>
    <row r="63" spans="1:5" x14ac:dyDescent="0.3">
      <c r="A63" s="44">
        <v>44553</v>
      </c>
      <c r="B63" s="45" t="s">
        <v>5</v>
      </c>
      <c r="C63" s="46">
        <v>450</v>
      </c>
      <c r="D63" t="s">
        <v>68</v>
      </c>
      <c r="E63" t="str">
        <f t="shared" si="0"/>
        <v>Under-Budget</v>
      </c>
    </row>
  </sheetData>
  <mergeCells count="2">
    <mergeCell ref="A1:N1"/>
    <mergeCell ref="A4:N6"/>
  </mergeCells>
  <dataValidations count="1">
    <dataValidation type="list" allowBlank="1" showInputMessage="1" showErrorMessage="1" errorTitle="Error: invalid value" error="Please select value from the list." sqref="D14:D63" xr:uid="{818BAF9D-D6A7-41E2-8430-7CD1690F1687}">
      <formula1>"Essential,Non-Essential"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D94B-1854-4C4A-96C9-26BC76B91786}">
  <dimension ref="A1:I51"/>
  <sheetViews>
    <sheetView topLeftCell="E1" zoomScale="126" zoomScaleNormal="126" workbookViewId="0">
      <selection activeCell="I13" sqref="I13"/>
    </sheetView>
  </sheetViews>
  <sheetFormatPr defaultRowHeight="14.4" x14ac:dyDescent="0.3"/>
  <cols>
    <col min="1" max="2" width="25.33203125" customWidth="1"/>
    <col min="3" max="3" width="35.21875" customWidth="1"/>
    <col min="4" max="4" width="22.33203125" customWidth="1"/>
    <col min="7" max="7" width="13.44140625" customWidth="1"/>
    <col min="8" max="8" width="19.77734375" customWidth="1"/>
    <col min="9" max="9" width="12.77734375" bestFit="1" customWidth="1"/>
  </cols>
  <sheetData>
    <row r="1" spans="1:9" ht="17.399999999999999" x14ac:dyDescent="0.3">
      <c r="A1" s="25" t="s">
        <v>0</v>
      </c>
      <c r="B1" s="25" t="s">
        <v>52</v>
      </c>
      <c r="C1" s="25" t="s">
        <v>14</v>
      </c>
      <c r="D1" s="33" t="s">
        <v>1</v>
      </c>
      <c r="G1" s="16"/>
      <c r="H1" s="16"/>
      <c r="I1" s="16"/>
    </row>
    <row r="2" spans="1:9" ht="17.399999999999999" x14ac:dyDescent="0.3">
      <c r="A2" s="34">
        <v>44470</v>
      </c>
      <c r="B2" s="40" t="str">
        <f>TEXT(A2,"mmm")</f>
        <v>Oct</v>
      </c>
      <c r="C2" s="35" t="s">
        <v>2</v>
      </c>
      <c r="D2" s="36">
        <v>2300</v>
      </c>
      <c r="G2" s="16" t="s">
        <v>53</v>
      </c>
      <c r="H2" s="16"/>
      <c r="I2" s="16" t="s">
        <v>54</v>
      </c>
    </row>
    <row r="3" spans="1:9" ht="17.399999999999999" x14ac:dyDescent="0.3">
      <c r="A3" s="37">
        <v>44470</v>
      </c>
      <c r="B3" s="40" t="str">
        <f t="shared" ref="B3:B51" si="0">TEXT(A3,"mmm")</f>
        <v>Oct</v>
      </c>
      <c r="C3" s="38" t="s">
        <v>3</v>
      </c>
      <c r="D3" s="36">
        <v>767</v>
      </c>
      <c r="G3" t="s">
        <v>55</v>
      </c>
      <c r="I3" t="s">
        <v>56</v>
      </c>
    </row>
    <row r="4" spans="1:9" ht="17.399999999999999" x14ac:dyDescent="0.3">
      <c r="A4" s="37">
        <v>44470</v>
      </c>
      <c r="B4" s="40" t="str">
        <f t="shared" si="0"/>
        <v>Oct</v>
      </c>
      <c r="C4" s="38" t="s">
        <v>4</v>
      </c>
      <c r="D4" s="39">
        <v>2500</v>
      </c>
    </row>
    <row r="5" spans="1:9" ht="17.399999999999999" x14ac:dyDescent="0.3">
      <c r="A5" s="37">
        <v>44473</v>
      </c>
      <c r="B5" s="40" t="str">
        <f t="shared" si="0"/>
        <v>Oct</v>
      </c>
      <c r="C5" s="38" t="s">
        <v>5</v>
      </c>
      <c r="D5" s="36">
        <v>710</v>
      </c>
    </row>
    <row r="6" spans="1:9" ht="36.6" customHeight="1" x14ac:dyDescent="0.3">
      <c r="A6" s="34">
        <v>44473</v>
      </c>
      <c r="B6" s="40" t="str">
        <f t="shared" si="0"/>
        <v>Oct</v>
      </c>
      <c r="C6" s="35" t="s">
        <v>6</v>
      </c>
      <c r="D6" s="36">
        <v>760</v>
      </c>
      <c r="G6" s="25" t="s">
        <v>52</v>
      </c>
      <c r="H6" s="25" t="s">
        <v>60</v>
      </c>
    </row>
    <row r="7" spans="1:9" ht="17.399999999999999" x14ac:dyDescent="0.3">
      <c r="A7" s="37">
        <v>44476</v>
      </c>
      <c r="B7" s="40" t="str">
        <f t="shared" si="0"/>
        <v>Oct</v>
      </c>
      <c r="C7" s="38" t="s">
        <v>10</v>
      </c>
      <c r="D7" s="39">
        <v>1900</v>
      </c>
      <c r="G7" s="40" t="s">
        <v>57</v>
      </c>
      <c r="H7" s="30">
        <f>SUMIF(B:B,G7,D:D)</f>
        <v>17443.37</v>
      </c>
    </row>
    <row r="8" spans="1:9" ht="17.399999999999999" x14ac:dyDescent="0.3">
      <c r="A8" s="34">
        <v>44477</v>
      </c>
      <c r="B8" s="40" t="str">
        <f t="shared" si="0"/>
        <v>Oct</v>
      </c>
      <c r="C8" s="35" t="s">
        <v>7</v>
      </c>
      <c r="D8" s="36">
        <v>450</v>
      </c>
      <c r="G8" s="40" t="s">
        <v>58</v>
      </c>
      <c r="H8" s="30">
        <f t="shared" ref="H8:H9" si="1">SUMIF(B:B,G8,D:D)</f>
        <v>18764.269999999997</v>
      </c>
    </row>
    <row r="9" spans="1:9" ht="17.399999999999999" x14ac:dyDescent="0.3">
      <c r="A9" s="37">
        <v>44484</v>
      </c>
      <c r="B9" s="40" t="str">
        <f t="shared" si="0"/>
        <v>Oct</v>
      </c>
      <c r="C9" s="38" t="s">
        <v>8</v>
      </c>
      <c r="D9" s="36">
        <v>620</v>
      </c>
      <c r="G9" s="40" t="s">
        <v>59</v>
      </c>
      <c r="H9" s="30">
        <f t="shared" si="1"/>
        <v>20837.63</v>
      </c>
    </row>
    <row r="10" spans="1:9" ht="17.399999999999999" x14ac:dyDescent="0.3">
      <c r="A10" s="37">
        <v>44485</v>
      </c>
      <c r="B10" s="40" t="str">
        <f t="shared" si="0"/>
        <v>Oct</v>
      </c>
      <c r="C10" s="38" t="s">
        <v>11</v>
      </c>
      <c r="D10" s="36">
        <v>470</v>
      </c>
    </row>
    <row r="11" spans="1:9" ht="17.399999999999999" x14ac:dyDescent="0.3">
      <c r="A11" s="37">
        <v>44487</v>
      </c>
      <c r="B11" s="40" t="str">
        <f t="shared" si="0"/>
        <v>Oct</v>
      </c>
      <c r="C11" s="38" t="s">
        <v>3</v>
      </c>
      <c r="D11" s="36">
        <v>970</v>
      </c>
    </row>
    <row r="12" spans="1:9" ht="17.399999999999999" x14ac:dyDescent="0.3">
      <c r="A12" s="37">
        <v>44487</v>
      </c>
      <c r="B12" s="40" t="str">
        <f t="shared" si="0"/>
        <v>Oct</v>
      </c>
      <c r="C12" s="35" t="s">
        <v>2</v>
      </c>
      <c r="D12" s="39">
        <v>1075</v>
      </c>
    </row>
    <row r="13" spans="1:9" ht="17.399999999999999" x14ac:dyDescent="0.3">
      <c r="A13" s="37">
        <v>44488</v>
      </c>
      <c r="B13" s="40" t="str">
        <f t="shared" si="0"/>
        <v>Oct</v>
      </c>
      <c r="C13" s="38" t="s">
        <v>7</v>
      </c>
      <c r="D13" s="36">
        <v>489</v>
      </c>
    </row>
    <row r="14" spans="1:9" ht="17.399999999999999" x14ac:dyDescent="0.3">
      <c r="A14" s="37">
        <v>44491</v>
      </c>
      <c r="B14" s="40" t="str">
        <f t="shared" si="0"/>
        <v>Oct</v>
      </c>
      <c r="C14" s="38" t="s">
        <v>4</v>
      </c>
      <c r="D14" s="39">
        <v>1574.1</v>
      </c>
    </row>
    <row r="15" spans="1:9" ht="17.399999999999999" x14ac:dyDescent="0.3">
      <c r="A15" s="37">
        <v>44491</v>
      </c>
      <c r="B15" s="40" t="str">
        <f t="shared" si="0"/>
        <v>Oct</v>
      </c>
      <c r="C15" s="38" t="s">
        <v>6</v>
      </c>
      <c r="D15" s="36">
        <v>550</v>
      </c>
    </row>
    <row r="16" spans="1:9" ht="17.399999999999999" x14ac:dyDescent="0.3">
      <c r="A16" s="37">
        <v>44494</v>
      </c>
      <c r="B16" s="40" t="str">
        <f t="shared" si="0"/>
        <v>Oct</v>
      </c>
      <c r="C16" s="38" t="s">
        <v>9</v>
      </c>
      <c r="D16" s="36">
        <v>423</v>
      </c>
    </row>
    <row r="17" spans="1:4" ht="17.399999999999999" x14ac:dyDescent="0.3">
      <c r="A17" s="37">
        <v>44496</v>
      </c>
      <c r="B17" s="40" t="str">
        <f t="shared" si="0"/>
        <v>Oct</v>
      </c>
      <c r="C17" s="38" t="s">
        <v>9</v>
      </c>
      <c r="D17" s="36">
        <v>358.22</v>
      </c>
    </row>
    <row r="18" spans="1:4" ht="17.399999999999999" x14ac:dyDescent="0.3">
      <c r="A18" s="37">
        <v>44496</v>
      </c>
      <c r="B18" s="40" t="str">
        <f t="shared" si="0"/>
        <v>Oct</v>
      </c>
      <c r="C18" s="38" t="s">
        <v>8</v>
      </c>
      <c r="D18" s="36">
        <v>520</v>
      </c>
    </row>
    <row r="19" spans="1:4" ht="17.399999999999999" x14ac:dyDescent="0.3">
      <c r="A19" s="34">
        <v>44497</v>
      </c>
      <c r="B19" s="40" t="str">
        <f t="shared" si="0"/>
        <v>Oct</v>
      </c>
      <c r="C19" s="35" t="s">
        <v>5</v>
      </c>
      <c r="D19" s="36">
        <v>300</v>
      </c>
    </row>
    <row r="20" spans="1:4" ht="17.399999999999999" x14ac:dyDescent="0.3">
      <c r="A20" s="34">
        <v>44498</v>
      </c>
      <c r="B20" s="40" t="str">
        <f t="shared" si="0"/>
        <v>Oct</v>
      </c>
      <c r="C20" s="35" t="s">
        <v>9</v>
      </c>
      <c r="D20" s="36">
        <v>407.05</v>
      </c>
    </row>
    <row r="21" spans="1:4" ht="17.399999999999999" x14ac:dyDescent="0.3">
      <c r="A21" s="34">
        <v>44499</v>
      </c>
      <c r="B21" s="40" t="str">
        <f t="shared" si="0"/>
        <v>Oct</v>
      </c>
      <c r="C21" s="35" t="s">
        <v>4</v>
      </c>
      <c r="D21" s="36">
        <v>300</v>
      </c>
    </row>
    <row r="22" spans="1:4" ht="17.399999999999999" x14ac:dyDescent="0.3">
      <c r="A22" s="37">
        <v>44501</v>
      </c>
      <c r="B22" s="40" t="str">
        <f t="shared" si="0"/>
        <v>Nov</v>
      </c>
      <c r="C22" s="38" t="s">
        <v>3</v>
      </c>
      <c r="D22" s="39">
        <v>2327</v>
      </c>
    </row>
    <row r="23" spans="1:4" ht="17.399999999999999" x14ac:dyDescent="0.3">
      <c r="A23" s="37">
        <v>44502</v>
      </c>
      <c r="B23" s="40" t="str">
        <f t="shared" si="0"/>
        <v>Nov</v>
      </c>
      <c r="C23" s="38" t="s">
        <v>10</v>
      </c>
      <c r="D23" s="36">
        <v>1150</v>
      </c>
    </row>
    <row r="24" spans="1:4" ht="17.399999999999999" x14ac:dyDescent="0.3">
      <c r="A24" s="37">
        <v>44504</v>
      </c>
      <c r="B24" s="40" t="str">
        <f t="shared" si="0"/>
        <v>Nov</v>
      </c>
      <c r="C24" s="38" t="s">
        <v>10</v>
      </c>
      <c r="D24" s="39">
        <v>1138</v>
      </c>
    </row>
    <row r="25" spans="1:4" ht="17.399999999999999" x14ac:dyDescent="0.3">
      <c r="A25" s="34">
        <v>44505</v>
      </c>
      <c r="B25" s="40" t="str">
        <f t="shared" si="0"/>
        <v>Nov</v>
      </c>
      <c r="C25" s="35" t="s">
        <v>13</v>
      </c>
      <c r="D25" s="36">
        <v>500</v>
      </c>
    </row>
    <row r="26" spans="1:4" ht="17.399999999999999" x14ac:dyDescent="0.3">
      <c r="A26" s="34">
        <v>44508</v>
      </c>
      <c r="B26" s="40" t="str">
        <f t="shared" si="0"/>
        <v>Nov</v>
      </c>
      <c r="C26" s="35" t="s">
        <v>6</v>
      </c>
      <c r="D26" s="36">
        <v>702</v>
      </c>
    </row>
    <row r="27" spans="1:4" ht="17.399999999999999" x14ac:dyDescent="0.3">
      <c r="A27" s="37">
        <v>44509</v>
      </c>
      <c r="B27" s="40" t="str">
        <f t="shared" si="0"/>
        <v>Nov</v>
      </c>
      <c r="C27" s="38" t="s">
        <v>4</v>
      </c>
      <c r="D27" s="39">
        <v>1600</v>
      </c>
    </row>
    <row r="28" spans="1:4" ht="17.399999999999999" x14ac:dyDescent="0.3">
      <c r="A28" s="37">
        <v>44512</v>
      </c>
      <c r="B28" s="40" t="str">
        <f t="shared" si="0"/>
        <v>Nov</v>
      </c>
      <c r="C28" s="38" t="s">
        <v>5</v>
      </c>
      <c r="D28" s="36">
        <v>600</v>
      </c>
    </row>
    <row r="29" spans="1:4" ht="17.399999999999999" x14ac:dyDescent="0.3">
      <c r="A29" s="34">
        <v>44515</v>
      </c>
      <c r="B29" s="40" t="str">
        <f t="shared" si="0"/>
        <v>Nov</v>
      </c>
      <c r="C29" s="35" t="s">
        <v>13</v>
      </c>
      <c r="D29" s="36">
        <v>900</v>
      </c>
    </row>
    <row r="30" spans="1:4" ht="17.399999999999999" x14ac:dyDescent="0.3">
      <c r="A30" s="37">
        <v>44515</v>
      </c>
      <c r="B30" s="40" t="str">
        <f t="shared" si="0"/>
        <v>Nov</v>
      </c>
      <c r="C30" s="35" t="s">
        <v>6</v>
      </c>
      <c r="D30" s="36">
        <v>150</v>
      </c>
    </row>
    <row r="31" spans="1:4" ht="17.399999999999999" x14ac:dyDescent="0.3">
      <c r="A31" s="34">
        <v>44515</v>
      </c>
      <c r="B31" s="40" t="str">
        <f t="shared" si="0"/>
        <v>Nov</v>
      </c>
      <c r="C31" s="35" t="s">
        <v>2</v>
      </c>
      <c r="D31" s="36">
        <v>2100</v>
      </c>
    </row>
    <row r="32" spans="1:4" ht="17.399999999999999" x14ac:dyDescent="0.3">
      <c r="A32" s="34">
        <v>44517</v>
      </c>
      <c r="B32" s="40" t="str">
        <f t="shared" si="0"/>
        <v>Nov</v>
      </c>
      <c r="C32" s="35" t="s">
        <v>11</v>
      </c>
      <c r="D32" s="36">
        <v>470.63</v>
      </c>
    </row>
    <row r="33" spans="1:4" ht="17.399999999999999" x14ac:dyDescent="0.3">
      <c r="A33" s="34">
        <v>44517</v>
      </c>
      <c r="B33" s="40" t="str">
        <f t="shared" si="0"/>
        <v>Nov</v>
      </c>
      <c r="C33" s="35" t="s">
        <v>9</v>
      </c>
      <c r="D33" s="36">
        <v>322.64</v>
      </c>
    </row>
    <row r="34" spans="1:4" ht="17.399999999999999" x14ac:dyDescent="0.3">
      <c r="A34" s="34">
        <v>44518</v>
      </c>
      <c r="B34" s="40" t="str">
        <f t="shared" si="0"/>
        <v>Nov</v>
      </c>
      <c r="C34" s="38" t="s">
        <v>8</v>
      </c>
      <c r="D34" s="36">
        <v>428</v>
      </c>
    </row>
    <row r="35" spans="1:4" ht="17.399999999999999" x14ac:dyDescent="0.3">
      <c r="A35" s="34">
        <v>44519</v>
      </c>
      <c r="B35" s="40" t="str">
        <f t="shared" si="0"/>
        <v>Nov</v>
      </c>
      <c r="C35" s="35" t="s">
        <v>5</v>
      </c>
      <c r="D35" s="36">
        <v>447</v>
      </c>
    </row>
    <row r="36" spans="1:4" ht="17.399999999999999" x14ac:dyDescent="0.3">
      <c r="A36" s="34">
        <v>44522</v>
      </c>
      <c r="B36" s="40" t="str">
        <f t="shared" si="0"/>
        <v>Nov</v>
      </c>
      <c r="C36" s="35" t="s">
        <v>4</v>
      </c>
      <c r="D36" s="39">
        <v>1720</v>
      </c>
    </row>
    <row r="37" spans="1:4" ht="17.399999999999999" x14ac:dyDescent="0.3">
      <c r="A37" s="37">
        <v>44524</v>
      </c>
      <c r="B37" s="40" t="str">
        <f t="shared" si="0"/>
        <v>Nov</v>
      </c>
      <c r="C37" s="38" t="s">
        <v>6</v>
      </c>
      <c r="D37" s="36">
        <v>540</v>
      </c>
    </row>
    <row r="38" spans="1:4" ht="17.399999999999999" x14ac:dyDescent="0.3">
      <c r="A38" s="34">
        <v>44525</v>
      </c>
      <c r="B38" s="40" t="str">
        <f t="shared" si="0"/>
        <v>Nov</v>
      </c>
      <c r="C38" s="35" t="s">
        <v>7</v>
      </c>
      <c r="D38" s="36">
        <v>314</v>
      </c>
    </row>
    <row r="39" spans="1:4" ht="17.399999999999999" x14ac:dyDescent="0.3">
      <c r="A39" s="34">
        <v>44526</v>
      </c>
      <c r="B39" s="40" t="str">
        <f t="shared" si="0"/>
        <v>Nov</v>
      </c>
      <c r="C39" s="35" t="s">
        <v>8</v>
      </c>
      <c r="D39" s="36">
        <v>518</v>
      </c>
    </row>
    <row r="40" spans="1:4" ht="17.399999999999999" x14ac:dyDescent="0.3">
      <c r="A40" s="34">
        <v>44526</v>
      </c>
      <c r="B40" s="40" t="str">
        <f t="shared" si="0"/>
        <v>Nov</v>
      </c>
      <c r="C40" s="38" t="s">
        <v>3</v>
      </c>
      <c r="D40" s="39">
        <v>2000</v>
      </c>
    </row>
    <row r="41" spans="1:4" ht="17.399999999999999" x14ac:dyDescent="0.3">
      <c r="A41" s="37">
        <v>44529</v>
      </c>
      <c r="B41" s="40" t="str">
        <f t="shared" si="0"/>
        <v>Nov</v>
      </c>
      <c r="C41" s="38" t="s">
        <v>7</v>
      </c>
      <c r="D41" s="36">
        <v>337</v>
      </c>
    </row>
    <row r="42" spans="1:4" ht="17.399999999999999" x14ac:dyDescent="0.3">
      <c r="A42" s="34">
        <v>44530</v>
      </c>
      <c r="B42" s="40" t="str">
        <f t="shared" si="0"/>
        <v>Nov</v>
      </c>
      <c r="C42" s="35" t="s">
        <v>8</v>
      </c>
      <c r="D42" s="36">
        <v>500</v>
      </c>
    </row>
    <row r="43" spans="1:4" ht="17.399999999999999" x14ac:dyDescent="0.3">
      <c r="A43" s="34">
        <v>44531</v>
      </c>
      <c r="B43" s="40" t="str">
        <f t="shared" si="0"/>
        <v>Dec</v>
      </c>
      <c r="C43" s="35" t="s">
        <v>4</v>
      </c>
      <c r="D43" s="39">
        <v>2500</v>
      </c>
    </row>
    <row r="44" spans="1:4" ht="17.399999999999999" x14ac:dyDescent="0.3">
      <c r="A44" s="37">
        <v>44534</v>
      </c>
      <c r="B44" s="40" t="str">
        <f t="shared" si="0"/>
        <v>Dec</v>
      </c>
      <c r="C44" s="38" t="s">
        <v>5</v>
      </c>
      <c r="D44" s="36">
        <v>710</v>
      </c>
    </row>
    <row r="45" spans="1:4" ht="17.399999999999999" x14ac:dyDescent="0.3">
      <c r="A45" s="34">
        <v>44537</v>
      </c>
      <c r="B45" s="40" t="str">
        <f t="shared" si="0"/>
        <v>Dec</v>
      </c>
      <c r="C45" s="35" t="s">
        <v>2</v>
      </c>
      <c r="D45" s="36">
        <v>2300</v>
      </c>
    </row>
    <row r="46" spans="1:4" ht="17.399999999999999" x14ac:dyDescent="0.3">
      <c r="A46" s="34">
        <v>44539</v>
      </c>
      <c r="B46" s="40" t="str">
        <f t="shared" si="0"/>
        <v>Dec</v>
      </c>
      <c r="C46" s="35" t="s">
        <v>12</v>
      </c>
      <c r="D46" s="36">
        <v>12000</v>
      </c>
    </row>
    <row r="47" spans="1:4" ht="17.399999999999999" x14ac:dyDescent="0.3">
      <c r="A47" s="34">
        <v>44545</v>
      </c>
      <c r="B47" s="40" t="str">
        <f t="shared" si="0"/>
        <v>Dec</v>
      </c>
      <c r="C47" s="38" t="s">
        <v>10</v>
      </c>
      <c r="D47" s="36">
        <v>1500</v>
      </c>
    </row>
    <row r="48" spans="1:4" ht="17.399999999999999" x14ac:dyDescent="0.3">
      <c r="A48" s="34">
        <v>44547</v>
      </c>
      <c r="B48" s="40" t="str">
        <f t="shared" si="0"/>
        <v>Dec</v>
      </c>
      <c r="C48" s="35" t="s">
        <v>11</v>
      </c>
      <c r="D48" s="36">
        <v>470.63</v>
      </c>
    </row>
    <row r="49" spans="1:4" ht="17.399999999999999" x14ac:dyDescent="0.3">
      <c r="A49" s="34">
        <v>44550</v>
      </c>
      <c r="B49" s="40" t="str">
        <f t="shared" si="0"/>
        <v>Dec</v>
      </c>
      <c r="C49" s="35" t="s">
        <v>7</v>
      </c>
      <c r="D49" s="36">
        <v>267</v>
      </c>
    </row>
    <row r="50" spans="1:4" ht="17.399999999999999" x14ac:dyDescent="0.3">
      <c r="A50" s="34">
        <v>44553</v>
      </c>
      <c r="B50" s="40" t="str">
        <f t="shared" si="0"/>
        <v>Dec</v>
      </c>
      <c r="C50" s="35" t="s">
        <v>6</v>
      </c>
      <c r="D50" s="36">
        <v>640</v>
      </c>
    </row>
    <row r="51" spans="1:4" ht="17.399999999999999" x14ac:dyDescent="0.3">
      <c r="A51" s="34">
        <v>44553</v>
      </c>
      <c r="B51" s="40" t="str">
        <f t="shared" si="0"/>
        <v>Dec</v>
      </c>
      <c r="C51" s="35" t="s">
        <v>5</v>
      </c>
      <c r="D51" s="36">
        <v>450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EBB54-98F9-4872-8FC1-AB77D42071AB}">
  <dimension ref="A1:G21"/>
  <sheetViews>
    <sheetView topLeftCell="A6" workbookViewId="0">
      <selection activeCell="G14" sqref="G14"/>
    </sheetView>
  </sheetViews>
  <sheetFormatPr defaultRowHeight="14.4" x14ac:dyDescent="0.3"/>
  <cols>
    <col min="1" max="1" width="30.77734375" customWidth="1"/>
    <col min="2" max="2" width="24.88671875" customWidth="1"/>
  </cols>
  <sheetData>
    <row r="1" spans="1:7" ht="106.8" customHeight="1" x14ac:dyDescent="0.3">
      <c r="A1" s="22" t="s">
        <v>17</v>
      </c>
      <c r="B1" s="23"/>
      <c r="C1" s="23"/>
      <c r="D1" s="23"/>
      <c r="E1" s="23"/>
      <c r="F1" s="23"/>
    </row>
    <row r="3" spans="1:7" ht="21" x14ac:dyDescent="0.4">
      <c r="A3" s="26" t="s">
        <v>14</v>
      </c>
      <c r="B3" s="27" t="s">
        <v>39</v>
      </c>
    </row>
    <row r="4" spans="1:7" ht="21" x14ac:dyDescent="0.4">
      <c r="A4" s="28" t="s">
        <v>12</v>
      </c>
      <c r="B4" s="27">
        <v>12000</v>
      </c>
    </row>
    <row r="5" spans="1:7" ht="39.6" x14ac:dyDescent="0.4">
      <c r="A5" s="29" t="s">
        <v>4</v>
      </c>
      <c r="B5" s="27">
        <v>10194.1</v>
      </c>
      <c r="E5" t="s">
        <v>51</v>
      </c>
    </row>
    <row r="6" spans="1:7" ht="21" x14ac:dyDescent="0.4">
      <c r="A6" s="28" t="s">
        <v>2</v>
      </c>
      <c r="B6" s="27">
        <v>7775</v>
      </c>
    </row>
    <row r="7" spans="1:7" ht="21" x14ac:dyDescent="0.4">
      <c r="A7" s="29" t="s">
        <v>3</v>
      </c>
      <c r="B7" s="27">
        <v>7464</v>
      </c>
    </row>
    <row r="8" spans="1:7" ht="21" x14ac:dyDescent="0.4">
      <c r="A8" s="29" t="s">
        <v>10</v>
      </c>
      <c r="B8" s="27">
        <v>5688</v>
      </c>
    </row>
    <row r="9" spans="1:7" ht="21" x14ac:dyDescent="0.4">
      <c r="A9" s="28" t="s">
        <v>6</v>
      </c>
      <c r="B9" s="27">
        <v>3342</v>
      </c>
      <c r="F9" s="3" t="s">
        <v>14</v>
      </c>
      <c r="G9" s="24" t="s">
        <v>39</v>
      </c>
    </row>
    <row r="10" spans="1:7" ht="39.6" x14ac:dyDescent="0.4">
      <c r="A10" s="29" t="s">
        <v>5</v>
      </c>
      <c r="B10" s="27">
        <v>3217</v>
      </c>
      <c r="F10" s="5" t="s">
        <v>2</v>
      </c>
      <c r="G10" s="30">
        <v>7775</v>
      </c>
    </row>
    <row r="11" spans="1:7" ht="39.6" x14ac:dyDescent="0.4">
      <c r="A11" s="29" t="s">
        <v>8</v>
      </c>
      <c r="B11" s="27">
        <v>2586</v>
      </c>
      <c r="F11" s="5"/>
      <c r="G11" s="30"/>
    </row>
    <row r="12" spans="1:7" ht="41.4" x14ac:dyDescent="0.4">
      <c r="A12" s="28" t="s">
        <v>7</v>
      </c>
      <c r="B12" s="27">
        <v>1857</v>
      </c>
      <c r="F12" s="7" t="s">
        <v>3</v>
      </c>
      <c r="G12" s="30">
        <v>7464</v>
      </c>
    </row>
    <row r="13" spans="1:7" ht="55.2" x14ac:dyDescent="0.4">
      <c r="A13" s="29" t="s">
        <v>9</v>
      </c>
      <c r="B13" s="27">
        <v>1510.9099999999999</v>
      </c>
      <c r="F13" s="7" t="s">
        <v>4</v>
      </c>
      <c r="G13" s="30">
        <v>10194.1</v>
      </c>
    </row>
    <row r="14" spans="1:7" ht="41.4" x14ac:dyDescent="0.4">
      <c r="A14" s="29" t="s">
        <v>11</v>
      </c>
      <c r="B14" s="27">
        <v>1411.26</v>
      </c>
      <c r="F14" s="7" t="s">
        <v>5</v>
      </c>
      <c r="G14" s="30">
        <v>3217</v>
      </c>
    </row>
    <row r="15" spans="1:7" ht="27.6" x14ac:dyDescent="0.4">
      <c r="A15" s="28"/>
      <c r="B15" s="27"/>
      <c r="F15" s="5" t="s">
        <v>6</v>
      </c>
      <c r="G15" s="30">
        <v>3342</v>
      </c>
    </row>
    <row r="16" spans="1:7" x14ac:dyDescent="0.3">
      <c r="F16" s="7" t="s">
        <v>10</v>
      </c>
      <c r="G16" s="30">
        <v>5688</v>
      </c>
    </row>
    <row r="17" spans="6:7" ht="27.6" x14ac:dyDescent="0.3">
      <c r="F17" s="5" t="s">
        <v>7</v>
      </c>
      <c r="G17" s="30">
        <v>1857</v>
      </c>
    </row>
    <row r="18" spans="6:7" ht="41.4" x14ac:dyDescent="0.3">
      <c r="F18" s="7" t="s">
        <v>8</v>
      </c>
      <c r="G18" s="30">
        <v>2586</v>
      </c>
    </row>
    <row r="19" spans="6:7" ht="55.2" x14ac:dyDescent="0.3">
      <c r="F19" s="7" t="s">
        <v>11</v>
      </c>
      <c r="G19" s="30">
        <v>1411.26</v>
      </c>
    </row>
    <row r="20" spans="6:7" ht="27.6" x14ac:dyDescent="0.3">
      <c r="F20" s="7" t="s">
        <v>9</v>
      </c>
      <c r="G20" s="30">
        <v>1510.9099999999999</v>
      </c>
    </row>
    <row r="21" spans="6:7" x14ac:dyDescent="0.3">
      <c r="F21" s="5" t="s">
        <v>12</v>
      </c>
      <c r="G21" s="30">
        <v>12000</v>
      </c>
    </row>
  </sheetData>
  <sortState xmlns:xlrd2="http://schemas.microsoft.com/office/spreadsheetml/2017/richdata2" ref="A4:B15">
    <sortCondition descending="1" ref="B4:B15"/>
  </sortState>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9BF1-7957-4A7F-91F0-3C995B0ABA4A}">
  <dimension ref="A1:I19"/>
  <sheetViews>
    <sheetView topLeftCell="C4" zoomScale="148" workbookViewId="0">
      <selection activeCell="M15" sqref="M15"/>
    </sheetView>
  </sheetViews>
  <sheetFormatPr defaultRowHeight="14.4" x14ac:dyDescent="0.3"/>
  <cols>
    <col min="2" max="2" width="22.44140625" customWidth="1"/>
    <col min="3" max="3" width="17.109375" customWidth="1"/>
  </cols>
  <sheetData>
    <row r="1" spans="1:9" ht="66" customHeight="1" x14ac:dyDescent="0.3">
      <c r="A1" s="22" t="s">
        <v>16</v>
      </c>
      <c r="B1" s="23"/>
      <c r="C1" s="23"/>
      <c r="D1" s="23"/>
      <c r="E1" s="23"/>
      <c r="F1" s="23"/>
      <c r="G1" s="23"/>
      <c r="H1" s="23"/>
      <c r="I1" s="23"/>
    </row>
    <row r="2" spans="1:9" x14ac:dyDescent="0.3">
      <c r="I2" t="s">
        <v>44</v>
      </c>
    </row>
    <row r="3" spans="1:9" x14ac:dyDescent="0.3">
      <c r="B3" s="3" t="s">
        <v>14</v>
      </c>
      <c r="C3" s="24" t="s">
        <v>39</v>
      </c>
      <c r="I3" t="s">
        <v>45</v>
      </c>
    </row>
    <row r="4" spans="1:9" x14ac:dyDescent="0.3">
      <c r="B4" s="5" t="s">
        <v>2</v>
      </c>
      <c r="C4" s="30">
        <f>SUMIF(Expense!B:B,TASK2!B4,Expense!C:C)</f>
        <v>7775</v>
      </c>
      <c r="D4" t="s">
        <v>40</v>
      </c>
      <c r="I4" t="s">
        <v>46</v>
      </c>
    </row>
    <row r="5" spans="1:9" x14ac:dyDescent="0.3">
      <c r="B5" s="5"/>
      <c r="C5" s="30"/>
      <c r="E5" t="s">
        <v>41</v>
      </c>
      <c r="F5" t="s">
        <v>42</v>
      </c>
      <c r="G5" t="s">
        <v>43</v>
      </c>
    </row>
    <row r="6" spans="1:9" x14ac:dyDescent="0.3">
      <c r="B6" s="7" t="s">
        <v>3</v>
      </c>
      <c r="C6" s="30">
        <f>SUMIF(Expense!B:B,TASK2!B6,Expense!C:C)</f>
        <v>7464</v>
      </c>
    </row>
    <row r="7" spans="1:9" ht="28.8" customHeight="1" x14ac:dyDescent="0.3">
      <c r="B7" s="7" t="s">
        <v>4</v>
      </c>
      <c r="C7" s="30">
        <f>SUMIF(Expense!B:B,TASK2!B7,Expense!C:C)</f>
        <v>10194.1</v>
      </c>
    </row>
    <row r="8" spans="1:9" x14ac:dyDescent="0.3">
      <c r="B8" s="7" t="s">
        <v>5</v>
      </c>
      <c r="C8" s="30">
        <f>SUMIF(Expense!B:B,TASK2!B8,Expense!C:C)</f>
        <v>3217</v>
      </c>
    </row>
    <row r="9" spans="1:9" x14ac:dyDescent="0.3">
      <c r="B9" s="5" t="s">
        <v>6</v>
      </c>
      <c r="C9" s="30">
        <f>SUMIF(Expense!B:B,TASK2!B9,Expense!C:C)</f>
        <v>3342</v>
      </c>
    </row>
    <row r="10" spans="1:9" x14ac:dyDescent="0.3">
      <c r="B10" s="7" t="s">
        <v>10</v>
      </c>
      <c r="C10" s="30">
        <f>SUMIF(Expense!B:B,TASK2!B10,Expense!C:C)</f>
        <v>5688</v>
      </c>
    </row>
    <row r="11" spans="1:9" x14ac:dyDescent="0.3">
      <c r="B11" s="5" t="s">
        <v>7</v>
      </c>
      <c r="C11" s="30">
        <f>SUMIF(Expense!B:B,TASK2!B11,Expense!C:C)</f>
        <v>1857</v>
      </c>
    </row>
    <row r="12" spans="1:9" x14ac:dyDescent="0.3">
      <c r="B12" s="7" t="s">
        <v>8</v>
      </c>
      <c r="C12" s="30">
        <f>SUMIF(Expense!B:B,TASK2!B12,Expense!C:C)</f>
        <v>2586</v>
      </c>
    </row>
    <row r="13" spans="1:9" x14ac:dyDescent="0.3">
      <c r="B13" s="7" t="s">
        <v>11</v>
      </c>
      <c r="C13" s="30">
        <f>SUMIF(Expense!B:B,TASK2!B13,Expense!C:C)</f>
        <v>1411.26</v>
      </c>
    </row>
    <row r="14" spans="1:9" x14ac:dyDescent="0.3">
      <c r="B14" s="7" t="s">
        <v>9</v>
      </c>
      <c r="C14" s="30">
        <f>SUMIF(Expense!B:B,TASK2!B14,Expense!C:C)</f>
        <v>1510.9099999999999</v>
      </c>
    </row>
    <row r="15" spans="1:9" x14ac:dyDescent="0.3">
      <c r="B15" s="5" t="s">
        <v>12</v>
      </c>
      <c r="C15" s="30">
        <f>SUMIF(Expense!B:B,TASK2!B15,Expense!C:C)</f>
        <v>12000</v>
      </c>
    </row>
    <row r="18" spans="2:4" x14ac:dyDescent="0.3">
      <c r="B18" t="s">
        <v>47</v>
      </c>
      <c r="D18" t="s">
        <v>48</v>
      </c>
    </row>
    <row r="19" spans="2:4" x14ac:dyDescent="0.3">
      <c r="B19" t="s">
        <v>49</v>
      </c>
      <c r="D19" t="s">
        <v>50</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1B0A-BB7D-4DE1-8786-118A11B3CDFC}">
  <dimension ref="A1:J24"/>
  <sheetViews>
    <sheetView zoomScale="131" zoomScaleNormal="131" workbookViewId="0">
      <selection activeCell="C10" sqref="C10"/>
    </sheetView>
  </sheetViews>
  <sheetFormatPr defaultRowHeight="14.4" x14ac:dyDescent="0.3"/>
  <cols>
    <col min="1" max="1" width="33.109375" customWidth="1"/>
    <col min="2" max="2" width="6.109375" bestFit="1" customWidth="1"/>
    <col min="3" max="3" width="14.44140625" bestFit="1" customWidth="1"/>
    <col min="4" max="6" width="15.5546875" bestFit="1" customWidth="1"/>
    <col min="7" max="7" width="10.77734375" bestFit="1" customWidth="1"/>
    <col min="8" max="8" width="19.21875" bestFit="1" customWidth="1"/>
  </cols>
  <sheetData>
    <row r="1" spans="1:10" ht="40.799999999999997" customHeight="1" x14ac:dyDescent="0.3">
      <c r="A1" s="17" t="s">
        <v>15</v>
      </c>
      <c r="B1" s="18"/>
      <c r="C1" s="18"/>
      <c r="D1" s="18"/>
      <c r="E1" s="18"/>
      <c r="F1" s="18"/>
      <c r="G1" s="18"/>
      <c r="H1" s="18"/>
      <c r="I1" s="18"/>
      <c r="J1" s="18"/>
    </row>
    <row r="3" spans="1:10" x14ac:dyDescent="0.3">
      <c r="A3" t="s">
        <v>24</v>
      </c>
    </row>
    <row r="4" spans="1:10" x14ac:dyDescent="0.3">
      <c r="A4" s="15" t="s">
        <v>25</v>
      </c>
    </row>
    <row r="6" spans="1:10" x14ac:dyDescent="0.3">
      <c r="A6" s="16" t="s">
        <v>38</v>
      </c>
      <c r="B6" s="16">
        <f>COUNTIF(Expense!B:B,TASK1!A6)</f>
        <v>6</v>
      </c>
      <c r="E6" s="14"/>
    </row>
    <row r="7" spans="1:10" x14ac:dyDescent="0.3">
      <c r="A7" s="16" t="s">
        <v>26</v>
      </c>
      <c r="B7" s="16">
        <f>COUNTIF(Expense!B:B,TASK1!A7)</f>
        <v>5</v>
      </c>
    </row>
    <row r="8" spans="1:10" x14ac:dyDescent="0.3">
      <c r="A8" s="16" t="s">
        <v>10</v>
      </c>
      <c r="B8" s="16">
        <f>COUNTIF(Expense!B:B,TASK1!A8)</f>
        <v>4</v>
      </c>
    </row>
    <row r="9" spans="1:10" x14ac:dyDescent="0.3">
      <c r="A9" s="16" t="s">
        <v>27</v>
      </c>
      <c r="B9" s="16">
        <f>SUM(B6:B8)</f>
        <v>15</v>
      </c>
    </row>
    <row r="15" spans="1:10" x14ac:dyDescent="0.3">
      <c r="A15" s="19" t="s">
        <v>34</v>
      </c>
      <c r="B15" t="s">
        <v>37</v>
      </c>
      <c r="C15" t="s">
        <v>36</v>
      </c>
    </row>
    <row r="16" spans="1:10" x14ac:dyDescent="0.3">
      <c r="A16" s="20" t="s">
        <v>10</v>
      </c>
      <c r="B16" s="21">
        <v>4</v>
      </c>
      <c r="C16" s="21">
        <v>5688</v>
      </c>
    </row>
    <row r="17" spans="1:6" x14ac:dyDescent="0.3">
      <c r="A17" s="20" t="s">
        <v>3</v>
      </c>
      <c r="B17" s="21">
        <v>6</v>
      </c>
      <c r="C17" s="21">
        <v>7464</v>
      </c>
    </row>
    <row r="18" spans="1:6" x14ac:dyDescent="0.3">
      <c r="A18" s="20" t="s">
        <v>7</v>
      </c>
      <c r="B18" s="21">
        <v>5</v>
      </c>
      <c r="C18" s="21">
        <v>1857</v>
      </c>
    </row>
    <row r="19" spans="1:6" x14ac:dyDescent="0.3">
      <c r="A19" s="20" t="s">
        <v>35</v>
      </c>
      <c r="B19" s="21">
        <v>15</v>
      </c>
      <c r="C19" s="21">
        <v>15009</v>
      </c>
    </row>
    <row r="20" spans="1:6" x14ac:dyDescent="0.3">
      <c r="E20" t="s">
        <v>28</v>
      </c>
      <c r="F20" t="s">
        <v>29</v>
      </c>
    </row>
    <row r="22" spans="1:6" x14ac:dyDescent="0.3">
      <c r="E22" t="s">
        <v>30</v>
      </c>
      <c r="F22" t="s">
        <v>31</v>
      </c>
    </row>
    <row r="24" spans="1:6" x14ac:dyDescent="0.3">
      <c r="E24" t="s">
        <v>32</v>
      </c>
      <c r="F24" t="s">
        <v>33</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Expense</vt:lpstr>
      <vt:lpstr>Tasks</vt:lpstr>
      <vt:lpstr>Sheet3</vt:lpstr>
      <vt:lpstr>Sheet4</vt:lpstr>
      <vt:lpstr>TASK3</vt:lpstr>
      <vt:lpstr>TASK2</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priya bhatia</cp:lastModifiedBy>
  <dcterms:created xsi:type="dcterms:W3CDTF">2015-06-05T18:17:20Z</dcterms:created>
  <dcterms:modified xsi:type="dcterms:W3CDTF">2024-06-14T08:44:22Z</dcterms:modified>
</cp:coreProperties>
</file>