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0490" windowHeight="7755" tabRatio="500" firstSheet="1" activeTab="4"/>
  </bookViews>
  <sheets>
    <sheet name="1ToolVsManual" sheetId="1" r:id="rId1"/>
    <sheet name="ToolVsTool" sheetId="2" r:id="rId2"/>
    <sheet name="2ToolsVsManual" sheetId="6" r:id="rId3"/>
    <sheet name="3ToolsVsManual" sheetId="7" r:id="rId4"/>
    <sheet name="4ToolsVsManual" sheetId="5" r:id="rId5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9" i="7" l="1"/>
  <c r="H49" i="7"/>
  <c r="G49" i="7"/>
  <c r="O48" i="7"/>
  <c r="N48" i="7"/>
  <c r="M48" i="7"/>
  <c r="J48" i="7"/>
  <c r="O47" i="7"/>
  <c r="N47" i="7"/>
  <c r="M47" i="7"/>
  <c r="J47" i="7"/>
  <c r="O46" i="7"/>
  <c r="N46" i="7"/>
  <c r="M46" i="7"/>
  <c r="J46" i="7"/>
  <c r="I34" i="7"/>
  <c r="H34" i="7"/>
  <c r="G34" i="7"/>
  <c r="O33" i="7"/>
  <c r="N33" i="7"/>
  <c r="M33" i="7"/>
  <c r="J33" i="7"/>
  <c r="O32" i="7"/>
  <c r="N32" i="7"/>
  <c r="M32" i="7"/>
  <c r="J32" i="7"/>
  <c r="O31" i="7"/>
  <c r="N31" i="7"/>
  <c r="M31" i="7"/>
  <c r="J31" i="7"/>
  <c r="I20" i="7"/>
  <c r="H20" i="7"/>
  <c r="G20" i="7"/>
  <c r="O19" i="7"/>
  <c r="N19" i="7"/>
  <c r="M19" i="7"/>
  <c r="J19" i="7"/>
  <c r="O18" i="7"/>
  <c r="N18" i="7"/>
  <c r="M18" i="7"/>
  <c r="J18" i="7"/>
  <c r="O17" i="7"/>
  <c r="N17" i="7"/>
  <c r="M17" i="7"/>
  <c r="J17" i="7"/>
  <c r="I6" i="7"/>
  <c r="H6" i="7"/>
  <c r="G6" i="7"/>
  <c r="O5" i="7"/>
  <c r="N5" i="7"/>
  <c r="M5" i="7"/>
  <c r="J5" i="7"/>
  <c r="O4" i="7"/>
  <c r="N4" i="7"/>
  <c r="M4" i="7"/>
  <c r="J4" i="7"/>
  <c r="O3" i="7"/>
  <c r="N3" i="7"/>
  <c r="M3" i="7"/>
  <c r="J3" i="7"/>
  <c r="J20" i="7" l="1"/>
  <c r="G25" i="7" s="1"/>
  <c r="M25" i="7" s="1"/>
  <c r="J34" i="7"/>
  <c r="G37" i="7" s="1"/>
  <c r="M37" i="7" s="1"/>
  <c r="J6" i="7"/>
  <c r="H9" i="7" s="1"/>
  <c r="N9" i="7" s="1"/>
  <c r="G39" i="7"/>
  <c r="I23" i="7"/>
  <c r="H38" i="7"/>
  <c r="N38" i="7" s="1"/>
  <c r="J49" i="7"/>
  <c r="I52" i="7" s="1"/>
  <c r="G24" i="7"/>
  <c r="I79" i="6"/>
  <c r="H79" i="6"/>
  <c r="G79" i="6"/>
  <c r="O78" i="6"/>
  <c r="N78" i="6"/>
  <c r="M78" i="6"/>
  <c r="J78" i="6"/>
  <c r="O77" i="6"/>
  <c r="N77" i="6"/>
  <c r="M77" i="6"/>
  <c r="J77" i="6"/>
  <c r="O76" i="6"/>
  <c r="N76" i="6"/>
  <c r="M76" i="6"/>
  <c r="J76" i="6"/>
  <c r="I64" i="6"/>
  <c r="H64" i="6"/>
  <c r="G64" i="6"/>
  <c r="O63" i="6"/>
  <c r="N63" i="6"/>
  <c r="M63" i="6"/>
  <c r="J63" i="6"/>
  <c r="O62" i="6"/>
  <c r="N62" i="6"/>
  <c r="M62" i="6"/>
  <c r="J62" i="6"/>
  <c r="O61" i="6"/>
  <c r="N61" i="6"/>
  <c r="M61" i="6"/>
  <c r="J61" i="6"/>
  <c r="I49" i="6"/>
  <c r="H49" i="6"/>
  <c r="G49" i="6"/>
  <c r="O48" i="6"/>
  <c r="N48" i="6"/>
  <c r="M48" i="6"/>
  <c r="J48" i="6"/>
  <c r="O47" i="6"/>
  <c r="N47" i="6"/>
  <c r="M47" i="6"/>
  <c r="J47" i="6"/>
  <c r="O46" i="6"/>
  <c r="N46" i="6"/>
  <c r="M46" i="6"/>
  <c r="J46" i="6"/>
  <c r="I34" i="6"/>
  <c r="H34" i="6"/>
  <c r="G34" i="6"/>
  <c r="O33" i="6"/>
  <c r="N33" i="6"/>
  <c r="M33" i="6"/>
  <c r="J33" i="6"/>
  <c r="O32" i="6"/>
  <c r="N32" i="6"/>
  <c r="M32" i="6"/>
  <c r="J32" i="6"/>
  <c r="O31" i="6"/>
  <c r="N31" i="6"/>
  <c r="M31" i="6"/>
  <c r="J31" i="6"/>
  <c r="I20" i="6"/>
  <c r="H20" i="6"/>
  <c r="G20" i="6"/>
  <c r="O19" i="6"/>
  <c r="N19" i="6"/>
  <c r="M19" i="6"/>
  <c r="J19" i="6"/>
  <c r="O18" i="6"/>
  <c r="N18" i="6"/>
  <c r="M18" i="6"/>
  <c r="J18" i="6"/>
  <c r="O17" i="6"/>
  <c r="N17" i="6"/>
  <c r="M17" i="6"/>
  <c r="J17" i="6"/>
  <c r="I6" i="6"/>
  <c r="H6" i="6"/>
  <c r="G6" i="6"/>
  <c r="O5" i="6"/>
  <c r="N5" i="6"/>
  <c r="M5" i="6"/>
  <c r="J5" i="6"/>
  <c r="O4" i="6"/>
  <c r="N4" i="6"/>
  <c r="M4" i="6"/>
  <c r="J4" i="6"/>
  <c r="O3" i="6"/>
  <c r="N3" i="6"/>
  <c r="M3" i="6"/>
  <c r="J3" i="6"/>
  <c r="G38" i="7" l="1"/>
  <c r="I38" i="7"/>
  <c r="O38" i="7" s="1"/>
  <c r="H37" i="7"/>
  <c r="N37" i="7" s="1"/>
  <c r="I10" i="7"/>
  <c r="O10" i="7" s="1"/>
  <c r="H11" i="7"/>
  <c r="N11" i="7" s="1"/>
  <c r="G9" i="7"/>
  <c r="J64" i="6"/>
  <c r="H67" i="6" s="1"/>
  <c r="N67" i="6" s="1"/>
  <c r="J20" i="6"/>
  <c r="H23" i="7"/>
  <c r="I24" i="7"/>
  <c r="O24" i="7" s="1"/>
  <c r="G23" i="7"/>
  <c r="M23" i="7" s="1"/>
  <c r="H25" i="7"/>
  <c r="N25" i="7" s="1"/>
  <c r="I25" i="7"/>
  <c r="O25" i="7" s="1"/>
  <c r="H24" i="7"/>
  <c r="N24" i="7" s="1"/>
  <c r="I39" i="7"/>
  <c r="O39" i="7" s="1"/>
  <c r="I37" i="7"/>
  <c r="O37" i="7" s="1"/>
  <c r="H39" i="7"/>
  <c r="N39" i="7" s="1"/>
  <c r="G10" i="7"/>
  <c r="G11" i="7"/>
  <c r="M11" i="7" s="1"/>
  <c r="I9" i="7"/>
  <c r="J9" i="7" s="1"/>
  <c r="H10" i="7"/>
  <c r="N10" i="7" s="1"/>
  <c r="I11" i="7"/>
  <c r="O11" i="7" s="1"/>
  <c r="O52" i="7"/>
  <c r="I53" i="7"/>
  <c r="O53" i="7" s="1"/>
  <c r="G53" i="7"/>
  <c r="M24" i="7"/>
  <c r="H52" i="7"/>
  <c r="N23" i="7"/>
  <c r="H53" i="7"/>
  <c r="N53" i="7" s="1"/>
  <c r="G52" i="7"/>
  <c r="I54" i="7"/>
  <c r="O54" i="7" s="1"/>
  <c r="M9" i="7"/>
  <c r="M39" i="7"/>
  <c r="H54" i="7"/>
  <c r="N54" i="7" s="1"/>
  <c r="G54" i="7"/>
  <c r="O23" i="7"/>
  <c r="I26" i="7"/>
  <c r="J38" i="7"/>
  <c r="M38" i="7"/>
  <c r="M10" i="7"/>
  <c r="G40" i="7"/>
  <c r="J79" i="6"/>
  <c r="G83" i="6" s="1"/>
  <c r="G67" i="6"/>
  <c r="M67" i="6" s="1"/>
  <c r="J49" i="6"/>
  <c r="G52" i="6" s="1"/>
  <c r="J34" i="6"/>
  <c r="H37" i="6" s="1"/>
  <c r="N37" i="6" s="1"/>
  <c r="H25" i="6"/>
  <c r="N25" i="6" s="1"/>
  <c r="J6" i="6"/>
  <c r="H9" i="6" s="1"/>
  <c r="N9" i="6" s="1"/>
  <c r="I23" i="6"/>
  <c r="I54" i="6"/>
  <c r="O54" i="6" s="1"/>
  <c r="I25" i="6"/>
  <c r="O25" i="6" s="1"/>
  <c r="G23" i="6"/>
  <c r="G24" i="6"/>
  <c r="H23" i="6"/>
  <c r="I24" i="6"/>
  <c r="O24" i="6" s="1"/>
  <c r="H52" i="6"/>
  <c r="G68" i="6"/>
  <c r="H69" i="6"/>
  <c r="N69" i="6" s="1"/>
  <c r="I67" i="6"/>
  <c r="G69" i="6"/>
  <c r="G25" i="6"/>
  <c r="I69" i="6"/>
  <c r="O69" i="6" s="1"/>
  <c r="H24" i="6"/>
  <c r="N24" i="6" s="1"/>
  <c r="O9" i="7" l="1"/>
  <c r="G12" i="7"/>
  <c r="G82" i="6"/>
  <c r="I82" i="6"/>
  <c r="O82" i="6" s="1"/>
  <c r="H84" i="6"/>
  <c r="N84" i="6" s="1"/>
  <c r="I84" i="6"/>
  <c r="O84" i="6" s="1"/>
  <c r="I83" i="6"/>
  <c r="O83" i="6" s="1"/>
  <c r="G84" i="6"/>
  <c r="M84" i="6" s="1"/>
  <c r="H83" i="6"/>
  <c r="N83" i="6" s="1"/>
  <c r="H82" i="6"/>
  <c r="J82" i="6" s="1"/>
  <c r="I68" i="6"/>
  <c r="O68" i="6" s="1"/>
  <c r="H68" i="6"/>
  <c r="N68" i="6" s="1"/>
  <c r="H53" i="6"/>
  <c r="N53" i="6" s="1"/>
  <c r="I39" i="6"/>
  <c r="O39" i="6" s="1"/>
  <c r="G38" i="6"/>
  <c r="I37" i="6"/>
  <c r="O37" i="6" s="1"/>
  <c r="I38" i="6"/>
  <c r="O38" i="6" s="1"/>
  <c r="H39" i="6"/>
  <c r="N39" i="6" s="1"/>
  <c r="G39" i="6"/>
  <c r="M39" i="6" s="1"/>
  <c r="H38" i="6"/>
  <c r="N38" i="6" s="1"/>
  <c r="I9" i="6"/>
  <c r="O9" i="6" s="1"/>
  <c r="G11" i="6"/>
  <c r="H11" i="6"/>
  <c r="N11" i="6" s="1"/>
  <c r="I11" i="6"/>
  <c r="O11" i="6" s="1"/>
  <c r="G10" i="6"/>
  <c r="H26" i="7"/>
  <c r="G26" i="7"/>
  <c r="J23" i="7"/>
  <c r="J26" i="7" s="1"/>
  <c r="J24" i="7"/>
  <c r="J25" i="7"/>
  <c r="B22" i="7"/>
  <c r="I40" i="7"/>
  <c r="H40" i="7"/>
  <c r="J39" i="7"/>
  <c r="J37" i="7"/>
  <c r="B36" i="7"/>
  <c r="J10" i="7"/>
  <c r="H12" i="7"/>
  <c r="I12" i="7"/>
  <c r="J11" i="7"/>
  <c r="H55" i="7"/>
  <c r="N52" i="7"/>
  <c r="M52" i="7"/>
  <c r="J52" i="7"/>
  <c r="G55" i="7"/>
  <c r="B8" i="7"/>
  <c r="M54" i="7"/>
  <c r="J54" i="7"/>
  <c r="M53" i="7"/>
  <c r="J53" i="7"/>
  <c r="I55" i="7"/>
  <c r="J67" i="6"/>
  <c r="G70" i="6"/>
  <c r="H54" i="6"/>
  <c r="N54" i="6" s="1"/>
  <c r="G54" i="6"/>
  <c r="M54" i="6" s="1"/>
  <c r="I53" i="6"/>
  <c r="O53" i="6" s="1"/>
  <c r="G53" i="6"/>
  <c r="I52" i="6"/>
  <c r="O52" i="6" s="1"/>
  <c r="G37" i="6"/>
  <c r="M37" i="6" s="1"/>
  <c r="H10" i="6"/>
  <c r="N10" i="6" s="1"/>
  <c r="I10" i="6"/>
  <c r="O10" i="6" s="1"/>
  <c r="G9" i="6"/>
  <c r="M9" i="6" s="1"/>
  <c r="M24" i="6"/>
  <c r="J24" i="6"/>
  <c r="H70" i="6"/>
  <c r="M68" i="6"/>
  <c r="J68" i="6"/>
  <c r="M38" i="6"/>
  <c r="J23" i="6"/>
  <c r="G26" i="6"/>
  <c r="M23" i="6"/>
  <c r="M53" i="6"/>
  <c r="M82" i="6"/>
  <c r="M11" i="6"/>
  <c r="J69" i="6"/>
  <c r="M69" i="6"/>
  <c r="J84" i="6"/>
  <c r="M25" i="6"/>
  <c r="J25" i="6"/>
  <c r="O67" i="6"/>
  <c r="I70" i="6"/>
  <c r="N52" i="6"/>
  <c r="H26" i="6"/>
  <c r="N23" i="6"/>
  <c r="J9" i="6"/>
  <c r="M52" i="6"/>
  <c r="M83" i="6"/>
  <c r="J83" i="6"/>
  <c r="I26" i="6"/>
  <c r="O23" i="6"/>
  <c r="B51" i="7" l="1"/>
  <c r="J12" i="7"/>
  <c r="G85" i="6"/>
  <c r="I85" i="6"/>
  <c r="N82" i="6"/>
  <c r="B81" i="6" s="1"/>
  <c r="H85" i="6"/>
  <c r="G55" i="6"/>
  <c r="J54" i="6"/>
  <c r="J39" i="6"/>
  <c r="I40" i="6"/>
  <c r="H40" i="6"/>
  <c r="G40" i="6"/>
  <c r="J38" i="6"/>
  <c r="J11" i="6"/>
  <c r="J10" i="6"/>
  <c r="M10" i="6"/>
  <c r="B8" i="6" s="1"/>
  <c r="H12" i="6"/>
  <c r="J40" i="7"/>
  <c r="J55" i="7"/>
  <c r="J70" i="6"/>
  <c r="J53" i="6"/>
  <c r="H55" i="6"/>
  <c r="J52" i="6"/>
  <c r="I55" i="6"/>
  <c r="B51" i="6"/>
  <c r="J37" i="6"/>
  <c r="I12" i="6"/>
  <c r="G12" i="6"/>
  <c r="J12" i="6"/>
  <c r="B22" i="6"/>
  <c r="J85" i="6"/>
  <c r="B36" i="6"/>
  <c r="B66" i="6"/>
  <c r="J26" i="6"/>
  <c r="I6" i="5"/>
  <c r="H6" i="5"/>
  <c r="G6" i="5"/>
  <c r="O5" i="5"/>
  <c r="N5" i="5"/>
  <c r="M5" i="5"/>
  <c r="J5" i="5"/>
  <c r="O4" i="5"/>
  <c r="N4" i="5"/>
  <c r="M4" i="5"/>
  <c r="J4" i="5"/>
  <c r="O3" i="5"/>
  <c r="N3" i="5"/>
  <c r="M3" i="5"/>
  <c r="J3" i="5"/>
  <c r="I79" i="2"/>
  <c r="H79" i="2"/>
  <c r="G79" i="2"/>
  <c r="O78" i="2"/>
  <c r="N78" i="2"/>
  <c r="M78" i="2"/>
  <c r="J78" i="2"/>
  <c r="O77" i="2"/>
  <c r="N77" i="2"/>
  <c r="M77" i="2"/>
  <c r="J77" i="2"/>
  <c r="O76" i="2"/>
  <c r="N76" i="2"/>
  <c r="M76" i="2"/>
  <c r="J76" i="2"/>
  <c r="J79" i="2" s="1"/>
  <c r="I64" i="2"/>
  <c r="H64" i="2"/>
  <c r="G64" i="2"/>
  <c r="O63" i="2"/>
  <c r="N63" i="2"/>
  <c r="M63" i="2"/>
  <c r="J63" i="2"/>
  <c r="O62" i="2"/>
  <c r="N62" i="2"/>
  <c r="M62" i="2"/>
  <c r="J62" i="2"/>
  <c r="O61" i="2"/>
  <c r="N61" i="2"/>
  <c r="M61" i="2"/>
  <c r="J61" i="2"/>
  <c r="I49" i="2"/>
  <c r="H49" i="2"/>
  <c r="G49" i="2"/>
  <c r="O48" i="2"/>
  <c r="N48" i="2"/>
  <c r="M48" i="2"/>
  <c r="J48" i="2"/>
  <c r="O47" i="2"/>
  <c r="N47" i="2"/>
  <c r="M47" i="2"/>
  <c r="J47" i="2"/>
  <c r="O46" i="2"/>
  <c r="N46" i="2"/>
  <c r="M46" i="2"/>
  <c r="J46" i="2"/>
  <c r="I34" i="2"/>
  <c r="H34" i="2"/>
  <c r="G34" i="2"/>
  <c r="O33" i="2"/>
  <c r="N33" i="2"/>
  <c r="M33" i="2"/>
  <c r="J33" i="2"/>
  <c r="O32" i="2"/>
  <c r="N32" i="2"/>
  <c r="M32" i="2"/>
  <c r="J32" i="2"/>
  <c r="O31" i="2"/>
  <c r="N31" i="2"/>
  <c r="M31" i="2"/>
  <c r="J31" i="2"/>
  <c r="I20" i="2"/>
  <c r="H20" i="2"/>
  <c r="G20" i="2"/>
  <c r="O19" i="2"/>
  <c r="N19" i="2"/>
  <c r="M19" i="2"/>
  <c r="J19" i="2"/>
  <c r="O18" i="2"/>
  <c r="N18" i="2"/>
  <c r="M18" i="2"/>
  <c r="J18" i="2"/>
  <c r="O17" i="2"/>
  <c r="N17" i="2"/>
  <c r="M17" i="2"/>
  <c r="J17" i="2"/>
  <c r="I6" i="2"/>
  <c r="H6" i="2"/>
  <c r="G6" i="2"/>
  <c r="O5" i="2"/>
  <c r="N5" i="2"/>
  <c r="M5" i="2"/>
  <c r="J5" i="2"/>
  <c r="O4" i="2"/>
  <c r="N4" i="2"/>
  <c r="M4" i="2"/>
  <c r="J4" i="2"/>
  <c r="O3" i="2"/>
  <c r="N3" i="2"/>
  <c r="M3" i="2"/>
  <c r="J3" i="2"/>
  <c r="I49" i="1"/>
  <c r="H49" i="1"/>
  <c r="G49" i="1"/>
  <c r="O48" i="1"/>
  <c r="N48" i="1"/>
  <c r="M48" i="1"/>
  <c r="J48" i="1"/>
  <c r="O47" i="1"/>
  <c r="N47" i="1"/>
  <c r="M47" i="1"/>
  <c r="J47" i="1"/>
  <c r="O46" i="1"/>
  <c r="N46" i="1"/>
  <c r="M46" i="1"/>
  <c r="J46" i="1"/>
  <c r="I34" i="1"/>
  <c r="H34" i="1"/>
  <c r="G34" i="1"/>
  <c r="O33" i="1"/>
  <c r="N33" i="1"/>
  <c r="M33" i="1"/>
  <c r="J33" i="1"/>
  <c r="O32" i="1"/>
  <c r="N32" i="1"/>
  <c r="M32" i="1"/>
  <c r="J32" i="1"/>
  <c r="O31" i="1"/>
  <c r="N31" i="1"/>
  <c r="M31" i="1"/>
  <c r="J31" i="1"/>
  <c r="J17" i="1"/>
  <c r="J18" i="1"/>
  <c r="J19" i="1"/>
  <c r="M17" i="1"/>
  <c r="N17" i="1"/>
  <c r="O17" i="1"/>
  <c r="M18" i="1"/>
  <c r="N18" i="1"/>
  <c r="O18" i="1"/>
  <c r="M19" i="1"/>
  <c r="N19" i="1"/>
  <c r="O19" i="1"/>
  <c r="I20" i="1"/>
  <c r="H20" i="1"/>
  <c r="G20" i="1"/>
  <c r="M5" i="1"/>
  <c r="M4" i="1"/>
  <c r="O5" i="1"/>
  <c r="N5" i="1"/>
  <c r="O4" i="1"/>
  <c r="N4" i="1"/>
  <c r="O3" i="1"/>
  <c r="N3" i="1"/>
  <c r="M3" i="1"/>
  <c r="I6" i="1"/>
  <c r="H6" i="1"/>
  <c r="G6" i="1"/>
  <c r="J5" i="1"/>
  <c r="J4" i="1"/>
  <c r="J3" i="1"/>
  <c r="J55" i="6" l="1"/>
  <c r="J40" i="6"/>
  <c r="J64" i="2"/>
  <c r="I67" i="2" s="1"/>
  <c r="O67" i="2" s="1"/>
  <c r="J49" i="2"/>
  <c r="I53" i="2" s="1"/>
  <c r="O53" i="2" s="1"/>
  <c r="J20" i="2"/>
  <c r="I24" i="2" s="1"/>
  <c r="O24" i="2" s="1"/>
  <c r="J6" i="2"/>
  <c r="J49" i="1"/>
  <c r="J34" i="1"/>
  <c r="H38" i="1" s="1"/>
  <c r="J6" i="5"/>
  <c r="I9" i="5"/>
  <c r="G10" i="5"/>
  <c r="G9" i="5"/>
  <c r="I11" i="5"/>
  <c r="O11" i="5" s="1"/>
  <c r="H9" i="5"/>
  <c r="H11" i="5"/>
  <c r="N11" i="5" s="1"/>
  <c r="G11" i="5"/>
  <c r="I10" i="5"/>
  <c r="O10" i="5" s="1"/>
  <c r="H10" i="5"/>
  <c r="N10" i="5" s="1"/>
  <c r="I84" i="2"/>
  <c r="H83" i="2"/>
  <c r="N83" i="2" s="1"/>
  <c r="H84" i="2"/>
  <c r="N84" i="2" s="1"/>
  <c r="I83" i="2"/>
  <c r="O83" i="2" s="1"/>
  <c r="H82" i="2"/>
  <c r="N82" i="2" s="1"/>
  <c r="I82" i="2"/>
  <c r="O82" i="2" s="1"/>
  <c r="G82" i="2"/>
  <c r="G83" i="2"/>
  <c r="G84" i="2"/>
  <c r="M84" i="2" s="1"/>
  <c r="H67" i="2"/>
  <c r="N67" i="2" s="1"/>
  <c r="G68" i="2"/>
  <c r="M68" i="2" s="1"/>
  <c r="G69" i="2"/>
  <c r="M69" i="2" s="1"/>
  <c r="I69" i="2"/>
  <c r="H69" i="2"/>
  <c r="N69" i="2" s="1"/>
  <c r="H54" i="2"/>
  <c r="N54" i="2" s="1"/>
  <c r="H52" i="2"/>
  <c r="N52" i="2" s="1"/>
  <c r="J34" i="2"/>
  <c r="H38" i="2" s="1"/>
  <c r="N38" i="2" s="1"/>
  <c r="I25" i="2"/>
  <c r="H24" i="2"/>
  <c r="N24" i="2" s="1"/>
  <c r="H25" i="2"/>
  <c r="N25" i="2" s="1"/>
  <c r="H23" i="2"/>
  <c r="N23" i="2" s="1"/>
  <c r="G23" i="2"/>
  <c r="G24" i="2"/>
  <c r="M24" i="2" s="1"/>
  <c r="G25" i="2"/>
  <c r="M25" i="2" s="1"/>
  <c r="I11" i="2"/>
  <c r="O11" i="2" s="1"/>
  <c r="G10" i="2"/>
  <c r="H10" i="2"/>
  <c r="N10" i="2" s="1"/>
  <c r="I10" i="2"/>
  <c r="O10" i="2" s="1"/>
  <c r="H9" i="2"/>
  <c r="I9" i="2"/>
  <c r="O9" i="2" s="1"/>
  <c r="H11" i="2"/>
  <c r="N11" i="2" s="1"/>
  <c r="G9" i="2"/>
  <c r="G11" i="2"/>
  <c r="O84" i="2"/>
  <c r="I53" i="1"/>
  <c r="I54" i="1"/>
  <c r="H53" i="1"/>
  <c r="H54" i="1"/>
  <c r="H52" i="1"/>
  <c r="I52" i="1"/>
  <c r="G54" i="1"/>
  <c r="G52" i="1"/>
  <c r="G53" i="1"/>
  <c r="I39" i="1"/>
  <c r="I38" i="1"/>
  <c r="H39" i="1"/>
  <c r="I37" i="1"/>
  <c r="H37" i="1"/>
  <c r="G37" i="1"/>
  <c r="G38" i="1"/>
  <c r="G39" i="1"/>
  <c r="J20" i="1"/>
  <c r="G23" i="1" s="1"/>
  <c r="J6" i="1"/>
  <c r="G10" i="1" s="1"/>
  <c r="H68" i="2" l="1"/>
  <c r="N68" i="2" s="1"/>
  <c r="G67" i="2"/>
  <c r="I68" i="2"/>
  <c r="O68" i="2" s="1"/>
  <c r="H70" i="2"/>
  <c r="G52" i="2"/>
  <c r="M52" i="2" s="1"/>
  <c r="H53" i="2"/>
  <c r="G54" i="2"/>
  <c r="M54" i="2" s="1"/>
  <c r="I54" i="2"/>
  <c r="O54" i="2" s="1"/>
  <c r="G53" i="2"/>
  <c r="M53" i="2" s="1"/>
  <c r="I52" i="2"/>
  <c r="O52" i="2" s="1"/>
  <c r="G39" i="2"/>
  <c r="M39" i="2" s="1"/>
  <c r="I39" i="2"/>
  <c r="O39" i="2" s="1"/>
  <c r="H37" i="2"/>
  <c r="N37" i="2" s="1"/>
  <c r="H39" i="2"/>
  <c r="N39" i="2" s="1"/>
  <c r="G38" i="2"/>
  <c r="M38" i="2" s="1"/>
  <c r="I23" i="2"/>
  <c r="O23" i="2" s="1"/>
  <c r="G11" i="1"/>
  <c r="M11" i="1" s="1"/>
  <c r="G9" i="1"/>
  <c r="M11" i="5"/>
  <c r="J11" i="5"/>
  <c r="G12" i="5"/>
  <c r="J9" i="5"/>
  <c r="M9" i="5"/>
  <c r="M10" i="5"/>
  <c r="J10" i="5"/>
  <c r="H12" i="5"/>
  <c r="N9" i="5"/>
  <c r="O9" i="5"/>
  <c r="I12" i="5"/>
  <c r="J82" i="2"/>
  <c r="I37" i="2"/>
  <c r="O37" i="2" s="1"/>
  <c r="I38" i="2"/>
  <c r="G37" i="2"/>
  <c r="M82" i="2"/>
  <c r="H26" i="2"/>
  <c r="J68" i="2"/>
  <c r="H85" i="2"/>
  <c r="M9" i="2"/>
  <c r="J9" i="2"/>
  <c r="I12" i="2"/>
  <c r="H12" i="2"/>
  <c r="N9" i="2"/>
  <c r="G55" i="2"/>
  <c r="M10" i="2"/>
  <c r="J10" i="2"/>
  <c r="J24" i="2"/>
  <c r="I85" i="2"/>
  <c r="M23" i="2"/>
  <c r="G26" i="2"/>
  <c r="J23" i="2"/>
  <c r="J84" i="2"/>
  <c r="H55" i="2"/>
  <c r="N53" i="2"/>
  <c r="J69" i="2"/>
  <c r="I70" i="2"/>
  <c r="O69" i="2"/>
  <c r="J83" i="2"/>
  <c r="M83" i="2"/>
  <c r="B81" i="2" s="1"/>
  <c r="G85" i="2"/>
  <c r="J11" i="2"/>
  <c r="M11" i="2"/>
  <c r="G12" i="2"/>
  <c r="M67" i="2"/>
  <c r="G70" i="2"/>
  <c r="J67" i="2"/>
  <c r="I26" i="2"/>
  <c r="O25" i="2"/>
  <c r="J25" i="2"/>
  <c r="I23" i="1"/>
  <c r="I24" i="1"/>
  <c r="I25" i="1"/>
  <c r="O25" i="1" s="1"/>
  <c r="H23" i="1"/>
  <c r="G25" i="1"/>
  <c r="H25" i="1"/>
  <c r="G24" i="1"/>
  <c r="M24" i="1" s="1"/>
  <c r="H24" i="1"/>
  <c r="N24" i="1" s="1"/>
  <c r="M37" i="1"/>
  <c r="N39" i="1"/>
  <c r="M53" i="1"/>
  <c r="O54" i="1"/>
  <c r="O53" i="1"/>
  <c r="H9" i="1"/>
  <c r="O52" i="1"/>
  <c r="M54" i="1"/>
  <c r="H10" i="1"/>
  <c r="N10" i="1" s="1"/>
  <c r="N38" i="1"/>
  <c r="H40" i="1"/>
  <c r="O39" i="1"/>
  <c r="I9" i="1"/>
  <c r="O9" i="1" s="1"/>
  <c r="N53" i="1"/>
  <c r="O38" i="1"/>
  <c r="I10" i="1"/>
  <c r="O24" i="1"/>
  <c r="I11" i="1"/>
  <c r="O11" i="1" s="1"/>
  <c r="H11" i="1"/>
  <c r="N11" i="1" s="1"/>
  <c r="N54" i="1"/>
  <c r="N9" i="1"/>
  <c r="M9" i="1"/>
  <c r="N25" i="1"/>
  <c r="M38" i="1"/>
  <c r="M23" i="1"/>
  <c r="N52" i="1"/>
  <c r="M39" i="1"/>
  <c r="M52" i="1"/>
  <c r="J52" i="1"/>
  <c r="J12" i="5" l="1"/>
  <c r="J54" i="2"/>
  <c r="I55" i="2"/>
  <c r="J52" i="2"/>
  <c r="J53" i="2"/>
  <c r="J55" i="2" s="1"/>
  <c r="B51" i="2"/>
  <c r="J39" i="2"/>
  <c r="J38" i="2"/>
  <c r="H40" i="2"/>
  <c r="G40" i="2"/>
  <c r="J37" i="2"/>
  <c r="I40" i="2"/>
  <c r="J12" i="2"/>
  <c r="G26" i="1"/>
  <c r="J23" i="1"/>
  <c r="B8" i="5"/>
  <c r="O38" i="2"/>
  <c r="M37" i="2"/>
  <c r="J70" i="2"/>
  <c r="B8" i="2"/>
  <c r="J85" i="2"/>
  <c r="J26" i="2"/>
  <c r="B66" i="2"/>
  <c r="B22" i="2"/>
  <c r="G12" i="1"/>
  <c r="M25" i="1"/>
  <c r="H55" i="1"/>
  <c r="G40" i="1"/>
  <c r="N37" i="1"/>
  <c r="I40" i="1"/>
  <c r="J37" i="1"/>
  <c r="J39" i="1"/>
  <c r="O37" i="1"/>
  <c r="B36" i="1" s="1"/>
  <c r="J38" i="1"/>
  <c r="H12" i="1"/>
  <c r="J10" i="1"/>
  <c r="G55" i="1"/>
  <c r="J53" i="1"/>
  <c r="J54" i="1"/>
  <c r="J11" i="1"/>
  <c r="J25" i="1"/>
  <c r="M10" i="1"/>
  <c r="J9" i="1"/>
  <c r="I55" i="1"/>
  <c r="B51" i="1"/>
  <c r="N23" i="1"/>
  <c r="H26" i="1"/>
  <c r="O23" i="1"/>
  <c r="I26" i="1"/>
  <c r="I12" i="1"/>
  <c r="O10" i="1"/>
  <c r="J24" i="1"/>
  <c r="B36" i="2" l="1"/>
  <c r="J40" i="2"/>
  <c r="B22" i="1"/>
  <c r="J55" i="1"/>
  <c r="J40" i="1"/>
  <c r="J26" i="1"/>
  <c r="B8" i="1"/>
  <c r="J12" i="1"/>
</calcChain>
</file>

<file path=xl/sharedStrings.xml><?xml version="1.0" encoding="utf-8"?>
<sst xmlns="http://schemas.openxmlformats.org/spreadsheetml/2006/main" count="861" uniqueCount="32">
  <si>
    <t>Weights</t>
  </si>
  <si>
    <t>Neutral</t>
  </si>
  <si>
    <t>Positive</t>
  </si>
  <si>
    <t xml:space="preserve">Negative </t>
  </si>
  <si>
    <t>Negative</t>
  </si>
  <si>
    <t>Total</t>
  </si>
  <si>
    <t>Expected</t>
  </si>
  <si>
    <t>Weights*Observed</t>
  </si>
  <si>
    <t>Observed</t>
  </si>
  <si>
    <t>Weights*Expected</t>
  </si>
  <si>
    <t>Weighted Kappa</t>
  </si>
  <si>
    <t>NLTK vs Manual</t>
  </si>
  <si>
    <t>SentiStrength vs Manual</t>
  </si>
  <si>
    <t>NLTK vs SentiStrength</t>
  </si>
  <si>
    <t>(NLTK intersect SentiStrength) vs Manual</t>
  </si>
  <si>
    <t>Alchemy vs Manual</t>
  </si>
  <si>
    <t>SNLP vs Manual</t>
  </si>
  <si>
    <t>NLTK vs Alchemy</t>
  </si>
  <si>
    <t>NLTK vs SNLP</t>
  </si>
  <si>
    <t>SentiStrength vs Alchemy</t>
  </si>
  <si>
    <t>SentiStrength vs SNLP</t>
  </si>
  <si>
    <t>Alchemy vs SNLP</t>
  </si>
  <si>
    <t>(NLTK intersect Alchemy) vs Manual</t>
  </si>
  <si>
    <t>(NLTK intersect SNLP) vs Manual</t>
  </si>
  <si>
    <t>(SentiStrength intersect Alchemy) vs Manual</t>
  </si>
  <si>
    <t>(SentiStrength intersect SNLP) vs Manual</t>
  </si>
  <si>
    <t>(Alchemy intersect SNLP) vs Manual</t>
  </si>
  <si>
    <t>(NLTK, SentiStrength, Alchemy) vs Manual</t>
  </si>
  <si>
    <t>(NLTK, SentiStrength, SNLP) vs Manual</t>
  </si>
  <si>
    <t>(SentiStrength, Alchemy, SNLP) vs Manual</t>
  </si>
  <si>
    <t>(NLTK, Alchemy, SNLP) vs Manual</t>
  </si>
  <si>
    <t>(NLTK, SentiStrength, Alchemy, SNLP) vs 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</si>
</sst>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5" fillId="2" borderId="0" xfId="0" applyFont="1" applyFill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40" workbookViewId="0">
      <selection activeCell="E31" sqref="E31"/>
    </sheetView>
  </sheetViews>
  <sheetFormatPr defaultColWidth="11" defaultRowHeight="15.75" x14ac:dyDescent="0.25"/>
  <cols>
    <col min="1" max="1" width="17.875" customWidth="1"/>
  </cols>
  <sheetData>
    <row r="1" spans="1:16" s="3" customFormat="1" x14ac:dyDescent="0.25">
      <c r="A1" s="2" t="s">
        <v>11</v>
      </c>
      <c r="B1" s="2"/>
      <c r="C1" s="2"/>
      <c r="D1" s="2"/>
      <c r="G1" s="2"/>
      <c r="H1" s="2"/>
      <c r="I1" s="2"/>
    </row>
    <row r="2" spans="1:16" x14ac:dyDescent="0.25">
      <c r="A2" s="1" t="s">
        <v>0</v>
      </c>
      <c r="B2" s="1" t="s">
        <v>1</v>
      </c>
      <c r="C2" s="1" t="s">
        <v>2</v>
      </c>
      <c r="D2" s="1" t="s">
        <v>3</v>
      </c>
      <c r="F2" s="1" t="s">
        <v>8</v>
      </c>
      <c r="G2" s="1" t="s">
        <v>1</v>
      </c>
      <c r="H2" s="1" t="s">
        <v>2</v>
      </c>
      <c r="I2" s="1" t="s">
        <v>3</v>
      </c>
      <c r="J2" s="1" t="s">
        <v>5</v>
      </c>
      <c r="L2" s="1" t="s">
        <v>7</v>
      </c>
      <c r="M2" s="1" t="s">
        <v>1</v>
      </c>
      <c r="N2" s="1" t="s">
        <v>2</v>
      </c>
      <c r="O2" s="1" t="s">
        <v>3</v>
      </c>
      <c r="P2" s="1"/>
    </row>
    <row r="3" spans="1:16" x14ac:dyDescent="0.25">
      <c r="A3" s="1" t="s">
        <v>1</v>
      </c>
      <c r="B3" s="1">
        <v>0</v>
      </c>
      <c r="C3" s="1">
        <v>1</v>
      </c>
      <c r="D3" s="1">
        <v>1</v>
      </c>
      <c r="F3" s="1" t="s">
        <v>1</v>
      </c>
      <c r="G3" s="1">
        <v>128</v>
      </c>
      <c r="H3" s="1">
        <v>6</v>
      </c>
      <c r="I3" s="1">
        <v>1</v>
      </c>
      <c r="J3">
        <f>SUM(G3:I3)</f>
        <v>135</v>
      </c>
      <c r="L3" s="1" t="s">
        <v>1</v>
      </c>
      <c r="M3" s="1">
        <f>G3*B3</f>
        <v>0</v>
      </c>
      <c r="N3" s="1">
        <f t="shared" ref="N3:N5" si="0">H3*C3</f>
        <v>6</v>
      </c>
      <c r="O3" s="1">
        <f t="shared" ref="O3:O5" si="1">I3*D3</f>
        <v>1</v>
      </c>
    </row>
    <row r="4" spans="1:16" x14ac:dyDescent="0.25">
      <c r="A4" s="1" t="s">
        <v>2</v>
      </c>
      <c r="B4" s="1">
        <v>1</v>
      </c>
      <c r="C4" s="1">
        <v>0</v>
      </c>
      <c r="D4" s="1">
        <v>2</v>
      </c>
      <c r="F4" s="1" t="s">
        <v>2</v>
      </c>
      <c r="G4" s="1">
        <v>27</v>
      </c>
      <c r="H4" s="1">
        <v>26</v>
      </c>
      <c r="I4" s="1">
        <v>4</v>
      </c>
      <c r="J4">
        <f>SUM(G4:I4)</f>
        <v>57</v>
      </c>
      <c r="L4" s="1" t="s">
        <v>2</v>
      </c>
      <c r="M4" s="1">
        <f t="shared" ref="M4:M5" si="2">G4*B4</f>
        <v>27</v>
      </c>
      <c r="N4" s="1">
        <f t="shared" si="0"/>
        <v>0</v>
      </c>
      <c r="O4" s="1">
        <f t="shared" si="1"/>
        <v>8</v>
      </c>
    </row>
    <row r="5" spans="1:16" x14ac:dyDescent="0.25">
      <c r="A5" s="1" t="s">
        <v>4</v>
      </c>
      <c r="B5" s="1">
        <v>1</v>
      </c>
      <c r="C5" s="1">
        <v>2</v>
      </c>
      <c r="D5" s="1">
        <v>0</v>
      </c>
      <c r="F5" s="1" t="s">
        <v>4</v>
      </c>
      <c r="G5" s="1">
        <v>47</v>
      </c>
      <c r="H5" s="1">
        <v>9</v>
      </c>
      <c r="I5" s="1">
        <v>14</v>
      </c>
      <c r="J5">
        <f>SUM(G5:I5)</f>
        <v>70</v>
      </c>
      <c r="L5" s="1" t="s">
        <v>4</v>
      </c>
      <c r="M5" s="1">
        <f t="shared" si="2"/>
        <v>47</v>
      </c>
      <c r="N5" s="1">
        <f t="shared" si="0"/>
        <v>18</v>
      </c>
      <c r="O5" s="1">
        <f t="shared" si="1"/>
        <v>0</v>
      </c>
    </row>
    <row r="6" spans="1:16" x14ac:dyDescent="0.25">
      <c r="F6" s="1" t="s">
        <v>5</v>
      </c>
      <c r="G6">
        <f>SUM(G3:G5)</f>
        <v>202</v>
      </c>
      <c r="H6">
        <f t="shared" ref="H6:J6" si="3">SUM(H3:H5)</f>
        <v>41</v>
      </c>
      <c r="I6">
        <f t="shared" si="3"/>
        <v>19</v>
      </c>
      <c r="J6">
        <f t="shared" si="3"/>
        <v>262</v>
      </c>
      <c r="L6" s="1"/>
    </row>
    <row r="8" spans="1:16" x14ac:dyDescent="0.25">
      <c r="A8" s="4" t="s">
        <v>10</v>
      </c>
      <c r="B8" s="5">
        <f>ROUND(1-SUM(M3:O5)/SUM(M9:O11),2)</f>
        <v>0.33</v>
      </c>
      <c r="F8" s="1" t="s">
        <v>6</v>
      </c>
      <c r="G8" s="1" t="s">
        <v>1</v>
      </c>
      <c r="H8" s="1" t="s">
        <v>2</v>
      </c>
      <c r="I8" s="1" t="s">
        <v>3</v>
      </c>
      <c r="J8" s="1" t="s">
        <v>5</v>
      </c>
      <c r="L8" s="1" t="s">
        <v>9</v>
      </c>
      <c r="M8" s="1" t="s">
        <v>1</v>
      </c>
      <c r="N8" s="1" t="s">
        <v>2</v>
      </c>
      <c r="O8" s="1" t="s">
        <v>3</v>
      </c>
    </row>
    <row r="9" spans="1:16" x14ac:dyDescent="0.25">
      <c r="F9" s="1" t="s">
        <v>1</v>
      </c>
      <c r="G9" s="1">
        <f>ROUND(G$6*$J3/$J$6,2)</f>
        <v>104.08</v>
      </c>
      <c r="H9" s="1">
        <f t="shared" ref="H9:I9" si="4">ROUND(H$6*$J3/$J$6,2)</f>
        <v>21.13</v>
      </c>
      <c r="I9" s="1">
        <f t="shared" si="4"/>
        <v>9.7899999999999991</v>
      </c>
      <c r="J9">
        <f>SUM(G9:I9)</f>
        <v>135</v>
      </c>
      <c r="L9" s="1" t="s">
        <v>1</v>
      </c>
      <c r="M9" s="1">
        <f>G9*B3</f>
        <v>0</v>
      </c>
      <c r="N9" s="1">
        <f t="shared" ref="N9:O9" si="5">H9*C3</f>
        <v>21.13</v>
      </c>
      <c r="O9" s="1">
        <f t="shared" si="5"/>
        <v>9.7899999999999991</v>
      </c>
    </row>
    <row r="10" spans="1:16" x14ac:dyDescent="0.25">
      <c r="F10" s="1" t="s">
        <v>2</v>
      </c>
      <c r="G10" s="1">
        <f>ROUND(G$6*$J4/$J$6,2)</f>
        <v>43.95</v>
      </c>
      <c r="H10" s="1">
        <f t="shared" ref="H10:I10" si="6">ROUND(H$6*$J4/$J$6,2)</f>
        <v>8.92</v>
      </c>
      <c r="I10" s="1">
        <f t="shared" si="6"/>
        <v>4.13</v>
      </c>
      <c r="J10">
        <f>SUM(G10:I10)</f>
        <v>57.000000000000007</v>
      </c>
      <c r="L10" s="1" t="s">
        <v>2</v>
      </c>
      <c r="M10" s="1">
        <f t="shared" ref="M10:M11" si="7">G10*B4</f>
        <v>43.95</v>
      </c>
      <c r="N10" s="1">
        <f t="shared" ref="N10:O10" si="8">H10*C4</f>
        <v>0</v>
      </c>
      <c r="O10" s="1">
        <f t="shared" si="8"/>
        <v>8.26</v>
      </c>
    </row>
    <row r="11" spans="1:16" x14ac:dyDescent="0.25">
      <c r="F11" s="1" t="s">
        <v>4</v>
      </c>
      <c r="G11" s="1">
        <f>ROUND(G$6*$J5/$J$6,2)</f>
        <v>53.97</v>
      </c>
      <c r="H11" s="1">
        <f t="shared" ref="H11:I11" si="9">ROUND(H$6*$J5/$J$6,2)</f>
        <v>10.95</v>
      </c>
      <c r="I11" s="1">
        <f t="shared" si="9"/>
        <v>5.08</v>
      </c>
      <c r="J11">
        <f>SUM(G11:I11)</f>
        <v>70</v>
      </c>
      <c r="L11" s="1" t="s">
        <v>4</v>
      </c>
      <c r="M11" s="1">
        <f t="shared" si="7"/>
        <v>53.97</v>
      </c>
      <c r="N11" s="1">
        <f t="shared" ref="N11:O11" si="10">H11*C5</f>
        <v>21.9</v>
      </c>
      <c r="O11" s="1">
        <f t="shared" si="10"/>
        <v>0</v>
      </c>
    </row>
    <row r="12" spans="1:16" x14ac:dyDescent="0.25">
      <c r="F12" s="1" t="s">
        <v>5</v>
      </c>
      <c r="G12">
        <f>SUM(G9:G11)</f>
        <v>202</v>
      </c>
      <c r="H12">
        <f t="shared" ref="H12" si="11">SUM(H9:H11)</f>
        <v>41</v>
      </c>
      <c r="I12">
        <f t="shared" ref="I12" si="12">SUM(I9:I11)</f>
        <v>19</v>
      </c>
      <c r="J12">
        <f t="shared" ref="J12" si="13">SUM(J9:J11)</f>
        <v>262</v>
      </c>
    </row>
    <row r="15" spans="1:16" x14ac:dyDescent="0.25">
      <c r="A15" s="2" t="s">
        <v>12</v>
      </c>
      <c r="B15" s="2"/>
      <c r="C15" s="2"/>
      <c r="D15" s="2"/>
      <c r="E15" s="3"/>
      <c r="F15" s="3"/>
      <c r="G15" s="2"/>
      <c r="H15" s="2"/>
      <c r="I15" s="2"/>
      <c r="J15" s="3"/>
      <c r="K15" s="3"/>
      <c r="L15" s="3"/>
      <c r="M15" s="3"/>
      <c r="N15" s="3"/>
      <c r="O15" s="3"/>
    </row>
    <row r="16" spans="1:16" x14ac:dyDescent="0.25">
      <c r="A16" s="1" t="s">
        <v>0</v>
      </c>
      <c r="B16" s="1" t="s">
        <v>1</v>
      </c>
      <c r="C16" s="1" t="s">
        <v>2</v>
      </c>
      <c r="D16" s="1" t="s">
        <v>3</v>
      </c>
      <c r="F16" s="1" t="s">
        <v>8</v>
      </c>
      <c r="G16" s="1" t="s">
        <v>1</v>
      </c>
      <c r="H16" s="1" t="s">
        <v>2</v>
      </c>
      <c r="I16" s="1" t="s">
        <v>3</v>
      </c>
      <c r="J16" s="1" t="s">
        <v>5</v>
      </c>
      <c r="L16" s="1" t="s">
        <v>7</v>
      </c>
      <c r="M16" s="1" t="s">
        <v>1</v>
      </c>
      <c r="N16" s="1" t="s">
        <v>2</v>
      </c>
      <c r="O16" s="1" t="s">
        <v>3</v>
      </c>
    </row>
    <row r="17" spans="1:15" x14ac:dyDescent="0.25">
      <c r="A17" s="1" t="s">
        <v>1</v>
      </c>
      <c r="B17" s="1">
        <v>0</v>
      </c>
      <c r="C17" s="1">
        <v>1</v>
      </c>
      <c r="D17" s="1">
        <v>1</v>
      </c>
      <c r="F17" s="1" t="s">
        <v>1</v>
      </c>
      <c r="G17" s="1">
        <v>126</v>
      </c>
      <c r="H17" s="1">
        <v>10</v>
      </c>
      <c r="I17" s="1">
        <v>7</v>
      </c>
      <c r="J17">
        <f>SUM(G17:I17)</f>
        <v>143</v>
      </c>
      <c r="L17" s="1" t="s">
        <v>1</v>
      </c>
      <c r="M17" s="1">
        <f>G17*B17</f>
        <v>0</v>
      </c>
      <c r="N17" s="1">
        <f t="shared" ref="N17:N19" si="14">H17*C17</f>
        <v>10</v>
      </c>
      <c r="O17" s="1">
        <f t="shared" ref="O17:O19" si="15">I17*D17</f>
        <v>7</v>
      </c>
    </row>
    <row r="18" spans="1:15" x14ac:dyDescent="0.25">
      <c r="A18" s="1" t="s">
        <v>2</v>
      </c>
      <c r="B18" s="1">
        <v>1</v>
      </c>
      <c r="C18" s="1">
        <v>0</v>
      </c>
      <c r="D18" s="1">
        <v>2</v>
      </c>
      <c r="F18" s="1" t="s">
        <v>2</v>
      </c>
      <c r="G18" s="1">
        <v>53</v>
      </c>
      <c r="H18" s="1">
        <v>30</v>
      </c>
      <c r="I18" s="1">
        <v>3</v>
      </c>
      <c r="J18">
        <f>SUM(G18:I18)</f>
        <v>86</v>
      </c>
      <c r="L18" s="1" t="s">
        <v>2</v>
      </c>
      <c r="M18" s="1">
        <f t="shared" ref="M18:M19" si="16">G18*B18</f>
        <v>53</v>
      </c>
      <c r="N18" s="1">
        <f t="shared" si="14"/>
        <v>0</v>
      </c>
      <c r="O18" s="1">
        <f t="shared" si="15"/>
        <v>6</v>
      </c>
    </row>
    <row r="19" spans="1:15" x14ac:dyDescent="0.25">
      <c r="A19" s="1" t="s">
        <v>4</v>
      </c>
      <c r="B19" s="1">
        <v>1</v>
      </c>
      <c r="C19" s="1">
        <v>2</v>
      </c>
      <c r="D19" s="1">
        <v>0</v>
      </c>
      <c r="F19" s="1" t="s">
        <v>4</v>
      </c>
      <c r="G19" s="1">
        <v>23</v>
      </c>
      <c r="H19" s="1">
        <v>1</v>
      </c>
      <c r="I19" s="1">
        <v>9</v>
      </c>
      <c r="J19">
        <f>SUM(G19:I19)</f>
        <v>33</v>
      </c>
      <c r="L19" s="1" t="s">
        <v>4</v>
      </c>
      <c r="M19" s="1">
        <f t="shared" si="16"/>
        <v>23</v>
      </c>
      <c r="N19" s="1">
        <f t="shared" si="14"/>
        <v>2</v>
      </c>
      <c r="O19" s="1">
        <f t="shared" si="15"/>
        <v>0</v>
      </c>
    </row>
    <row r="20" spans="1:15" x14ac:dyDescent="0.25">
      <c r="F20" s="1" t="s">
        <v>5</v>
      </c>
      <c r="G20">
        <f>SUM(G17:G19)</f>
        <v>202</v>
      </c>
      <c r="H20">
        <f t="shared" ref="H20" si="17">SUM(H17:H19)</f>
        <v>41</v>
      </c>
      <c r="I20">
        <f t="shared" ref="I20" si="18">SUM(I17:I19)</f>
        <v>19</v>
      </c>
      <c r="J20">
        <f t="shared" ref="J20" si="19">SUM(J17:J19)</f>
        <v>262</v>
      </c>
      <c r="L20" s="1"/>
    </row>
    <row r="22" spans="1:15" x14ac:dyDescent="0.25">
      <c r="A22" s="4" t="s">
        <v>10</v>
      </c>
      <c r="B22" s="5">
        <f>ROUND(1-SUM(M17:O19)/SUM(M23:O25),2)</f>
        <v>0.31</v>
      </c>
      <c r="F22" s="1" t="s">
        <v>6</v>
      </c>
      <c r="G22" s="1" t="s">
        <v>1</v>
      </c>
      <c r="H22" s="1" t="s">
        <v>2</v>
      </c>
      <c r="I22" s="1" t="s">
        <v>3</v>
      </c>
      <c r="J22" s="1" t="s">
        <v>5</v>
      </c>
      <c r="L22" s="1" t="s">
        <v>9</v>
      </c>
      <c r="M22" s="1" t="s">
        <v>1</v>
      </c>
      <c r="N22" s="1" t="s">
        <v>2</v>
      </c>
      <c r="O22" s="1" t="s">
        <v>3</v>
      </c>
    </row>
    <row r="23" spans="1:15" x14ac:dyDescent="0.25">
      <c r="F23" s="1" t="s">
        <v>1</v>
      </c>
      <c r="G23" s="1">
        <f t="shared" ref="G23:I25" si="20">ROUND(G$20*$J17/$J$20,2)</f>
        <v>110.25</v>
      </c>
      <c r="H23" s="1">
        <f t="shared" si="20"/>
        <v>22.38</v>
      </c>
      <c r="I23" s="1">
        <f t="shared" si="20"/>
        <v>10.37</v>
      </c>
      <c r="J23">
        <f>SUM(G23:I23)</f>
        <v>143</v>
      </c>
      <c r="L23" s="1" t="s">
        <v>1</v>
      </c>
      <c r="M23" s="1">
        <f>G23*B17</f>
        <v>0</v>
      </c>
      <c r="N23" s="1">
        <f t="shared" ref="N23:N25" si="21">H23*C17</f>
        <v>22.38</v>
      </c>
      <c r="O23" s="1">
        <f t="shared" ref="O23:O25" si="22">I23*D17</f>
        <v>10.37</v>
      </c>
    </row>
    <row r="24" spans="1:15" x14ac:dyDescent="0.25">
      <c r="F24" s="1" t="s">
        <v>2</v>
      </c>
      <c r="G24" s="1">
        <f t="shared" si="20"/>
        <v>66.31</v>
      </c>
      <c r="H24" s="1">
        <f t="shared" si="20"/>
        <v>13.46</v>
      </c>
      <c r="I24" s="1">
        <f t="shared" si="20"/>
        <v>6.24</v>
      </c>
      <c r="J24">
        <f>SUM(G24:I24)</f>
        <v>86.01</v>
      </c>
      <c r="L24" s="1" t="s">
        <v>2</v>
      </c>
      <c r="M24" s="1">
        <f t="shared" ref="M24:M25" si="23">G24*B18</f>
        <v>66.31</v>
      </c>
      <c r="N24" s="1">
        <f t="shared" si="21"/>
        <v>0</v>
      </c>
      <c r="O24" s="1">
        <f t="shared" si="22"/>
        <v>12.48</v>
      </c>
    </row>
    <row r="25" spans="1:15" x14ac:dyDescent="0.25">
      <c r="F25" s="1" t="s">
        <v>4</v>
      </c>
      <c r="G25" s="1">
        <f t="shared" si="20"/>
        <v>25.44</v>
      </c>
      <c r="H25" s="1">
        <f t="shared" si="20"/>
        <v>5.16</v>
      </c>
      <c r="I25" s="1">
        <f t="shared" si="20"/>
        <v>2.39</v>
      </c>
      <c r="J25">
        <f>SUM(G25:I25)</f>
        <v>32.99</v>
      </c>
      <c r="L25" s="1" t="s">
        <v>4</v>
      </c>
      <c r="M25" s="1">
        <f t="shared" si="23"/>
        <v>25.44</v>
      </c>
      <c r="N25" s="1">
        <f t="shared" si="21"/>
        <v>10.32</v>
      </c>
      <c r="O25" s="1">
        <f t="shared" si="22"/>
        <v>0</v>
      </c>
    </row>
    <row r="26" spans="1:15" x14ac:dyDescent="0.25">
      <c r="F26" s="1" t="s">
        <v>5</v>
      </c>
      <c r="G26">
        <f>SUM(G23:G25)</f>
        <v>202</v>
      </c>
      <c r="H26">
        <f t="shared" ref="H26" si="24">SUM(H23:H25)</f>
        <v>41</v>
      </c>
      <c r="I26">
        <f t="shared" ref="I26" si="25">SUM(I23:I25)</f>
        <v>19</v>
      </c>
      <c r="J26">
        <f t="shared" ref="J26" si="26">SUM(J23:J25)</f>
        <v>262</v>
      </c>
    </row>
    <row r="29" spans="1:15" x14ac:dyDescent="0.25">
      <c r="A29" s="2" t="s">
        <v>15</v>
      </c>
      <c r="B29" s="2"/>
      <c r="C29" s="2"/>
      <c r="D29" s="2"/>
      <c r="E29" s="3"/>
      <c r="F29" s="3"/>
      <c r="G29" s="2"/>
      <c r="H29" s="2"/>
      <c r="I29" s="2"/>
      <c r="J29" s="3"/>
      <c r="K29" s="3"/>
      <c r="L29" s="3"/>
      <c r="M29" s="3"/>
      <c r="N29" s="3"/>
      <c r="O29" s="3"/>
    </row>
    <row r="30" spans="1:15" x14ac:dyDescent="0.25">
      <c r="A30" s="1" t="s">
        <v>0</v>
      </c>
      <c r="B30" s="1" t="s">
        <v>1</v>
      </c>
      <c r="C30" s="1" t="s">
        <v>2</v>
      </c>
      <c r="D30" s="1" t="s">
        <v>3</v>
      </c>
      <c r="F30" s="1" t="s">
        <v>8</v>
      </c>
      <c r="G30" s="1" t="s">
        <v>1</v>
      </c>
      <c r="H30" s="1" t="s">
        <v>2</v>
      </c>
      <c r="I30" s="1" t="s">
        <v>3</v>
      </c>
      <c r="J30" s="1" t="s">
        <v>5</v>
      </c>
      <c r="L30" s="1" t="s">
        <v>7</v>
      </c>
      <c r="M30" s="1" t="s">
        <v>1</v>
      </c>
      <c r="N30" s="1" t="s">
        <v>2</v>
      </c>
      <c r="O30" s="1" t="s">
        <v>3</v>
      </c>
    </row>
    <row r="31" spans="1:15" x14ac:dyDescent="0.25">
      <c r="A31" s="1" t="s">
        <v>1</v>
      </c>
      <c r="B31" s="1">
        <v>0</v>
      </c>
      <c r="C31" s="1">
        <v>1</v>
      </c>
      <c r="D31" s="1">
        <v>1</v>
      </c>
      <c r="F31" s="1" t="s">
        <v>1</v>
      </c>
      <c r="G31" s="1">
        <v>74</v>
      </c>
      <c r="H31" s="1">
        <v>3</v>
      </c>
      <c r="I31" s="1">
        <v>1</v>
      </c>
      <c r="J31">
        <f>SUM(G31:I31)</f>
        <v>78</v>
      </c>
      <c r="L31" s="1" t="s">
        <v>1</v>
      </c>
      <c r="M31" s="1">
        <f>G31*B31</f>
        <v>0</v>
      </c>
      <c r="N31" s="1">
        <f t="shared" ref="N31:N33" si="27">H31*C31</f>
        <v>3</v>
      </c>
      <c r="O31" s="1">
        <f t="shared" ref="O31:O33" si="28">I31*D31</f>
        <v>1</v>
      </c>
    </row>
    <row r="32" spans="1:15" x14ac:dyDescent="0.25">
      <c r="A32" s="1" t="s">
        <v>2</v>
      </c>
      <c r="B32" s="1">
        <v>1</v>
      </c>
      <c r="C32" s="1">
        <v>0</v>
      </c>
      <c r="D32" s="1">
        <v>2</v>
      </c>
      <c r="F32" s="1" t="s">
        <v>2</v>
      </c>
      <c r="G32" s="1">
        <v>39</v>
      </c>
      <c r="H32" s="1">
        <v>31</v>
      </c>
      <c r="I32" s="1">
        <v>3</v>
      </c>
      <c r="J32">
        <f>SUM(G32:I32)</f>
        <v>73</v>
      </c>
      <c r="L32" s="1" t="s">
        <v>2</v>
      </c>
      <c r="M32" s="1">
        <f t="shared" ref="M32:M33" si="29">G32*B32</f>
        <v>39</v>
      </c>
      <c r="N32" s="1">
        <f t="shared" si="27"/>
        <v>0</v>
      </c>
      <c r="O32" s="1">
        <f t="shared" si="28"/>
        <v>6</v>
      </c>
    </row>
    <row r="33" spans="1:15" x14ac:dyDescent="0.25">
      <c r="A33" s="1" t="s">
        <v>4</v>
      </c>
      <c r="B33" s="1">
        <v>1</v>
      </c>
      <c r="C33" s="1">
        <v>2</v>
      </c>
      <c r="D33" s="1">
        <v>0</v>
      </c>
      <c r="F33" s="1" t="s">
        <v>4</v>
      </c>
      <c r="G33" s="1">
        <v>89</v>
      </c>
      <c r="H33" s="1">
        <v>7</v>
      </c>
      <c r="I33" s="1">
        <v>15</v>
      </c>
      <c r="J33">
        <f>SUM(G33:I33)</f>
        <v>111</v>
      </c>
      <c r="L33" s="1" t="s">
        <v>4</v>
      </c>
      <c r="M33" s="1">
        <f t="shared" si="29"/>
        <v>89</v>
      </c>
      <c r="N33" s="1">
        <f t="shared" si="27"/>
        <v>14</v>
      </c>
      <c r="O33" s="1">
        <f t="shared" si="28"/>
        <v>0</v>
      </c>
    </row>
    <row r="34" spans="1:15" x14ac:dyDescent="0.25">
      <c r="F34" s="1" t="s">
        <v>5</v>
      </c>
      <c r="G34">
        <f>SUM(G31:G33)</f>
        <v>202</v>
      </c>
      <c r="H34">
        <f t="shared" ref="H34:J34" si="30">SUM(H31:H33)</f>
        <v>41</v>
      </c>
      <c r="I34">
        <f t="shared" si="30"/>
        <v>19</v>
      </c>
      <c r="J34">
        <f t="shared" si="30"/>
        <v>262</v>
      </c>
      <c r="L34" s="1"/>
    </row>
    <row r="36" spans="1:15" x14ac:dyDescent="0.25">
      <c r="A36" s="4" t="s">
        <v>10</v>
      </c>
      <c r="B36" s="5">
        <f>ROUND(1-SUM(M31:O33)/SUM(M37:O39),2)</f>
        <v>0.26</v>
      </c>
      <c r="F36" s="1" t="s">
        <v>6</v>
      </c>
      <c r="G36" s="1" t="s">
        <v>1</v>
      </c>
      <c r="H36" s="1" t="s">
        <v>2</v>
      </c>
      <c r="I36" s="1" t="s">
        <v>3</v>
      </c>
      <c r="J36" s="1" t="s">
        <v>5</v>
      </c>
      <c r="L36" s="1" t="s">
        <v>9</v>
      </c>
      <c r="M36" s="1" t="s">
        <v>1</v>
      </c>
      <c r="N36" s="1" t="s">
        <v>2</v>
      </c>
      <c r="O36" s="1" t="s">
        <v>3</v>
      </c>
    </row>
    <row r="37" spans="1:15" x14ac:dyDescent="0.25">
      <c r="F37" s="1" t="s">
        <v>1</v>
      </c>
      <c r="G37" s="1">
        <f t="shared" ref="G37:I39" si="31">ROUND(G$34*$J31/$J$34,2)</f>
        <v>60.14</v>
      </c>
      <c r="H37" s="1">
        <f t="shared" si="31"/>
        <v>12.21</v>
      </c>
      <c r="I37" s="1">
        <f t="shared" si="31"/>
        <v>5.66</v>
      </c>
      <c r="J37">
        <f>SUM(G37:I37)</f>
        <v>78.009999999999991</v>
      </c>
      <c r="L37" s="1" t="s">
        <v>1</v>
      </c>
      <c r="M37" s="1">
        <f>G37*B31</f>
        <v>0</v>
      </c>
      <c r="N37" s="1">
        <f t="shared" ref="N37:N39" si="32">H37*C31</f>
        <v>12.21</v>
      </c>
      <c r="O37" s="1">
        <f t="shared" ref="O37:O39" si="33">I37*D31</f>
        <v>5.66</v>
      </c>
    </row>
    <row r="38" spans="1:15" x14ac:dyDescent="0.25">
      <c r="F38" s="1" t="s">
        <v>2</v>
      </c>
      <c r="G38" s="1">
        <f t="shared" si="31"/>
        <v>56.28</v>
      </c>
      <c r="H38" s="1">
        <f t="shared" si="31"/>
        <v>11.42</v>
      </c>
      <c r="I38" s="1">
        <f t="shared" si="31"/>
        <v>5.29</v>
      </c>
      <c r="J38">
        <f>SUM(G38:I38)</f>
        <v>72.990000000000009</v>
      </c>
      <c r="L38" s="1" t="s">
        <v>2</v>
      </c>
      <c r="M38" s="1">
        <f t="shared" ref="M38:M39" si="34">G38*B32</f>
        <v>56.28</v>
      </c>
      <c r="N38" s="1">
        <f t="shared" si="32"/>
        <v>0</v>
      </c>
      <c r="O38" s="1">
        <f t="shared" si="33"/>
        <v>10.58</v>
      </c>
    </row>
    <row r="39" spans="1:15" x14ac:dyDescent="0.25">
      <c r="F39" s="1" t="s">
        <v>4</v>
      </c>
      <c r="G39" s="1">
        <f t="shared" si="31"/>
        <v>85.58</v>
      </c>
      <c r="H39" s="1">
        <f t="shared" si="31"/>
        <v>17.37</v>
      </c>
      <c r="I39" s="1">
        <f t="shared" si="31"/>
        <v>8.0500000000000007</v>
      </c>
      <c r="J39">
        <f>SUM(G39:I39)</f>
        <v>111</v>
      </c>
      <c r="L39" s="1" t="s">
        <v>4</v>
      </c>
      <c r="M39" s="1">
        <f t="shared" si="34"/>
        <v>85.58</v>
      </c>
      <c r="N39" s="1">
        <f t="shared" si="32"/>
        <v>34.74</v>
      </c>
      <c r="O39" s="1">
        <f t="shared" si="33"/>
        <v>0</v>
      </c>
    </row>
    <row r="40" spans="1:15" x14ac:dyDescent="0.25">
      <c r="F40" s="1" t="s">
        <v>5</v>
      </c>
      <c r="G40">
        <f>SUM(G37:G39)</f>
        <v>202</v>
      </c>
      <c r="H40">
        <f t="shared" ref="H40:J40" si="35">SUM(H37:H39)</f>
        <v>41</v>
      </c>
      <c r="I40">
        <f t="shared" si="35"/>
        <v>19</v>
      </c>
      <c r="J40">
        <f t="shared" si="35"/>
        <v>262</v>
      </c>
    </row>
    <row r="44" spans="1:15" x14ac:dyDescent="0.25">
      <c r="A44" s="2" t="s">
        <v>16</v>
      </c>
      <c r="B44" s="2"/>
      <c r="C44" s="2"/>
      <c r="D44" s="2"/>
      <c r="E44" s="3"/>
      <c r="F44" s="3"/>
      <c r="G44" s="2"/>
      <c r="H44" s="2"/>
      <c r="I44" s="2"/>
      <c r="J44" s="3"/>
      <c r="K44" s="3"/>
      <c r="L44" s="3"/>
      <c r="M44" s="3"/>
      <c r="N44" s="3"/>
      <c r="O44" s="3"/>
    </row>
    <row r="45" spans="1:15" x14ac:dyDescent="0.25">
      <c r="A45" s="1" t="s">
        <v>0</v>
      </c>
      <c r="B45" s="1" t="s">
        <v>1</v>
      </c>
      <c r="C45" s="1" t="s">
        <v>2</v>
      </c>
      <c r="D45" s="1" t="s">
        <v>3</v>
      </c>
      <c r="F45" s="1" t="s">
        <v>8</v>
      </c>
      <c r="G45" s="1" t="s">
        <v>1</v>
      </c>
      <c r="H45" s="1" t="s">
        <v>2</v>
      </c>
      <c r="I45" s="1" t="s">
        <v>3</v>
      </c>
      <c r="J45" s="1" t="s">
        <v>5</v>
      </c>
      <c r="L45" s="1" t="s">
        <v>7</v>
      </c>
      <c r="M45" s="1" t="s">
        <v>1</v>
      </c>
      <c r="N45" s="1" t="s">
        <v>2</v>
      </c>
      <c r="O45" s="1" t="s">
        <v>3</v>
      </c>
    </row>
    <row r="46" spans="1:15" x14ac:dyDescent="0.25">
      <c r="A46" s="1" t="s">
        <v>1</v>
      </c>
      <c r="B46" s="1">
        <v>0</v>
      </c>
      <c r="C46" s="1">
        <v>1</v>
      </c>
      <c r="D46" s="1">
        <v>1</v>
      </c>
      <c r="F46" s="1" t="s">
        <v>1</v>
      </c>
      <c r="G46" s="1">
        <v>67</v>
      </c>
      <c r="H46" s="1">
        <v>11</v>
      </c>
      <c r="I46" s="1">
        <v>1</v>
      </c>
      <c r="J46">
        <f>SUM(G46:I46)</f>
        <v>79</v>
      </c>
      <c r="L46" s="1" t="s">
        <v>1</v>
      </c>
      <c r="M46" s="1">
        <f>G46*B46</f>
        <v>0</v>
      </c>
      <c r="N46" s="1">
        <f t="shared" ref="N46:N48" si="36">H46*C46</f>
        <v>11</v>
      </c>
      <c r="O46" s="1">
        <f t="shared" ref="O46:O48" si="37">I46*D46</f>
        <v>1</v>
      </c>
    </row>
    <row r="47" spans="1:15" x14ac:dyDescent="0.25">
      <c r="A47" s="1" t="s">
        <v>2</v>
      </c>
      <c r="B47" s="1">
        <v>1</v>
      </c>
      <c r="C47" s="1">
        <v>0</v>
      </c>
      <c r="D47" s="1">
        <v>2</v>
      </c>
      <c r="F47" s="1" t="s">
        <v>2</v>
      </c>
      <c r="G47" s="1">
        <v>13</v>
      </c>
      <c r="H47" s="1">
        <v>20</v>
      </c>
      <c r="I47" s="1">
        <v>1</v>
      </c>
      <c r="J47">
        <f>SUM(G47:I47)</f>
        <v>34</v>
      </c>
      <c r="L47" s="1" t="s">
        <v>2</v>
      </c>
      <c r="M47" s="1">
        <f t="shared" ref="M47:M48" si="38">G47*B47</f>
        <v>13</v>
      </c>
      <c r="N47" s="1">
        <f t="shared" si="36"/>
        <v>0</v>
      </c>
      <c r="O47" s="1">
        <f t="shared" si="37"/>
        <v>2</v>
      </c>
    </row>
    <row r="48" spans="1:15" x14ac:dyDescent="0.25">
      <c r="A48" s="1" t="s">
        <v>4</v>
      </c>
      <c r="B48" s="1">
        <v>1</v>
      </c>
      <c r="C48" s="1">
        <v>2</v>
      </c>
      <c r="D48" s="1">
        <v>0</v>
      </c>
      <c r="F48" s="1" t="s">
        <v>4</v>
      </c>
      <c r="G48" s="1">
        <v>122</v>
      </c>
      <c r="H48" s="1">
        <v>10</v>
      </c>
      <c r="I48" s="1">
        <v>17</v>
      </c>
      <c r="J48">
        <f>SUM(G48:I48)</f>
        <v>149</v>
      </c>
      <c r="L48" s="1" t="s">
        <v>4</v>
      </c>
      <c r="M48" s="1">
        <f t="shared" si="38"/>
        <v>122</v>
      </c>
      <c r="N48" s="1">
        <f t="shared" si="36"/>
        <v>20</v>
      </c>
      <c r="O48" s="1">
        <f t="shared" si="37"/>
        <v>0</v>
      </c>
    </row>
    <row r="49" spans="1:15" x14ac:dyDescent="0.25">
      <c r="F49" s="1" t="s">
        <v>5</v>
      </c>
      <c r="G49">
        <f>SUM(G46:G48)</f>
        <v>202</v>
      </c>
      <c r="H49">
        <f t="shared" ref="H49:J49" si="39">SUM(H46:H48)</f>
        <v>41</v>
      </c>
      <c r="I49">
        <f t="shared" si="39"/>
        <v>19</v>
      </c>
      <c r="J49">
        <f t="shared" si="39"/>
        <v>262</v>
      </c>
      <c r="L49" s="1"/>
    </row>
    <row r="51" spans="1:15" x14ac:dyDescent="0.25">
      <c r="A51" s="4" t="s">
        <v>10</v>
      </c>
      <c r="B51" s="5">
        <f>ROUND(1-SUM(M46:O48)/SUM(M52:O54),2)</f>
        <v>0.2</v>
      </c>
      <c r="F51" s="1" t="s">
        <v>6</v>
      </c>
      <c r="G51" s="1" t="s">
        <v>1</v>
      </c>
      <c r="H51" s="1" t="s">
        <v>2</v>
      </c>
      <c r="I51" s="1" t="s">
        <v>3</v>
      </c>
      <c r="J51" s="1" t="s">
        <v>5</v>
      </c>
      <c r="L51" s="1" t="s">
        <v>9</v>
      </c>
      <c r="M51" s="1" t="s">
        <v>1</v>
      </c>
      <c r="N51" s="1" t="s">
        <v>2</v>
      </c>
      <c r="O51" s="1" t="s">
        <v>3</v>
      </c>
    </row>
    <row r="52" spans="1:15" x14ac:dyDescent="0.25">
      <c r="F52" s="1" t="s">
        <v>1</v>
      </c>
      <c r="G52" s="1">
        <f t="shared" ref="G52:I54" si="40">ROUND(G$49*$J46/$J$49,2)</f>
        <v>60.91</v>
      </c>
      <c r="H52" s="1">
        <f t="shared" si="40"/>
        <v>12.36</v>
      </c>
      <c r="I52" s="1">
        <f t="shared" si="40"/>
        <v>5.73</v>
      </c>
      <c r="J52">
        <f>SUM(G52:I52)</f>
        <v>79</v>
      </c>
      <c r="L52" s="1" t="s">
        <v>1</v>
      </c>
      <c r="M52" s="1">
        <f>G52*B46</f>
        <v>0</v>
      </c>
      <c r="N52" s="1">
        <f t="shared" ref="N52:N54" si="41">H52*C46</f>
        <v>12.36</v>
      </c>
      <c r="O52" s="1">
        <f t="shared" ref="O52:O54" si="42">I52*D46</f>
        <v>5.73</v>
      </c>
    </row>
    <row r="53" spans="1:15" x14ac:dyDescent="0.25">
      <c r="F53" s="1" t="s">
        <v>2</v>
      </c>
      <c r="G53" s="1">
        <f t="shared" si="40"/>
        <v>26.21</v>
      </c>
      <c r="H53" s="1">
        <f t="shared" si="40"/>
        <v>5.32</v>
      </c>
      <c r="I53" s="1">
        <f t="shared" si="40"/>
        <v>2.4700000000000002</v>
      </c>
      <c r="J53">
        <f>SUM(G53:I53)</f>
        <v>34</v>
      </c>
      <c r="L53" s="1" t="s">
        <v>2</v>
      </c>
      <c r="M53" s="1">
        <f t="shared" ref="M53:M54" si="43">G53*B47</f>
        <v>26.21</v>
      </c>
      <c r="N53" s="1">
        <f t="shared" si="41"/>
        <v>0</v>
      </c>
      <c r="O53" s="1">
        <f t="shared" si="42"/>
        <v>4.9400000000000004</v>
      </c>
    </row>
    <row r="54" spans="1:15" x14ac:dyDescent="0.25">
      <c r="F54" s="1" t="s">
        <v>4</v>
      </c>
      <c r="G54" s="1">
        <f t="shared" si="40"/>
        <v>114.88</v>
      </c>
      <c r="H54" s="1">
        <f t="shared" si="40"/>
        <v>23.32</v>
      </c>
      <c r="I54" s="1">
        <f t="shared" si="40"/>
        <v>10.81</v>
      </c>
      <c r="J54">
        <f>SUM(G54:I54)</f>
        <v>149.01</v>
      </c>
      <c r="L54" s="1" t="s">
        <v>4</v>
      </c>
      <c r="M54" s="1">
        <f t="shared" si="43"/>
        <v>114.88</v>
      </c>
      <c r="N54" s="1">
        <f t="shared" si="41"/>
        <v>46.64</v>
      </c>
      <c r="O54" s="1">
        <f t="shared" si="42"/>
        <v>0</v>
      </c>
    </row>
    <row r="55" spans="1:15" x14ac:dyDescent="0.25">
      <c r="F55" s="1" t="s">
        <v>5</v>
      </c>
      <c r="G55">
        <f>SUM(G52:G54)</f>
        <v>202</v>
      </c>
      <c r="H55">
        <f t="shared" ref="H55:J55" si="44">SUM(H52:H54)</f>
        <v>41</v>
      </c>
      <c r="I55">
        <f t="shared" si="44"/>
        <v>19.010000000000002</v>
      </c>
      <c r="J55">
        <f t="shared" si="44"/>
        <v>262.01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"/>
  <sheetViews>
    <sheetView topLeftCell="A73" workbookViewId="0">
      <selection activeCell="I79" sqref="I79"/>
    </sheetView>
  </sheetViews>
  <sheetFormatPr defaultRowHeight="15.75" x14ac:dyDescent="0.25"/>
  <sheetData>
    <row r="1" spans="1:15" x14ac:dyDescent="0.25">
      <c r="A1" s="2" t="s">
        <v>13</v>
      </c>
      <c r="B1" s="2"/>
      <c r="C1" s="2"/>
      <c r="D1" s="2"/>
      <c r="E1" s="3"/>
      <c r="F1" s="3"/>
      <c r="G1" s="2"/>
      <c r="H1" s="2"/>
      <c r="I1" s="2"/>
      <c r="J1" s="3"/>
      <c r="K1" s="3"/>
      <c r="L1" s="3"/>
      <c r="M1" s="3"/>
      <c r="N1" s="3"/>
      <c r="O1" s="3"/>
    </row>
    <row r="2" spans="1:15" x14ac:dyDescent="0.25">
      <c r="A2" s="1" t="s">
        <v>0</v>
      </c>
      <c r="B2" s="1" t="s">
        <v>1</v>
      </c>
      <c r="C2" s="1" t="s">
        <v>2</v>
      </c>
      <c r="D2" s="1" t="s">
        <v>3</v>
      </c>
      <c r="F2" s="1" t="s">
        <v>8</v>
      </c>
      <c r="G2" s="1" t="s">
        <v>1</v>
      </c>
      <c r="H2" s="1" t="s">
        <v>2</v>
      </c>
      <c r="I2" s="1" t="s">
        <v>3</v>
      </c>
      <c r="J2" s="1" t="s">
        <v>5</v>
      </c>
      <c r="L2" s="1" t="s">
        <v>7</v>
      </c>
      <c r="M2" s="1" t="s">
        <v>1</v>
      </c>
      <c r="N2" s="1" t="s">
        <v>2</v>
      </c>
      <c r="O2" s="1" t="s">
        <v>3</v>
      </c>
    </row>
    <row r="3" spans="1:15" x14ac:dyDescent="0.25">
      <c r="A3" s="1" t="s">
        <v>1</v>
      </c>
      <c r="B3" s="1">
        <v>0</v>
      </c>
      <c r="C3" s="1">
        <v>1</v>
      </c>
      <c r="D3" s="1">
        <v>1</v>
      </c>
      <c r="F3" s="1" t="s">
        <v>1</v>
      </c>
      <c r="G3" s="1">
        <v>89</v>
      </c>
      <c r="H3" s="1">
        <v>34</v>
      </c>
      <c r="I3" s="1">
        <v>12</v>
      </c>
      <c r="J3">
        <f>SUM(G3:I3)</f>
        <v>135</v>
      </c>
      <c r="L3" s="1" t="s">
        <v>1</v>
      </c>
      <c r="M3" s="1">
        <f>G3*B3</f>
        <v>0</v>
      </c>
      <c r="N3" s="1">
        <f t="shared" ref="N3:O5" si="0">H3*C3</f>
        <v>34</v>
      </c>
      <c r="O3" s="1">
        <f t="shared" si="0"/>
        <v>12</v>
      </c>
    </row>
    <row r="4" spans="1:15" x14ac:dyDescent="0.25">
      <c r="A4" s="1" t="s">
        <v>2</v>
      </c>
      <c r="B4" s="1">
        <v>1</v>
      </c>
      <c r="C4" s="1">
        <v>0</v>
      </c>
      <c r="D4" s="1">
        <v>2</v>
      </c>
      <c r="F4" s="1" t="s">
        <v>2</v>
      </c>
      <c r="G4" s="1">
        <v>21</v>
      </c>
      <c r="H4" s="1">
        <v>32</v>
      </c>
      <c r="I4" s="1">
        <v>4</v>
      </c>
      <c r="J4">
        <f>SUM(G4:I4)</f>
        <v>57</v>
      </c>
      <c r="L4" s="1" t="s">
        <v>2</v>
      </c>
      <c r="M4" s="1">
        <f t="shared" ref="M4:M5" si="1">G4*B4</f>
        <v>21</v>
      </c>
      <c r="N4" s="1">
        <f t="shared" si="0"/>
        <v>0</v>
      </c>
      <c r="O4" s="1">
        <f t="shared" si="0"/>
        <v>8</v>
      </c>
    </row>
    <row r="5" spans="1:15" x14ac:dyDescent="0.25">
      <c r="A5" s="1" t="s">
        <v>4</v>
      </c>
      <c r="B5" s="1">
        <v>1</v>
      </c>
      <c r="C5" s="1">
        <v>2</v>
      </c>
      <c r="D5" s="1">
        <v>0</v>
      </c>
      <c r="F5" s="1" t="s">
        <v>4</v>
      </c>
      <c r="G5" s="1">
        <v>33</v>
      </c>
      <c r="H5" s="1">
        <v>20</v>
      </c>
      <c r="I5" s="1">
        <v>17</v>
      </c>
      <c r="J5">
        <f>SUM(G5:I5)</f>
        <v>70</v>
      </c>
      <c r="L5" s="1" t="s">
        <v>4</v>
      </c>
      <c r="M5" s="1">
        <f t="shared" si="1"/>
        <v>33</v>
      </c>
      <c r="N5" s="1">
        <f t="shared" si="0"/>
        <v>40</v>
      </c>
      <c r="O5" s="1">
        <f t="shared" si="0"/>
        <v>0</v>
      </c>
    </row>
    <row r="6" spans="1:15" x14ac:dyDescent="0.25">
      <c r="F6" s="1" t="s">
        <v>5</v>
      </c>
      <c r="G6">
        <f>SUM(G3:G5)</f>
        <v>143</v>
      </c>
      <c r="H6">
        <f t="shared" ref="H6:J6" si="2">SUM(H3:H5)</f>
        <v>86</v>
      </c>
      <c r="I6">
        <f t="shared" si="2"/>
        <v>33</v>
      </c>
      <c r="J6">
        <f t="shared" si="2"/>
        <v>262</v>
      </c>
      <c r="L6" s="1"/>
    </row>
    <row r="8" spans="1:15" x14ac:dyDescent="0.25">
      <c r="A8" s="4" t="s">
        <v>10</v>
      </c>
      <c r="B8" s="5">
        <f>ROUND(1-SUM(M3:O5)/SUM(M9:O11),2)</f>
        <v>0.22</v>
      </c>
      <c r="F8" s="1" t="s">
        <v>6</v>
      </c>
      <c r="G8" s="1" t="s">
        <v>1</v>
      </c>
      <c r="H8" s="1" t="s">
        <v>2</v>
      </c>
      <c r="I8" s="1" t="s">
        <v>3</v>
      </c>
      <c r="J8" s="1" t="s">
        <v>5</v>
      </c>
      <c r="L8" s="1" t="s">
        <v>9</v>
      </c>
      <c r="M8" s="1" t="s">
        <v>1</v>
      </c>
      <c r="N8" s="1" t="s">
        <v>2</v>
      </c>
      <c r="O8" s="1" t="s">
        <v>3</v>
      </c>
    </row>
    <row r="9" spans="1:15" x14ac:dyDescent="0.25">
      <c r="F9" s="1" t="s">
        <v>1</v>
      </c>
      <c r="G9" s="1">
        <f>ROUND(G$6*$J3/$J$6,2)</f>
        <v>73.680000000000007</v>
      </c>
      <c r="H9" s="1">
        <f t="shared" ref="H9:I9" si="3">ROUND(H$6*$J3/$J$6,2)</f>
        <v>44.31</v>
      </c>
      <c r="I9" s="1">
        <f t="shared" si="3"/>
        <v>17</v>
      </c>
      <c r="J9">
        <f>SUM(G9:I9)</f>
        <v>134.99</v>
      </c>
      <c r="L9" s="1" t="s">
        <v>1</v>
      </c>
      <c r="M9" s="1">
        <f>G9*B3</f>
        <v>0</v>
      </c>
      <c r="N9" s="1">
        <f t="shared" ref="N9:O11" si="4">H9*C3</f>
        <v>44.31</v>
      </c>
      <c r="O9" s="1">
        <f t="shared" si="4"/>
        <v>17</v>
      </c>
    </row>
    <row r="10" spans="1:15" x14ac:dyDescent="0.25">
      <c r="F10" s="1" t="s">
        <v>2</v>
      </c>
      <c r="G10" s="1">
        <f t="shared" ref="G10:I11" si="5">ROUND(G$6*$J4/$J$6,2)</f>
        <v>31.11</v>
      </c>
      <c r="H10" s="1">
        <f t="shared" si="5"/>
        <v>18.71</v>
      </c>
      <c r="I10" s="1">
        <f t="shared" si="5"/>
        <v>7.18</v>
      </c>
      <c r="J10">
        <f>SUM(G10:I10)</f>
        <v>57</v>
      </c>
      <c r="L10" s="1" t="s">
        <v>2</v>
      </c>
      <c r="M10" s="1">
        <f t="shared" ref="M10:M11" si="6">G10*B4</f>
        <v>31.11</v>
      </c>
      <c r="N10" s="1">
        <f t="shared" si="4"/>
        <v>0</v>
      </c>
      <c r="O10" s="1">
        <f t="shared" si="4"/>
        <v>14.36</v>
      </c>
    </row>
    <row r="11" spans="1:15" x14ac:dyDescent="0.25">
      <c r="F11" s="1" t="s">
        <v>4</v>
      </c>
      <c r="G11" s="1">
        <f t="shared" si="5"/>
        <v>38.21</v>
      </c>
      <c r="H11" s="1">
        <f t="shared" si="5"/>
        <v>22.98</v>
      </c>
      <c r="I11" s="1">
        <f t="shared" si="5"/>
        <v>8.82</v>
      </c>
      <c r="J11">
        <f>SUM(G11:I11)</f>
        <v>70.009999999999991</v>
      </c>
      <c r="L11" s="1" t="s">
        <v>4</v>
      </c>
      <c r="M11" s="1">
        <f t="shared" si="6"/>
        <v>38.21</v>
      </c>
      <c r="N11" s="1">
        <f t="shared" si="4"/>
        <v>45.96</v>
      </c>
      <c r="O11" s="1">
        <f t="shared" si="4"/>
        <v>0</v>
      </c>
    </row>
    <row r="12" spans="1:15" x14ac:dyDescent="0.25">
      <c r="F12" s="1" t="s">
        <v>5</v>
      </c>
      <c r="G12">
        <f>SUM(G9:G11)</f>
        <v>143</v>
      </c>
      <c r="H12">
        <f t="shared" ref="H12:J12" si="7">SUM(H9:H11)</f>
        <v>86</v>
      </c>
      <c r="I12">
        <f t="shared" si="7"/>
        <v>33</v>
      </c>
      <c r="J12">
        <f t="shared" si="7"/>
        <v>262</v>
      </c>
    </row>
    <row r="15" spans="1:15" x14ac:dyDescent="0.25">
      <c r="A15" s="2" t="s">
        <v>17</v>
      </c>
      <c r="B15" s="2"/>
      <c r="C15" s="2"/>
      <c r="D15" s="2"/>
      <c r="E15" s="3"/>
      <c r="F15" s="3"/>
      <c r="G15" s="2"/>
      <c r="H15" s="2"/>
      <c r="I15" s="2"/>
      <c r="J15" s="3"/>
      <c r="K15" s="3"/>
      <c r="L15" s="3"/>
      <c r="M15" s="3"/>
      <c r="N15" s="3"/>
      <c r="O15" s="3"/>
    </row>
    <row r="16" spans="1:15" x14ac:dyDescent="0.25">
      <c r="A16" s="1" t="s">
        <v>0</v>
      </c>
      <c r="B16" s="1" t="s">
        <v>1</v>
      </c>
      <c r="C16" s="1" t="s">
        <v>2</v>
      </c>
      <c r="D16" s="1" t="s">
        <v>3</v>
      </c>
      <c r="F16" s="1" t="s">
        <v>8</v>
      </c>
      <c r="G16" s="1" t="s">
        <v>1</v>
      </c>
      <c r="H16" s="1" t="s">
        <v>2</v>
      </c>
      <c r="I16" s="1" t="s">
        <v>3</v>
      </c>
      <c r="J16" s="1" t="s">
        <v>5</v>
      </c>
      <c r="L16" s="1" t="s">
        <v>7</v>
      </c>
      <c r="M16" s="1" t="s">
        <v>1</v>
      </c>
      <c r="N16" s="1" t="s">
        <v>2</v>
      </c>
      <c r="O16" s="1" t="s">
        <v>3</v>
      </c>
    </row>
    <row r="17" spans="1:15" x14ac:dyDescent="0.25">
      <c r="A17" s="1" t="s">
        <v>1</v>
      </c>
      <c r="B17" s="1">
        <v>0</v>
      </c>
      <c r="C17" s="1">
        <v>1</v>
      </c>
      <c r="D17" s="1">
        <v>1</v>
      </c>
      <c r="F17" s="1" t="s">
        <v>1</v>
      </c>
      <c r="G17" s="1">
        <v>55</v>
      </c>
      <c r="H17" s="1">
        <v>21</v>
      </c>
      <c r="I17" s="1">
        <v>59</v>
      </c>
      <c r="J17">
        <f>SUM(G17:I17)</f>
        <v>135</v>
      </c>
      <c r="L17" s="1" t="s">
        <v>1</v>
      </c>
      <c r="M17" s="1">
        <f>G17*B17</f>
        <v>0</v>
      </c>
      <c r="N17" s="1">
        <f t="shared" ref="N17:N19" si="8">H17*C17</f>
        <v>21</v>
      </c>
      <c r="O17" s="1">
        <f t="shared" ref="O17:O19" si="9">I17*D17</f>
        <v>59</v>
      </c>
    </row>
    <row r="18" spans="1:15" x14ac:dyDescent="0.25">
      <c r="A18" s="1" t="s">
        <v>2</v>
      </c>
      <c r="B18" s="1">
        <v>1</v>
      </c>
      <c r="C18" s="1">
        <v>0</v>
      </c>
      <c r="D18" s="1">
        <v>2</v>
      </c>
      <c r="F18" s="1" t="s">
        <v>2</v>
      </c>
      <c r="G18" s="1">
        <v>6</v>
      </c>
      <c r="H18" s="1">
        <v>39</v>
      </c>
      <c r="I18" s="1">
        <v>12</v>
      </c>
      <c r="J18">
        <f>SUM(G18:I18)</f>
        <v>57</v>
      </c>
      <c r="L18" s="1" t="s">
        <v>2</v>
      </c>
      <c r="M18" s="1">
        <f t="shared" ref="M18:M19" si="10">G18*B18</f>
        <v>6</v>
      </c>
      <c r="N18" s="1">
        <f t="shared" si="8"/>
        <v>0</v>
      </c>
      <c r="O18" s="1">
        <f t="shared" si="9"/>
        <v>24</v>
      </c>
    </row>
    <row r="19" spans="1:15" x14ac:dyDescent="0.25">
      <c r="A19" s="1" t="s">
        <v>4</v>
      </c>
      <c r="B19" s="1">
        <v>1</v>
      </c>
      <c r="C19" s="1">
        <v>2</v>
      </c>
      <c r="D19" s="1">
        <v>0</v>
      </c>
      <c r="F19" s="1" t="s">
        <v>4</v>
      </c>
      <c r="G19" s="1">
        <v>17</v>
      </c>
      <c r="H19" s="1">
        <v>13</v>
      </c>
      <c r="I19" s="1">
        <v>40</v>
      </c>
      <c r="J19">
        <f>SUM(G19:I19)</f>
        <v>70</v>
      </c>
      <c r="L19" s="1" t="s">
        <v>4</v>
      </c>
      <c r="M19" s="1">
        <f t="shared" si="10"/>
        <v>17</v>
      </c>
      <c r="N19" s="1">
        <f t="shared" si="8"/>
        <v>26</v>
      </c>
      <c r="O19" s="1">
        <f t="shared" si="9"/>
        <v>0</v>
      </c>
    </row>
    <row r="20" spans="1:15" x14ac:dyDescent="0.25">
      <c r="F20" s="1" t="s">
        <v>5</v>
      </c>
      <c r="G20">
        <f>SUM(G17:G19)</f>
        <v>78</v>
      </c>
      <c r="H20">
        <f t="shared" ref="H20:J20" si="11">SUM(H17:H19)</f>
        <v>73</v>
      </c>
      <c r="I20">
        <f t="shared" si="11"/>
        <v>111</v>
      </c>
      <c r="J20">
        <f t="shared" si="11"/>
        <v>262</v>
      </c>
      <c r="L20" s="1"/>
    </row>
    <row r="22" spans="1:15" x14ac:dyDescent="0.25">
      <c r="A22" s="4" t="s">
        <v>10</v>
      </c>
      <c r="B22" s="5">
        <f>ROUND(1-SUM(M17:O19)/SUM(M23:O25),2)</f>
        <v>0.3</v>
      </c>
      <c r="F22" s="1" t="s">
        <v>6</v>
      </c>
      <c r="G22" s="1" t="s">
        <v>1</v>
      </c>
      <c r="H22" s="1" t="s">
        <v>2</v>
      </c>
      <c r="I22" s="1" t="s">
        <v>3</v>
      </c>
      <c r="J22" s="1" t="s">
        <v>5</v>
      </c>
      <c r="L22" s="1" t="s">
        <v>9</v>
      </c>
      <c r="M22" s="1" t="s">
        <v>1</v>
      </c>
      <c r="N22" s="1" t="s">
        <v>2</v>
      </c>
      <c r="O22" s="1" t="s">
        <v>3</v>
      </c>
    </row>
    <row r="23" spans="1:15" x14ac:dyDescent="0.25">
      <c r="F23" s="1" t="s">
        <v>1</v>
      </c>
      <c r="G23" s="1">
        <f t="shared" ref="G23:I25" si="12">ROUND(G$20*$J17/$J$20,2)</f>
        <v>40.19</v>
      </c>
      <c r="H23" s="1">
        <f t="shared" si="12"/>
        <v>37.61</v>
      </c>
      <c r="I23" s="1">
        <f t="shared" si="12"/>
        <v>57.19</v>
      </c>
      <c r="J23">
        <f>SUM(G23:I23)</f>
        <v>134.99</v>
      </c>
      <c r="L23" s="1" t="s">
        <v>1</v>
      </c>
      <c r="M23" s="1">
        <f>G23*B17</f>
        <v>0</v>
      </c>
      <c r="N23" s="1">
        <f t="shared" ref="N23:N25" si="13">H23*C17</f>
        <v>37.61</v>
      </c>
      <c r="O23" s="1">
        <f t="shared" ref="O23:O25" si="14">I23*D17</f>
        <v>57.19</v>
      </c>
    </row>
    <row r="24" spans="1:15" x14ac:dyDescent="0.25">
      <c r="F24" s="1" t="s">
        <v>2</v>
      </c>
      <c r="G24" s="1">
        <f t="shared" si="12"/>
        <v>16.97</v>
      </c>
      <c r="H24" s="1">
        <f t="shared" si="12"/>
        <v>15.88</v>
      </c>
      <c r="I24" s="1">
        <f t="shared" si="12"/>
        <v>24.15</v>
      </c>
      <c r="J24">
        <f>SUM(G24:I24)</f>
        <v>57</v>
      </c>
      <c r="L24" s="1" t="s">
        <v>2</v>
      </c>
      <c r="M24" s="1">
        <f t="shared" ref="M24:M25" si="15">G24*B18</f>
        <v>16.97</v>
      </c>
      <c r="N24" s="1">
        <f t="shared" si="13"/>
        <v>0</v>
      </c>
      <c r="O24" s="1">
        <f t="shared" si="14"/>
        <v>48.3</v>
      </c>
    </row>
    <row r="25" spans="1:15" x14ac:dyDescent="0.25">
      <c r="F25" s="1" t="s">
        <v>4</v>
      </c>
      <c r="G25" s="1">
        <f t="shared" si="12"/>
        <v>20.84</v>
      </c>
      <c r="H25" s="1">
        <f t="shared" si="12"/>
        <v>19.5</v>
      </c>
      <c r="I25" s="1">
        <f t="shared" si="12"/>
        <v>29.66</v>
      </c>
      <c r="J25">
        <f>SUM(G25:I25)</f>
        <v>70</v>
      </c>
      <c r="L25" s="1" t="s">
        <v>4</v>
      </c>
      <c r="M25" s="1">
        <f t="shared" si="15"/>
        <v>20.84</v>
      </c>
      <c r="N25" s="1">
        <f t="shared" si="13"/>
        <v>39</v>
      </c>
      <c r="O25" s="1">
        <f t="shared" si="14"/>
        <v>0</v>
      </c>
    </row>
    <row r="26" spans="1:15" x14ac:dyDescent="0.25">
      <c r="F26" s="1" t="s">
        <v>5</v>
      </c>
      <c r="G26">
        <f>SUM(G23:G25)</f>
        <v>78</v>
      </c>
      <c r="H26">
        <f t="shared" ref="H26:J26" si="16">SUM(H23:H25)</f>
        <v>72.990000000000009</v>
      </c>
      <c r="I26">
        <f t="shared" si="16"/>
        <v>111</v>
      </c>
      <c r="J26">
        <f t="shared" si="16"/>
        <v>261.99</v>
      </c>
    </row>
    <row r="29" spans="1:15" x14ac:dyDescent="0.25">
      <c r="A29" s="2" t="s">
        <v>18</v>
      </c>
      <c r="B29" s="2"/>
      <c r="C29" s="2"/>
      <c r="D29" s="2"/>
      <c r="E29" s="3"/>
      <c r="F29" s="3"/>
      <c r="G29" s="2"/>
      <c r="H29" s="2"/>
      <c r="I29" s="2"/>
      <c r="J29" s="3"/>
      <c r="K29" s="3"/>
      <c r="L29" s="3"/>
      <c r="M29" s="3"/>
      <c r="N29" s="3"/>
      <c r="O29" s="3"/>
    </row>
    <row r="30" spans="1:15" x14ac:dyDescent="0.25">
      <c r="A30" s="1" t="s">
        <v>0</v>
      </c>
      <c r="B30" s="1" t="s">
        <v>1</v>
      </c>
      <c r="C30" s="1" t="s">
        <v>2</v>
      </c>
      <c r="D30" s="1" t="s">
        <v>3</v>
      </c>
      <c r="F30" s="1" t="s">
        <v>8</v>
      </c>
      <c r="G30" s="1" t="s">
        <v>1</v>
      </c>
      <c r="H30" s="1" t="s">
        <v>2</v>
      </c>
      <c r="I30" s="1" t="s">
        <v>3</v>
      </c>
      <c r="J30" s="1" t="s">
        <v>5</v>
      </c>
      <c r="L30" s="1" t="s">
        <v>7</v>
      </c>
      <c r="M30" s="1" t="s">
        <v>1</v>
      </c>
      <c r="N30" s="1" t="s">
        <v>2</v>
      </c>
      <c r="O30" s="1" t="s">
        <v>3</v>
      </c>
    </row>
    <row r="31" spans="1:15" x14ac:dyDescent="0.25">
      <c r="A31" s="1" t="s">
        <v>1</v>
      </c>
      <c r="B31" s="1">
        <v>0</v>
      </c>
      <c r="C31" s="1">
        <v>1</v>
      </c>
      <c r="D31" s="1">
        <v>1</v>
      </c>
      <c r="F31" s="1" t="s">
        <v>1</v>
      </c>
      <c r="G31" s="1">
        <v>51</v>
      </c>
      <c r="H31" s="1">
        <v>9</v>
      </c>
      <c r="I31" s="1">
        <v>75</v>
      </c>
      <c r="J31">
        <f>SUM(G31:I31)</f>
        <v>135</v>
      </c>
      <c r="L31" s="1" t="s">
        <v>1</v>
      </c>
      <c r="M31" s="1">
        <f>G31*B31</f>
        <v>0</v>
      </c>
      <c r="N31" s="1">
        <f t="shared" ref="N31:N33" si="17">H31*C31</f>
        <v>9</v>
      </c>
      <c r="O31" s="1">
        <f t="shared" ref="O31:O33" si="18">I31*D31</f>
        <v>75</v>
      </c>
    </row>
    <row r="32" spans="1:15" x14ac:dyDescent="0.25">
      <c r="A32" s="1" t="s">
        <v>2</v>
      </c>
      <c r="B32" s="1">
        <v>1</v>
      </c>
      <c r="C32" s="1">
        <v>0</v>
      </c>
      <c r="D32" s="1">
        <v>2</v>
      </c>
      <c r="F32" s="1" t="s">
        <v>2</v>
      </c>
      <c r="G32" s="1">
        <v>16</v>
      </c>
      <c r="H32" s="1">
        <v>19</v>
      </c>
      <c r="I32" s="1">
        <v>22</v>
      </c>
      <c r="J32">
        <f>SUM(G32:I32)</f>
        <v>57</v>
      </c>
      <c r="L32" s="1" t="s">
        <v>2</v>
      </c>
      <c r="M32" s="1">
        <f t="shared" ref="M32:M33" si="19">G32*B32</f>
        <v>16</v>
      </c>
      <c r="N32" s="1">
        <f t="shared" si="17"/>
        <v>0</v>
      </c>
      <c r="O32" s="1">
        <f t="shared" si="18"/>
        <v>44</v>
      </c>
    </row>
    <row r="33" spans="1:15" x14ac:dyDescent="0.25">
      <c r="A33" s="1" t="s">
        <v>4</v>
      </c>
      <c r="B33" s="1">
        <v>1</v>
      </c>
      <c r="C33" s="1">
        <v>2</v>
      </c>
      <c r="D33" s="1">
        <v>0</v>
      </c>
      <c r="F33" s="1" t="s">
        <v>4</v>
      </c>
      <c r="G33" s="1">
        <v>12</v>
      </c>
      <c r="H33" s="1">
        <v>6</v>
      </c>
      <c r="I33" s="1">
        <v>52</v>
      </c>
      <c r="J33">
        <f>SUM(G33:I33)</f>
        <v>70</v>
      </c>
      <c r="L33" s="1" t="s">
        <v>4</v>
      </c>
      <c r="M33" s="1">
        <f t="shared" si="19"/>
        <v>12</v>
      </c>
      <c r="N33" s="1">
        <f t="shared" si="17"/>
        <v>12</v>
      </c>
      <c r="O33" s="1">
        <f t="shared" si="18"/>
        <v>0</v>
      </c>
    </row>
    <row r="34" spans="1:15" x14ac:dyDescent="0.25">
      <c r="F34" s="1" t="s">
        <v>5</v>
      </c>
      <c r="G34">
        <f>SUM(G31:G33)</f>
        <v>79</v>
      </c>
      <c r="H34">
        <f t="shared" ref="H34:J34" si="20">SUM(H31:H33)</f>
        <v>34</v>
      </c>
      <c r="I34">
        <f t="shared" si="20"/>
        <v>149</v>
      </c>
      <c r="J34">
        <f t="shared" si="20"/>
        <v>262</v>
      </c>
      <c r="L34" s="1"/>
    </row>
    <row r="36" spans="1:15" x14ac:dyDescent="0.25">
      <c r="A36" s="4" t="s">
        <v>10</v>
      </c>
      <c r="B36" s="5">
        <f>ROUND(1-SUM(M31:O33)/SUM(M37:O39),2)</f>
        <v>0.22</v>
      </c>
      <c r="F36" s="1" t="s">
        <v>6</v>
      </c>
      <c r="G36" s="1" t="s">
        <v>1</v>
      </c>
      <c r="H36" s="1" t="s">
        <v>2</v>
      </c>
      <c r="I36" s="1" t="s">
        <v>3</v>
      </c>
      <c r="J36" s="1" t="s">
        <v>5</v>
      </c>
      <c r="L36" s="1" t="s">
        <v>9</v>
      </c>
      <c r="M36" s="1" t="s">
        <v>1</v>
      </c>
      <c r="N36" s="1" t="s">
        <v>2</v>
      </c>
      <c r="O36" s="1" t="s">
        <v>3</v>
      </c>
    </row>
    <row r="37" spans="1:15" x14ac:dyDescent="0.25">
      <c r="F37" s="1" t="s">
        <v>1</v>
      </c>
      <c r="G37" s="1">
        <f t="shared" ref="G37:I39" si="21">ROUND(G$34*$J31/$J$34,2)</f>
        <v>40.71</v>
      </c>
      <c r="H37" s="1">
        <f t="shared" si="21"/>
        <v>17.52</v>
      </c>
      <c r="I37" s="1">
        <f t="shared" si="21"/>
        <v>76.77</v>
      </c>
      <c r="J37">
        <f>SUM(G37:I37)</f>
        <v>135</v>
      </c>
      <c r="L37" s="1" t="s">
        <v>1</v>
      </c>
      <c r="M37" s="1">
        <f>G37*B31</f>
        <v>0</v>
      </c>
      <c r="N37" s="1">
        <f t="shared" ref="N37:N39" si="22">H37*C31</f>
        <v>17.52</v>
      </c>
      <c r="O37" s="1">
        <f t="shared" ref="O37:O39" si="23">I37*D31</f>
        <v>76.77</v>
      </c>
    </row>
    <row r="38" spans="1:15" x14ac:dyDescent="0.25">
      <c r="F38" s="1" t="s">
        <v>2</v>
      </c>
      <c r="G38" s="1">
        <f t="shared" si="21"/>
        <v>17.190000000000001</v>
      </c>
      <c r="H38" s="1">
        <f t="shared" si="21"/>
        <v>7.4</v>
      </c>
      <c r="I38" s="1">
        <f t="shared" si="21"/>
        <v>32.42</v>
      </c>
      <c r="J38">
        <f>SUM(G38:I38)</f>
        <v>57.010000000000005</v>
      </c>
      <c r="L38" s="1" t="s">
        <v>2</v>
      </c>
      <c r="M38" s="1">
        <f t="shared" ref="M38:M39" si="24">G38*B32</f>
        <v>17.190000000000001</v>
      </c>
      <c r="N38" s="1">
        <f t="shared" si="22"/>
        <v>0</v>
      </c>
      <c r="O38" s="1">
        <f t="shared" si="23"/>
        <v>64.84</v>
      </c>
    </row>
    <row r="39" spans="1:15" x14ac:dyDescent="0.25">
      <c r="F39" s="1" t="s">
        <v>4</v>
      </c>
      <c r="G39" s="1">
        <f t="shared" si="21"/>
        <v>21.11</v>
      </c>
      <c r="H39" s="1">
        <f t="shared" si="21"/>
        <v>9.08</v>
      </c>
      <c r="I39" s="1">
        <f t="shared" si="21"/>
        <v>39.81</v>
      </c>
      <c r="J39">
        <f>SUM(G39:I39)</f>
        <v>70</v>
      </c>
      <c r="L39" s="1" t="s">
        <v>4</v>
      </c>
      <c r="M39" s="1">
        <f t="shared" si="24"/>
        <v>21.11</v>
      </c>
      <c r="N39" s="1">
        <f t="shared" si="22"/>
        <v>18.16</v>
      </c>
      <c r="O39" s="1">
        <f t="shared" si="23"/>
        <v>0</v>
      </c>
    </row>
    <row r="40" spans="1:15" x14ac:dyDescent="0.25">
      <c r="F40" s="1" t="s">
        <v>5</v>
      </c>
      <c r="G40">
        <f>SUM(G37:G39)</f>
        <v>79.010000000000005</v>
      </c>
      <c r="H40">
        <f t="shared" ref="H40:J40" si="25">SUM(H37:H39)</f>
        <v>34</v>
      </c>
      <c r="I40">
        <f t="shared" si="25"/>
        <v>149</v>
      </c>
      <c r="J40">
        <f t="shared" si="25"/>
        <v>262.01</v>
      </c>
    </row>
    <row r="44" spans="1:15" x14ac:dyDescent="0.25">
      <c r="A44" s="2" t="s">
        <v>19</v>
      </c>
      <c r="B44" s="2"/>
      <c r="C44" s="2"/>
      <c r="D44" s="2"/>
      <c r="E44" s="3"/>
      <c r="F44" s="3"/>
      <c r="G44" s="2"/>
      <c r="H44" s="2"/>
      <c r="I44" s="2"/>
      <c r="J44" s="3"/>
      <c r="K44" s="3"/>
      <c r="L44" s="3"/>
      <c r="M44" s="3"/>
      <c r="N44" s="3"/>
      <c r="O44" s="3"/>
    </row>
    <row r="45" spans="1:15" x14ac:dyDescent="0.25">
      <c r="A45" s="1" t="s">
        <v>0</v>
      </c>
      <c r="B45" s="1" t="s">
        <v>1</v>
      </c>
      <c r="C45" s="1" t="s">
        <v>2</v>
      </c>
      <c r="D45" s="1" t="s">
        <v>3</v>
      </c>
      <c r="F45" s="1" t="s">
        <v>8</v>
      </c>
      <c r="G45" s="1" t="s">
        <v>1</v>
      </c>
      <c r="H45" s="1" t="s">
        <v>2</v>
      </c>
      <c r="I45" s="1" t="s">
        <v>3</v>
      </c>
      <c r="J45" s="1" t="s">
        <v>5</v>
      </c>
      <c r="L45" s="1" t="s">
        <v>7</v>
      </c>
      <c r="M45" s="1" t="s">
        <v>1</v>
      </c>
      <c r="N45" s="1" t="s">
        <v>2</v>
      </c>
      <c r="O45" s="1" t="s">
        <v>3</v>
      </c>
    </row>
    <row r="46" spans="1:15" x14ac:dyDescent="0.25">
      <c r="A46" s="1" t="s">
        <v>1</v>
      </c>
      <c r="B46" s="1">
        <v>0</v>
      </c>
      <c r="C46" s="1">
        <v>1</v>
      </c>
      <c r="D46" s="1">
        <v>1</v>
      </c>
      <c r="F46" s="1" t="s">
        <v>1</v>
      </c>
      <c r="G46" s="1">
        <v>62</v>
      </c>
      <c r="H46" s="1">
        <v>26</v>
      </c>
      <c r="I46" s="1">
        <v>55</v>
      </c>
      <c r="J46">
        <f>SUM(G46:I46)</f>
        <v>143</v>
      </c>
      <c r="L46" s="1" t="s">
        <v>1</v>
      </c>
      <c r="M46" s="1">
        <f>G46*B46</f>
        <v>0</v>
      </c>
      <c r="N46" s="1">
        <f t="shared" ref="N46:N48" si="26">H46*C46</f>
        <v>26</v>
      </c>
      <c r="O46" s="1">
        <f t="shared" ref="O46:O48" si="27">I46*D46</f>
        <v>55</v>
      </c>
    </row>
    <row r="47" spans="1:15" x14ac:dyDescent="0.25">
      <c r="A47" s="1" t="s">
        <v>2</v>
      </c>
      <c r="B47" s="1">
        <v>1</v>
      </c>
      <c r="C47" s="1">
        <v>0</v>
      </c>
      <c r="D47" s="1">
        <v>2</v>
      </c>
      <c r="F47" s="1" t="s">
        <v>2</v>
      </c>
      <c r="G47" s="1">
        <v>13</v>
      </c>
      <c r="H47" s="1">
        <v>44</v>
      </c>
      <c r="I47" s="1">
        <v>29</v>
      </c>
      <c r="J47">
        <f>SUM(G47:I47)</f>
        <v>86</v>
      </c>
      <c r="L47" s="1" t="s">
        <v>2</v>
      </c>
      <c r="M47" s="1">
        <f t="shared" ref="M47:M48" si="28">G47*B47</f>
        <v>13</v>
      </c>
      <c r="N47" s="1">
        <f t="shared" si="26"/>
        <v>0</v>
      </c>
      <c r="O47" s="1">
        <f t="shared" si="27"/>
        <v>58</v>
      </c>
    </row>
    <row r="48" spans="1:15" x14ac:dyDescent="0.25">
      <c r="A48" s="1" t="s">
        <v>4</v>
      </c>
      <c r="B48" s="1">
        <v>1</v>
      </c>
      <c r="C48" s="1">
        <v>2</v>
      </c>
      <c r="D48" s="1">
        <v>0</v>
      </c>
      <c r="F48" s="1" t="s">
        <v>4</v>
      </c>
      <c r="G48" s="1">
        <v>3</v>
      </c>
      <c r="H48" s="1">
        <v>3</v>
      </c>
      <c r="I48" s="1">
        <v>27</v>
      </c>
      <c r="J48">
        <f>SUM(G48:I48)</f>
        <v>33</v>
      </c>
      <c r="L48" s="1" t="s">
        <v>4</v>
      </c>
      <c r="M48" s="1">
        <f t="shared" si="28"/>
        <v>3</v>
      </c>
      <c r="N48" s="1">
        <f t="shared" si="26"/>
        <v>6</v>
      </c>
      <c r="O48" s="1">
        <f t="shared" si="27"/>
        <v>0</v>
      </c>
    </row>
    <row r="49" spans="1:15" x14ac:dyDescent="0.25">
      <c r="F49" s="1" t="s">
        <v>5</v>
      </c>
      <c r="G49">
        <f>SUM(G46:G48)</f>
        <v>78</v>
      </c>
      <c r="H49">
        <f t="shared" ref="H49:J49" si="29">SUM(H46:H48)</f>
        <v>73</v>
      </c>
      <c r="I49">
        <f t="shared" si="29"/>
        <v>111</v>
      </c>
      <c r="J49">
        <f t="shared" si="29"/>
        <v>262</v>
      </c>
      <c r="L49" s="1"/>
    </row>
    <row r="51" spans="1:15" x14ac:dyDescent="0.25">
      <c r="A51" s="4" t="s">
        <v>10</v>
      </c>
      <c r="B51" s="5">
        <f>ROUND(1-SUM(M46:O48)/SUM(M52:O54),2)</f>
        <v>0.28999999999999998</v>
      </c>
      <c r="F51" s="1" t="s">
        <v>6</v>
      </c>
      <c r="G51" s="1" t="s">
        <v>1</v>
      </c>
      <c r="H51" s="1" t="s">
        <v>2</v>
      </c>
      <c r="I51" s="1" t="s">
        <v>3</v>
      </c>
      <c r="J51" s="1" t="s">
        <v>5</v>
      </c>
      <c r="L51" s="1" t="s">
        <v>9</v>
      </c>
      <c r="M51" s="1" t="s">
        <v>1</v>
      </c>
      <c r="N51" s="1" t="s">
        <v>2</v>
      </c>
      <c r="O51" s="1" t="s">
        <v>3</v>
      </c>
    </row>
    <row r="52" spans="1:15" x14ac:dyDescent="0.25">
      <c r="F52" s="1" t="s">
        <v>1</v>
      </c>
      <c r="G52" s="1">
        <f t="shared" ref="G52:I54" si="30">ROUND(G$49*$J46/$J$49,2)</f>
        <v>42.57</v>
      </c>
      <c r="H52" s="1">
        <f t="shared" si="30"/>
        <v>39.840000000000003</v>
      </c>
      <c r="I52" s="1">
        <f t="shared" si="30"/>
        <v>60.58</v>
      </c>
      <c r="J52">
        <f>SUM(G52:I52)</f>
        <v>142.99</v>
      </c>
      <c r="L52" s="1" t="s">
        <v>1</v>
      </c>
      <c r="M52" s="1">
        <f>G52*B46</f>
        <v>0</v>
      </c>
      <c r="N52" s="1">
        <f t="shared" ref="N52:N54" si="31">H52*C46</f>
        <v>39.840000000000003</v>
      </c>
      <c r="O52" s="1">
        <f t="shared" ref="O52:O54" si="32">I52*D46</f>
        <v>60.58</v>
      </c>
    </row>
    <row r="53" spans="1:15" x14ac:dyDescent="0.25">
      <c r="F53" s="1" t="s">
        <v>2</v>
      </c>
      <c r="G53" s="1">
        <f t="shared" si="30"/>
        <v>25.6</v>
      </c>
      <c r="H53" s="1">
        <f t="shared" si="30"/>
        <v>23.96</v>
      </c>
      <c r="I53" s="1">
        <f t="shared" si="30"/>
        <v>36.44</v>
      </c>
      <c r="J53">
        <f>SUM(G53:I53)</f>
        <v>86</v>
      </c>
      <c r="L53" s="1" t="s">
        <v>2</v>
      </c>
      <c r="M53" s="1">
        <f t="shared" ref="M53:M54" si="33">G53*B47</f>
        <v>25.6</v>
      </c>
      <c r="N53" s="1">
        <f t="shared" si="31"/>
        <v>0</v>
      </c>
      <c r="O53" s="1">
        <f t="shared" si="32"/>
        <v>72.88</v>
      </c>
    </row>
    <row r="54" spans="1:15" x14ac:dyDescent="0.25">
      <c r="F54" s="1" t="s">
        <v>4</v>
      </c>
      <c r="G54" s="1">
        <f t="shared" si="30"/>
        <v>9.82</v>
      </c>
      <c r="H54" s="1">
        <f t="shared" si="30"/>
        <v>9.19</v>
      </c>
      <c r="I54" s="1">
        <f t="shared" si="30"/>
        <v>13.98</v>
      </c>
      <c r="J54">
        <f>SUM(G54:I54)</f>
        <v>32.989999999999995</v>
      </c>
      <c r="L54" s="1" t="s">
        <v>4</v>
      </c>
      <c r="M54" s="1">
        <f t="shared" si="33"/>
        <v>9.82</v>
      </c>
      <c r="N54" s="1">
        <f t="shared" si="31"/>
        <v>18.38</v>
      </c>
      <c r="O54" s="1">
        <f t="shared" si="32"/>
        <v>0</v>
      </c>
    </row>
    <row r="55" spans="1:15" x14ac:dyDescent="0.25">
      <c r="F55" s="1" t="s">
        <v>5</v>
      </c>
      <c r="G55">
        <f>SUM(G52:G54)</f>
        <v>77.990000000000009</v>
      </c>
      <c r="H55">
        <f t="shared" ref="H55:J55" si="34">SUM(H52:H54)</f>
        <v>72.990000000000009</v>
      </c>
      <c r="I55">
        <f t="shared" si="34"/>
        <v>111</v>
      </c>
      <c r="J55">
        <f t="shared" si="34"/>
        <v>261.98</v>
      </c>
    </row>
    <row r="59" spans="1:15" x14ac:dyDescent="0.25">
      <c r="A59" s="2" t="s">
        <v>20</v>
      </c>
      <c r="B59" s="2"/>
      <c r="C59" s="2"/>
      <c r="D59" s="2"/>
      <c r="E59" s="3"/>
      <c r="F59" s="3"/>
      <c r="G59" s="2"/>
      <c r="H59" s="2"/>
      <c r="I59" s="2"/>
      <c r="J59" s="3"/>
      <c r="K59" s="3"/>
      <c r="L59" s="3"/>
      <c r="M59" s="3"/>
      <c r="N59" s="3"/>
      <c r="O59" s="3"/>
    </row>
    <row r="60" spans="1:15" x14ac:dyDescent="0.25">
      <c r="A60" s="1" t="s">
        <v>0</v>
      </c>
      <c r="B60" s="1" t="s">
        <v>1</v>
      </c>
      <c r="C60" s="1" t="s">
        <v>2</v>
      </c>
      <c r="D60" s="1" t="s">
        <v>3</v>
      </c>
      <c r="F60" s="1" t="s">
        <v>8</v>
      </c>
      <c r="G60" s="1" t="s">
        <v>1</v>
      </c>
      <c r="H60" s="1" t="s">
        <v>2</v>
      </c>
      <c r="I60" s="1" t="s">
        <v>3</v>
      </c>
      <c r="J60" s="1" t="s">
        <v>5</v>
      </c>
      <c r="L60" s="1" t="s">
        <v>7</v>
      </c>
      <c r="M60" s="1" t="s">
        <v>1</v>
      </c>
      <c r="N60" s="1" t="s">
        <v>2</v>
      </c>
      <c r="O60" s="1" t="s">
        <v>3</v>
      </c>
    </row>
    <row r="61" spans="1:15" x14ac:dyDescent="0.25">
      <c r="A61" s="1" t="s">
        <v>1</v>
      </c>
      <c r="B61" s="1">
        <v>0</v>
      </c>
      <c r="C61" s="1">
        <v>1</v>
      </c>
      <c r="D61" s="1">
        <v>1</v>
      </c>
      <c r="F61" s="1" t="s">
        <v>1</v>
      </c>
      <c r="G61" s="1">
        <v>57</v>
      </c>
      <c r="H61" s="1">
        <v>13</v>
      </c>
      <c r="I61" s="1">
        <v>73</v>
      </c>
      <c r="J61">
        <f>SUM(G61:I61)</f>
        <v>143</v>
      </c>
      <c r="L61" s="1" t="s">
        <v>1</v>
      </c>
      <c r="M61" s="1">
        <f>G61*B61</f>
        <v>0</v>
      </c>
      <c r="N61" s="1">
        <f t="shared" ref="N61:N63" si="35">H61*C61</f>
        <v>13</v>
      </c>
      <c r="O61" s="1">
        <f t="shared" ref="O61:O63" si="36">I61*D61</f>
        <v>73</v>
      </c>
    </row>
    <row r="62" spans="1:15" x14ac:dyDescent="0.25">
      <c r="A62" s="1" t="s">
        <v>2</v>
      </c>
      <c r="B62" s="1">
        <v>1</v>
      </c>
      <c r="C62" s="1">
        <v>0</v>
      </c>
      <c r="D62" s="1">
        <v>2</v>
      </c>
      <c r="F62" s="1" t="s">
        <v>2</v>
      </c>
      <c r="G62" s="1">
        <v>22</v>
      </c>
      <c r="H62" s="1">
        <v>20</v>
      </c>
      <c r="I62" s="1">
        <v>44</v>
      </c>
      <c r="J62">
        <f>SUM(G62:I62)</f>
        <v>86</v>
      </c>
      <c r="L62" s="1" t="s">
        <v>2</v>
      </c>
      <c r="M62" s="1">
        <f t="shared" ref="M62:M63" si="37">G62*B62</f>
        <v>22</v>
      </c>
      <c r="N62" s="1">
        <f t="shared" si="35"/>
        <v>0</v>
      </c>
      <c r="O62" s="1">
        <f t="shared" si="36"/>
        <v>88</v>
      </c>
    </row>
    <row r="63" spans="1:15" x14ac:dyDescent="0.25">
      <c r="A63" s="1" t="s">
        <v>4</v>
      </c>
      <c r="B63" s="1">
        <v>1</v>
      </c>
      <c r="C63" s="1">
        <v>2</v>
      </c>
      <c r="D63" s="1">
        <v>0</v>
      </c>
      <c r="F63" s="1" t="s">
        <v>4</v>
      </c>
      <c r="G63" s="1">
        <v>0</v>
      </c>
      <c r="H63" s="1">
        <v>1</v>
      </c>
      <c r="I63" s="1">
        <v>32</v>
      </c>
      <c r="J63">
        <f>SUM(G63:I63)</f>
        <v>33</v>
      </c>
      <c r="L63" s="1" t="s">
        <v>4</v>
      </c>
      <c r="M63" s="1">
        <f t="shared" si="37"/>
        <v>0</v>
      </c>
      <c r="N63" s="1">
        <f t="shared" si="35"/>
        <v>2</v>
      </c>
      <c r="O63" s="1">
        <f t="shared" si="36"/>
        <v>0</v>
      </c>
    </row>
    <row r="64" spans="1:15" x14ac:dyDescent="0.25">
      <c r="F64" s="1" t="s">
        <v>5</v>
      </c>
      <c r="G64">
        <f>SUM(G61:G63)</f>
        <v>79</v>
      </c>
      <c r="H64">
        <f t="shared" ref="H64:J64" si="38">SUM(H61:H63)</f>
        <v>34</v>
      </c>
      <c r="I64">
        <f t="shared" si="38"/>
        <v>149</v>
      </c>
      <c r="J64">
        <f t="shared" si="38"/>
        <v>262</v>
      </c>
      <c r="L64" s="1"/>
    </row>
    <row r="66" spans="1:15" x14ac:dyDescent="0.25">
      <c r="A66" s="4" t="s">
        <v>10</v>
      </c>
      <c r="B66" s="5">
        <f>ROUND(1-SUM(M61:O63)/SUM(M67:O69),2)</f>
        <v>0.18</v>
      </c>
      <c r="F66" s="1" t="s">
        <v>6</v>
      </c>
      <c r="G66" s="1" t="s">
        <v>1</v>
      </c>
      <c r="H66" s="1" t="s">
        <v>2</v>
      </c>
      <c r="I66" s="1" t="s">
        <v>3</v>
      </c>
      <c r="J66" s="1" t="s">
        <v>5</v>
      </c>
      <c r="L66" s="1" t="s">
        <v>9</v>
      </c>
      <c r="M66" s="1" t="s">
        <v>1</v>
      </c>
      <c r="N66" s="1" t="s">
        <v>2</v>
      </c>
      <c r="O66" s="1" t="s">
        <v>3</v>
      </c>
    </row>
    <row r="67" spans="1:15" x14ac:dyDescent="0.25">
      <c r="F67" s="1" t="s">
        <v>1</v>
      </c>
      <c r="G67" s="1">
        <f t="shared" ref="G67:I69" si="39">ROUND(G$64*$J61/$J$64,2)</f>
        <v>43.12</v>
      </c>
      <c r="H67" s="1">
        <f t="shared" si="39"/>
        <v>18.559999999999999</v>
      </c>
      <c r="I67" s="1">
        <f t="shared" si="39"/>
        <v>81.319999999999993</v>
      </c>
      <c r="J67">
        <f>SUM(G67:I67)</f>
        <v>143</v>
      </c>
      <c r="L67" s="1" t="s">
        <v>1</v>
      </c>
      <c r="M67" s="1">
        <f>G67*B61</f>
        <v>0</v>
      </c>
      <c r="N67" s="1">
        <f t="shared" ref="N67:N69" si="40">H67*C61</f>
        <v>18.559999999999999</v>
      </c>
      <c r="O67" s="1">
        <f t="shared" ref="O67:O69" si="41">I67*D61</f>
        <v>81.319999999999993</v>
      </c>
    </row>
    <row r="68" spans="1:15" x14ac:dyDescent="0.25">
      <c r="F68" s="1" t="s">
        <v>2</v>
      </c>
      <c r="G68" s="1">
        <f t="shared" si="39"/>
        <v>25.93</v>
      </c>
      <c r="H68" s="1">
        <f t="shared" si="39"/>
        <v>11.16</v>
      </c>
      <c r="I68" s="1">
        <f t="shared" si="39"/>
        <v>48.91</v>
      </c>
      <c r="J68">
        <f>SUM(G68:I68)</f>
        <v>86</v>
      </c>
      <c r="L68" s="1" t="s">
        <v>2</v>
      </c>
      <c r="M68" s="1">
        <f t="shared" ref="M68:M69" si="42">G68*B62</f>
        <v>25.93</v>
      </c>
      <c r="N68" s="1">
        <f t="shared" si="40"/>
        <v>0</v>
      </c>
      <c r="O68" s="1">
        <f t="shared" si="41"/>
        <v>97.82</v>
      </c>
    </row>
    <row r="69" spans="1:15" x14ac:dyDescent="0.25">
      <c r="F69" s="1" t="s">
        <v>4</v>
      </c>
      <c r="G69" s="1">
        <f t="shared" si="39"/>
        <v>9.9499999999999993</v>
      </c>
      <c r="H69" s="1">
        <f t="shared" si="39"/>
        <v>4.28</v>
      </c>
      <c r="I69" s="1">
        <f t="shared" si="39"/>
        <v>18.77</v>
      </c>
      <c r="J69">
        <f>SUM(G69:I69)</f>
        <v>33</v>
      </c>
      <c r="L69" s="1" t="s">
        <v>4</v>
      </c>
      <c r="M69" s="1">
        <f t="shared" si="42"/>
        <v>9.9499999999999993</v>
      </c>
      <c r="N69" s="1">
        <f t="shared" si="40"/>
        <v>8.56</v>
      </c>
      <c r="O69" s="1">
        <f t="shared" si="41"/>
        <v>0</v>
      </c>
    </row>
    <row r="70" spans="1:15" x14ac:dyDescent="0.25">
      <c r="F70" s="1" t="s">
        <v>5</v>
      </c>
      <c r="G70">
        <f>SUM(G67:G69)</f>
        <v>79</v>
      </c>
      <c r="H70">
        <f t="shared" ref="H70:J70" si="43">SUM(H67:H69)</f>
        <v>34</v>
      </c>
      <c r="I70">
        <f t="shared" si="43"/>
        <v>149</v>
      </c>
      <c r="J70">
        <f t="shared" si="43"/>
        <v>262</v>
      </c>
    </row>
    <row r="74" spans="1:15" x14ac:dyDescent="0.25">
      <c r="A74" s="2" t="s">
        <v>21</v>
      </c>
      <c r="B74" s="2"/>
      <c r="C74" s="2"/>
      <c r="D74" s="2"/>
      <c r="E74" s="3"/>
      <c r="F74" s="3"/>
      <c r="G74" s="2"/>
      <c r="H74" s="2"/>
      <c r="I74" s="2"/>
      <c r="J74" s="3"/>
      <c r="K74" s="3"/>
      <c r="L74" s="3"/>
      <c r="M74" s="3"/>
      <c r="N74" s="3"/>
      <c r="O74" s="3"/>
    </row>
    <row r="75" spans="1:15" x14ac:dyDescent="0.25">
      <c r="A75" s="1" t="s">
        <v>0</v>
      </c>
      <c r="B75" s="1" t="s">
        <v>1</v>
      </c>
      <c r="C75" s="1" t="s">
        <v>2</v>
      </c>
      <c r="D75" s="1" t="s">
        <v>3</v>
      </c>
      <c r="F75" s="1" t="s">
        <v>8</v>
      </c>
      <c r="G75" s="1" t="s">
        <v>1</v>
      </c>
      <c r="H75" s="1" t="s">
        <v>2</v>
      </c>
      <c r="I75" s="1" t="s">
        <v>3</v>
      </c>
      <c r="J75" s="1" t="s">
        <v>5</v>
      </c>
      <c r="L75" s="1" t="s">
        <v>7</v>
      </c>
      <c r="M75" s="1" t="s">
        <v>1</v>
      </c>
      <c r="N75" s="1" t="s">
        <v>2</v>
      </c>
      <c r="O75" s="1" t="s">
        <v>3</v>
      </c>
    </row>
    <row r="76" spans="1:15" x14ac:dyDescent="0.25">
      <c r="A76" s="1" t="s">
        <v>1</v>
      </c>
      <c r="B76" s="1">
        <v>0</v>
      </c>
      <c r="C76" s="1">
        <v>1</v>
      </c>
      <c r="D76" s="1">
        <v>1</v>
      </c>
      <c r="F76" s="1" t="s">
        <v>1</v>
      </c>
      <c r="G76" s="1">
        <v>32</v>
      </c>
      <c r="H76" s="1">
        <v>6</v>
      </c>
      <c r="I76" s="1">
        <v>40</v>
      </c>
      <c r="J76">
        <f>SUM(G76:I76)</f>
        <v>78</v>
      </c>
      <c r="L76" s="1" t="s">
        <v>1</v>
      </c>
      <c r="M76" s="1">
        <f>G76*B76</f>
        <v>0</v>
      </c>
      <c r="N76" s="1">
        <f t="shared" ref="N76:N78" si="44">H76*C76</f>
        <v>6</v>
      </c>
      <c r="O76" s="1">
        <f t="shared" ref="O76:O78" si="45">I76*D76</f>
        <v>40</v>
      </c>
    </row>
    <row r="77" spans="1:15" x14ac:dyDescent="0.25">
      <c r="A77" s="1" t="s">
        <v>2</v>
      </c>
      <c r="B77" s="1">
        <v>1</v>
      </c>
      <c r="C77" s="1">
        <v>0</v>
      </c>
      <c r="D77" s="1">
        <v>2</v>
      </c>
      <c r="F77" s="1" t="s">
        <v>2</v>
      </c>
      <c r="G77" s="1">
        <v>16</v>
      </c>
      <c r="H77" s="1">
        <v>23</v>
      </c>
      <c r="I77" s="1">
        <v>34</v>
      </c>
      <c r="J77">
        <f>SUM(G77:I77)</f>
        <v>73</v>
      </c>
      <c r="L77" s="1" t="s">
        <v>2</v>
      </c>
      <c r="M77" s="1">
        <f t="shared" ref="M77:M78" si="46">G77*B77</f>
        <v>16</v>
      </c>
      <c r="N77" s="1">
        <f t="shared" si="44"/>
        <v>0</v>
      </c>
      <c r="O77" s="1">
        <f t="shared" si="45"/>
        <v>68</v>
      </c>
    </row>
    <row r="78" spans="1:15" x14ac:dyDescent="0.25">
      <c r="A78" s="1" t="s">
        <v>4</v>
      </c>
      <c r="B78" s="1">
        <v>1</v>
      </c>
      <c r="C78" s="1">
        <v>2</v>
      </c>
      <c r="D78" s="1">
        <v>0</v>
      </c>
      <c r="F78" s="1" t="s">
        <v>4</v>
      </c>
      <c r="G78" s="1">
        <v>31</v>
      </c>
      <c r="H78" s="1">
        <v>5</v>
      </c>
      <c r="I78" s="1">
        <v>75</v>
      </c>
      <c r="J78">
        <f>SUM(G78:I78)</f>
        <v>111</v>
      </c>
      <c r="L78" s="1" t="s">
        <v>4</v>
      </c>
      <c r="M78" s="1">
        <f t="shared" si="46"/>
        <v>31</v>
      </c>
      <c r="N78" s="1">
        <f t="shared" si="44"/>
        <v>10</v>
      </c>
      <c r="O78" s="1">
        <f t="shared" si="45"/>
        <v>0</v>
      </c>
    </row>
    <row r="79" spans="1:15" x14ac:dyDescent="0.25">
      <c r="F79" s="1" t="s">
        <v>5</v>
      </c>
      <c r="G79">
        <f>SUM(G76:G78)</f>
        <v>79</v>
      </c>
      <c r="H79">
        <f t="shared" ref="H79:J79" si="47">SUM(H76:H78)</f>
        <v>34</v>
      </c>
      <c r="I79">
        <f t="shared" si="47"/>
        <v>149</v>
      </c>
      <c r="J79">
        <f t="shared" si="47"/>
        <v>262</v>
      </c>
      <c r="L79" s="1"/>
    </row>
    <row r="81" spans="1:15" x14ac:dyDescent="0.25">
      <c r="A81" s="4" t="s">
        <v>10</v>
      </c>
      <c r="B81" s="5">
        <f>ROUND(1-SUM(M76:O78)/SUM(M82:O84),2)</f>
        <v>0.23</v>
      </c>
      <c r="F81" s="1" t="s">
        <v>6</v>
      </c>
      <c r="G81" s="1" t="s">
        <v>1</v>
      </c>
      <c r="H81" s="1" t="s">
        <v>2</v>
      </c>
      <c r="I81" s="1" t="s">
        <v>3</v>
      </c>
      <c r="J81" s="1" t="s">
        <v>5</v>
      </c>
      <c r="L81" s="1" t="s">
        <v>9</v>
      </c>
      <c r="M81" s="1" t="s">
        <v>1</v>
      </c>
      <c r="N81" s="1" t="s">
        <v>2</v>
      </c>
      <c r="O81" s="1" t="s">
        <v>3</v>
      </c>
    </row>
    <row r="82" spans="1:15" x14ac:dyDescent="0.25">
      <c r="F82" s="1" t="s">
        <v>1</v>
      </c>
      <c r="G82" s="1">
        <f t="shared" ref="G82:I84" si="48">ROUND(G$79*$J76/$J$79,2)</f>
        <v>23.52</v>
      </c>
      <c r="H82" s="1">
        <f t="shared" si="48"/>
        <v>10.119999999999999</v>
      </c>
      <c r="I82" s="1">
        <f t="shared" si="48"/>
        <v>44.36</v>
      </c>
      <c r="J82">
        <f>SUM(G82:I82)</f>
        <v>78</v>
      </c>
      <c r="L82" s="1" t="s">
        <v>1</v>
      </c>
      <c r="M82" s="1">
        <f>G82*B76</f>
        <v>0</v>
      </c>
      <c r="N82" s="1">
        <f t="shared" ref="N82:N84" si="49">H82*C76</f>
        <v>10.119999999999999</v>
      </c>
      <c r="O82" s="1">
        <f t="shared" ref="O82:O84" si="50">I82*D76</f>
        <v>44.36</v>
      </c>
    </row>
    <row r="83" spans="1:15" x14ac:dyDescent="0.25">
      <c r="F83" s="1" t="s">
        <v>2</v>
      </c>
      <c r="G83" s="1">
        <f t="shared" si="48"/>
        <v>22.01</v>
      </c>
      <c r="H83" s="1">
        <f t="shared" si="48"/>
        <v>9.4700000000000006</v>
      </c>
      <c r="I83" s="1">
        <f t="shared" si="48"/>
        <v>41.52</v>
      </c>
      <c r="J83">
        <f>SUM(G83:I83)</f>
        <v>73</v>
      </c>
      <c r="L83" s="1" t="s">
        <v>2</v>
      </c>
      <c r="M83" s="1">
        <f t="shared" ref="M83:M84" si="51">G83*B77</f>
        <v>22.01</v>
      </c>
      <c r="N83" s="1">
        <f t="shared" si="49"/>
        <v>0</v>
      </c>
      <c r="O83" s="1">
        <f t="shared" si="50"/>
        <v>83.04</v>
      </c>
    </row>
    <row r="84" spans="1:15" x14ac:dyDescent="0.25">
      <c r="F84" s="1" t="s">
        <v>4</v>
      </c>
      <c r="G84" s="1">
        <f t="shared" si="48"/>
        <v>33.47</v>
      </c>
      <c r="H84" s="1">
        <f t="shared" si="48"/>
        <v>14.4</v>
      </c>
      <c r="I84" s="1">
        <f t="shared" si="48"/>
        <v>63.13</v>
      </c>
      <c r="J84">
        <f>SUM(G84:I84)</f>
        <v>111</v>
      </c>
      <c r="L84" s="1" t="s">
        <v>4</v>
      </c>
      <c r="M84" s="1">
        <f t="shared" si="51"/>
        <v>33.47</v>
      </c>
      <c r="N84" s="1">
        <f t="shared" si="49"/>
        <v>28.8</v>
      </c>
      <c r="O84" s="1">
        <f t="shared" si="50"/>
        <v>0</v>
      </c>
    </row>
    <row r="85" spans="1:15" x14ac:dyDescent="0.25">
      <c r="F85" s="1" t="s">
        <v>5</v>
      </c>
      <c r="G85">
        <f>SUM(G82:G84)</f>
        <v>79</v>
      </c>
      <c r="H85">
        <f t="shared" ref="H85:J85" si="52">SUM(H82:H84)</f>
        <v>33.99</v>
      </c>
      <c r="I85">
        <f t="shared" si="52"/>
        <v>149.01</v>
      </c>
      <c r="J85">
        <f t="shared" si="52"/>
        <v>262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"/>
  <sheetViews>
    <sheetView topLeftCell="A79" workbookViewId="0">
      <selection activeCell="I79" sqref="I79"/>
    </sheetView>
  </sheetViews>
  <sheetFormatPr defaultRowHeight="15.75" x14ac:dyDescent="0.25"/>
  <sheetData>
    <row r="1" spans="1:15" x14ac:dyDescent="0.25">
      <c r="A1" s="2" t="s">
        <v>14</v>
      </c>
      <c r="B1" s="2"/>
      <c r="C1" s="2"/>
      <c r="D1" s="2"/>
      <c r="E1" s="3"/>
      <c r="F1" s="3"/>
      <c r="G1" s="2"/>
      <c r="H1" s="2"/>
      <c r="I1" s="2"/>
      <c r="J1" s="3"/>
      <c r="K1" s="3"/>
      <c r="L1" s="3"/>
      <c r="M1" s="3"/>
      <c r="N1" s="3"/>
      <c r="O1" s="3"/>
    </row>
    <row r="2" spans="1:15" x14ac:dyDescent="0.25">
      <c r="A2" s="1" t="s">
        <v>0</v>
      </c>
      <c r="B2" s="1" t="s">
        <v>1</v>
      </c>
      <c r="C2" s="1" t="s">
        <v>2</v>
      </c>
      <c r="D2" s="1" t="s">
        <v>3</v>
      </c>
      <c r="F2" s="1" t="s">
        <v>8</v>
      </c>
      <c r="G2" s="1" t="s">
        <v>1</v>
      </c>
      <c r="H2" s="1" t="s">
        <v>2</v>
      </c>
      <c r="I2" s="1" t="s">
        <v>3</v>
      </c>
      <c r="J2" s="1" t="s">
        <v>5</v>
      </c>
      <c r="L2" s="1" t="s">
        <v>7</v>
      </c>
      <c r="M2" s="1" t="s">
        <v>1</v>
      </c>
      <c r="N2" s="1" t="s">
        <v>2</v>
      </c>
      <c r="O2" s="1" t="s">
        <v>3</v>
      </c>
    </row>
    <row r="3" spans="1:15" x14ac:dyDescent="0.25">
      <c r="A3" s="1" t="s">
        <v>1</v>
      </c>
      <c r="B3" s="1">
        <v>0</v>
      </c>
      <c r="C3" s="1">
        <v>1</v>
      </c>
      <c r="D3" s="1">
        <v>1</v>
      </c>
      <c r="F3" s="1" t="s">
        <v>1</v>
      </c>
      <c r="G3" s="1">
        <v>85</v>
      </c>
      <c r="H3" s="1">
        <v>4</v>
      </c>
      <c r="I3" s="1">
        <v>0</v>
      </c>
      <c r="J3">
        <f>SUM(G3:I3)</f>
        <v>89</v>
      </c>
      <c r="L3" s="1" t="s">
        <v>1</v>
      </c>
      <c r="M3" s="1">
        <f>G3*B3</f>
        <v>0</v>
      </c>
      <c r="N3" s="1">
        <f t="shared" ref="N3:O5" si="0">H3*C3</f>
        <v>4</v>
      </c>
      <c r="O3" s="1">
        <f t="shared" si="0"/>
        <v>0</v>
      </c>
    </row>
    <row r="4" spans="1:15" x14ac:dyDescent="0.25">
      <c r="A4" s="1" t="s">
        <v>2</v>
      </c>
      <c r="B4" s="1">
        <v>1</v>
      </c>
      <c r="C4" s="1">
        <v>0</v>
      </c>
      <c r="D4" s="1">
        <v>2</v>
      </c>
      <c r="F4" s="1" t="s">
        <v>2</v>
      </c>
      <c r="G4" s="1">
        <v>8</v>
      </c>
      <c r="H4" s="1">
        <v>23</v>
      </c>
      <c r="I4" s="1">
        <v>1</v>
      </c>
      <c r="J4">
        <f>SUM(G4:I4)</f>
        <v>32</v>
      </c>
      <c r="L4" s="1" t="s">
        <v>2</v>
      </c>
      <c r="M4" s="1">
        <f t="shared" ref="M4:M5" si="1">G4*B4</f>
        <v>8</v>
      </c>
      <c r="N4" s="1">
        <f t="shared" si="0"/>
        <v>0</v>
      </c>
      <c r="O4" s="1">
        <f t="shared" si="0"/>
        <v>2</v>
      </c>
    </row>
    <row r="5" spans="1:15" x14ac:dyDescent="0.25">
      <c r="A5" s="1" t="s">
        <v>4</v>
      </c>
      <c r="B5" s="1">
        <v>1</v>
      </c>
      <c r="C5" s="1">
        <v>2</v>
      </c>
      <c r="D5" s="1">
        <v>0</v>
      </c>
      <c r="F5" s="1" t="s">
        <v>4</v>
      </c>
      <c r="G5" s="1">
        <v>10</v>
      </c>
      <c r="H5" s="1">
        <v>0</v>
      </c>
      <c r="I5" s="1">
        <v>7</v>
      </c>
      <c r="J5">
        <f>SUM(G5:I5)</f>
        <v>17</v>
      </c>
      <c r="L5" s="1" t="s">
        <v>4</v>
      </c>
      <c r="M5" s="1">
        <f t="shared" si="1"/>
        <v>10</v>
      </c>
      <c r="N5" s="1">
        <f t="shared" si="0"/>
        <v>0</v>
      </c>
      <c r="O5" s="1">
        <f t="shared" si="0"/>
        <v>0</v>
      </c>
    </row>
    <row r="6" spans="1:15" x14ac:dyDescent="0.25">
      <c r="F6" s="1" t="s">
        <v>5</v>
      </c>
      <c r="G6">
        <f>SUM(G3:G5)</f>
        <v>103</v>
      </c>
      <c r="H6">
        <f t="shared" ref="H6:J6" si="2">SUM(H3:H5)</f>
        <v>27</v>
      </c>
      <c r="I6">
        <f t="shared" si="2"/>
        <v>8</v>
      </c>
      <c r="J6">
        <f t="shared" si="2"/>
        <v>138</v>
      </c>
      <c r="L6" s="1"/>
    </row>
    <row r="8" spans="1:15" x14ac:dyDescent="0.25">
      <c r="A8" s="4" t="s">
        <v>10</v>
      </c>
      <c r="B8" s="5">
        <f>ROUND(1-SUM(M3:O5)/SUM(M9:O11),2)</f>
        <v>0.65</v>
      </c>
      <c r="F8" s="1" t="s">
        <v>6</v>
      </c>
      <c r="G8" s="1" t="s">
        <v>1</v>
      </c>
      <c r="H8" s="1" t="s">
        <v>2</v>
      </c>
      <c r="I8" s="1" t="s">
        <v>3</v>
      </c>
      <c r="J8" s="1" t="s">
        <v>5</v>
      </c>
      <c r="L8" s="1" t="s">
        <v>9</v>
      </c>
      <c r="M8" s="1" t="s">
        <v>1</v>
      </c>
      <c r="N8" s="1" t="s">
        <v>2</v>
      </c>
      <c r="O8" s="1" t="s">
        <v>3</v>
      </c>
    </row>
    <row r="9" spans="1:15" x14ac:dyDescent="0.25">
      <c r="F9" s="1" t="s">
        <v>1</v>
      </c>
      <c r="G9" s="1">
        <f>ROUND(G$6*$J3/$J$6,2)</f>
        <v>66.430000000000007</v>
      </c>
      <c r="H9" s="1">
        <f t="shared" ref="H9:I9" si="3">ROUND(H$6*$J3/$J$6,2)</f>
        <v>17.41</v>
      </c>
      <c r="I9" s="1">
        <f t="shared" si="3"/>
        <v>5.16</v>
      </c>
      <c r="J9">
        <f>SUM(G9:I9)</f>
        <v>89</v>
      </c>
      <c r="L9" s="1" t="s">
        <v>1</v>
      </c>
      <c r="M9" s="1">
        <f>G9*B3</f>
        <v>0</v>
      </c>
      <c r="N9" s="1">
        <f t="shared" ref="N9:O11" si="4">H9*C3</f>
        <v>17.41</v>
      </c>
      <c r="O9" s="1">
        <f t="shared" si="4"/>
        <v>5.16</v>
      </c>
    </row>
    <row r="10" spans="1:15" x14ac:dyDescent="0.25">
      <c r="F10" s="1" t="s">
        <v>2</v>
      </c>
      <c r="G10" s="1">
        <f t="shared" ref="G10:I11" si="5">ROUND(G$6*$J4/$J$6,2)</f>
        <v>23.88</v>
      </c>
      <c r="H10" s="1">
        <f t="shared" si="5"/>
        <v>6.26</v>
      </c>
      <c r="I10" s="1">
        <f t="shared" si="5"/>
        <v>1.86</v>
      </c>
      <c r="J10">
        <f>SUM(G10:I10)</f>
        <v>32</v>
      </c>
      <c r="L10" s="1" t="s">
        <v>2</v>
      </c>
      <c r="M10" s="1">
        <f t="shared" ref="M10:M11" si="6">G10*B4</f>
        <v>23.88</v>
      </c>
      <c r="N10" s="1">
        <f t="shared" si="4"/>
        <v>0</v>
      </c>
      <c r="O10" s="1">
        <f t="shared" si="4"/>
        <v>3.72</v>
      </c>
    </row>
    <row r="11" spans="1:15" x14ac:dyDescent="0.25">
      <c r="F11" s="1" t="s">
        <v>4</v>
      </c>
      <c r="G11" s="1">
        <f t="shared" si="5"/>
        <v>12.69</v>
      </c>
      <c r="H11" s="1">
        <f t="shared" si="5"/>
        <v>3.33</v>
      </c>
      <c r="I11" s="1">
        <f t="shared" si="5"/>
        <v>0.99</v>
      </c>
      <c r="J11">
        <f>SUM(G11:I11)</f>
        <v>17.009999999999998</v>
      </c>
      <c r="L11" s="1" t="s">
        <v>4</v>
      </c>
      <c r="M11" s="1">
        <f t="shared" si="6"/>
        <v>12.69</v>
      </c>
      <c r="N11" s="1">
        <f t="shared" si="4"/>
        <v>6.66</v>
      </c>
      <c r="O11" s="1">
        <f t="shared" si="4"/>
        <v>0</v>
      </c>
    </row>
    <row r="12" spans="1:15" x14ac:dyDescent="0.25">
      <c r="F12" s="1" t="s">
        <v>5</v>
      </c>
      <c r="G12">
        <f>SUM(G9:G11)</f>
        <v>103</v>
      </c>
      <c r="H12">
        <f t="shared" ref="H12:J12" si="7">SUM(H9:H11)</f>
        <v>27</v>
      </c>
      <c r="I12">
        <f t="shared" si="7"/>
        <v>8.01</v>
      </c>
      <c r="J12">
        <f t="shared" si="7"/>
        <v>138.01</v>
      </c>
    </row>
    <row r="15" spans="1:15" x14ac:dyDescent="0.25">
      <c r="A15" s="2" t="s">
        <v>22</v>
      </c>
      <c r="B15" s="2"/>
      <c r="C15" s="2"/>
      <c r="D15" s="2"/>
      <c r="E15" s="3"/>
      <c r="F15" s="3"/>
      <c r="G15" s="2"/>
      <c r="H15" s="2"/>
      <c r="I15" s="2"/>
      <c r="J15" s="3"/>
      <c r="K15" s="3"/>
      <c r="L15" s="3"/>
      <c r="M15" s="3"/>
      <c r="N15" s="3"/>
      <c r="O15" s="3"/>
    </row>
    <row r="16" spans="1:15" x14ac:dyDescent="0.25">
      <c r="A16" s="1" t="s">
        <v>0</v>
      </c>
      <c r="B16" s="1" t="s">
        <v>1</v>
      </c>
      <c r="C16" s="1" t="s">
        <v>2</v>
      </c>
      <c r="D16" s="1" t="s">
        <v>3</v>
      </c>
      <c r="F16" s="1" t="s">
        <v>8</v>
      </c>
      <c r="G16" s="1" t="s">
        <v>1</v>
      </c>
      <c r="H16" s="1" t="s">
        <v>2</v>
      </c>
      <c r="I16" s="1" t="s">
        <v>3</v>
      </c>
      <c r="J16" s="1" t="s">
        <v>5</v>
      </c>
      <c r="L16" s="1" t="s">
        <v>7</v>
      </c>
      <c r="M16" s="1" t="s">
        <v>1</v>
      </c>
      <c r="N16" s="1" t="s">
        <v>2</v>
      </c>
      <c r="O16" s="1" t="s">
        <v>3</v>
      </c>
    </row>
    <row r="17" spans="1:15" x14ac:dyDescent="0.25">
      <c r="A17" s="1" t="s">
        <v>1</v>
      </c>
      <c r="B17" s="1">
        <v>0</v>
      </c>
      <c r="C17" s="1">
        <v>1</v>
      </c>
      <c r="D17" s="1">
        <v>1</v>
      </c>
      <c r="F17" s="1" t="s">
        <v>1</v>
      </c>
      <c r="G17" s="1">
        <v>53</v>
      </c>
      <c r="H17" s="1">
        <v>2</v>
      </c>
      <c r="I17" s="1">
        <v>0</v>
      </c>
      <c r="J17">
        <f>SUM(G17:I17)</f>
        <v>55</v>
      </c>
      <c r="L17" s="1" t="s">
        <v>1</v>
      </c>
      <c r="M17" s="1">
        <f>G17*B17</f>
        <v>0</v>
      </c>
      <c r="N17" s="1">
        <f t="shared" ref="N17:O19" si="8">H17*C17</f>
        <v>2</v>
      </c>
      <c r="O17" s="1">
        <f t="shared" si="8"/>
        <v>0</v>
      </c>
    </row>
    <row r="18" spans="1:15" x14ac:dyDescent="0.25">
      <c r="A18" s="1" t="s">
        <v>2</v>
      </c>
      <c r="B18" s="1">
        <v>1</v>
      </c>
      <c r="C18" s="1">
        <v>0</v>
      </c>
      <c r="D18" s="1">
        <v>2</v>
      </c>
      <c r="F18" s="1" t="s">
        <v>2</v>
      </c>
      <c r="G18" s="1">
        <v>14</v>
      </c>
      <c r="H18" s="1">
        <v>23</v>
      </c>
      <c r="I18" s="1">
        <v>2</v>
      </c>
      <c r="J18">
        <f>SUM(G18:I18)</f>
        <v>39</v>
      </c>
      <c r="L18" s="1" t="s">
        <v>2</v>
      </c>
      <c r="M18" s="1">
        <f t="shared" ref="M18:M19" si="9">G18*B18</f>
        <v>14</v>
      </c>
      <c r="N18" s="1">
        <f t="shared" si="8"/>
        <v>0</v>
      </c>
      <c r="O18" s="1">
        <f t="shared" si="8"/>
        <v>4</v>
      </c>
    </row>
    <row r="19" spans="1:15" x14ac:dyDescent="0.25">
      <c r="A19" s="1" t="s">
        <v>4</v>
      </c>
      <c r="B19" s="1">
        <v>1</v>
      </c>
      <c r="C19" s="1">
        <v>2</v>
      </c>
      <c r="D19" s="1">
        <v>0</v>
      </c>
      <c r="F19" s="1" t="s">
        <v>4</v>
      </c>
      <c r="G19" s="1">
        <v>24</v>
      </c>
      <c r="H19" s="1">
        <v>3</v>
      </c>
      <c r="I19" s="1">
        <v>13</v>
      </c>
      <c r="J19">
        <f>SUM(G19:I19)</f>
        <v>40</v>
      </c>
      <c r="L19" s="1" t="s">
        <v>4</v>
      </c>
      <c r="M19" s="1">
        <f t="shared" si="9"/>
        <v>24</v>
      </c>
      <c r="N19" s="1">
        <f t="shared" si="8"/>
        <v>6</v>
      </c>
      <c r="O19" s="1">
        <f t="shared" si="8"/>
        <v>0</v>
      </c>
    </row>
    <row r="20" spans="1:15" x14ac:dyDescent="0.25">
      <c r="F20" s="1" t="s">
        <v>5</v>
      </c>
      <c r="G20">
        <f>SUM(G17:G19)</f>
        <v>91</v>
      </c>
      <c r="H20">
        <f t="shared" ref="H20:J20" si="10">SUM(H17:H19)</f>
        <v>28</v>
      </c>
      <c r="I20">
        <f t="shared" si="10"/>
        <v>15</v>
      </c>
      <c r="J20">
        <f t="shared" si="10"/>
        <v>134</v>
      </c>
      <c r="L20" s="1"/>
    </row>
    <row r="22" spans="1:15" x14ac:dyDescent="0.25">
      <c r="A22" s="4" t="s">
        <v>10</v>
      </c>
      <c r="B22" s="5">
        <f>ROUND(1-SUM(M17:O19)/SUM(M23:O25),2)</f>
        <v>0.48</v>
      </c>
      <c r="F22" s="1" t="s">
        <v>6</v>
      </c>
      <c r="G22" s="1" t="s">
        <v>1</v>
      </c>
      <c r="H22" s="1" t="s">
        <v>2</v>
      </c>
      <c r="I22" s="1" t="s">
        <v>3</v>
      </c>
      <c r="J22" s="1" t="s">
        <v>5</v>
      </c>
      <c r="L22" s="1" t="s">
        <v>9</v>
      </c>
      <c r="M22" s="1" t="s">
        <v>1</v>
      </c>
      <c r="N22" s="1" t="s">
        <v>2</v>
      </c>
      <c r="O22" s="1" t="s">
        <v>3</v>
      </c>
    </row>
    <row r="23" spans="1:15" x14ac:dyDescent="0.25">
      <c r="F23" s="1" t="s">
        <v>1</v>
      </c>
      <c r="G23" s="1">
        <f t="shared" ref="G23:I25" si="11">ROUND(G$20*$J17/$J$20,2)</f>
        <v>37.35</v>
      </c>
      <c r="H23" s="1">
        <f t="shared" si="11"/>
        <v>11.49</v>
      </c>
      <c r="I23" s="1">
        <f t="shared" si="11"/>
        <v>6.16</v>
      </c>
      <c r="J23">
        <f>SUM(G23:I23)</f>
        <v>55</v>
      </c>
      <c r="L23" s="1" t="s">
        <v>1</v>
      </c>
      <c r="M23" s="1">
        <f>G23*B17</f>
        <v>0</v>
      </c>
      <c r="N23" s="1">
        <f t="shared" ref="N23:O25" si="12">H23*C17</f>
        <v>11.49</v>
      </c>
      <c r="O23" s="1">
        <f t="shared" si="12"/>
        <v>6.16</v>
      </c>
    </row>
    <row r="24" spans="1:15" x14ac:dyDescent="0.25">
      <c r="F24" s="1" t="s">
        <v>2</v>
      </c>
      <c r="G24" s="1">
        <f t="shared" si="11"/>
        <v>26.49</v>
      </c>
      <c r="H24" s="1">
        <f t="shared" si="11"/>
        <v>8.15</v>
      </c>
      <c r="I24" s="1">
        <f t="shared" si="11"/>
        <v>4.37</v>
      </c>
      <c r="J24">
        <f>SUM(G24:I24)</f>
        <v>39.01</v>
      </c>
      <c r="L24" s="1" t="s">
        <v>2</v>
      </c>
      <c r="M24" s="1">
        <f t="shared" ref="M24:M25" si="13">G24*B18</f>
        <v>26.49</v>
      </c>
      <c r="N24" s="1">
        <f t="shared" si="12"/>
        <v>0</v>
      </c>
      <c r="O24" s="1">
        <f t="shared" si="12"/>
        <v>8.74</v>
      </c>
    </row>
    <row r="25" spans="1:15" x14ac:dyDescent="0.25">
      <c r="F25" s="1" t="s">
        <v>4</v>
      </c>
      <c r="G25" s="1">
        <f t="shared" si="11"/>
        <v>27.16</v>
      </c>
      <c r="H25" s="1">
        <f t="shared" si="11"/>
        <v>8.36</v>
      </c>
      <c r="I25" s="1">
        <f t="shared" si="11"/>
        <v>4.4800000000000004</v>
      </c>
      <c r="J25">
        <f>SUM(G25:I25)</f>
        <v>40</v>
      </c>
      <c r="L25" s="1" t="s">
        <v>4</v>
      </c>
      <c r="M25" s="1">
        <f t="shared" si="13"/>
        <v>27.16</v>
      </c>
      <c r="N25" s="1">
        <f t="shared" si="12"/>
        <v>16.72</v>
      </c>
      <c r="O25" s="1">
        <f t="shared" si="12"/>
        <v>0</v>
      </c>
    </row>
    <row r="26" spans="1:15" x14ac:dyDescent="0.25">
      <c r="F26" s="1" t="s">
        <v>5</v>
      </c>
      <c r="G26">
        <f>SUM(G23:G25)</f>
        <v>91</v>
      </c>
      <c r="H26">
        <f t="shared" ref="H26:J26" si="14">SUM(H23:H25)</f>
        <v>28</v>
      </c>
      <c r="I26">
        <f t="shared" si="14"/>
        <v>15.010000000000002</v>
      </c>
      <c r="J26">
        <f t="shared" si="14"/>
        <v>134.01</v>
      </c>
    </row>
    <row r="29" spans="1:15" x14ac:dyDescent="0.25">
      <c r="A29" s="2" t="s">
        <v>23</v>
      </c>
      <c r="B29" s="2"/>
      <c r="C29" s="2"/>
      <c r="D29" s="2"/>
      <c r="E29" s="3"/>
      <c r="F29" s="3"/>
      <c r="G29" s="2"/>
      <c r="H29" s="2"/>
      <c r="I29" s="2"/>
      <c r="J29" s="3"/>
      <c r="K29" s="3"/>
      <c r="L29" s="3"/>
      <c r="M29" s="3"/>
      <c r="N29" s="3"/>
      <c r="O29" s="3"/>
    </row>
    <row r="30" spans="1:15" x14ac:dyDescent="0.25">
      <c r="A30" s="1" t="s">
        <v>0</v>
      </c>
      <c r="B30" s="1" t="s">
        <v>1</v>
      </c>
      <c r="C30" s="1" t="s">
        <v>2</v>
      </c>
      <c r="D30" s="1" t="s">
        <v>3</v>
      </c>
      <c r="F30" s="1" t="s">
        <v>8</v>
      </c>
      <c r="G30" s="1" t="s">
        <v>1</v>
      </c>
      <c r="H30" s="1" t="s">
        <v>2</v>
      </c>
      <c r="I30" s="1" t="s">
        <v>3</v>
      </c>
      <c r="J30" s="1" t="s">
        <v>5</v>
      </c>
      <c r="L30" s="1" t="s">
        <v>7</v>
      </c>
      <c r="M30" s="1" t="s">
        <v>1</v>
      </c>
      <c r="N30" s="1" t="s">
        <v>2</v>
      </c>
      <c r="O30" s="1" t="s">
        <v>3</v>
      </c>
    </row>
    <row r="31" spans="1:15" x14ac:dyDescent="0.25">
      <c r="A31" s="1" t="s">
        <v>1</v>
      </c>
      <c r="B31" s="1">
        <v>0</v>
      </c>
      <c r="C31" s="1">
        <v>1</v>
      </c>
      <c r="D31" s="1">
        <v>1</v>
      </c>
      <c r="F31" s="1" t="s">
        <v>1</v>
      </c>
      <c r="G31" s="1">
        <v>48</v>
      </c>
      <c r="H31" s="1">
        <v>3</v>
      </c>
      <c r="I31" s="1">
        <v>0</v>
      </c>
      <c r="J31">
        <f>SUM(G31:I31)</f>
        <v>51</v>
      </c>
      <c r="L31" s="1" t="s">
        <v>1</v>
      </c>
      <c r="M31" s="1">
        <f>G31*B31</f>
        <v>0</v>
      </c>
      <c r="N31" s="1">
        <f t="shared" ref="N31:O33" si="15">H31*C31</f>
        <v>3</v>
      </c>
      <c r="O31" s="1">
        <f t="shared" si="15"/>
        <v>0</v>
      </c>
    </row>
    <row r="32" spans="1:15" x14ac:dyDescent="0.25">
      <c r="A32" s="1" t="s">
        <v>2</v>
      </c>
      <c r="B32" s="1">
        <v>1</v>
      </c>
      <c r="C32" s="1">
        <v>0</v>
      </c>
      <c r="D32" s="1">
        <v>2</v>
      </c>
      <c r="F32" s="1" t="s">
        <v>2</v>
      </c>
      <c r="G32" s="1">
        <v>3</v>
      </c>
      <c r="H32" s="1">
        <v>16</v>
      </c>
      <c r="I32" s="1">
        <v>0</v>
      </c>
      <c r="J32">
        <f>SUM(G32:I32)</f>
        <v>19</v>
      </c>
      <c r="L32" s="1" t="s">
        <v>2</v>
      </c>
      <c r="M32" s="1">
        <f t="shared" ref="M32:M33" si="16">G32*B32</f>
        <v>3</v>
      </c>
      <c r="N32" s="1">
        <f t="shared" si="15"/>
        <v>0</v>
      </c>
      <c r="O32" s="1">
        <f t="shared" si="15"/>
        <v>0</v>
      </c>
    </row>
    <row r="33" spans="1:15" x14ac:dyDescent="0.25">
      <c r="A33" s="1" t="s">
        <v>4</v>
      </c>
      <c r="B33" s="1">
        <v>1</v>
      </c>
      <c r="C33" s="1">
        <v>2</v>
      </c>
      <c r="D33" s="1">
        <v>0</v>
      </c>
      <c r="F33" s="1" t="s">
        <v>4</v>
      </c>
      <c r="G33" s="1">
        <v>34</v>
      </c>
      <c r="H33" s="1">
        <v>5</v>
      </c>
      <c r="I33" s="1">
        <v>13</v>
      </c>
      <c r="J33">
        <f>SUM(G33:I33)</f>
        <v>52</v>
      </c>
      <c r="L33" s="1" t="s">
        <v>4</v>
      </c>
      <c r="M33" s="1">
        <f t="shared" si="16"/>
        <v>34</v>
      </c>
      <c r="N33" s="1">
        <f t="shared" si="15"/>
        <v>10</v>
      </c>
      <c r="O33" s="1">
        <f t="shared" si="15"/>
        <v>0</v>
      </c>
    </row>
    <row r="34" spans="1:15" x14ac:dyDescent="0.25">
      <c r="F34" s="1" t="s">
        <v>5</v>
      </c>
      <c r="G34">
        <f>SUM(G31:G33)</f>
        <v>85</v>
      </c>
      <c r="H34">
        <f t="shared" ref="H34:J34" si="17">SUM(H31:H33)</f>
        <v>24</v>
      </c>
      <c r="I34">
        <f t="shared" si="17"/>
        <v>13</v>
      </c>
      <c r="J34">
        <f t="shared" si="17"/>
        <v>122</v>
      </c>
      <c r="L34" s="1"/>
    </row>
    <row r="36" spans="1:15" x14ac:dyDescent="0.25">
      <c r="A36" s="4" t="s">
        <v>10</v>
      </c>
      <c r="B36" s="5">
        <f>ROUND(1-SUM(M31:O33)/SUM(M37:O39),2)</f>
        <v>0.44</v>
      </c>
      <c r="F36" s="1" t="s">
        <v>6</v>
      </c>
      <c r="G36" s="1" t="s">
        <v>1</v>
      </c>
      <c r="H36" s="1" t="s">
        <v>2</v>
      </c>
      <c r="I36" s="1" t="s">
        <v>3</v>
      </c>
      <c r="J36" s="1" t="s">
        <v>5</v>
      </c>
      <c r="L36" s="1" t="s">
        <v>9</v>
      </c>
      <c r="M36" s="1" t="s">
        <v>1</v>
      </c>
      <c r="N36" s="1" t="s">
        <v>2</v>
      </c>
      <c r="O36" s="1" t="s">
        <v>3</v>
      </c>
    </row>
    <row r="37" spans="1:15" x14ac:dyDescent="0.25">
      <c r="F37" s="1" t="s">
        <v>1</v>
      </c>
      <c r="G37" s="1">
        <f t="shared" ref="G37:I39" si="18">ROUND(G$34*$J31/$J$34,2)</f>
        <v>35.53</v>
      </c>
      <c r="H37" s="1">
        <f t="shared" si="18"/>
        <v>10.029999999999999</v>
      </c>
      <c r="I37" s="1">
        <f t="shared" si="18"/>
        <v>5.43</v>
      </c>
      <c r="J37">
        <f>SUM(G37:I37)</f>
        <v>50.99</v>
      </c>
      <c r="L37" s="1" t="s">
        <v>1</v>
      </c>
      <c r="M37" s="1">
        <f>G37*B31</f>
        <v>0</v>
      </c>
      <c r="N37" s="1">
        <f t="shared" ref="N37:O39" si="19">H37*C31</f>
        <v>10.029999999999999</v>
      </c>
      <c r="O37" s="1">
        <f t="shared" si="19"/>
        <v>5.43</v>
      </c>
    </row>
    <row r="38" spans="1:15" x14ac:dyDescent="0.25">
      <c r="F38" s="1" t="s">
        <v>2</v>
      </c>
      <c r="G38" s="1">
        <f t="shared" si="18"/>
        <v>13.24</v>
      </c>
      <c r="H38" s="1">
        <f t="shared" si="18"/>
        <v>3.74</v>
      </c>
      <c r="I38" s="1">
        <f t="shared" si="18"/>
        <v>2.02</v>
      </c>
      <c r="J38">
        <f>SUM(G38:I38)</f>
        <v>19</v>
      </c>
      <c r="L38" s="1" t="s">
        <v>2</v>
      </c>
      <c r="M38" s="1">
        <f t="shared" ref="M38:M39" si="20">G38*B32</f>
        <v>13.24</v>
      </c>
      <c r="N38" s="1">
        <f t="shared" si="19"/>
        <v>0</v>
      </c>
      <c r="O38" s="1">
        <f t="shared" si="19"/>
        <v>4.04</v>
      </c>
    </row>
    <row r="39" spans="1:15" x14ac:dyDescent="0.25">
      <c r="F39" s="1" t="s">
        <v>4</v>
      </c>
      <c r="G39" s="1">
        <f t="shared" si="18"/>
        <v>36.229999999999997</v>
      </c>
      <c r="H39" s="1">
        <f t="shared" si="18"/>
        <v>10.23</v>
      </c>
      <c r="I39" s="1">
        <f t="shared" si="18"/>
        <v>5.54</v>
      </c>
      <c r="J39">
        <f>SUM(G39:I39)</f>
        <v>51.999999999999993</v>
      </c>
      <c r="L39" s="1" t="s">
        <v>4</v>
      </c>
      <c r="M39" s="1">
        <f t="shared" si="20"/>
        <v>36.229999999999997</v>
      </c>
      <c r="N39" s="1">
        <f t="shared" si="19"/>
        <v>20.46</v>
      </c>
      <c r="O39" s="1">
        <f t="shared" si="19"/>
        <v>0</v>
      </c>
    </row>
    <row r="40" spans="1:15" x14ac:dyDescent="0.25">
      <c r="F40" s="1" t="s">
        <v>5</v>
      </c>
      <c r="G40">
        <f>SUM(G37:G39)</f>
        <v>85</v>
      </c>
      <c r="H40">
        <f t="shared" ref="H40:J40" si="21">SUM(H37:H39)</f>
        <v>24</v>
      </c>
      <c r="I40">
        <f t="shared" si="21"/>
        <v>12.989999999999998</v>
      </c>
      <c r="J40">
        <f t="shared" si="21"/>
        <v>121.99000000000001</v>
      </c>
    </row>
    <row r="44" spans="1:15" x14ac:dyDescent="0.25">
      <c r="A44" s="2" t="s">
        <v>24</v>
      </c>
      <c r="B44" s="2"/>
      <c r="C44" s="2"/>
      <c r="D44" s="2"/>
      <c r="E44" s="3"/>
      <c r="F44" s="3"/>
      <c r="G44" s="2"/>
      <c r="H44" s="2"/>
      <c r="I44" s="2"/>
      <c r="J44" s="3"/>
      <c r="K44" s="3"/>
      <c r="L44" s="3"/>
      <c r="M44" s="3"/>
      <c r="N44" s="3"/>
      <c r="O44" s="3"/>
    </row>
    <row r="45" spans="1:15" x14ac:dyDescent="0.25">
      <c r="A45" s="1" t="s">
        <v>0</v>
      </c>
      <c r="B45" s="1" t="s">
        <v>1</v>
      </c>
      <c r="C45" s="1" t="s">
        <v>2</v>
      </c>
      <c r="D45" s="1" t="s">
        <v>3</v>
      </c>
      <c r="F45" s="1" t="s">
        <v>8</v>
      </c>
      <c r="G45" s="1" t="s">
        <v>1</v>
      </c>
      <c r="H45" s="1" t="s">
        <v>2</v>
      </c>
      <c r="I45" s="1" t="s">
        <v>3</v>
      </c>
      <c r="J45" s="1" t="s">
        <v>5</v>
      </c>
      <c r="L45" s="1" t="s">
        <v>7</v>
      </c>
      <c r="M45" s="1" t="s">
        <v>1</v>
      </c>
      <c r="N45" s="1" t="s">
        <v>2</v>
      </c>
      <c r="O45" s="1" t="s">
        <v>3</v>
      </c>
    </row>
    <row r="46" spans="1:15" x14ac:dyDescent="0.25">
      <c r="A46" s="1" t="s">
        <v>1</v>
      </c>
      <c r="B46" s="1">
        <v>0</v>
      </c>
      <c r="C46" s="1">
        <v>1</v>
      </c>
      <c r="D46" s="1">
        <v>1</v>
      </c>
      <c r="F46" s="1" t="s">
        <v>1</v>
      </c>
      <c r="G46" s="1">
        <v>59</v>
      </c>
      <c r="H46" s="1">
        <v>2</v>
      </c>
      <c r="I46" s="1">
        <v>1</v>
      </c>
      <c r="J46">
        <f>SUM(G46:I46)</f>
        <v>62</v>
      </c>
      <c r="L46" s="1" t="s">
        <v>1</v>
      </c>
      <c r="M46" s="1">
        <f>G46*B46</f>
        <v>0</v>
      </c>
      <c r="N46" s="1">
        <f t="shared" ref="N46:O48" si="22">H46*C46</f>
        <v>2</v>
      </c>
      <c r="O46" s="1">
        <f t="shared" si="22"/>
        <v>1</v>
      </c>
    </row>
    <row r="47" spans="1:15" x14ac:dyDescent="0.25">
      <c r="A47" s="1" t="s">
        <v>2</v>
      </c>
      <c r="B47" s="1">
        <v>1</v>
      </c>
      <c r="C47" s="1">
        <v>0</v>
      </c>
      <c r="D47" s="1">
        <v>2</v>
      </c>
      <c r="F47" s="1" t="s">
        <v>2</v>
      </c>
      <c r="G47" s="1">
        <v>17</v>
      </c>
      <c r="H47" s="1">
        <v>26</v>
      </c>
      <c r="I47" s="1">
        <v>1</v>
      </c>
      <c r="J47">
        <f>SUM(G47:I47)</f>
        <v>44</v>
      </c>
      <c r="L47" s="1" t="s">
        <v>2</v>
      </c>
      <c r="M47" s="1">
        <f t="shared" ref="M47:M48" si="23">G47*B47</f>
        <v>17</v>
      </c>
      <c r="N47" s="1">
        <f t="shared" si="22"/>
        <v>0</v>
      </c>
      <c r="O47" s="1">
        <f t="shared" si="22"/>
        <v>2</v>
      </c>
    </row>
    <row r="48" spans="1:15" x14ac:dyDescent="0.25">
      <c r="A48" s="1" t="s">
        <v>4</v>
      </c>
      <c r="B48" s="1">
        <v>1</v>
      </c>
      <c r="C48" s="1">
        <v>2</v>
      </c>
      <c r="D48" s="1">
        <v>0</v>
      </c>
      <c r="F48" s="1" t="s">
        <v>4</v>
      </c>
      <c r="G48" s="1">
        <v>18</v>
      </c>
      <c r="H48" s="1">
        <v>1</v>
      </c>
      <c r="I48" s="1">
        <v>8</v>
      </c>
      <c r="J48">
        <f>SUM(G48:I48)</f>
        <v>27</v>
      </c>
      <c r="L48" s="1" t="s">
        <v>4</v>
      </c>
      <c r="M48" s="1">
        <f t="shared" si="23"/>
        <v>18</v>
      </c>
      <c r="N48" s="1">
        <f t="shared" si="22"/>
        <v>2</v>
      </c>
      <c r="O48" s="1">
        <f t="shared" si="22"/>
        <v>0</v>
      </c>
    </row>
    <row r="49" spans="1:15" x14ac:dyDescent="0.25">
      <c r="F49" s="1" t="s">
        <v>5</v>
      </c>
      <c r="G49">
        <f>SUM(G46:G48)</f>
        <v>94</v>
      </c>
      <c r="H49">
        <f t="shared" ref="H49:J49" si="24">SUM(H46:H48)</f>
        <v>29</v>
      </c>
      <c r="I49">
        <f t="shared" si="24"/>
        <v>10</v>
      </c>
      <c r="J49">
        <f t="shared" si="24"/>
        <v>133</v>
      </c>
      <c r="L49" s="1"/>
    </row>
    <row r="51" spans="1:15" x14ac:dyDescent="0.25">
      <c r="A51" s="4" t="s">
        <v>10</v>
      </c>
      <c r="B51" s="5">
        <f>ROUND(1-SUM(M46:O48)/SUM(M52:O54),2)</f>
        <v>0.52</v>
      </c>
      <c r="F51" s="1" t="s">
        <v>6</v>
      </c>
      <c r="G51" s="1" t="s">
        <v>1</v>
      </c>
      <c r="H51" s="1" t="s">
        <v>2</v>
      </c>
      <c r="I51" s="1" t="s">
        <v>3</v>
      </c>
      <c r="J51" s="1" t="s">
        <v>5</v>
      </c>
      <c r="L51" s="1" t="s">
        <v>9</v>
      </c>
      <c r="M51" s="1" t="s">
        <v>1</v>
      </c>
      <c r="N51" s="1" t="s">
        <v>2</v>
      </c>
      <c r="O51" s="1" t="s">
        <v>3</v>
      </c>
    </row>
    <row r="52" spans="1:15" x14ac:dyDescent="0.25">
      <c r="F52" s="1" t="s">
        <v>1</v>
      </c>
      <c r="G52" s="1">
        <f t="shared" ref="G52:I54" si="25">ROUND(G$49*$J46/$J$49,2)</f>
        <v>43.82</v>
      </c>
      <c r="H52" s="1">
        <f t="shared" si="25"/>
        <v>13.52</v>
      </c>
      <c r="I52" s="1">
        <f t="shared" si="25"/>
        <v>4.66</v>
      </c>
      <c r="J52">
        <f>SUM(G52:I52)</f>
        <v>62</v>
      </c>
      <c r="L52" s="1" t="s">
        <v>1</v>
      </c>
      <c r="M52" s="1">
        <f>G52*B46</f>
        <v>0</v>
      </c>
      <c r="N52" s="1">
        <f t="shared" ref="N52:O54" si="26">H52*C46</f>
        <v>13.52</v>
      </c>
      <c r="O52" s="1">
        <f t="shared" si="26"/>
        <v>4.66</v>
      </c>
    </row>
    <row r="53" spans="1:15" x14ac:dyDescent="0.25">
      <c r="F53" s="1" t="s">
        <v>2</v>
      </c>
      <c r="G53" s="1">
        <f t="shared" si="25"/>
        <v>31.1</v>
      </c>
      <c r="H53" s="1">
        <f t="shared" si="25"/>
        <v>9.59</v>
      </c>
      <c r="I53" s="1">
        <f t="shared" si="25"/>
        <v>3.31</v>
      </c>
      <c r="J53">
        <f>SUM(G53:I53)</f>
        <v>44</v>
      </c>
      <c r="L53" s="1" t="s">
        <v>2</v>
      </c>
      <c r="M53" s="1">
        <f t="shared" ref="M53:M54" si="27">G53*B47</f>
        <v>31.1</v>
      </c>
      <c r="N53" s="1">
        <f t="shared" si="26"/>
        <v>0</v>
      </c>
      <c r="O53" s="1">
        <f t="shared" si="26"/>
        <v>6.62</v>
      </c>
    </row>
    <row r="54" spans="1:15" x14ac:dyDescent="0.25">
      <c r="F54" s="1" t="s">
        <v>4</v>
      </c>
      <c r="G54" s="1">
        <f t="shared" si="25"/>
        <v>19.079999999999998</v>
      </c>
      <c r="H54" s="1">
        <f t="shared" si="25"/>
        <v>5.89</v>
      </c>
      <c r="I54" s="1">
        <f t="shared" si="25"/>
        <v>2.0299999999999998</v>
      </c>
      <c r="J54">
        <f>SUM(G54:I54)</f>
        <v>27</v>
      </c>
      <c r="L54" s="1" t="s">
        <v>4</v>
      </c>
      <c r="M54" s="1">
        <f t="shared" si="27"/>
        <v>19.079999999999998</v>
      </c>
      <c r="N54" s="1">
        <f t="shared" si="26"/>
        <v>11.78</v>
      </c>
      <c r="O54" s="1">
        <f t="shared" si="26"/>
        <v>0</v>
      </c>
    </row>
    <row r="55" spans="1:15" x14ac:dyDescent="0.25">
      <c r="F55" s="1" t="s">
        <v>5</v>
      </c>
      <c r="G55">
        <f>SUM(G52:G54)</f>
        <v>94</v>
      </c>
      <c r="H55">
        <f t="shared" ref="H55:J55" si="28">SUM(H52:H54)</f>
        <v>29</v>
      </c>
      <c r="I55">
        <f t="shared" si="28"/>
        <v>10</v>
      </c>
      <c r="J55">
        <f t="shared" si="28"/>
        <v>133</v>
      </c>
    </row>
    <row r="59" spans="1:15" x14ac:dyDescent="0.25">
      <c r="A59" s="2" t="s">
        <v>25</v>
      </c>
      <c r="B59" s="2"/>
      <c r="C59" s="2"/>
      <c r="D59" s="2"/>
      <c r="E59" s="3"/>
      <c r="F59" s="3"/>
      <c r="G59" s="2"/>
      <c r="H59" s="2"/>
      <c r="I59" s="2"/>
      <c r="J59" s="3"/>
      <c r="K59" s="3"/>
      <c r="L59" s="3"/>
      <c r="M59" s="3"/>
      <c r="N59" s="3"/>
      <c r="O59" s="3"/>
    </row>
    <row r="60" spans="1:15" x14ac:dyDescent="0.25">
      <c r="A60" s="1" t="s">
        <v>0</v>
      </c>
      <c r="B60" s="1" t="s">
        <v>1</v>
      </c>
      <c r="C60" s="1" t="s">
        <v>2</v>
      </c>
      <c r="D60" s="1" t="s">
        <v>3</v>
      </c>
      <c r="F60" s="1" t="s">
        <v>8</v>
      </c>
      <c r="G60" s="1" t="s">
        <v>1</v>
      </c>
      <c r="H60" s="1" t="s">
        <v>2</v>
      </c>
      <c r="I60" s="1" t="s">
        <v>3</v>
      </c>
      <c r="J60" s="1" t="s">
        <v>5</v>
      </c>
      <c r="L60" s="1" t="s">
        <v>7</v>
      </c>
      <c r="M60" s="1" t="s">
        <v>1</v>
      </c>
      <c r="N60" s="1" t="s">
        <v>2</v>
      </c>
      <c r="O60" s="1" t="s">
        <v>3</v>
      </c>
    </row>
    <row r="61" spans="1:15" x14ac:dyDescent="0.25">
      <c r="A61" s="1" t="s">
        <v>1</v>
      </c>
      <c r="B61" s="1">
        <v>0</v>
      </c>
      <c r="C61" s="1">
        <v>1</v>
      </c>
      <c r="D61" s="1">
        <v>1</v>
      </c>
      <c r="F61" s="1" t="s">
        <v>1</v>
      </c>
      <c r="G61" s="1">
        <v>53</v>
      </c>
      <c r="H61" s="1">
        <v>3</v>
      </c>
      <c r="I61" s="1">
        <v>1</v>
      </c>
      <c r="J61">
        <f>SUM(G61:I61)</f>
        <v>57</v>
      </c>
      <c r="L61" s="1" t="s">
        <v>1</v>
      </c>
      <c r="M61" s="1">
        <f>G61*B61</f>
        <v>0</v>
      </c>
      <c r="N61" s="1">
        <f t="shared" ref="N61:O63" si="29">H61*C61</f>
        <v>3</v>
      </c>
      <c r="O61" s="1">
        <f t="shared" si="29"/>
        <v>1</v>
      </c>
    </row>
    <row r="62" spans="1:15" x14ac:dyDescent="0.25">
      <c r="A62" s="1" t="s">
        <v>2</v>
      </c>
      <c r="B62" s="1">
        <v>1</v>
      </c>
      <c r="C62" s="1">
        <v>0</v>
      </c>
      <c r="D62" s="1">
        <v>2</v>
      </c>
      <c r="F62" s="1" t="s">
        <v>2</v>
      </c>
      <c r="G62" s="1">
        <v>3</v>
      </c>
      <c r="H62" s="1">
        <v>17</v>
      </c>
      <c r="I62" s="1">
        <v>0</v>
      </c>
      <c r="J62">
        <f>SUM(G62:I62)</f>
        <v>20</v>
      </c>
      <c r="L62" s="1" t="s">
        <v>2</v>
      </c>
      <c r="M62" s="1">
        <f t="shared" ref="M62:M63" si="30">G62*B62</f>
        <v>3</v>
      </c>
      <c r="N62" s="1">
        <f t="shared" si="29"/>
        <v>0</v>
      </c>
      <c r="O62" s="1">
        <f t="shared" si="29"/>
        <v>0</v>
      </c>
    </row>
    <row r="63" spans="1:15" x14ac:dyDescent="0.25">
      <c r="A63" s="1" t="s">
        <v>4</v>
      </c>
      <c r="B63" s="1">
        <v>1</v>
      </c>
      <c r="C63" s="1">
        <v>2</v>
      </c>
      <c r="D63" s="1">
        <v>0</v>
      </c>
      <c r="F63" s="1" t="s">
        <v>4</v>
      </c>
      <c r="G63" s="1">
        <v>23</v>
      </c>
      <c r="H63" s="1">
        <v>1</v>
      </c>
      <c r="I63" s="1">
        <v>8</v>
      </c>
      <c r="J63">
        <f>SUM(G63:I63)</f>
        <v>32</v>
      </c>
      <c r="L63" s="1" t="s">
        <v>4</v>
      </c>
      <c r="M63" s="1">
        <f t="shared" si="30"/>
        <v>23</v>
      </c>
      <c r="N63" s="1">
        <f t="shared" si="29"/>
        <v>2</v>
      </c>
      <c r="O63" s="1">
        <f t="shared" si="29"/>
        <v>0</v>
      </c>
    </row>
    <row r="64" spans="1:15" x14ac:dyDescent="0.25">
      <c r="F64" s="1" t="s">
        <v>5</v>
      </c>
      <c r="G64">
        <f>SUM(G61:G63)</f>
        <v>79</v>
      </c>
      <c r="H64">
        <f t="shared" ref="H64:J64" si="31">SUM(H61:H63)</f>
        <v>21</v>
      </c>
      <c r="I64">
        <f t="shared" si="31"/>
        <v>9</v>
      </c>
      <c r="J64">
        <f t="shared" si="31"/>
        <v>109</v>
      </c>
      <c r="L64" s="1"/>
    </row>
    <row r="66" spans="1:15" x14ac:dyDescent="0.25">
      <c r="A66" s="4" t="s">
        <v>10</v>
      </c>
      <c r="B66" s="5">
        <f>ROUND(1-SUM(M61:O63)/SUM(M67:O69),2)</f>
        <v>0.54</v>
      </c>
      <c r="F66" s="1" t="s">
        <v>6</v>
      </c>
      <c r="G66" s="1" t="s">
        <v>1</v>
      </c>
      <c r="H66" s="1" t="s">
        <v>2</v>
      </c>
      <c r="I66" s="1" t="s">
        <v>3</v>
      </c>
      <c r="J66" s="1" t="s">
        <v>5</v>
      </c>
      <c r="L66" s="1" t="s">
        <v>9</v>
      </c>
      <c r="M66" s="1" t="s">
        <v>1</v>
      </c>
      <c r="N66" s="1" t="s">
        <v>2</v>
      </c>
      <c r="O66" s="1" t="s">
        <v>3</v>
      </c>
    </row>
    <row r="67" spans="1:15" x14ac:dyDescent="0.25">
      <c r="F67" s="1" t="s">
        <v>1</v>
      </c>
      <c r="G67" s="1">
        <f t="shared" ref="G67:I69" si="32">ROUND(G$64*$J61/$J$64,2)</f>
        <v>41.31</v>
      </c>
      <c r="H67" s="1">
        <f t="shared" si="32"/>
        <v>10.98</v>
      </c>
      <c r="I67" s="1">
        <f t="shared" si="32"/>
        <v>4.71</v>
      </c>
      <c r="J67">
        <f>SUM(G67:I67)</f>
        <v>57.000000000000007</v>
      </c>
      <c r="L67" s="1" t="s">
        <v>1</v>
      </c>
      <c r="M67" s="1">
        <f>G67*B61</f>
        <v>0</v>
      </c>
      <c r="N67" s="1">
        <f t="shared" ref="N67:O69" si="33">H67*C61</f>
        <v>10.98</v>
      </c>
      <c r="O67" s="1">
        <f t="shared" si="33"/>
        <v>4.71</v>
      </c>
    </row>
    <row r="68" spans="1:15" x14ac:dyDescent="0.25">
      <c r="F68" s="1" t="s">
        <v>2</v>
      </c>
      <c r="G68" s="1">
        <f t="shared" si="32"/>
        <v>14.5</v>
      </c>
      <c r="H68" s="1">
        <f t="shared" si="32"/>
        <v>3.85</v>
      </c>
      <c r="I68" s="1">
        <f t="shared" si="32"/>
        <v>1.65</v>
      </c>
      <c r="J68">
        <f>SUM(G68:I68)</f>
        <v>20</v>
      </c>
      <c r="L68" s="1" t="s">
        <v>2</v>
      </c>
      <c r="M68" s="1">
        <f t="shared" ref="M68:M69" si="34">G68*B62</f>
        <v>14.5</v>
      </c>
      <c r="N68" s="1">
        <f t="shared" si="33"/>
        <v>0</v>
      </c>
      <c r="O68" s="1">
        <f t="shared" si="33"/>
        <v>3.3</v>
      </c>
    </row>
    <row r="69" spans="1:15" x14ac:dyDescent="0.25">
      <c r="F69" s="1" t="s">
        <v>4</v>
      </c>
      <c r="G69" s="1">
        <f t="shared" si="32"/>
        <v>23.19</v>
      </c>
      <c r="H69" s="1">
        <f t="shared" si="32"/>
        <v>6.17</v>
      </c>
      <c r="I69" s="1">
        <f t="shared" si="32"/>
        <v>2.64</v>
      </c>
      <c r="J69">
        <f>SUM(G69:I69)</f>
        <v>32</v>
      </c>
      <c r="L69" s="1" t="s">
        <v>4</v>
      </c>
      <c r="M69" s="1">
        <f t="shared" si="34"/>
        <v>23.19</v>
      </c>
      <c r="N69" s="1">
        <f t="shared" si="33"/>
        <v>12.34</v>
      </c>
      <c r="O69" s="1">
        <f t="shared" si="33"/>
        <v>0</v>
      </c>
    </row>
    <row r="70" spans="1:15" x14ac:dyDescent="0.25">
      <c r="F70" s="1" t="s">
        <v>5</v>
      </c>
      <c r="G70">
        <f>SUM(G67:G69)</f>
        <v>79</v>
      </c>
      <c r="H70">
        <f t="shared" ref="H70:J70" si="35">SUM(H67:H69)</f>
        <v>21</v>
      </c>
      <c r="I70">
        <f t="shared" si="35"/>
        <v>9</v>
      </c>
      <c r="J70">
        <f t="shared" si="35"/>
        <v>109</v>
      </c>
    </row>
    <row r="74" spans="1:15" x14ac:dyDescent="0.25">
      <c r="A74" s="2" t="s">
        <v>26</v>
      </c>
      <c r="B74" s="2"/>
      <c r="C74" s="2"/>
      <c r="D74" s="2"/>
      <c r="E74" s="3"/>
      <c r="F74" s="3"/>
      <c r="G74" s="2"/>
      <c r="H74" s="2"/>
      <c r="I74" s="2"/>
      <c r="J74" s="3"/>
      <c r="K74" s="3"/>
      <c r="L74" s="3"/>
      <c r="M74" s="3"/>
      <c r="N74" s="3"/>
      <c r="O74" s="3"/>
    </row>
    <row r="75" spans="1:15" x14ac:dyDescent="0.25">
      <c r="A75" s="1" t="s">
        <v>0</v>
      </c>
      <c r="B75" s="1" t="s">
        <v>1</v>
      </c>
      <c r="C75" s="1" t="s">
        <v>2</v>
      </c>
      <c r="D75" s="1" t="s">
        <v>3</v>
      </c>
      <c r="F75" s="1" t="s">
        <v>8</v>
      </c>
      <c r="G75" s="1" t="s">
        <v>1</v>
      </c>
      <c r="H75" s="1" t="s">
        <v>2</v>
      </c>
      <c r="I75" s="1" t="s">
        <v>3</v>
      </c>
      <c r="J75" s="1" t="s">
        <v>5</v>
      </c>
      <c r="L75" s="1" t="s">
        <v>7</v>
      </c>
      <c r="M75" s="1" t="s">
        <v>1</v>
      </c>
      <c r="N75" s="1" t="s">
        <v>2</v>
      </c>
      <c r="O75" s="1" t="s">
        <v>3</v>
      </c>
    </row>
    <row r="76" spans="1:15" x14ac:dyDescent="0.25">
      <c r="A76" s="1" t="s">
        <v>1</v>
      </c>
      <c r="B76" s="1">
        <v>0</v>
      </c>
      <c r="C76" s="1">
        <v>1</v>
      </c>
      <c r="D76" s="1">
        <v>1</v>
      </c>
      <c r="F76" s="1" t="s">
        <v>1</v>
      </c>
      <c r="G76" s="1">
        <v>30</v>
      </c>
      <c r="H76" s="1">
        <v>1</v>
      </c>
      <c r="I76" s="1">
        <v>1</v>
      </c>
      <c r="J76">
        <f>SUM(G76:I76)</f>
        <v>32</v>
      </c>
      <c r="L76" s="1" t="s">
        <v>1</v>
      </c>
      <c r="M76" s="1">
        <f>G76*B76</f>
        <v>0</v>
      </c>
      <c r="N76" s="1">
        <f t="shared" ref="N76:O78" si="36">H76*C76</f>
        <v>1</v>
      </c>
      <c r="O76" s="1">
        <f t="shared" si="36"/>
        <v>1</v>
      </c>
    </row>
    <row r="77" spans="1:15" x14ac:dyDescent="0.25">
      <c r="A77" s="1" t="s">
        <v>2</v>
      </c>
      <c r="B77" s="1">
        <v>1</v>
      </c>
      <c r="C77" s="1">
        <v>0</v>
      </c>
      <c r="D77" s="1">
        <v>2</v>
      </c>
      <c r="F77" s="1" t="s">
        <v>2</v>
      </c>
      <c r="G77" s="1">
        <v>4</v>
      </c>
      <c r="H77" s="1">
        <v>19</v>
      </c>
      <c r="I77" s="1">
        <v>0</v>
      </c>
      <c r="J77">
        <f>SUM(G77:I77)</f>
        <v>23</v>
      </c>
      <c r="L77" s="1" t="s">
        <v>2</v>
      </c>
      <c r="M77" s="1">
        <f t="shared" ref="M77:M78" si="37">G77*B77</f>
        <v>4</v>
      </c>
      <c r="N77" s="1">
        <f t="shared" si="36"/>
        <v>0</v>
      </c>
      <c r="O77" s="1">
        <f t="shared" si="36"/>
        <v>0</v>
      </c>
    </row>
    <row r="78" spans="1:15" x14ac:dyDescent="0.25">
      <c r="A78" s="1" t="s">
        <v>4</v>
      </c>
      <c r="B78" s="1">
        <v>1</v>
      </c>
      <c r="C78" s="1">
        <v>2</v>
      </c>
      <c r="D78" s="1">
        <v>0</v>
      </c>
      <c r="F78" s="1" t="s">
        <v>4</v>
      </c>
      <c r="G78" s="1">
        <v>56</v>
      </c>
      <c r="H78" s="1">
        <v>5</v>
      </c>
      <c r="I78" s="1">
        <v>14</v>
      </c>
      <c r="J78">
        <f>SUM(G78:I78)</f>
        <v>75</v>
      </c>
      <c r="L78" s="1" t="s">
        <v>4</v>
      </c>
      <c r="M78" s="1">
        <f t="shared" si="37"/>
        <v>56</v>
      </c>
      <c r="N78" s="1">
        <f t="shared" si="36"/>
        <v>10</v>
      </c>
      <c r="O78" s="1">
        <f t="shared" si="36"/>
        <v>0</v>
      </c>
    </row>
    <row r="79" spans="1:15" x14ac:dyDescent="0.25">
      <c r="F79" s="1" t="s">
        <v>5</v>
      </c>
      <c r="G79">
        <f>SUM(G76:G78)</f>
        <v>90</v>
      </c>
      <c r="H79">
        <f t="shared" ref="H79:J79" si="38">SUM(H76:H78)</f>
        <v>25</v>
      </c>
      <c r="I79">
        <f t="shared" si="38"/>
        <v>15</v>
      </c>
      <c r="J79">
        <f t="shared" si="38"/>
        <v>130</v>
      </c>
      <c r="L79" s="1"/>
    </row>
    <row r="81" spans="1:15" x14ac:dyDescent="0.25">
      <c r="A81" s="4" t="s">
        <v>10</v>
      </c>
      <c r="B81" s="5">
        <f>ROUND(1-SUM(M76:O78)/SUM(M82:O84),2)</f>
        <v>0.36</v>
      </c>
      <c r="F81" s="1" t="s">
        <v>6</v>
      </c>
      <c r="G81" s="1" t="s">
        <v>1</v>
      </c>
      <c r="H81" s="1" t="s">
        <v>2</v>
      </c>
      <c r="I81" s="1" t="s">
        <v>3</v>
      </c>
      <c r="J81" s="1" t="s">
        <v>5</v>
      </c>
      <c r="L81" s="1" t="s">
        <v>9</v>
      </c>
      <c r="M81" s="1" t="s">
        <v>1</v>
      </c>
      <c r="N81" s="1" t="s">
        <v>2</v>
      </c>
      <c r="O81" s="1" t="s">
        <v>3</v>
      </c>
    </row>
    <row r="82" spans="1:15" x14ac:dyDescent="0.25">
      <c r="F82" s="1" t="s">
        <v>1</v>
      </c>
      <c r="G82" s="1">
        <f t="shared" ref="G82:I84" si="39">ROUND(G$79*$J76/$J$79,2)</f>
        <v>22.15</v>
      </c>
      <c r="H82" s="1">
        <f t="shared" si="39"/>
        <v>6.15</v>
      </c>
      <c r="I82" s="1">
        <f t="shared" si="39"/>
        <v>3.69</v>
      </c>
      <c r="J82">
        <f>SUM(G82:I82)</f>
        <v>31.99</v>
      </c>
      <c r="L82" s="1" t="s">
        <v>1</v>
      </c>
      <c r="M82" s="1">
        <f>G82*B76</f>
        <v>0</v>
      </c>
      <c r="N82" s="1">
        <f t="shared" ref="N82:O84" si="40">H82*C76</f>
        <v>6.15</v>
      </c>
      <c r="O82" s="1">
        <f t="shared" si="40"/>
        <v>3.69</v>
      </c>
    </row>
    <row r="83" spans="1:15" x14ac:dyDescent="0.25">
      <c r="F83" s="1" t="s">
        <v>2</v>
      </c>
      <c r="G83" s="1">
        <f t="shared" si="39"/>
        <v>15.92</v>
      </c>
      <c r="H83" s="1">
        <f t="shared" si="39"/>
        <v>4.42</v>
      </c>
      <c r="I83" s="1">
        <f t="shared" si="39"/>
        <v>2.65</v>
      </c>
      <c r="J83">
        <f>SUM(G83:I83)</f>
        <v>22.99</v>
      </c>
      <c r="L83" s="1" t="s">
        <v>2</v>
      </c>
      <c r="M83" s="1">
        <f t="shared" ref="M83:M84" si="41">G83*B77</f>
        <v>15.92</v>
      </c>
      <c r="N83" s="1">
        <f t="shared" si="40"/>
        <v>0</v>
      </c>
      <c r="O83" s="1">
        <f t="shared" si="40"/>
        <v>5.3</v>
      </c>
    </row>
    <row r="84" spans="1:15" x14ac:dyDescent="0.25">
      <c r="F84" s="1" t="s">
        <v>4</v>
      </c>
      <c r="G84" s="1">
        <f t="shared" si="39"/>
        <v>51.92</v>
      </c>
      <c r="H84" s="1">
        <f t="shared" si="39"/>
        <v>14.42</v>
      </c>
      <c r="I84" s="1">
        <f t="shared" si="39"/>
        <v>8.65</v>
      </c>
      <c r="J84">
        <f>SUM(G84:I84)</f>
        <v>74.990000000000009</v>
      </c>
      <c r="L84" s="1" t="s">
        <v>4</v>
      </c>
      <c r="M84" s="1">
        <f t="shared" si="41"/>
        <v>51.92</v>
      </c>
      <c r="N84" s="1">
        <f t="shared" si="40"/>
        <v>28.84</v>
      </c>
      <c r="O84" s="1">
        <f t="shared" si="40"/>
        <v>0</v>
      </c>
    </row>
    <row r="85" spans="1:15" x14ac:dyDescent="0.25">
      <c r="F85" s="1" t="s">
        <v>5</v>
      </c>
      <c r="G85">
        <f>SUM(G82:G84)</f>
        <v>89.990000000000009</v>
      </c>
      <c r="H85">
        <f t="shared" ref="H85:J85" si="42">SUM(H82:H84)</f>
        <v>24.990000000000002</v>
      </c>
      <c r="I85">
        <f t="shared" si="42"/>
        <v>14.99</v>
      </c>
      <c r="J85">
        <f t="shared" si="42"/>
        <v>129.97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43" workbookViewId="0">
      <selection activeCell="H49" sqref="H49"/>
    </sheetView>
  </sheetViews>
  <sheetFormatPr defaultColWidth="11" defaultRowHeight="15.75" x14ac:dyDescent="0.25"/>
  <cols>
    <col min="1" max="1" width="17.875" customWidth="1"/>
  </cols>
  <sheetData>
    <row r="1" spans="1:16" s="3" customFormat="1" x14ac:dyDescent="0.25">
      <c r="A1" s="2" t="s">
        <v>27</v>
      </c>
      <c r="B1" s="2"/>
      <c r="C1" s="2"/>
      <c r="D1" s="2"/>
      <c r="G1" s="2"/>
      <c r="H1" s="2"/>
      <c r="I1" s="2"/>
    </row>
    <row r="2" spans="1:16" x14ac:dyDescent="0.25">
      <c r="A2" s="1" t="s">
        <v>0</v>
      </c>
      <c r="B2" s="1" t="s">
        <v>1</v>
      </c>
      <c r="C2" s="1" t="s">
        <v>2</v>
      </c>
      <c r="D2" s="1" t="s">
        <v>3</v>
      </c>
      <c r="F2" s="1" t="s">
        <v>8</v>
      </c>
      <c r="G2" s="1" t="s">
        <v>1</v>
      </c>
      <c r="H2" s="1" t="s">
        <v>2</v>
      </c>
      <c r="I2" s="1" t="s">
        <v>3</v>
      </c>
      <c r="J2" s="1" t="s">
        <v>5</v>
      </c>
      <c r="L2" s="1" t="s">
        <v>7</v>
      </c>
      <c r="M2" s="1" t="s">
        <v>1</v>
      </c>
      <c r="N2" s="1" t="s">
        <v>2</v>
      </c>
      <c r="O2" s="1" t="s">
        <v>3</v>
      </c>
      <c r="P2" s="1"/>
    </row>
    <row r="3" spans="1:16" x14ac:dyDescent="0.25">
      <c r="A3" s="1" t="s">
        <v>1</v>
      </c>
      <c r="B3" s="1">
        <v>0</v>
      </c>
      <c r="C3" s="1">
        <v>1</v>
      </c>
      <c r="D3" s="1">
        <v>1</v>
      </c>
      <c r="F3" s="1" t="s">
        <v>1</v>
      </c>
      <c r="G3" s="1">
        <v>43</v>
      </c>
      <c r="H3" s="1">
        <v>2</v>
      </c>
      <c r="I3" s="1">
        <v>0</v>
      </c>
      <c r="J3">
        <f>SUM(G3:I3)</f>
        <v>45</v>
      </c>
      <c r="L3" s="1" t="s">
        <v>1</v>
      </c>
      <c r="M3" s="1">
        <f>G3*B3</f>
        <v>0</v>
      </c>
      <c r="N3" s="1">
        <f t="shared" ref="N3:O5" si="0">H3*C3</f>
        <v>2</v>
      </c>
      <c r="O3" s="1">
        <f t="shared" si="0"/>
        <v>0</v>
      </c>
    </row>
    <row r="4" spans="1:16" x14ac:dyDescent="0.25">
      <c r="A4" s="1" t="s">
        <v>2</v>
      </c>
      <c r="B4" s="1">
        <v>1</v>
      </c>
      <c r="C4" s="1">
        <v>0</v>
      </c>
      <c r="D4" s="1">
        <v>2</v>
      </c>
      <c r="F4" s="1" t="s">
        <v>2</v>
      </c>
      <c r="G4" s="1">
        <v>5</v>
      </c>
      <c r="H4" s="1">
        <v>21</v>
      </c>
      <c r="I4" s="1">
        <v>1</v>
      </c>
      <c r="J4">
        <f>SUM(G4:I4)</f>
        <v>27</v>
      </c>
      <c r="L4" s="1" t="s">
        <v>2</v>
      </c>
      <c r="M4" s="1">
        <f t="shared" ref="M4:M5" si="1">G4*B4</f>
        <v>5</v>
      </c>
      <c r="N4" s="1">
        <f t="shared" si="0"/>
        <v>0</v>
      </c>
      <c r="O4" s="1">
        <f t="shared" si="0"/>
        <v>2</v>
      </c>
    </row>
    <row r="5" spans="1:16" x14ac:dyDescent="0.25">
      <c r="A5" s="1" t="s">
        <v>4</v>
      </c>
      <c r="B5" s="1">
        <v>1</v>
      </c>
      <c r="C5" s="1">
        <v>2</v>
      </c>
      <c r="D5" s="1">
        <v>0</v>
      </c>
      <c r="F5" s="1" t="s">
        <v>4</v>
      </c>
      <c r="G5" s="1">
        <v>9</v>
      </c>
      <c r="H5" s="1">
        <v>0</v>
      </c>
      <c r="I5" s="1">
        <v>7</v>
      </c>
      <c r="J5">
        <f>SUM(G5:I5)</f>
        <v>16</v>
      </c>
      <c r="L5" s="1" t="s">
        <v>4</v>
      </c>
      <c r="M5" s="1">
        <f t="shared" si="1"/>
        <v>9</v>
      </c>
      <c r="N5" s="1">
        <f t="shared" si="0"/>
        <v>0</v>
      </c>
      <c r="O5" s="1">
        <f t="shared" si="0"/>
        <v>0</v>
      </c>
    </row>
    <row r="6" spans="1:16" x14ac:dyDescent="0.25">
      <c r="F6" s="1" t="s">
        <v>5</v>
      </c>
      <c r="G6">
        <f>SUM(G3:G5)</f>
        <v>57</v>
      </c>
      <c r="H6">
        <f t="shared" ref="H6:J6" si="2">SUM(H3:H5)</f>
        <v>23</v>
      </c>
      <c r="I6">
        <f t="shared" si="2"/>
        <v>8</v>
      </c>
      <c r="J6">
        <f t="shared" si="2"/>
        <v>88</v>
      </c>
      <c r="L6" s="1"/>
    </row>
    <row r="8" spans="1:16" x14ac:dyDescent="0.25">
      <c r="A8" s="4" t="s">
        <v>10</v>
      </c>
      <c r="B8" s="5">
        <f>ROUND(1-SUM(M3:O5)/SUM(M9:O11),2)</f>
        <v>0.68</v>
      </c>
      <c r="F8" s="1" t="s">
        <v>6</v>
      </c>
      <c r="G8" s="1" t="s">
        <v>1</v>
      </c>
      <c r="H8" s="1" t="s">
        <v>2</v>
      </c>
      <c r="I8" s="1" t="s">
        <v>3</v>
      </c>
      <c r="J8" s="1" t="s">
        <v>5</v>
      </c>
      <c r="L8" s="1" t="s">
        <v>9</v>
      </c>
      <c r="M8" s="1" t="s">
        <v>1</v>
      </c>
      <c r="N8" s="1" t="s">
        <v>2</v>
      </c>
      <c r="O8" s="1" t="s">
        <v>3</v>
      </c>
    </row>
    <row r="9" spans="1:16" x14ac:dyDescent="0.25">
      <c r="F9" s="1" t="s">
        <v>1</v>
      </c>
      <c r="G9" s="1">
        <f>ROUND(G$6*$J3/$J$6,2)</f>
        <v>29.15</v>
      </c>
      <c r="H9" s="1">
        <f t="shared" ref="H9:I11" si="3">ROUND(H$6*$J3/$J$6,2)</f>
        <v>11.76</v>
      </c>
      <c r="I9" s="1">
        <f t="shared" si="3"/>
        <v>4.09</v>
      </c>
      <c r="J9">
        <f>SUM(G9:I9)</f>
        <v>45</v>
      </c>
      <c r="L9" s="1" t="s">
        <v>1</v>
      </c>
      <c r="M9" s="1">
        <f>G9*B3</f>
        <v>0</v>
      </c>
      <c r="N9" s="1">
        <f t="shared" ref="N9:O11" si="4">H9*C3</f>
        <v>11.76</v>
      </c>
      <c r="O9" s="1">
        <f t="shared" si="4"/>
        <v>4.09</v>
      </c>
    </row>
    <row r="10" spans="1:16" x14ac:dyDescent="0.25">
      <c r="F10" s="1" t="s">
        <v>2</v>
      </c>
      <c r="G10" s="1">
        <f>ROUND(G$6*$J4/$J$6,2)</f>
        <v>17.489999999999998</v>
      </c>
      <c r="H10" s="1">
        <f t="shared" si="3"/>
        <v>7.06</v>
      </c>
      <c r="I10" s="1">
        <f t="shared" si="3"/>
        <v>2.4500000000000002</v>
      </c>
      <c r="J10">
        <f>SUM(G10:I10)</f>
        <v>26.999999999999996</v>
      </c>
      <c r="L10" s="1" t="s">
        <v>2</v>
      </c>
      <c r="M10" s="1">
        <f t="shared" ref="M10:M11" si="5">G10*B4</f>
        <v>17.489999999999998</v>
      </c>
      <c r="N10" s="1">
        <f t="shared" si="4"/>
        <v>0</v>
      </c>
      <c r="O10" s="1">
        <f t="shared" si="4"/>
        <v>4.9000000000000004</v>
      </c>
    </row>
    <row r="11" spans="1:16" x14ac:dyDescent="0.25">
      <c r="F11" s="1" t="s">
        <v>4</v>
      </c>
      <c r="G11" s="1">
        <f>ROUND(G$6*$J5/$J$6,2)</f>
        <v>10.36</v>
      </c>
      <c r="H11" s="1">
        <f t="shared" si="3"/>
        <v>4.18</v>
      </c>
      <c r="I11" s="1">
        <f t="shared" si="3"/>
        <v>1.45</v>
      </c>
      <c r="J11">
        <f>SUM(G11:I11)</f>
        <v>15.989999999999998</v>
      </c>
      <c r="L11" s="1" t="s">
        <v>4</v>
      </c>
      <c r="M11" s="1">
        <f t="shared" si="5"/>
        <v>10.36</v>
      </c>
      <c r="N11" s="1">
        <f t="shared" si="4"/>
        <v>8.36</v>
      </c>
      <c r="O11" s="1">
        <f t="shared" si="4"/>
        <v>0</v>
      </c>
    </row>
    <row r="12" spans="1:16" x14ac:dyDescent="0.25">
      <c r="F12" s="1" t="s">
        <v>5</v>
      </c>
      <c r="G12">
        <f>SUM(G9:G11)</f>
        <v>57</v>
      </c>
      <c r="H12">
        <f t="shared" ref="H12:J12" si="6">SUM(H9:H11)</f>
        <v>23</v>
      </c>
      <c r="I12">
        <f t="shared" si="6"/>
        <v>7.99</v>
      </c>
      <c r="J12">
        <f t="shared" si="6"/>
        <v>87.99</v>
      </c>
    </row>
    <row r="15" spans="1:16" x14ac:dyDescent="0.25">
      <c r="A15" s="2" t="s">
        <v>28</v>
      </c>
      <c r="B15" s="2"/>
      <c r="C15" s="2"/>
      <c r="D15" s="2"/>
      <c r="E15" s="3"/>
      <c r="F15" s="3"/>
      <c r="G15" s="2"/>
      <c r="H15" s="2"/>
      <c r="I15" s="2"/>
      <c r="J15" s="3"/>
      <c r="K15" s="3"/>
      <c r="L15" s="3"/>
      <c r="M15" s="3"/>
      <c r="N15" s="3"/>
      <c r="O15" s="3"/>
    </row>
    <row r="16" spans="1:16" x14ac:dyDescent="0.25">
      <c r="A16" s="1" t="s">
        <v>0</v>
      </c>
      <c r="B16" s="1" t="s">
        <v>1</v>
      </c>
      <c r="C16" s="1" t="s">
        <v>2</v>
      </c>
      <c r="D16" s="1" t="s">
        <v>3</v>
      </c>
      <c r="F16" s="1" t="s">
        <v>8</v>
      </c>
      <c r="G16" s="1" t="s">
        <v>1</v>
      </c>
      <c r="H16" s="1" t="s">
        <v>2</v>
      </c>
      <c r="I16" s="1" t="s">
        <v>3</v>
      </c>
      <c r="J16" s="1" t="s">
        <v>5</v>
      </c>
      <c r="L16" s="1" t="s">
        <v>7</v>
      </c>
      <c r="M16" s="1" t="s">
        <v>1</v>
      </c>
      <c r="N16" s="1" t="s">
        <v>2</v>
      </c>
      <c r="O16" s="1" t="s">
        <v>3</v>
      </c>
    </row>
    <row r="17" spans="1:15" x14ac:dyDescent="0.25">
      <c r="A17" s="1" t="s">
        <v>1</v>
      </c>
      <c r="B17" s="1">
        <v>0</v>
      </c>
      <c r="C17" s="1">
        <v>1</v>
      </c>
      <c r="D17" s="1">
        <v>1</v>
      </c>
      <c r="F17" s="1" t="s">
        <v>1</v>
      </c>
      <c r="G17" s="1">
        <v>37</v>
      </c>
      <c r="H17" s="1">
        <v>2</v>
      </c>
      <c r="I17" s="1">
        <v>0</v>
      </c>
      <c r="J17">
        <f>SUM(G17:I17)</f>
        <v>39</v>
      </c>
      <c r="L17" s="1" t="s">
        <v>1</v>
      </c>
      <c r="M17" s="1">
        <f>G17*B17</f>
        <v>0</v>
      </c>
      <c r="N17" s="1">
        <f t="shared" ref="N17:O19" si="7">H17*C17</f>
        <v>2</v>
      </c>
      <c r="O17" s="1">
        <f t="shared" si="7"/>
        <v>0</v>
      </c>
    </row>
    <row r="18" spans="1:15" x14ac:dyDescent="0.25">
      <c r="A18" s="1" t="s">
        <v>2</v>
      </c>
      <c r="B18" s="1">
        <v>1</v>
      </c>
      <c r="C18" s="1">
        <v>0</v>
      </c>
      <c r="D18" s="1">
        <v>2</v>
      </c>
      <c r="F18" s="1" t="s">
        <v>2</v>
      </c>
      <c r="G18" s="1">
        <v>1</v>
      </c>
      <c r="H18" s="1">
        <v>15</v>
      </c>
      <c r="I18" s="1">
        <v>0</v>
      </c>
      <c r="J18">
        <f>SUM(G18:I18)</f>
        <v>16</v>
      </c>
      <c r="L18" s="1" t="s">
        <v>2</v>
      </c>
      <c r="M18" s="1">
        <f t="shared" ref="M18:M19" si="8">G18*B18</f>
        <v>1</v>
      </c>
      <c r="N18" s="1">
        <f t="shared" si="7"/>
        <v>0</v>
      </c>
      <c r="O18" s="1">
        <f t="shared" si="7"/>
        <v>0</v>
      </c>
    </row>
    <row r="19" spans="1:15" x14ac:dyDescent="0.25">
      <c r="A19" s="1" t="s">
        <v>4</v>
      </c>
      <c r="B19" s="1">
        <v>1</v>
      </c>
      <c r="C19" s="1">
        <v>2</v>
      </c>
      <c r="D19" s="1">
        <v>0</v>
      </c>
      <c r="F19" s="1" t="s">
        <v>4</v>
      </c>
      <c r="G19" s="1">
        <v>10</v>
      </c>
      <c r="H19" s="1">
        <v>0</v>
      </c>
      <c r="I19" s="1">
        <v>6</v>
      </c>
      <c r="J19">
        <f>SUM(G19:I19)</f>
        <v>16</v>
      </c>
      <c r="L19" s="1" t="s">
        <v>4</v>
      </c>
      <c r="M19" s="1">
        <f t="shared" si="8"/>
        <v>10</v>
      </c>
      <c r="N19" s="1">
        <f t="shared" si="7"/>
        <v>0</v>
      </c>
      <c r="O19" s="1">
        <f t="shared" si="7"/>
        <v>0</v>
      </c>
    </row>
    <row r="20" spans="1:15" x14ac:dyDescent="0.25">
      <c r="F20" s="1" t="s">
        <v>5</v>
      </c>
      <c r="G20">
        <f>SUM(G17:G19)</f>
        <v>48</v>
      </c>
      <c r="H20">
        <f t="shared" ref="H20:J20" si="9">SUM(H17:H19)</f>
        <v>17</v>
      </c>
      <c r="I20">
        <f t="shared" si="9"/>
        <v>6</v>
      </c>
      <c r="J20">
        <f t="shared" si="9"/>
        <v>71</v>
      </c>
      <c r="L20" s="1"/>
    </row>
    <row r="22" spans="1:15" x14ac:dyDescent="0.25">
      <c r="A22" s="4" t="s">
        <v>10</v>
      </c>
      <c r="B22" s="5">
        <f>ROUND(1-SUM(M17:O19)/SUM(M23:O25),2)</f>
        <v>0.71</v>
      </c>
      <c r="F22" s="1" t="s">
        <v>6</v>
      </c>
      <c r="G22" s="1" t="s">
        <v>1</v>
      </c>
      <c r="H22" s="1" t="s">
        <v>2</v>
      </c>
      <c r="I22" s="1" t="s">
        <v>3</v>
      </c>
      <c r="J22" s="1" t="s">
        <v>5</v>
      </c>
      <c r="L22" s="1" t="s">
        <v>9</v>
      </c>
      <c r="M22" s="1" t="s">
        <v>1</v>
      </c>
      <c r="N22" s="1" t="s">
        <v>2</v>
      </c>
      <c r="O22" s="1" t="s">
        <v>3</v>
      </c>
    </row>
    <row r="23" spans="1:15" x14ac:dyDescent="0.25">
      <c r="F23" s="1" t="s">
        <v>1</v>
      </c>
      <c r="G23" s="1">
        <f t="shared" ref="G23:I25" si="10">ROUND(G$20*$J17/$J$20,2)</f>
        <v>26.37</v>
      </c>
      <c r="H23" s="1">
        <f t="shared" si="10"/>
        <v>9.34</v>
      </c>
      <c r="I23" s="1">
        <f t="shared" si="10"/>
        <v>3.3</v>
      </c>
      <c r="J23">
        <f>SUM(G23:I23)</f>
        <v>39.01</v>
      </c>
      <c r="L23" s="1" t="s">
        <v>1</v>
      </c>
      <c r="M23" s="1">
        <f>G23*B17</f>
        <v>0</v>
      </c>
      <c r="N23" s="1">
        <f t="shared" ref="N23:O25" si="11">H23*C17</f>
        <v>9.34</v>
      </c>
      <c r="O23" s="1">
        <f t="shared" si="11"/>
        <v>3.3</v>
      </c>
    </row>
    <row r="24" spans="1:15" x14ac:dyDescent="0.25">
      <c r="F24" s="1" t="s">
        <v>2</v>
      </c>
      <c r="G24" s="1">
        <f t="shared" si="10"/>
        <v>10.82</v>
      </c>
      <c r="H24" s="1">
        <f t="shared" si="10"/>
        <v>3.83</v>
      </c>
      <c r="I24" s="1">
        <f t="shared" si="10"/>
        <v>1.35</v>
      </c>
      <c r="J24">
        <f>SUM(G24:I24)</f>
        <v>16</v>
      </c>
      <c r="L24" s="1" t="s">
        <v>2</v>
      </c>
      <c r="M24" s="1">
        <f t="shared" ref="M24:M25" si="12">G24*B18</f>
        <v>10.82</v>
      </c>
      <c r="N24" s="1">
        <f t="shared" si="11"/>
        <v>0</v>
      </c>
      <c r="O24" s="1">
        <f t="shared" si="11"/>
        <v>2.7</v>
      </c>
    </row>
    <row r="25" spans="1:15" x14ac:dyDescent="0.25">
      <c r="F25" s="1" t="s">
        <v>4</v>
      </c>
      <c r="G25" s="1">
        <f t="shared" si="10"/>
        <v>10.82</v>
      </c>
      <c r="H25" s="1">
        <f t="shared" si="10"/>
        <v>3.83</v>
      </c>
      <c r="I25" s="1">
        <f t="shared" si="10"/>
        <v>1.35</v>
      </c>
      <c r="J25">
        <f>SUM(G25:I25)</f>
        <v>16</v>
      </c>
      <c r="L25" s="1" t="s">
        <v>4</v>
      </c>
      <c r="M25" s="1">
        <f t="shared" si="12"/>
        <v>10.82</v>
      </c>
      <c r="N25" s="1">
        <f t="shared" si="11"/>
        <v>7.66</v>
      </c>
      <c r="O25" s="1">
        <f t="shared" si="11"/>
        <v>0</v>
      </c>
    </row>
    <row r="26" spans="1:15" x14ac:dyDescent="0.25">
      <c r="F26" s="1" t="s">
        <v>5</v>
      </c>
      <c r="G26">
        <f>SUM(G23:G25)</f>
        <v>48.01</v>
      </c>
      <c r="H26">
        <f t="shared" ref="H26:J26" si="13">SUM(H23:H25)</f>
        <v>17</v>
      </c>
      <c r="I26">
        <f t="shared" si="13"/>
        <v>6</v>
      </c>
      <c r="J26">
        <f t="shared" si="13"/>
        <v>71.009999999999991</v>
      </c>
    </row>
    <row r="29" spans="1:15" x14ac:dyDescent="0.25">
      <c r="A29" s="2" t="s">
        <v>29</v>
      </c>
      <c r="B29" s="2"/>
      <c r="C29" s="2"/>
      <c r="D29" s="2"/>
      <c r="E29" s="3"/>
      <c r="F29" s="3"/>
      <c r="G29" s="2"/>
      <c r="H29" s="2"/>
      <c r="I29" s="2"/>
      <c r="J29" s="3"/>
      <c r="K29" s="3"/>
      <c r="L29" s="3"/>
      <c r="M29" s="3"/>
      <c r="N29" s="3"/>
      <c r="O29" s="3"/>
    </row>
    <row r="30" spans="1:15" x14ac:dyDescent="0.25">
      <c r="A30" s="1" t="s">
        <v>0</v>
      </c>
      <c r="B30" s="1" t="s">
        <v>1</v>
      </c>
      <c r="C30" s="1" t="s">
        <v>2</v>
      </c>
      <c r="D30" s="1" t="s">
        <v>3</v>
      </c>
      <c r="F30" s="1" t="s">
        <v>8</v>
      </c>
      <c r="G30" s="1" t="s">
        <v>1</v>
      </c>
      <c r="H30" s="1" t="s">
        <v>2</v>
      </c>
      <c r="I30" s="1" t="s">
        <v>3</v>
      </c>
      <c r="J30" s="1" t="s">
        <v>5</v>
      </c>
      <c r="L30" s="1" t="s">
        <v>7</v>
      </c>
      <c r="M30" s="1" t="s">
        <v>1</v>
      </c>
      <c r="N30" s="1" t="s">
        <v>2</v>
      </c>
      <c r="O30" s="1" t="s">
        <v>3</v>
      </c>
    </row>
    <row r="31" spans="1:15" x14ac:dyDescent="0.25">
      <c r="A31" s="1" t="s">
        <v>1</v>
      </c>
      <c r="B31" s="1">
        <v>0</v>
      </c>
      <c r="C31" s="1">
        <v>1</v>
      </c>
      <c r="D31" s="1">
        <v>1</v>
      </c>
      <c r="F31" s="1" t="s">
        <v>1</v>
      </c>
      <c r="G31" s="1">
        <v>29</v>
      </c>
      <c r="H31" s="1">
        <v>1</v>
      </c>
      <c r="I31" s="1">
        <v>1</v>
      </c>
      <c r="J31">
        <f>SUM(G31:I31)</f>
        <v>31</v>
      </c>
      <c r="L31" s="1" t="s">
        <v>1</v>
      </c>
      <c r="M31" s="1">
        <f>G31*B31</f>
        <v>0</v>
      </c>
      <c r="N31" s="1">
        <f t="shared" ref="N31:O33" si="14">H31*C31</f>
        <v>1</v>
      </c>
      <c r="O31" s="1">
        <f t="shared" si="14"/>
        <v>1</v>
      </c>
    </row>
    <row r="32" spans="1:15" x14ac:dyDescent="0.25">
      <c r="A32" s="1" t="s">
        <v>2</v>
      </c>
      <c r="B32" s="1">
        <v>1</v>
      </c>
      <c r="C32" s="1">
        <v>0</v>
      </c>
      <c r="D32" s="1">
        <v>2</v>
      </c>
      <c r="F32" s="1" t="s">
        <v>2</v>
      </c>
      <c r="G32" s="1">
        <v>1</v>
      </c>
      <c r="H32" s="1">
        <v>16</v>
      </c>
      <c r="I32" s="1">
        <v>0</v>
      </c>
      <c r="J32">
        <f>SUM(G32:I32)</f>
        <v>17</v>
      </c>
      <c r="L32" s="1" t="s">
        <v>2</v>
      </c>
      <c r="M32" s="1">
        <f t="shared" ref="M32:M33" si="15">G32*B32</f>
        <v>1</v>
      </c>
      <c r="N32" s="1">
        <f t="shared" si="14"/>
        <v>0</v>
      </c>
      <c r="O32" s="1">
        <f t="shared" si="14"/>
        <v>0</v>
      </c>
    </row>
    <row r="33" spans="1:15" x14ac:dyDescent="0.25">
      <c r="A33" s="1" t="s">
        <v>4</v>
      </c>
      <c r="B33" s="1">
        <v>1</v>
      </c>
      <c r="C33" s="1">
        <v>2</v>
      </c>
      <c r="D33" s="1">
        <v>0</v>
      </c>
      <c r="F33" s="1" t="s">
        <v>4</v>
      </c>
      <c r="G33" s="1">
        <v>18</v>
      </c>
      <c r="H33" s="1">
        <v>1</v>
      </c>
      <c r="I33" s="1">
        <v>7</v>
      </c>
      <c r="J33">
        <f>SUM(G33:I33)</f>
        <v>26</v>
      </c>
      <c r="L33" s="1" t="s">
        <v>4</v>
      </c>
      <c r="M33" s="1">
        <f t="shared" si="15"/>
        <v>18</v>
      </c>
      <c r="N33" s="1">
        <f t="shared" si="14"/>
        <v>2</v>
      </c>
      <c r="O33" s="1">
        <f t="shared" si="14"/>
        <v>0</v>
      </c>
    </row>
    <row r="34" spans="1:15" x14ac:dyDescent="0.25">
      <c r="F34" s="1" t="s">
        <v>5</v>
      </c>
      <c r="G34">
        <f>SUM(G31:G33)</f>
        <v>48</v>
      </c>
      <c r="H34">
        <f t="shared" ref="H34:J34" si="16">SUM(H31:H33)</f>
        <v>18</v>
      </c>
      <c r="I34">
        <f t="shared" si="16"/>
        <v>8</v>
      </c>
      <c r="J34">
        <f t="shared" si="16"/>
        <v>74</v>
      </c>
      <c r="L34" s="1"/>
    </row>
    <row r="36" spans="1:15" x14ac:dyDescent="0.25">
      <c r="A36" s="4" t="s">
        <v>10</v>
      </c>
      <c r="B36" s="5">
        <f>ROUND(1-SUM(M31:O33)/SUM(M37:O39),2)</f>
        <v>0.57999999999999996</v>
      </c>
      <c r="F36" s="1" t="s">
        <v>6</v>
      </c>
      <c r="G36" s="1" t="s">
        <v>1</v>
      </c>
      <c r="H36" s="1" t="s">
        <v>2</v>
      </c>
      <c r="I36" s="1" t="s">
        <v>3</v>
      </c>
      <c r="J36" s="1" t="s">
        <v>5</v>
      </c>
      <c r="L36" s="1" t="s">
        <v>9</v>
      </c>
      <c r="M36" s="1" t="s">
        <v>1</v>
      </c>
      <c r="N36" s="1" t="s">
        <v>2</v>
      </c>
      <c r="O36" s="1" t="s">
        <v>3</v>
      </c>
    </row>
    <row r="37" spans="1:15" x14ac:dyDescent="0.25">
      <c r="F37" s="1" t="s">
        <v>1</v>
      </c>
      <c r="G37" s="1">
        <f t="shared" ref="G37:I39" si="17">ROUND(G$34*$J31/$J$34,2)</f>
        <v>20.11</v>
      </c>
      <c r="H37" s="1">
        <f t="shared" si="17"/>
        <v>7.54</v>
      </c>
      <c r="I37" s="1">
        <f t="shared" si="17"/>
        <v>3.35</v>
      </c>
      <c r="J37">
        <f>SUM(G37:I37)</f>
        <v>31</v>
      </c>
      <c r="L37" s="1" t="s">
        <v>1</v>
      </c>
      <c r="M37" s="1">
        <f>G37*B31</f>
        <v>0</v>
      </c>
      <c r="N37" s="1">
        <f t="shared" ref="N37:O39" si="18">H37*C31</f>
        <v>7.54</v>
      </c>
      <c r="O37" s="1">
        <f t="shared" si="18"/>
        <v>3.35</v>
      </c>
    </row>
    <row r="38" spans="1:15" x14ac:dyDescent="0.25">
      <c r="F38" s="1" t="s">
        <v>2</v>
      </c>
      <c r="G38" s="1">
        <f t="shared" si="17"/>
        <v>11.03</v>
      </c>
      <c r="H38" s="1">
        <f t="shared" si="17"/>
        <v>4.1399999999999997</v>
      </c>
      <c r="I38" s="1">
        <f t="shared" si="17"/>
        <v>1.84</v>
      </c>
      <c r="J38">
        <f>SUM(G38:I38)</f>
        <v>17.009999999999998</v>
      </c>
      <c r="L38" s="1" t="s">
        <v>2</v>
      </c>
      <c r="M38" s="1">
        <f t="shared" ref="M38:M39" si="19">G38*B32</f>
        <v>11.03</v>
      </c>
      <c r="N38" s="1">
        <f t="shared" si="18"/>
        <v>0</v>
      </c>
      <c r="O38" s="1">
        <f t="shared" si="18"/>
        <v>3.68</v>
      </c>
    </row>
    <row r="39" spans="1:15" x14ac:dyDescent="0.25">
      <c r="F39" s="1" t="s">
        <v>4</v>
      </c>
      <c r="G39" s="1">
        <f t="shared" si="17"/>
        <v>16.86</v>
      </c>
      <c r="H39" s="1">
        <f t="shared" si="17"/>
        <v>6.32</v>
      </c>
      <c r="I39" s="1">
        <f t="shared" si="17"/>
        <v>2.81</v>
      </c>
      <c r="J39">
        <f>SUM(G39:I39)</f>
        <v>25.99</v>
      </c>
      <c r="L39" s="1" t="s">
        <v>4</v>
      </c>
      <c r="M39" s="1">
        <f t="shared" si="19"/>
        <v>16.86</v>
      </c>
      <c r="N39" s="1">
        <f t="shared" si="18"/>
        <v>12.64</v>
      </c>
      <c r="O39" s="1">
        <f t="shared" si="18"/>
        <v>0</v>
      </c>
    </row>
    <row r="40" spans="1:15" x14ac:dyDescent="0.25">
      <c r="F40" s="1" t="s">
        <v>5</v>
      </c>
      <c r="G40">
        <f>SUM(G37:G39)</f>
        <v>48</v>
      </c>
      <c r="H40">
        <f t="shared" ref="H40:J40" si="20">SUM(H37:H39)</f>
        <v>18</v>
      </c>
      <c r="I40">
        <f t="shared" si="20"/>
        <v>8</v>
      </c>
      <c r="J40">
        <f t="shared" si="20"/>
        <v>74</v>
      </c>
    </row>
    <row r="44" spans="1:15" x14ac:dyDescent="0.25">
      <c r="A44" s="2" t="s">
        <v>30</v>
      </c>
      <c r="B44" s="2"/>
      <c r="C44" s="2"/>
      <c r="D44" s="2"/>
      <c r="E44" s="3"/>
      <c r="F44" s="3"/>
      <c r="G44" s="2"/>
      <c r="H44" s="2"/>
      <c r="I44" s="2"/>
      <c r="J44" s="3"/>
      <c r="K44" s="3"/>
      <c r="L44" s="3"/>
      <c r="M44" s="3"/>
      <c r="N44" s="3"/>
      <c r="O44" s="3"/>
    </row>
    <row r="45" spans="1:15" x14ac:dyDescent="0.25">
      <c r="A45" s="1" t="s">
        <v>0</v>
      </c>
      <c r="B45" s="1" t="s">
        <v>1</v>
      </c>
      <c r="C45" s="1" t="s">
        <v>2</v>
      </c>
      <c r="D45" s="1" t="s">
        <v>3</v>
      </c>
      <c r="F45" s="1" t="s">
        <v>8</v>
      </c>
      <c r="G45" s="1" t="s">
        <v>1</v>
      </c>
      <c r="H45" s="1" t="s">
        <v>2</v>
      </c>
      <c r="I45" s="1" t="s">
        <v>3</v>
      </c>
      <c r="J45" s="1" t="s">
        <v>5</v>
      </c>
      <c r="L45" s="1" t="s">
        <v>7</v>
      </c>
      <c r="M45" s="1" t="s">
        <v>1</v>
      </c>
      <c r="N45" s="1" t="s">
        <v>2</v>
      </c>
      <c r="O45" s="1" t="s">
        <v>3</v>
      </c>
    </row>
    <row r="46" spans="1:15" x14ac:dyDescent="0.25">
      <c r="A46" s="1" t="s">
        <v>1</v>
      </c>
      <c r="B46" s="1">
        <v>0</v>
      </c>
      <c r="C46" s="1">
        <v>1</v>
      </c>
      <c r="D46" s="1">
        <v>1</v>
      </c>
      <c r="F46" s="1" t="s">
        <v>1</v>
      </c>
      <c r="G46" s="1">
        <v>23</v>
      </c>
      <c r="H46" s="1">
        <v>1</v>
      </c>
      <c r="I46" s="1">
        <v>0</v>
      </c>
      <c r="J46">
        <f>SUM(G46:I46)</f>
        <v>24</v>
      </c>
      <c r="L46" s="1" t="s">
        <v>1</v>
      </c>
      <c r="M46" s="1">
        <f>G46*B46</f>
        <v>0</v>
      </c>
      <c r="N46" s="1">
        <f t="shared" ref="N46:O48" si="21">H46*C46</f>
        <v>1</v>
      </c>
      <c r="O46" s="1">
        <f t="shared" si="21"/>
        <v>0</v>
      </c>
    </row>
    <row r="47" spans="1:15" x14ac:dyDescent="0.25">
      <c r="A47" s="1" t="s">
        <v>2</v>
      </c>
      <c r="B47" s="1">
        <v>1</v>
      </c>
      <c r="C47" s="1">
        <v>0</v>
      </c>
      <c r="D47" s="1">
        <v>2</v>
      </c>
      <c r="F47" s="1" t="s">
        <v>2</v>
      </c>
      <c r="G47" s="1">
        <v>2</v>
      </c>
      <c r="H47" s="1">
        <v>15</v>
      </c>
      <c r="I47" s="1">
        <v>0</v>
      </c>
      <c r="J47">
        <f>SUM(G47:I47)</f>
        <v>17</v>
      </c>
      <c r="L47" s="1" t="s">
        <v>2</v>
      </c>
      <c r="M47" s="1">
        <f t="shared" ref="M47:M48" si="22">G47*B47</f>
        <v>2</v>
      </c>
      <c r="N47" s="1">
        <f t="shared" si="21"/>
        <v>0</v>
      </c>
      <c r="O47" s="1">
        <f t="shared" si="21"/>
        <v>0</v>
      </c>
    </row>
    <row r="48" spans="1:15" x14ac:dyDescent="0.25">
      <c r="A48" s="1" t="s">
        <v>4</v>
      </c>
      <c r="B48" s="1">
        <v>1</v>
      </c>
      <c r="C48" s="1">
        <v>2</v>
      </c>
      <c r="D48" s="1">
        <v>0</v>
      </c>
      <c r="F48" s="1" t="s">
        <v>4</v>
      </c>
      <c r="G48" s="1">
        <v>19</v>
      </c>
      <c r="H48" s="1">
        <v>3</v>
      </c>
      <c r="I48" s="1">
        <v>12</v>
      </c>
      <c r="J48">
        <f>SUM(G48:I48)</f>
        <v>34</v>
      </c>
      <c r="L48" s="1" t="s">
        <v>4</v>
      </c>
      <c r="M48" s="1">
        <f t="shared" si="22"/>
        <v>19</v>
      </c>
      <c r="N48" s="1">
        <f t="shared" si="21"/>
        <v>6</v>
      </c>
      <c r="O48" s="1">
        <f t="shared" si="21"/>
        <v>0</v>
      </c>
    </row>
    <row r="49" spans="1:15" x14ac:dyDescent="0.25">
      <c r="F49" s="1" t="s">
        <v>5</v>
      </c>
      <c r="G49">
        <f>SUM(G46:G48)</f>
        <v>44</v>
      </c>
      <c r="H49">
        <f t="shared" ref="H49:J49" si="23">SUM(H46:H48)</f>
        <v>19</v>
      </c>
      <c r="I49">
        <f t="shared" si="23"/>
        <v>12</v>
      </c>
      <c r="J49">
        <f t="shared" si="23"/>
        <v>75</v>
      </c>
      <c r="L49" s="1"/>
    </row>
    <row r="51" spans="1:15" x14ac:dyDescent="0.25">
      <c r="A51" s="4" t="s">
        <v>10</v>
      </c>
      <c r="B51" s="5">
        <f>ROUND(1-SUM(M46:O48)/SUM(M52:O54),2)</f>
        <v>0.55000000000000004</v>
      </c>
      <c r="F51" s="1" t="s">
        <v>6</v>
      </c>
      <c r="G51" s="1" t="s">
        <v>1</v>
      </c>
      <c r="H51" s="1" t="s">
        <v>2</v>
      </c>
      <c r="I51" s="1" t="s">
        <v>3</v>
      </c>
      <c r="J51" s="1" t="s">
        <v>5</v>
      </c>
      <c r="L51" s="1" t="s">
        <v>9</v>
      </c>
      <c r="M51" s="1" t="s">
        <v>1</v>
      </c>
      <c r="N51" s="1" t="s">
        <v>2</v>
      </c>
      <c r="O51" s="1" t="s">
        <v>3</v>
      </c>
    </row>
    <row r="52" spans="1:15" x14ac:dyDescent="0.25">
      <c r="F52" s="1" t="s">
        <v>1</v>
      </c>
      <c r="G52" s="1">
        <f t="shared" ref="G52:I54" si="24">ROUND(G$49*$J46/$J$49,2)</f>
        <v>14.08</v>
      </c>
      <c r="H52" s="1">
        <f t="shared" si="24"/>
        <v>6.08</v>
      </c>
      <c r="I52" s="1">
        <f t="shared" si="24"/>
        <v>3.84</v>
      </c>
      <c r="J52">
        <f>SUM(G52:I52)</f>
        <v>24</v>
      </c>
      <c r="L52" s="1" t="s">
        <v>1</v>
      </c>
      <c r="M52" s="1">
        <f>G52*B46</f>
        <v>0</v>
      </c>
      <c r="N52" s="1">
        <f t="shared" ref="N52:O54" si="25">H52*C46</f>
        <v>6.08</v>
      </c>
      <c r="O52" s="1">
        <f t="shared" si="25"/>
        <v>3.84</v>
      </c>
    </row>
    <row r="53" spans="1:15" x14ac:dyDescent="0.25">
      <c r="F53" s="1" t="s">
        <v>2</v>
      </c>
      <c r="G53" s="1">
        <f t="shared" si="24"/>
        <v>9.9700000000000006</v>
      </c>
      <c r="H53" s="1">
        <f t="shared" si="24"/>
        <v>4.3099999999999996</v>
      </c>
      <c r="I53" s="1">
        <f t="shared" si="24"/>
        <v>2.72</v>
      </c>
      <c r="J53">
        <f>SUM(G53:I53)</f>
        <v>17</v>
      </c>
      <c r="L53" s="1" t="s">
        <v>2</v>
      </c>
      <c r="M53" s="1">
        <f t="shared" ref="M53:M54" si="26">G53*B47</f>
        <v>9.9700000000000006</v>
      </c>
      <c r="N53" s="1">
        <f t="shared" si="25"/>
        <v>0</v>
      </c>
      <c r="O53" s="1">
        <f t="shared" si="25"/>
        <v>5.44</v>
      </c>
    </row>
    <row r="54" spans="1:15" x14ac:dyDescent="0.25">
      <c r="F54" s="1" t="s">
        <v>4</v>
      </c>
      <c r="G54" s="1">
        <f t="shared" si="24"/>
        <v>19.95</v>
      </c>
      <c r="H54" s="1">
        <f t="shared" si="24"/>
        <v>8.61</v>
      </c>
      <c r="I54" s="1">
        <f t="shared" si="24"/>
        <v>5.44</v>
      </c>
      <c r="J54">
        <f>SUM(G54:I54)</f>
        <v>34</v>
      </c>
      <c r="L54" s="1" t="s">
        <v>4</v>
      </c>
      <c r="M54" s="1">
        <f t="shared" si="26"/>
        <v>19.95</v>
      </c>
      <c r="N54" s="1">
        <f t="shared" si="25"/>
        <v>17.22</v>
      </c>
      <c r="O54" s="1">
        <f t="shared" si="25"/>
        <v>0</v>
      </c>
    </row>
    <row r="55" spans="1:15" x14ac:dyDescent="0.25">
      <c r="F55" s="1" t="s">
        <v>5</v>
      </c>
      <c r="G55">
        <f>SUM(G52:G54)</f>
        <v>44</v>
      </c>
      <c r="H55">
        <f t="shared" ref="H55:J55" si="27">SUM(H52:H54)</f>
        <v>19</v>
      </c>
      <c r="I55">
        <f t="shared" si="27"/>
        <v>12</v>
      </c>
      <c r="J55">
        <f t="shared" si="27"/>
        <v>75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workbookViewId="0">
      <selection activeCell="I6" sqref="I6"/>
    </sheetView>
  </sheetViews>
  <sheetFormatPr defaultRowHeight="15.75" x14ac:dyDescent="0.25"/>
  <sheetData>
    <row r="1" spans="1:15" x14ac:dyDescent="0.25">
      <c r="A1" s="2" t="s">
        <v>31</v>
      </c>
      <c r="B1" s="2"/>
      <c r="C1" s="2"/>
      <c r="D1" s="2"/>
      <c r="E1" s="3"/>
      <c r="F1" s="3"/>
      <c r="G1" s="2"/>
      <c r="H1" s="2"/>
      <c r="I1" s="2"/>
      <c r="J1" s="3"/>
      <c r="K1" s="3"/>
      <c r="L1" s="3"/>
      <c r="M1" s="3"/>
      <c r="N1" s="3"/>
      <c r="O1" s="3"/>
    </row>
    <row r="2" spans="1:15" x14ac:dyDescent="0.25">
      <c r="A2" s="1" t="s">
        <v>0</v>
      </c>
      <c r="B2" s="1" t="s">
        <v>1</v>
      </c>
      <c r="C2" s="1" t="s">
        <v>2</v>
      </c>
      <c r="D2" s="1" t="s">
        <v>3</v>
      </c>
      <c r="F2" s="1" t="s">
        <v>8</v>
      </c>
      <c r="G2" s="1" t="s">
        <v>1</v>
      </c>
      <c r="H2" s="1" t="s">
        <v>2</v>
      </c>
      <c r="I2" s="1" t="s">
        <v>3</v>
      </c>
      <c r="J2" s="1" t="s">
        <v>5</v>
      </c>
      <c r="L2" s="1" t="s">
        <v>7</v>
      </c>
      <c r="M2" s="1" t="s">
        <v>1</v>
      </c>
      <c r="N2" s="1" t="s">
        <v>2</v>
      </c>
      <c r="O2" s="1" t="s">
        <v>3</v>
      </c>
    </row>
    <row r="3" spans="1:15" x14ac:dyDescent="0.25">
      <c r="A3" s="1" t="s">
        <v>1</v>
      </c>
      <c r="B3" s="1">
        <v>0</v>
      </c>
      <c r="C3" s="1">
        <v>1</v>
      </c>
      <c r="D3" s="1">
        <v>1</v>
      </c>
      <c r="F3" s="1" t="s">
        <v>1</v>
      </c>
      <c r="G3" s="1">
        <v>22</v>
      </c>
      <c r="H3" s="1">
        <v>1</v>
      </c>
      <c r="I3" s="1">
        <v>0</v>
      </c>
      <c r="J3">
        <f>SUM(G3:I3)</f>
        <v>23</v>
      </c>
      <c r="L3" s="1" t="s">
        <v>1</v>
      </c>
      <c r="M3" s="1">
        <f>G3*B3</f>
        <v>0</v>
      </c>
      <c r="N3" s="1">
        <f t="shared" ref="N3:O5" si="0">H3*C3</f>
        <v>1</v>
      </c>
      <c r="O3" s="1">
        <f t="shared" si="0"/>
        <v>0</v>
      </c>
    </row>
    <row r="4" spans="1:15" x14ac:dyDescent="0.25">
      <c r="A4" s="1" t="s">
        <v>2</v>
      </c>
      <c r="B4" s="1">
        <v>1</v>
      </c>
      <c r="C4" s="1">
        <v>0</v>
      </c>
      <c r="D4" s="1">
        <v>2</v>
      </c>
      <c r="F4" s="1" t="s">
        <v>2</v>
      </c>
      <c r="G4" s="1">
        <v>1</v>
      </c>
      <c r="H4" s="1">
        <v>14</v>
      </c>
      <c r="I4" s="1">
        <v>0</v>
      </c>
      <c r="J4">
        <f>SUM(G4:I4)</f>
        <v>15</v>
      </c>
      <c r="L4" s="1" t="s">
        <v>2</v>
      </c>
      <c r="M4" s="1">
        <f t="shared" ref="M4:M5" si="1">G4*B4</f>
        <v>1</v>
      </c>
      <c r="N4" s="1">
        <f t="shared" si="0"/>
        <v>0</v>
      </c>
      <c r="O4" s="1">
        <f t="shared" si="0"/>
        <v>0</v>
      </c>
    </row>
    <row r="5" spans="1:15" x14ac:dyDescent="0.25">
      <c r="A5" s="1" t="s">
        <v>4</v>
      </c>
      <c r="B5" s="1">
        <v>1</v>
      </c>
      <c r="C5" s="1">
        <v>2</v>
      </c>
      <c r="D5" s="1">
        <v>0</v>
      </c>
      <c r="F5" s="1" t="s">
        <v>4</v>
      </c>
      <c r="G5" s="1">
        <v>9</v>
      </c>
      <c r="H5" s="1">
        <v>0</v>
      </c>
      <c r="I5" s="1">
        <v>6</v>
      </c>
      <c r="J5">
        <f>SUM(G5:I5)</f>
        <v>15</v>
      </c>
      <c r="L5" s="1" t="s">
        <v>4</v>
      </c>
      <c r="M5" s="1">
        <f t="shared" si="1"/>
        <v>9</v>
      </c>
      <c r="N5" s="1">
        <f t="shared" si="0"/>
        <v>0</v>
      </c>
      <c r="O5" s="1">
        <f t="shared" si="0"/>
        <v>0</v>
      </c>
    </row>
    <row r="6" spans="1:15" x14ac:dyDescent="0.25">
      <c r="F6" s="1" t="s">
        <v>5</v>
      </c>
      <c r="G6">
        <f>SUM(G3:G5)</f>
        <v>32</v>
      </c>
      <c r="H6">
        <f t="shared" ref="H6:J6" si="2">SUM(H3:H5)</f>
        <v>15</v>
      </c>
      <c r="I6">
        <f t="shared" si="2"/>
        <v>6</v>
      </c>
      <c r="J6">
        <f t="shared" si="2"/>
        <v>53</v>
      </c>
      <c r="L6" s="1"/>
    </row>
    <row r="8" spans="1:15" x14ac:dyDescent="0.25">
      <c r="A8" s="4" t="s">
        <v>10</v>
      </c>
      <c r="B8" s="5">
        <f>ROUND(1-SUM(M3:O5)/SUM(M9:O11),2)</f>
        <v>0.72</v>
      </c>
      <c r="F8" s="1" t="s">
        <v>6</v>
      </c>
      <c r="G8" s="1" t="s">
        <v>1</v>
      </c>
      <c r="H8" s="1" t="s">
        <v>2</v>
      </c>
      <c r="I8" s="1" t="s">
        <v>3</v>
      </c>
      <c r="J8" s="1" t="s">
        <v>5</v>
      </c>
      <c r="L8" s="1" t="s">
        <v>9</v>
      </c>
      <c r="M8" s="1" t="s">
        <v>1</v>
      </c>
      <c r="N8" s="1" t="s">
        <v>2</v>
      </c>
      <c r="O8" s="1" t="s">
        <v>3</v>
      </c>
    </row>
    <row r="9" spans="1:15" x14ac:dyDescent="0.25">
      <c r="F9" s="1" t="s">
        <v>1</v>
      </c>
      <c r="G9" s="1">
        <f>ROUND(G$6*$J3/$J$6,2)</f>
        <v>13.89</v>
      </c>
      <c r="H9" s="1">
        <f t="shared" ref="H9:I9" si="3">ROUND(H$6*$J3/$J$6,2)</f>
        <v>6.51</v>
      </c>
      <c r="I9" s="1">
        <f t="shared" si="3"/>
        <v>2.6</v>
      </c>
      <c r="J9">
        <f>SUM(G9:I9)</f>
        <v>23</v>
      </c>
      <c r="L9" s="1" t="s">
        <v>1</v>
      </c>
      <c r="M9" s="1">
        <f>G9*B3</f>
        <v>0</v>
      </c>
      <c r="N9" s="1">
        <f t="shared" ref="N9:O11" si="4">H9*C3</f>
        <v>6.51</v>
      </c>
      <c r="O9" s="1">
        <f t="shared" si="4"/>
        <v>2.6</v>
      </c>
    </row>
    <row r="10" spans="1:15" x14ac:dyDescent="0.25">
      <c r="F10" s="1" t="s">
        <v>2</v>
      </c>
      <c r="G10" s="1">
        <f t="shared" ref="G10:I11" si="5">ROUND(G$6*$J4/$J$6,2)</f>
        <v>9.06</v>
      </c>
      <c r="H10" s="1">
        <f t="shared" si="5"/>
        <v>4.25</v>
      </c>
      <c r="I10" s="1">
        <f t="shared" si="5"/>
        <v>1.7</v>
      </c>
      <c r="J10">
        <f>SUM(G10:I10)</f>
        <v>15.01</v>
      </c>
      <c r="L10" s="1" t="s">
        <v>2</v>
      </c>
      <c r="M10" s="1">
        <f t="shared" ref="M10:M11" si="6">G10*B4</f>
        <v>9.06</v>
      </c>
      <c r="N10" s="1">
        <f t="shared" si="4"/>
        <v>0</v>
      </c>
      <c r="O10" s="1">
        <f t="shared" si="4"/>
        <v>3.4</v>
      </c>
    </row>
    <row r="11" spans="1:15" x14ac:dyDescent="0.25">
      <c r="F11" s="1" t="s">
        <v>4</v>
      </c>
      <c r="G11" s="1">
        <f t="shared" si="5"/>
        <v>9.06</v>
      </c>
      <c r="H11" s="1">
        <f t="shared" si="5"/>
        <v>4.25</v>
      </c>
      <c r="I11" s="1">
        <f t="shared" si="5"/>
        <v>1.7</v>
      </c>
      <c r="J11">
        <f>SUM(G11:I11)</f>
        <v>15.01</v>
      </c>
      <c r="L11" s="1" t="s">
        <v>4</v>
      </c>
      <c r="M11" s="1">
        <f t="shared" si="6"/>
        <v>9.06</v>
      </c>
      <c r="N11" s="1">
        <f t="shared" si="4"/>
        <v>8.5</v>
      </c>
      <c r="O11" s="1">
        <f t="shared" si="4"/>
        <v>0</v>
      </c>
    </row>
    <row r="12" spans="1:15" x14ac:dyDescent="0.25">
      <c r="F12" s="1" t="s">
        <v>5</v>
      </c>
      <c r="G12">
        <f>SUM(G9:G11)</f>
        <v>32.010000000000005</v>
      </c>
      <c r="H12">
        <f t="shared" ref="H12:J12" si="7">SUM(H9:H11)</f>
        <v>15.01</v>
      </c>
      <c r="I12">
        <f t="shared" si="7"/>
        <v>6</v>
      </c>
      <c r="J12">
        <f t="shared" si="7"/>
        <v>53.019999999999996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1ToolVsManual</vt:lpstr>
      <vt:lpstr>ToolVsTool</vt:lpstr>
      <vt:lpstr>2ToolsVsManual</vt:lpstr>
      <vt:lpstr>3ToolsVsManual</vt:lpstr>
      <vt:lpstr>4ToolsVsManual</vt:lpstr>
    </vt:vector>
  </TitlesOfParts>
  <Company>Eindhoven University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Serebrenik</dc:creator>
  <cp:lastModifiedBy>lenovo</cp:lastModifiedBy>
  <dcterms:created xsi:type="dcterms:W3CDTF">2016-07-11T09:43:17Z</dcterms:created>
  <dcterms:modified xsi:type="dcterms:W3CDTF">2018-04-16T15:44:27Z</dcterms:modified>
</cp:coreProperties>
</file>