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replicate\"/>
    </mc:Choice>
  </mc:AlternateContent>
  <bookViews>
    <workbookView xWindow="0" yWindow="0" windowWidth="20490" windowHeight="7755" tabRatio="500" activeTab="3"/>
  </bookViews>
  <sheets>
    <sheet name="ToolVsManual" sheetId="1" r:id="rId1"/>
    <sheet name="ToolVsTool" sheetId="6" r:id="rId2"/>
    <sheet name="2ToolsVsManual" sheetId="5" r:id="rId3"/>
    <sheet name="3ToolsVsManual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6" l="1"/>
  <c r="H34" i="6"/>
  <c r="G34" i="6"/>
  <c r="O33" i="6"/>
  <c r="N33" i="6"/>
  <c r="M33" i="6"/>
  <c r="J33" i="6"/>
  <c r="O32" i="6"/>
  <c r="N32" i="6"/>
  <c r="M32" i="6"/>
  <c r="J32" i="6"/>
  <c r="O31" i="6"/>
  <c r="N31" i="6"/>
  <c r="M31" i="6"/>
  <c r="J31" i="6"/>
  <c r="I20" i="6"/>
  <c r="H20" i="6"/>
  <c r="G20" i="6"/>
  <c r="O19" i="6"/>
  <c r="N19" i="6"/>
  <c r="M19" i="6"/>
  <c r="J19" i="6"/>
  <c r="O18" i="6"/>
  <c r="N18" i="6"/>
  <c r="M18" i="6"/>
  <c r="J18" i="6"/>
  <c r="O17" i="6"/>
  <c r="N17" i="6"/>
  <c r="M17" i="6"/>
  <c r="J17" i="6"/>
  <c r="I6" i="6"/>
  <c r="H6" i="6"/>
  <c r="G6" i="6"/>
  <c r="O5" i="6"/>
  <c r="N5" i="6"/>
  <c r="M5" i="6"/>
  <c r="J5" i="6"/>
  <c r="O4" i="6"/>
  <c r="N4" i="6"/>
  <c r="M4" i="6"/>
  <c r="J4" i="6"/>
  <c r="O3" i="6"/>
  <c r="N3" i="6"/>
  <c r="M3" i="6"/>
  <c r="J3" i="6"/>
  <c r="I34" i="5"/>
  <c r="H34" i="5"/>
  <c r="G34" i="5"/>
  <c r="O33" i="5"/>
  <c r="N33" i="5"/>
  <c r="M33" i="5"/>
  <c r="J33" i="5"/>
  <c r="O32" i="5"/>
  <c r="N32" i="5"/>
  <c r="M32" i="5"/>
  <c r="J32" i="5"/>
  <c r="O31" i="5"/>
  <c r="N31" i="5"/>
  <c r="M31" i="5"/>
  <c r="J31" i="5"/>
  <c r="I20" i="5"/>
  <c r="H20" i="5"/>
  <c r="G20" i="5"/>
  <c r="O19" i="5"/>
  <c r="N19" i="5"/>
  <c r="M19" i="5"/>
  <c r="J19" i="5"/>
  <c r="O18" i="5"/>
  <c r="N18" i="5"/>
  <c r="M18" i="5"/>
  <c r="J18" i="5"/>
  <c r="O17" i="5"/>
  <c r="N17" i="5"/>
  <c r="M17" i="5"/>
  <c r="J17" i="5"/>
  <c r="I6" i="5"/>
  <c r="H6" i="5"/>
  <c r="G6" i="5"/>
  <c r="O5" i="5"/>
  <c r="N5" i="5"/>
  <c r="M5" i="5"/>
  <c r="J5" i="5"/>
  <c r="O4" i="5"/>
  <c r="N4" i="5"/>
  <c r="M4" i="5"/>
  <c r="J4" i="5"/>
  <c r="O3" i="5"/>
  <c r="N3" i="5"/>
  <c r="M3" i="5"/>
  <c r="J3" i="5"/>
  <c r="J20" i="6" l="1"/>
  <c r="G25" i="6" s="1"/>
  <c r="M25" i="6" s="1"/>
  <c r="J6" i="6"/>
  <c r="G11" i="6" s="1"/>
  <c r="G24" i="6"/>
  <c r="H25" i="6"/>
  <c r="N25" i="6" s="1"/>
  <c r="J34" i="6"/>
  <c r="H37" i="6" s="1"/>
  <c r="J34" i="5"/>
  <c r="G38" i="5" s="1"/>
  <c r="J20" i="5"/>
  <c r="G25" i="5" s="1"/>
  <c r="M25" i="5" s="1"/>
  <c r="G23" i="5"/>
  <c r="M23" i="5" s="1"/>
  <c r="J6" i="5"/>
  <c r="G10" i="5" s="1"/>
  <c r="I6" i="4"/>
  <c r="H6" i="4"/>
  <c r="G6" i="4"/>
  <c r="O5" i="4"/>
  <c r="N5" i="4"/>
  <c r="M5" i="4"/>
  <c r="J5" i="4"/>
  <c r="O4" i="4"/>
  <c r="N4" i="4"/>
  <c r="M4" i="4"/>
  <c r="J4" i="4"/>
  <c r="O3" i="4"/>
  <c r="N3" i="4"/>
  <c r="M3" i="4"/>
  <c r="J3" i="4"/>
  <c r="I34" i="1"/>
  <c r="H34" i="1"/>
  <c r="G34" i="1"/>
  <c r="O33" i="1"/>
  <c r="N33" i="1"/>
  <c r="M33" i="1"/>
  <c r="J33" i="1"/>
  <c r="O32" i="1"/>
  <c r="N32" i="1"/>
  <c r="M32" i="1"/>
  <c r="J32" i="1"/>
  <c r="O31" i="1"/>
  <c r="N31" i="1"/>
  <c r="M31" i="1"/>
  <c r="J31" i="1"/>
  <c r="J17" i="1"/>
  <c r="J18" i="1"/>
  <c r="J19" i="1"/>
  <c r="M17" i="1"/>
  <c r="N17" i="1"/>
  <c r="O17" i="1"/>
  <c r="M18" i="1"/>
  <c r="N18" i="1"/>
  <c r="O18" i="1"/>
  <c r="M19" i="1"/>
  <c r="N19" i="1"/>
  <c r="O19" i="1"/>
  <c r="I20" i="1"/>
  <c r="H20" i="1"/>
  <c r="G20" i="1"/>
  <c r="M5" i="1"/>
  <c r="M4" i="1"/>
  <c r="O5" i="1"/>
  <c r="N5" i="1"/>
  <c r="O4" i="1"/>
  <c r="N4" i="1"/>
  <c r="O3" i="1"/>
  <c r="N3" i="1"/>
  <c r="M3" i="1"/>
  <c r="I6" i="1"/>
  <c r="H6" i="1"/>
  <c r="G6" i="1"/>
  <c r="J5" i="1"/>
  <c r="J4" i="1"/>
  <c r="J3" i="1"/>
  <c r="H37" i="5" l="1"/>
  <c r="I39" i="5"/>
  <c r="O39" i="5" s="1"/>
  <c r="I37" i="5"/>
  <c r="G39" i="5"/>
  <c r="M39" i="5" s="1"/>
  <c r="I38" i="5"/>
  <c r="O38" i="5" s="1"/>
  <c r="G37" i="5"/>
  <c r="H38" i="5"/>
  <c r="N38" i="5" s="1"/>
  <c r="I25" i="5"/>
  <c r="O25" i="5" s="1"/>
  <c r="H25" i="5"/>
  <c r="N25" i="5" s="1"/>
  <c r="G24" i="5"/>
  <c r="G26" i="5" s="1"/>
  <c r="H24" i="5"/>
  <c r="N24" i="5" s="1"/>
  <c r="I23" i="5"/>
  <c r="H23" i="5"/>
  <c r="N23" i="5" s="1"/>
  <c r="G9" i="5"/>
  <c r="I10" i="5"/>
  <c r="O10" i="5" s="1"/>
  <c r="H9" i="5"/>
  <c r="H11" i="5"/>
  <c r="N11" i="5" s="1"/>
  <c r="G11" i="5"/>
  <c r="M11" i="5" s="1"/>
  <c r="H10" i="5"/>
  <c r="N10" i="5" s="1"/>
  <c r="I11" i="5"/>
  <c r="O11" i="5" s="1"/>
  <c r="I9" i="5"/>
  <c r="O9" i="5" s="1"/>
  <c r="I23" i="6"/>
  <c r="O23" i="6" s="1"/>
  <c r="H23" i="6"/>
  <c r="N23" i="6" s="1"/>
  <c r="I24" i="6"/>
  <c r="O24" i="6" s="1"/>
  <c r="I25" i="6"/>
  <c r="O25" i="6" s="1"/>
  <c r="J6" i="4"/>
  <c r="I10" i="4" s="1"/>
  <c r="O10" i="4" s="1"/>
  <c r="H39" i="6"/>
  <c r="N39" i="6" s="1"/>
  <c r="G38" i="6"/>
  <c r="M38" i="6" s="1"/>
  <c r="I38" i="6"/>
  <c r="O38" i="6" s="1"/>
  <c r="I39" i="6"/>
  <c r="O39" i="6" s="1"/>
  <c r="H24" i="6"/>
  <c r="N24" i="6" s="1"/>
  <c r="G23" i="6"/>
  <c r="M23" i="6" s="1"/>
  <c r="I10" i="6"/>
  <c r="O10" i="6" s="1"/>
  <c r="G9" i="6"/>
  <c r="M9" i="6" s="1"/>
  <c r="G10" i="6"/>
  <c r="G12" i="6" s="1"/>
  <c r="H10" i="6"/>
  <c r="N10" i="6" s="1"/>
  <c r="H11" i="6"/>
  <c r="N11" i="6" s="1"/>
  <c r="I9" i="6"/>
  <c r="O9" i="6" s="1"/>
  <c r="I11" i="6"/>
  <c r="O11" i="6" s="1"/>
  <c r="H9" i="6"/>
  <c r="N37" i="6"/>
  <c r="I37" i="6"/>
  <c r="G37" i="6"/>
  <c r="M11" i="6"/>
  <c r="H38" i="6"/>
  <c r="N38" i="6" s="1"/>
  <c r="G39" i="6"/>
  <c r="M24" i="6"/>
  <c r="H26" i="6"/>
  <c r="H39" i="5"/>
  <c r="N39" i="5" s="1"/>
  <c r="I24" i="5"/>
  <c r="O24" i="5" s="1"/>
  <c r="J23" i="5"/>
  <c r="N37" i="5"/>
  <c r="M9" i="5"/>
  <c r="J25" i="5"/>
  <c r="O23" i="5"/>
  <c r="M24" i="5"/>
  <c r="M38" i="5"/>
  <c r="N9" i="5"/>
  <c r="O37" i="5"/>
  <c r="M10" i="5"/>
  <c r="J34" i="1"/>
  <c r="G38" i="1" s="1"/>
  <c r="G11" i="4"/>
  <c r="M11" i="4" s="1"/>
  <c r="J20" i="1"/>
  <c r="G23" i="1" s="1"/>
  <c r="J6" i="1"/>
  <c r="G9" i="1" s="1"/>
  <c r="I9" i="4" l="1"/>
  <c r="O9" i="4" s="1"/>
  <c r="I11" i="4"/>
  <c r="O11" i="4" s="1"/>
  <c r="H9" i="4"/>
  <c r="G10" i="4"/>
  <c r="J10" i="4" s="1"/>
  <c r="H10" i="4"/>
  <c r="N10" i="4" s="1"/>
  <c r="H11" i="4"/>
  <c r="N11" i="4" s="1"/>
  <c r="G9" i="4"/>
  <c r="J9" i="4" s="1"/>
  <c r="I40" i="5"/>
  <c r="G40" i="5"/>
  <c r="J37" i="5"/>
  <c r="H40" i="5"/>
  <c r="M37" i="5"/>
  <c r="J38" i="5"/>
  <c r="I26" i="5"/>
  <c r="H26" i="5"/>
  <c r="J24" i="5"/>
  <c r="I12" i="5"/>
  <c r="J9" i="5"/>
  <c r="G12" i="5"/>
  <c r="H12" i="5"/>
  <c r="J10" i="5"/>
  <c r="J11" i="5"/>
  <c r="I26" i="6"/>
  <c r="J25" i="6"/>
  <c r="J23" i="6"/>
  <c r="J24" i="6"/>
  <c r="J26" i="6" s="1"/>
  <c r="G26" i="6"/>
  <c r="M10" i="6"/>
  <c r="J11" i="6"/>
  <c r="I12" i="6"/>
  <c r="H12" i="6"/>
  <c r="I37" i="1"/>
  <c r="H39" i="1"/>
  <c r="N39" i="1" s="1"/>
  <c r="I38" i="1"/>
  <c r="O38" i="1" s="1"/>
  <c r="I39" i="1"/>
  <c r="O39" i="1" s="1"/>
  <c r="H38" i="1"/>
  <c r="G37" i="1"/>
  <c r="M37" i="1" s="1"/>
  <c r="H37" i="1"/>
  <c r="G39" i="1"/>
  <c r="M39" i="1" s="1"/>
  <c r="I23" i="1"/>
  <c r="H25" i="1"/>
  <c r="I25" i="1"/>
  <c r="I24" i="1"/>
  <c r="O24" i="1" s="1"/>
  <c r="H24" i="1"/>
  <c r="N24" i="1" s="1"/>
  <c r="G25" i="1"/>
  <c r="H23" i="1"/>
  <c r="G24" i="1"/>
  <c r="M24" i="1" s="1"/>
  <c r="J38" i="6"/>
  <c r="B22" i="6"/>
  <c r="J10" i="6"/>
  <c r="J9" i="6"/>
  <c r="N9" i="6"/>
  <c r="M37" i="6"/>
  <c r="J37" i="6"/>
  <c r="G40" i="6"/>
  <c r="M39" i="6"/>
  <c r="J39" i="6"/>
  <c r="O37" i="6"/>
  <c r="I40" i="6"/>
  <c r="H40" i="6"/>
  <c r="J39" i="5"/>
  <c r="B36" i="5"/>
  <c r="B22" i="5"/>
  <c r="J26" i="5"/>
  <c r="B8" i="5"/>
  <c r="J40" i="5"/>
  <c r="I12" i="4"/>
  <c r="H12" i="4"/>
  <c r="N9" i="4"/>
  <c r="M23" i="1"/>
  <c r="M9" i="1"/>
  <c r="G10" i="1"/>
  <c r="I9" i="1"/>
  <c r="G11" i="1"/>
  <c r="N38" i="1"/>
  <c r="I10" i="1"/>
  <c r="O10" i="1" s="1"/>
  <c r="H10" i="1"/>
  <c r="N10" i="1" s="1"/>
  <c r="I11" i="1"/>
  <c r="O11" i="1" s="1"/>
  <c r="N25" i="1"/>
  <c r="O25" i="1"/>
  <c r="H11" i="1"/>
  <c r="N11" i="1" s="1"/>
  <c r="H9" i="1"/>
  <c r="M10" i="4" l="1"/>
  <c r="G12" i="4"/>
  <c r="M9" i="4"/>
  <c r="B8" i="4" s="1"/>
  <c r="J11" i="4"/>
  <c r="J12" i="4" s="1"/>
  <c r="J12" i="5"/>
  <c r="B8" i="6"/>
  <c r="J12" i="6"/>
  <c r="J40" i="6"/>
  <c r="B36" i="6"/>
  <c r="G40" i="1"/>
  <c r="G26" i="1"/>
  <c r="M25" i="1"/>
  <c r="J23" i="1"/>
  <c r="N9" i="1"/>
  <c r="H12" i="1"/>
  <c r="N23" i="1"/>
  <c r="H26" i="1"/>
  <c r="N37" i="1"/>
  <c r="H40" i="1"/>
  <c r="J39" i="1"/>
  <c r="J38" i="1"/>
  <c r="M38" i="1"/>
  <c r="J24" i="1"/>
  <c r="O37" i="1"/>
  <c r="I40" i="1"/>
  <c r="M11" i="1"/>
  <c r="J11" i="1"/>
  <c r="O23" i="1"/>
  <c r="I26" i="1"/>
  <c r="J37" i="1"/>
  <c r="O9" i="1"/>
  <c r="I12" i="1"/>
  <c r="J9" i="1"/>
  <c r="M10" i="1"/>
  <c r="J10" i="1"/>
  <c r="J25" i="1"/>
  <c r="G12" i="1"/>
  <c r="B22" i="1" l="1"/>
  <c r="B8" i="1"/>
  <c r="J40" i="1"/>
  <c r="B36" i="1"/>
  <c r="J26" i="1"/>
  <c r="J12" i="1"/>
</calcChain>
</file>

<file path=xl/sharedStrings.xml><?xml version="1.0" encoding="utf-8"?>
<sst xmlns="http://schemas.openxmlformats.org/spreadsheetml/2006/main" count="410" uniqueCount="21">
  <si>
    <t>Weights</t>
  </si>
  <si>
    <t>Neutral</t>
  </si>
  <si>
    <t>Positive</t>
  </si>
  <si>
    <t xml:space="preserve">Negative </t>
  </si>
  <si>
    <t>Negative</t>
  </si>
  <si>
    <t>Total</t>
  </si>
  <si>
    <t>Expected</t>
  </si>
  <si>
    <t>Weights*Observed</t>
  </si>
  <si>
    <t>Observed</t>
  </si>
  <si>
    <t>Weights*Expected</t>
  </si>
  <si>
    <t>Weighted Kappa</t>
  </si>
  <si>
    <t>NLTK vs WatsonNLU</t>
  </si>
  <si>
    <t>NLTK vs Manual</t>
  </si>
  <si>
    <t>SentiStrength vs Manual</t>
  </si>
  <si>
    <t>WatsonNLU vs Manual</t>
  </si>
  <si>
    <t>SentiStrength vs WatsonNLU</t>
  </si>
  <si>
    <t>(NLTK intersect SentiStrength ) vs Manual</t>
  </si>
  <si>
    <t>(NLTK intersect WatsonNLU ) vs Manual</t>
  </si>
  <si>
    <t>(SentiStrength intersect WatsonNLU ) vs Manual</t>
  </si>
  <si>
    <t>NLTK vs SentiStrength</t>
  </si>
  <si>
    <t>(Intersection of NLTK, SentiStrength, WatsonNLU) vs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</si>
</sst>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5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" workbookViewId="0">
      <selection activeCell="I34" sqref="I34"/>
    </sheetView>
  </sheetViews>
  <sheetFormatPr defaultColWidth="11" defaultRowHeight="15.75" x14ac:dyDescent="0.25"/>
  <cols>
    <col min="1" max="1" width="17.875" customWidth="1"/>
    <col min="2" max="2" width="8.25" customWidth="1"/>
    <col min="3" max="3" width="7" customWidth="1"/>
    <col min="4" max="4" width="8" customWidth="1"/>
    <col min="12" max="12" width="8.875" customWidth="1"/>
  </cols>
  <sheetData>
    <row r="1" spans="1:16" s="4" customFormat="1" x14ac:dyDescent="0.25">
      <c r="A1" s="2" t="s">
        <v>12</v>
      </c>
      <c r="B1" s="2"/>
      <c r="C1" s="2"/>
      <c r="D1" s="2"/>
      <c r="E1" s="3"/>
      <c r="F1" s="3"/>
      <c r="G1" s="2"/>
      <c r="H1" s="2"/>
      <c r="I1" s="2"/>
      <c r="J1" s="3"/>
      <c r="K1" s="3"/>
      <c r="L1" s="3"/>
      <c r="M1" s="3"/>
      <c r="N1" s="3"/>
      <c r="O1" s="3"/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  <c r="P2" s="1"/>
    </row>
    <row r="3" spans="1:16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75</v>
      </c>
      <c r="H3" s="1">
        <v>19</v>
      </c>
      <c r="I3" s="1">
        <v>7</v>
      </c>
      <c r="J3">
        <f>SUM(G3:I3)</f>
        <v>101</v>
      </c>
      <c r="L3" s="1" t="s">
        <v>1</v>
      </c>
      <c r="M3" s="1">
        <f>G3*B3</f>
        <v>0</v>
      </c>
      <c r="N3" s="1">
        <f t="shared" ref="N3:N5" si="0">H3*C3</f>
        <v>19</v>
      </c>
      <c r="O3" s="1">
        <f t="shared" ref="O3:O5" si="1">I3*D3</f>
        <v>7</v>
      </c>
    </row>
    <row r="4" spans="1:16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48</v>
      </c>
      <c r="H4" s="1">
        <v>11</v>
      </c>
      <c r="I4" s="1">
        <v>7</v>
      </c>
      <c r="J4">
        <f>SUM(G4:I4)</f>
        <v>66</v>
      </c>
      <c r="L4" s="1" t="s">
        <v>2</v>
      </c>
      <c r="M4" s="1">
        <f t="shared" ref="M4:M5" si="2">G4*B4</f>
        <v>48</v>
      </c>
      <c r="N4" s="1">
        <f t="shared" si="0"/>
        <v>0</v>
      </c>
      <c r="O4" s="1">
        <f t="shared" si="1"/>
        <v>14</v>
      </c>
    </row>
    <row r="5" spans="1:16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69</v>
      </c>
      <c r="H5" s="1">
        <v>10</v>
      </c>
      <c r="I5" s="1">
        <v>4</v>
      </c>
      <c r="J5">
        <f>SUM(G5:I5)</f>
        <v>83</v>
      </c>
      <c r="L5" s="1" t="s">
        <v>4</v>
      </c>
      <c r="M5" s="1">
        <f t="shared" si="2"/>
        <v>69</v>
      </c>
      <c r="N5" s="1">
        <f t="shared" si="0"/>
        <v>20</v>
      </c>
      <c r="O5" s="1">
        <f t="shared" si="1"/>
        <v>0</v>
      </c>
    </row>
    <row r="6" spans="1:16" x14ac:dyDescent="0.25">
      <c r="F6" s="1" t="s">
        <v>5</v>
      </c>
      <c r="G6">
        <f>SUM(G3:G5)</f>
        <v>192</v>
      </c>
      <c r="H6">
        <f t="shared" ref="H6:J6" si="3">SUM(H3:H5)</f>
        <v>40</v>
      </c>
      <c r="I6">
        <f t="shared" si="3"/>
        <v>18</v>
      </c>
      <c r="J6">
        <f t="shared" si="3"/>
        <v>250</v>
      </c>
      <c r="L6" s="1"/>
    </row>
    <row r="8" spans="1:16" x14ac:dyDescent="0.25">
      <c r="A8" s="5" t="s">
        <v>10</v>
      </c>
      <c r="B8">
        <f>ROUND(1-SUM(M3:O5)/SUM(M9:O11),2)</f>
        <v>-0.02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6" x14ac:dyDescent="0.25">
      <c r="F9" s="1" t="s">
        <v>1</v>
      </c>
      <c r="G9" s="1">
        <f>ROUND(G$6*$J3/$J$6,2)</f>
        <v>77.569999999999993</v>
      </c>
      <c r="H9" s="1">
        <f t="shared" ref="H9:I9" si="4">ROUND(H$6*$J3/$J$6,2)</f>
        <v>16.16</v>
      </c>
      <c r="I9" s="1">
        <f t="shared" si="4"/>
        <v>7.27</v>
      </c>
      <c r="J9">
        <f>SUM(G9:I9)</f>
        <v>100.99999999999999</v>
      </c>
      <c r="L9" s="1" t="s">
        <v>1</v>
      </c>
      <c r="M9" s="1">
        <f>G9*B3</f>
        <v>0</v>
      </c>
      <c r="N9" s="1">
        <f t="shared" ref="N9:O9" si="5">H9*C3</f>
        <v>16.16</v>
      </c>
      <c r="O9" s="1">
        <f t="shared" si="5"/>
        <v>7.27</v>
      </c>
    </row>
    <row r="10" spans="1:16" x14ac:dyDescent="0.25">
      <c r="F10" s="1" t="s">
        <v>2</v>
      </c>
      <c r="G10" s="1">
        <f t="shared" ref="G10:G11" si="6">ROUND(G$6*$J4/$J$6,2)</f>
        <v>50.69</v>
      </c>
      <c r="H10" s="1">
        <f t="shared" ref="H10:I10" si="7">ROUND(H$6*$J4/$J$6,2)</f>
        <v>10.56</v>
      </c>
      <c r="I10" s="1">
        <f t="shared" si="7"/>
        <v>4.75</v>
      </c>
      <c r="J10">
        <f>SUM(G10:I10)</f>
        <v>66</v>
      </c>
      <c r="L10" s="1" t="s">
        <v>2</v>
      </c>
      <c r="M10" s="1">
        <f t="shared" ref="M10:M11" si="8">G10*B4</f>
        <v>50.69</v>
      </c>
      <c r="N10" s="1">
        <f t="shared" ref="N10:O10" si="9">H10*C4</f>
        <v>0</v>
      </c>
      <c r="O10" s="1">
        <f t="shared" si="9"/>
        <v>9.5</v>
      </c>
    </row>
    <row r="11" spans="1:16" x14ac:dyDescent="0.25">
      <c r="F11" s="1" t="s">
        <v>4</v>
      </c>
      <c r="G11" s="1">
        <f t="shared" si="6"/>
        <v>63.74</v>
      </c>
      <c r="H11" s="1">
        <f t="shared" ref="H11:I11" si="10">ROUND(H$6*$J5/$J$6,2)</f>
        <v>13.28</v>
      </c>
      <c r="I11" s="1">
        <f t="shared" si="10"/>
        <v>5.98</v>
      </c>
      <c r="J11">
        <f>SUM(G11:I11)</f>
        <v>83</v>
      </c>
      <c r="L11" s="1" t="s">
        <v>4</v>
      </c>
      <c r="M11" s="1">
        <f t="shared" si="8"/>
        <v>63.74</v>
      </c>
      <c r="N11" s="1">
        <f t="shared" ref="N11:O11" si="11">H11*C5</f>
        <v>26.56</v>
      </c>
      <c r="O11" s="1">
        <f t="shared" si="11"/>
        <v>0</v>
      </c>
    </row>
    <row r="12" spans="1:16" x14ac:dyDescent="0.25">
      <c r="F12" s="1" t="s">
        <v>5</v>
      </c>
      <c r="G12">
        <f>SUM(G9:G11)</f>
        <v>192</v>
      </c>
      <c r="H12">
        <f t="shared" ref="H12" si="12">SUM(H9:H11)</f>
        <v>40</v>
      </c>
      <c r="I12">
        <f t="shared" ref="I12" si="13">SUM(I9:I11)</f>
        <v>18</v>
      </c>
      <c r="J12">
        <f t="shared" ref="J12" si="14">SUM(J9:J11)</f>
        <v>250</v>
      </c>
    </row>
    <row r="15" spans="1:16" x14ac:dyDescent="0.25">
      <c r="A15" s="2" t="s">
        <v>13</v>
      </c>
      <c r="B15" s="2"/>
      <c r="C15" s="2"/>
      <c r="D15" s="2"/>
      <c r="E15" s="3"/>
      <c r="F15" s="3"/>
      <c r="G15" s="2"/>
      <c r="H15" s="2"/>
      <c r="I15" s="2"/>
      <c r="J15" s="3"/>
      <c r="K15" s="3"/>
      <c r="L15" s="3"/>
      <c r="M15" s="3"/>
      <c r="N15" s="3"/>
      <c r="O15" s="3"/>
    </row>
    <row r="16" spans="1:16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101</v>
      </c>
      <c r="H17" s="1">
        <v>13</v>
      </c>
      <c r="I17" s="1">
        <v>11</v>
      </c>
      <c r="J17">
        <f>SUM(G17:I17)</f>
        <v>125</v>
      </c>
      <c r="L17" s="1" t="s">
        <v>1</v>
      </c>
      <c r="M17" s="1">
        <f>G17*B17</f>
        <v>0</v>
      </c>
      <c r="N17" s="1">
        <f t="shared" ref="N17:N19" si="15">H17*C17</f>
        <v>13</v>
      </c>
      <c r="O17" s="1">
        <f t="shared" ref="O17:O19" si="16">I17*D17</f>
        <v>11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61</v>
      </c>
      <c r="H18" s="1">
        <v>19</v>
      </c>
      <c r="I18" s="1">
        <v>5</v>
      </c>
      <c r="J18">
        <f>SUM(G18:I18)</f>
        <v>85</v>
      </c>
      <c r="L18" s="1" t="s">
        <v>2</v>
      </c>
      <c r="M18" s="1">
        <f t="shared" ref="M18:M19" si="17">G18*B18</f>
        <v>61</v>
      </c>
      <c r="N18" s="1">
        <f t="shared" si="15"/>
        <v>0</v>
      </c>
      <c r="O18" s="1">
        <f t="shared" si="16"/>
        <v>10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30</v>
      </c>
      <c r="H19" s="1">
        <v>8</v>
      </c>
      <c r="I19" s="1">
        <v>2</v>
      </c>
      <c r="J19">
        <f>SUM(G19:I19)</f>
        <v>40</v>
      </c>
      <c r="L19" s="1" t="s">
        <v>4</v>
      </c>
      <c r="M19" s="1">
        <f t="shared" si="17"/>
        <v>30</v>
      </c>
      <c r="N19" s="1">
        <f t="shared" si="15"/>
        <v>16</v>
      </c>
      <c r="O19" s="1">
        <f t="shared" si="16"/>
        <v>0</v>
      </c>
    </row>
    <row r="20" spans="1:15" x14ac:dyDescent="0.25">
      <c r="F20" s="1" t="s">
        <v>5</v>
      </c>
      <c r="G20">
        <f>SUM(G17:G19)</f>
        <v>192</v>
      </c>
      <c r="H20">
        <f t="shared" ref="H20" si="18">SUM(H17:H19)</f>
        <v>40</v>
      </c>
      <c r="I20">
        <f t="shared" ref="I20" si="19">SUM(I17:I19)</f>
        <v>18</v>
      </c>
      <c r="J20">
        <f t="shared" ref="J20" si="20">SUM(J17:J19)</f>
        <v>250</v>
      </c>
      <c r="L20" s="1"/>
    </row>
    <row r="22" spans="1:15" x14ac:dyDescent="0.25">
      <c r="A22" s="5" t="s">
        <v>10</v>
      </c>
      <c r="B22">
        <f>ROUND(1-SUM(M17:O19)/SUM(M23:O25),2)</f>
        <v>0.06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 t="shared" ref="G23:I25" si="21">ROUND(G$20*$J17/$J$20,2)</f>
        <v>96</v>
      </c>
      <c r="H23" s="1">
        <f t="shared" si="21"/>
        <v>20</v>
      </c>
      <c r="I23" s="1">
        <f t="shared" si="21"/>
        <v>9</v>
      </c>
      <c r="J23">
        <f>SUM(G23:I23)</f>
        <v>125</v>
      </c>
      <c r="L23" s="1" t="s">
        <v>1</v>
      </c>
      <c r="M23" s="1">
        <f>G23*B17</f>
        <v>0</v>
      </c>
      <c r="N23" s="1">
        <f t="shared" ref="N23:N25" si="22">H23*C17</f>
        <v>20</v>
      </c>
      <c r="O23" s="1">
        <f t="shared" ref="O23:O25" si="23">I23*D17</f>
        <v>9</v>
      </c>
    </row>
    <row r="24" spans="1:15" x14ac:dyDescent="0.25">
      <c r="F24" s="1" t="s">
        <v>2</v>
      </c>
      <c r="G24" s="1">
        <f t="shared" si="21"/>
        <v>65.28</v>
      </c>
      <c r="H24" s="1">
        <f t="shared" si="21"/>
        <v>13.6</v>
      </c>
      <c r="I24" s="1">
        <f t="shared" si="21"/>
        <v>6.12</v>
      </c>
      <c r="J24">
        <f>SUM(G24:I24)</f>
        <v>85</v>
      </c>
      <c r="L24" s="1" t="s">
        <v>2</v>
      </c>
      <c r="M24" s="1">
        <f t="shared" ref="M24:M25" si="24">G24*B18</f>
        <v>65.28</v>
      </c>
      <c r="N24" s="1">
        <f t="shared" si="22"/>
        <v>0</v>
      </c>
      <c r="O24" s="1">
        <f t="shared" si="23"/>
        <v>12.24</v>
      </c>
    </row>
    <row r="25" spans="1:15" x14ac:dyDescent="0.25">
      <c r="F25" s="1" t="s">
        <v>4</v>
      </c>
      <c r="G25" s="1">
        <f t="shared" si="21"/>
        <v>30.72</v>
      </c>
      <c r="H25" s="1">
        <f t="shared" si="21"/>
        <v>6.4</v>
      </c>
      <c r="I25" s="1">
        <f t="shared" si="21"/>
        <v>2.88</v>
      </c>
      <c r="J25">
        <f>SUM(G25:I25)</f>
        <v>40</v>
      </c>
      <c r="L25" s="1" t="s">
        <v>4</v>
      </c>
      <c r="M25" s="1">
        <f t="shared" si="24"/>
        <v>30.72</v>
      </c>
      <c r="N25" s="1">
        <f t="shared" si="22"/>
        <v>12.8</v>
      </c>
      <c r="O25" s="1">
        <f t="shared" si="23"/>
        <v>0</v>
      </c>
    </row>
    <row r="26" spans="1:15" x14ac:dyDescent="0.25">
      <c r="F26" s="1" t="s">
        <v>5</v>
      </c>
      <c r="G26">
        <f>SUM(G23:G25)</f>
        <v>192</v>
      </c>
      <c r="H26">
        <f t="shared" ref="H26" si="25">SUM(H23:H25)</f>
        <v>40</v>
      </c>
      <c r="I26">
        <f t="shared" ref="I26" si="26">SUM(I23:I25)</f>
        <v>18</v>
      </c>
      <c r="J26">
        <f t="shared" ref="J26" si="27">SUM(J23:J25)</f>
        <v>250</v>
      </c>
    </row>
    <row r="29" spans="1:15" x14ac:dyDescent="0.25">
      <c r="A29" s="2" t="s">
        <v>14</v>
      </c>
      <c r="B29" s="2"/>
      <c r="C29" s="2"/>
      <c r="D29" s="2"/>
      <c r="E29" s="3"/>
      <c r="F29" s="3"/>
      <c r="G29" s="2"/>
      <c r="H29" s="2"/>
      <c r="I29" s="2"/>
      <c r="J29" s="3"/>
      <c r="K29" s="3"/>
      <c r="L29" s="3"/>
      <c r="M29" s="3"/>
      <c r="N29" s="3"/>
      <c r="O29" s="3"/>
    </row>
    <row r="30" spans="1:15" x14ac:dyDescent="0.25">
      <c r="A30" s="1" t="s">
        <v>0</v>
      </c>
      <c r="B30" s="1" t="s">
        <v>1</v>
      </c>
      <c r="C30" s="1" t="s">
        <v>2</v>
      </c>
      <c r="D30" s="1" t="s">
        <v>3</v>
      </c>
      <c r="F30" s="1" t="s">
        <v>8</v>
      </c>
      <c r="G30" s="1" t="s">
        <v>1</v>
      </c>
      <c r="H30" s="1" t="s">
        <v>2</v>
      </c>
      <c r="I30" s="1" t="s">
        <v>3</v>
      </c>
      <c r="J30" s="1" t="s">
        <v>5</v>
      </c>
      <c r="L30" s="1" t="s">
        <v>7</v>
      </c>
      <c r="M30" s="1" t="s">
        <v>1</v>
      </c>
      <c r="N30" s="1" t="s">
        <v>2</v>
      </c>
      <c r="O30" s="1" t="s">
        <v>3</v>
      </c>
    </row>
    <row r="31" spans="1:15" x14ac:dyDescent="0.25">
      <c r="A31" s="1" t="s">
        <v>1</v>
      </c>
      <c r="B31" s="1">
        <v>0</v>
      </c>
      <c r="C31" s="1">
        <v>1</v>
      </c>
      <c r="D31" s="1">
        <v>1</v>
      </c>
      <c r="F31" s="1" t="s">
        <v>1</v>
      </c>
      <c r="G31" s="1">
        <v>70</v>
      </c>
      <c r="H31" s="1">
        <v>17</v>
      </c>
      <c r="I31" s="1">
        <v>5</v>
      </c>
      <c r="J31">
        <f>SUM(G31:I31)</f>
        <v>92</v>
      </c>
      <c r="L31" s="1" t="s">
        <v>1</v>
      </c>
      <c r="M31" s="1">
        <f>G31*B31</f>
        <v>0</v>
      </c>
      <c r="N31" s="1">
        <f t="shared" ref="N31:N33" si="28">H31*C31</f>
        <v>17</v>
      </c>
      <c r="O31" s="1">
        <f t="shared" ref="O31:O33" si="29">I31*D31</f>
        <v>5</v>
      </c>
    </row>
    <row r="32" spans="1:15" x14ac:dyDescent="0.25">
      <c r="A32" s="1" t="s">
        <v>2</v>
      </c>
      <c r="B32" s="1">
        <v>1</v>
      </c>
      <c r="C32" s="1">
        <v>0</v>
      </c>
      <c r="D32" s="1">
        <v>2</v>
      </c>
      <c r="F32" s="1" t="s">
        <v>2</v>
      </c>
      <c r="G32" s="1">
        <v>43</v>
      </c>
      <c r="H32" s="1">
        <v>10</v>
      </c>
      <c r="I32" s="1">
        <v>4</v>
      </c>
      <c r="J32">
        <f>SUM(G32:I32)</f>
        <v>57</v>
      </c>
      <c r="L32" s="1" t="s">
        <v>2</v>
      </c>
      <c r="M32" s="1">
        <f t="shared" ref="M32:M33" si="30">G32*B32</f>
        <v>43</v>
      </c>
      <c r="N32" s="1">
        <f t="shared" si="28"/>
        <v>0</v>
      </c>
      <c r="O32" s="1">
        <f t="shared" si="29"/>
        <v>8</v>
      </c>
    </row>
    <row r="33" spans="1:15" x14ac:dyDescent="0.25">
      <c r="A33" s="1" t="s">
        <v>4</v>
      </c>
      <c r="B33" s="1">
        <v>1</v>
      </c>
      <c r="C33" s="1">
        <v>2</v>
      </c>
      <c r="D33" s="1">
        <v>0</v>
      </c>
      <c r="F33" s="1" t="s">
        <v>4</v>
      </c>
      <c r="G33" s="1">
        <v>79</v>
      </c>
      <c r="H33" s="1">
        <v>13</v>
      </c>
      <c r="I33" s="1">
        <v>9</v>
      </c>
      <c r="J33">
        <f>SUM(G33:I33)</f>
        <v>101</v>
      </c>
      <c r="L33" s="1" t="s">
        <v>4</v>
      </c>
      <c r="M33" s="1">
        <f t="shared" si="30"/>
        <v>79</v>
      </c>
      <c r="N33" s="1">
        <f t="shared" si="28"/>
        <v>26</v>
      </c>
      <c r="O33" s="1">
        <f t="shared" si="29"/>
        <v>0</v>
      </c>
    </row>
    <row r="34" spans="1:15" x14ac:dyDescent="0.25">
      <c r="F34" s="1" t="s">
        <v>5</v>
      </c>
      <c r="G34">
        <f>SUM(G31:G33)</f>
        <v>192</v>
      </c>
      <c r="H34">
        <f t="shared" ref="H34:J34" si="31">SUM(H31:H33)</f>
        <v>40</v>
      </c>
      <c r="I34">
        <f t="shared" si="31"/>
        <v>18</v>
      </c>
      <c r="J34">
        <f t="shared" si="31"/>
        <v>250</v>
      </c>
      <c r="L34" s="1"/>
    </row>
    <row r="36" spans="1:15" x14ac:dyDescent="0.25">
      <c r="A36" s="5" t="s">
        <v>10</v>
      </c>
      <c r="B36">
        <f>ROUND(1-SUM(M31:O33)/SUM(M37:O39),2)</f>
        <v>0.03</v>
      </c>
      <c r="F36" s="1" t="s">
        <v>6</v>
      </c>
      <c r="G36" s="1" t="s">
        <v>1</v>
      </c>
      <c r="H36" s="1" t="s">
        <v>2</v>
      </c>
      <c r="I36" s="1" t="s">
        <v>3</v>
      </c>
      <c r="J36" s="1" t="s">
        <v>5</v>
      </c>
      <c r="L36" s="1" t="s">
        <v>9</v>
      </c>
      <c r="M36" s="1" t="s">
        <v>1</v>
      </c>
      <c r="N36" s="1" t="s">
        <v>2</v>
      </c>
      <c r="O36" s="1" t="s">
        <v>3</v>
      </c>
    </row>
    <row r="37" spans="1:15" x14ac:dyDescent="0.25">
      <c r="F37" s="1" t="s">
        <v>1</v>
      </c>
      <c r="G37" s="1">
        <f t="shared" ref="G37:I39" si="32">ROUND(G$34*$J31/$J$34,2)</f>
        <v>70.66</v>
      </c>
      <c r="H37" s="1">
        <f t="shared" si="32"/>
        <v>14.72</v>
      </c>
      <c r="I37" s="1">
        <f t="shared" si="32"/>
        <v>6.62</v>
      </c>
      <c r="J37">
        <f>SUM(G37:I37)</f>
        <v>92</v>
      </c>
      <c r="L37" s="1" t="s">
        <v>1</v>
      </c>
      <c r="M37" s="1">
        <f>G37*B31</f>
        <v>0</v>
      </c>
      <c r="N37" s="1">
        <f t="shared" ref="N37:N39" si="33">H37*C31</f>
        <v>14.72</v>
      </c>
      <c r="O37" s="1">
        <f t="shared" ref="O37:O39" si="34">I37*D31</f>
        <v>6.62</v>
      </c>
    </row>
    <row r="38" spans="1:15" x14ac:dyDescent="0.25">
      <c r="F38" s="1" t="s">
        <v>2</v>
      </c>
      <c r="G38" s="1">
        <f t="shared" si="32"/>
        <v>43.78</v>
      </c>
      <c r="H38" s="1">
        <f t="shared" si="32"/>
        <v>9.1199999999999992</v>
      </c>
      <c r="I38" s="1">
        <f t="shared" si="32"/>
        <v>4.0999999999999996</v>
      </c>
      <c r="J38">
        <f>SUM(G38:I38)</f>
        <v>57</v>
      </c>
      <c r="L38" s="1" t="s">
        <v>2</v>
      </c>
      <c r="M38" s="1">
        <f t="shared" ref="M38:M39" si="35">G38*B32</f>
        <v>43.78</v>
      </c>
      <c r="N38" s="1">
        <f t="shared" si="33"/>
        <v>0</v>
      </c>
      <c r="O38" s="1">
        <f t="shared" si="34"/>
        <v>8.1999999999999993</v>
      </c>
    </row>
    <row r="39" spans="1:15" x14ac:dyDescent="0.25">
      <c r="F39" s="1" t="s">
        <v>4</v>
      </c>
      <c r="G39" s="1">
        <f t="shared" si="32"/>
        <v>77.569999999999993</v>
      </c>
      <c r="H39" s="1">
        <f t="shared" si="32"/>
        <v>16.16</v>
      </c>
      <c r="I39" s="1">
        <f t="shared" si="32"/>
        <v>7.27</v>
      </c>
      <c r="J39">
        <f>SUM(G39:I39)</f>
        <v>100.99999999999999</v>
      </c>
      <c r="L39" s="1" t="s">
        <v>4</v>
      </c>
      <c r="M39" s="1">
        <f t="shared" si="35"/>
        <v>77.569999999999993</v>
      </c>
      <c r="N39" s="1">
        <f t="shared" si="33"/>
        <v>32.32</v>
      </c>
      <c r="O39" s="1">
        <f t="shared" si="34"/>
        <v>0</v>
      </c>
    </row>
    <row r="40" spans="1:15" x14ac:dyDescent="0.25">
      <c r="F40" s="1" t="s">
        <v>5</v>
      </c>
      <c r="G40">
        <f>SUM(G37:G39)</f>
        <v>192.01</v>
      </c>
      <c r="H40">
        <f t="shared" ref="H40:J40" si="36">SUM(H37:H39)</f>
        <v>40</v>
      </c>
      <c r="I40">
        <f t="shared" si="36"/>
        <v>17.989999999999998</v>
      </c>
      <c r="J40">
        <f t="shared" si="36"/>
        <v>250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6" workbookViewId="0">
      <selection activeCell="I34" sqref="I34"/>
    </sheetView>
  </sheetViews>
  <sheetFormatPr defaultColWidth="11" defaultRowHeight="15.75" x14ac:dyDescent="0.25"/>
  <cols>
    <col min="1" max="1" width="17.875" customWidth="1"/>
    <col min="2" max="2" width="8.25" customWidth="1"/>
    <col min="3" max="3" width="7" customWidth="1"/>
    <col min="4" max="4" width="8" customWidth="1"/>
    <col min="12" max="12" width="8.875" customWidth="1"/>
  </cols>
  <sheetData>
    <row r="1" spans="1:16" s="4" customFormat="1" x14ac:dyDescent="0.25">
      <c r="A1" s="2" t="s">
        <v>19</v>
      </c>
      <c r="B1" s="2"/>
      <c r="C1" s="2"/>
      <c r="D1" s="2"/>
      <c r="E1" s="3"/>
      <c r="F1" s="3"/>
      <c r="G1" s="2"/>
      <c r="H1" s="2"/>
      <c r="I1" s="2"/>
      <c r="J1" s="3"/>
      <c r="K1" s="3"/>
      <c r="L1" s="3"/>
      <c r="M1" s="3"/>
      <c r="N1" s="3"/>
      <c r="O1" s="3"/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  <c r="P2" s="1"/>
    </row>
    <row r="3" spans="1:16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59</v>
      </c>
      <c r="H3" s="1">
        <v>26</v>
      </c>
      <c r="I3" s="1">
        <v>16</v>
      </c>
      <c r="J3">
        <f>SUM(G3:I3)</f>
        <v>101</v>
      </c>
      <c r="L3" s="1" t="s">
        <v>1</v>
      </c>
      <c r="M3" s="1">
        <f>G3*B3</f>
        <v>0</v>
      </c>
      <c r="N3" s="1">
        <f t="shared" ref="N3:O5" si="0">H3*C3</f>
        <v>26</v>
      </c>
      <c r="O3" s="1">
        <f t="shared" si="0"/>
        <v>16</v>
      </c>
    </row>
    <row r="4" spans="1:16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25</v>
      </c>
      <c r="H4" s="1">
        <v>34</v>
      </c>
      <c r="I4" s="1">
        <v>7</v>
      </c>
      <c r="J4">
        <f>SUM(G4:I4)</f>
        <v>66</v>
      </c>
      <c r="L4" s="1" t="s">
        <v>2</v>
      </c>
      <c r="M4" s="1">
        <f t="shared" ref="M4:M5" si="1">G4*B4</f>
        <v>25</v>
      </c>
      <c r="N4" s="1">
        <f t="shared" si="0"/>
        <v>0</v>
      </c>
      <c r="O4" s="1">
        <f t="shared" si="0"/>
        <v>14</v>
      </c>
    </row>
    <row r="5" spans="1:16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41</v>
      </c>
      <c r="H5" s="1">
        <v>25</v>
      </c>
      <c r="I5" s="1">
        <v>17</v>
      </c>
      <c r="J5">
        <f>SUM(G5:I5)</f>
        <v>83</v>
      </c>
      <c r="L5" s="1" t="s">
        <v>4</v>
      </c>
      <c r="M5" s="1">
        <f t="shared" si="1"/>
        <v>41</v>
      </c>
      <c r="N5" s="1">
        <f t="shared" si="0"/>
        <v>50</v>
      </c>
      <c r="O5" s="1">
        <f t="shared" si="0"/>
        <v>0</v>
      </c>
    </row>
    <row r="6" spans="1:16" x14ac:dyDescent="0.25">
      <c r="F6" s="1" t="s">
        <v>5</v>
      </c>
      <c r="G6">
        <f>SUM(G3:G5)</f>
        <v>125</v>
      </c>
      <c r="H6">
        <f t="shared" ref="H6:J6" si="2">SUM(H3:H5)</f>
        <v>85</v>
      </c>
      <c r="I6">
        <f t="shared" si="2"/>
        <v>40</v>
      </c>
      <c r="J6">
        <f t="shared" si="2"/>
        <v>250</v>
      </c>
      <c r="L6" s="1"/>
    </row>
    <row r="8" spans="1:16" x14ac:dyDescent="0.25">
      <c r="A8" s="5" t="s">
        <v>10</v>
      </c>
      <c r="B8">
        <f>ROUND(1-SUM(M3:O5)/SUM(M9:O11),2)</f>
        <v>0.15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6" x14ac:dyDescent="0.25">
      <c r="F9" s="1" t="s">
        <v>1</v>
      </c>
      <c r="G9" s="1">
        <f>ROUND(G$6*$J3/$J$6,2)</f>
        <v>50.5</v>
      </c>
      <c r="H9" s="1">
        <f t="shared" ref="H9:I11" si="3">ROUND(H$6*$J3/$J$6,2)</f>
        <v>34.340000000000003</v>
      </c>
      <c r="I9" s="1">
        <f t="shared" si="3"/>
        <v>16.16</v>
      </c>
      <c r="J9">
        <f>SUM(G9:I9)</f>
        <v>101</v>
      </c>
      <c r="L9" s="1" t="s">
        <v>1</v>
      </c>
      <c r="M9" s="1">
        <f>G9*B3</f>
        <v>0</v>
      </c>
      <c r="N9" s="1">
        <f t="shared" ref="N9:O11" si="4">H9*C3</f>
        <v>34.340000000000003</v>
      </c>
      <c r="O9" s="1">
        <f t="shared" si="4"/>
        <v>16.16</v>
      </c>
    </row>
    <row r="10" spans="1:16" x14ac:dyDescent="0.25">
      <c r="F10" s="1" t="s">
        <v>2</v>
      </c>
      <c r="G10" s="1">
        <f t="shared" ref="G10:G11" si="5">ROUND(G$6*$J4/$J$6,2)</f>
        <v>33</v>
      </c>
      <c r="H10" s="1">
        <f t="shared" si="3"/>
        <v>22.44</v>
      </c>
      <c r="I10" s="1">
        <f t="shared" si="3"/>
        <v>10.56</v>
      </c>
      <c r="J10">
        <f>SUM(G10:I10)</f>
        <v>66</v>
      </c>
      <c r="L10" s="1" t="s">
        <v>2</v>
      </c>
      <c r="M10" s="1">
        <f t="shared" ref="M10:M11" si="6">G10*B4</f>
        <v>33</v>
      </c>
      <c r="N10" s="1">
        <f t="shared" si="4"/>
        <v>0</v>
      </c>
      <c r="O10" s="1">
        <f t="shared" si="4"/>
        <v>21.12</v>
      </c>
    </row>
    <row r="11" spans="1:16" x14ac:dyDescent="0.25">
      <c r="F11" s="1" t="s">
        <v>4</v>
      </c>
      <c r="G11" s="1">
        <f t="shared" si="5"/>
        <v>41.5</v>
      </c>
      <c r="H11" s="1">
        <f t="shared" si="3"/>
        <v>28.22</v>
      </c>
      <c r="I11" s="1">
        <f t="shared" si="3"/>
        <v>13.28</v>
      </c>
      <c r="J11">
        <f>SUM(G11:I11)</f>
        <v>83</v>
      </c>
      <c r="L11" s="1" t="s">
        <v>4</v>
      </c>
      <c r="M11" s="1">
        <f t="shared" si="6"/>
        <v>41.5</v>
      </c>
      <c r="N11" s="1">
        <f t="shared" si="4"/>
        <v>56.44</v>
      </c>
      <c r="O11" s="1">
        <f t="shared" si="4"/>
        <v>0</v>
      </c>
    </row>
    <row r="12" spans="1:16" x14ac:dyDescent="0.25">
      <c r="F12" s="1" t="s">
        <v>5</v>
      </c>
      <c r="G12">
        <f>SUM(G9:G11)</f>
        <v>125</v>
      </c>
      <c r="H12">
        <f t="shared" ref="H12:J12" si="7">SUM(H9:H11)</f>
        <v>85</v>
      </c>
      <c r="I12">
        <f t="shared" si="7"/>
        <v>40</v>
      </c>
      <c r="J12">
        <f t="shared" si="7"/>
        <v>250</v>
      </c>
    </row>
    <row r="15" spans="1:16" x14ac:dyDescent="0.25">
      <c r="A15" s="2" t="s">
        <v>11</v>
      </c>
      <c r="B15" s="2"/>
      <c r="C15" s="2"/>
      <c r="D15" s="2"/>
      <c r="E15" s="3"/>
      <c r="F15" s="3"/>
      <c r="G15" s="2"/>
      <c r="H15" s="2"/>
      <c r="I15" s="2"/>
      <c r="J15" s="3"/>
      <c r="K15" s="3"/>
      <c r="L15" s="3"/>
      <c r="M15" s="3"/>
      <c r="N15" s="3"/>
      <c r="O15" s="3"/>
    </row>
    <row r="16" spans="1:16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50</v>
      </c>
      <c r="H17" s="1">
        <v>9</v>
      </c>
      <c r="I17" s="1">
        <v>42</v>
      </c>
      <c r="J17">
        <f>SUM(G17:I17)</f>
        <v>101</v>
      </c>
      <c r="L17" s="1" t="s">
        <v>1</v>
      </c>
      <c r="M17" s="1">
        <f>G17*B17</f>
        <v>0</v>
      </c>
      <c r="N17" s="1">
        <f t="shared" ref="N17:O19" si="8">H17*C17</f>
        <v>9</v>
      </c>
      <c r="O17" s="1">
        <f t="shared" si="8"/>
        <v>42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19</v>
      </c>
      <c r="H18" s="1">
        <v>36</v>
      </c>
      <c r="I18" s="1">
        <v>11</v>
      </c>
      <c r="J18">
        <f>SUM(G18:I18)</f>
        <v>66</v>
      </c>
      <c r="L18" s="1" t="s">
        <v>2</v>
      </c>
      <c r="M18" s="1">
        <f t="shared" ref="M18:M19" si="9">G18*B18</f>
        <v>19</v>
      </c>
      <c r="N18" s="1">
        <f t="shared" si="8"/>
        <v>0</v>
      </c>
      <c r="O18" s="1">
        <f t="shared" si="8"/>
        <v>22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23</v>
      </c>
      <c r="H19" s="1">
        <v>12</v>
      </c>
      <c r="I19" s="1">
        <v>48</v>
      </c>
      <c r="J19">
        <f>SUM(G19:I19)</f>
        <v>83</v>
      </c>
      <c r="L19" s="1" t="s">
        <v>4</v>
      </c>
      <c r="M19" s="1">
        <f t="shared" si="9"/>
        <v>23</v>
      </c>
      <c r="N19" s="1">
        <f t="shared" si="8"/>
        <v>24</v>
      </c>
      <c r="O19" s="1">
        <f t="shared" si="8"/>
        <v>0</v>
      </c>
    </row>
    <row r="20" spans="1:15" x14ac:dyDescent="0.25">
      <c r="F20" s="1" t="s">
        <v>5</v>
      </c>
      <c r="G20">
        <f>SUM(G17:G19)</f>
        <v>92</v>
      </c>
      <c r="H20">
        <f t="shared" ref="H20:J20" si="10">SUM(H17:H19)</f>
        <v>57</v>
      </c>
      <c r="I20">
        <f t="shared" si="10"/>
        <v>101</v>
      </c>
      <c r="J20">
        <f t="shared" si="10"/>
        <v>250</v>
      </c>
      <c r="L20" s="1"/>
    </row>
    <row r="22" spans="1:15" x14ac:dyDescent="0.25">
      <c r="A22" s="5" t="s">
        <v>10</v>
      </c>
      <c r="B22">
        <f>ROUND(1-SUM(M17:O19)/SUM(M23:O25),2)</f>
        <v>0.34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 t="shared" ref="G23:I25" si="11">ROUND(G$20*$J17/$J$20,2)</f>
        <v>37.17</v>
      </c>
      <c r="H23" s="1">
        <f t="shared" si="11"/>
        <v>23.03</v>
      </c>
      <c r="I23" s="1">
        <f t="shared" si="11"/>
        <v>40.799999999999997</v>
      </c>
      <c r="J23">
        <f>SUM(G23:I23)</f>
        <v>101</v>
      </c>
      <c r="L23" s="1" t="s">
        <v>1</v>
      </c>
      <c r="M23" s="1">
        <f>G23*B17</f>
        <v>0</v>
      </c>
      <c r="N23" s="1">
        <f t="shared" ref="N23:O25" si="12">H23*C17</f>
        <v>23.03</v>
      </c>
      <c r="O23" s="1">
        <f t="shared" si="12"/>
        <v>40.799999999999997</v>
      </c>
    </row>
    <row r="24" spans="1:15" x14ac:dyDescent="0.25">
      <c r="F24" s="1" t="s">
        <v>2</v>
      </c>
      <c r="G24" s="1">
        <f t="shared" si="11"/>
        <v>24.29</v>
      </c>
      <c r="H24" s="1">
        <f t="shared" si="11"/>
        <v>15.05</v>
      </c>
      <c r="I24" s="1">
        <f t="shared" si="11"/>
        <v>26.66</v>
      </c>
      <c r="J24">
        <f>SUM(G24:I24)</f>
        <v>66</v>
      </c>
      <c r="L24" s="1" t="s">
        <v>2</v>
      </c>
      <c r="M24" s="1">
        <f t="shared" ref="M24:M25" si="13">G24*B18</f>
        <v>24.29</v>
      </c>
      <c r="N24" s="1">
        <f t="shared" si="12"/>
        <v>0</v>
      </c>
      <c r="O24" s="1">
        <f t="shared" si="12"/>
        <v>53.32</v>
      </c>
    </row>
    <row r="25" spans="1:15" x14ac:dyDescent="0.25">
      <c r="F25" s="1" t="s">
        <v>4</v>
      </c>
      <c r="G25" s="1">
        <f t="shared" si="11"/>
        <v>30.54</v>
      </c>
      <c r="H25" s="1">
        <f t="shared" si="11"/>
        <v>18.920000000000002</v>
      </c>
      <c r="I25" s="1">
        <f t="shared" si="11"/>
        <v>33.53</v>
      </c>
      <c r="J25">
        <f>SUM(G25:I25)</f>
        <v>82.990000000000009</v>
      </c>
      <c r="L25" s="1" t="s">
        <v>4</v>
      </c>
      <c r="M25" s="1">
        <f t="shared" si="13"/>
        <v>30.54</v>
      </c>
      <c r="N25" s="1">
        <f t="shared" si="12"/>
        <v>37.840000000000003</v>
      </c>
      <c r="O25" s="1">
        <f t="shared" si="12"/>
        <v>0</v>
      </c>
    </row>
    <row r="26" spans="1:15" x14ac:dyDescent="0.25">
      <c r="F26" s="1" t="s">
        <v>5</v>
      </c>
      <c r="G26">
        <f>SUM(G23:G25)</f>
        <v>92</v>
      </c>
      <c r="H26">
        <f t="shared" ref="H26:J26" si="14">SUM(H23:H25)</f>
        <v>57</v>
      </c>
      <c r="I26">
        <f t="shared" si="14"/>
        <v>100.99</v>
      </c>
      <c r="J26">
        <f t="shared" si="14"/>
        <v>249.99</v>
      </c>
    </row>
    <row r="29" spans="1:15" x14ac:dyDescent="0.25">
      <c r="A29" s="2" t="s">
        <v>15</v>
      </c>
      <c r="B29" s="2"/>
      <c r="C29" s="2"/>
      <c r="D29" s="2"/>
      <c r="E29" s="3"/>
      <c r="F29" s="3"/>
      <c r="G29" s="2"/>
      <c r="H29" s="2"/>
      <c r="I29" s="2"/>
      <c r="J29" s="3"/>
      <c r="K29" s="3"/>
      <c r="L29" s="3"/>
      <c r="M29" s="3"/>
      <c r="N29" s="3"/>
      <c r="O29" s="3"/>
    </row>
    <row r="30" spans="1:15" x14ac:dyDescent="0.25">
      <c r="A30" s="1" t="s">
        <v>0</v>
      </c>
      <c r="B30" s="1" t="s">
        <v>1</v>
      </c>
      <c r="C30" s="1" t="s">
        <v>2</v>
      </c>
      <c r="D30" s="1" t="s">
        <v>3</v>
      </c>
      <c r="F30" s="1" t="s">
        <v>8</v>
      </c>
      <c r="G30" s="1" t="s">
        <v>1</v>
      </c>
      <c r="H30" s="1" t="s">
        <v>2</v>
      </c>
      <c r="I30" s="1" t="s">
        <v>3</v>
      </c>
      <c r="J30" s="1" t="s">
        <v>5</v>
      </c>
      <c r="L30" s="1" t="s">
        <v>7</v>
      </c>
      <c r="M30" s="1" t="s">
        <v>1</v>
      </c>
      <c r="N30" s="1" t="s">
        <v>2</v>
      </c>
      <c r="O30" s="1" t="s">
        <v>3</v>
      </c>
    </row>
    <row r="31" spans="1:15" x14ac:dyDescent="0.25">
      <c r="A31" s="1" t="s">
        <v>1</v>
      </c>
      <c r="B31" s="1">
        <v>0</v>
      </c>
      <c r="C31" s="1">
        <v>1</v>
      </c>
      <c r="D31" s="1">
        <v>1</v>
      </c>
      <c r="F31" s="1" t="s">
        <v>1</v>
      </c>
      <c r="G31" s="1">
        <v>65</v>
      </c>
      <c r="H31" s="1">
        <v>16</v>
      </c>
      <c r="I31" s="1">
        <v>44</v>
      </c>
      <c r="J31">
        <f>SUM(G31:I31)</f>
        <v>125</v>
      </c>
      <c r="L31" s="1" t="s">
        <v>1</v>
      </c>
      <c r="M31" s="1">
        <f>G31*B31</f>
        <v>0</v>
      </c>
      <c r="N31" s="1">
        <f t="shared" ref="N31:O33" si="15">H31*C31</f>
        <v>16</v>
      </c>
      <c r="O31" s="1">
        <f t="shared" si="15"/>
        <v>44</v>
      </c>
    </row>
    <row r="32" spans="1:15" x14ac:dyDescent="0.25">
      <c r="A32" s="1" t="s">
        <v>2</v>
      </c>
      <c r="B32" s="1">
        <v>1</v>
      </c>
      <c r="C32" s="1">
        <v>0</v>
      </c>
      <c r="D32" s="1">
        <v>2</v>
      </c>
      <c r="F32" s="1" t="s">
        <v>2</v>
      </c>
      <c r="G32" s="1">
        <v>22</v>
      </c>
      <c r="H32" s="1">
        <v>36</v>
      </c>
      <c r="I32" s="1">
        <v>27</v>
      </c>
      <c r="J32">
        <f>SUM(G32:I32)</f>
        <v>85</v>
      </c>
      <c r="L32" s="1" t="s">
        <v>2</v>
      </c>
      <c r="M32" s="1">
        <f t="shared" ref="M32:M33" si="16">G32*B32</f>
        <v>22</v>
      </c>
      <c r="N32" s="1">
        <f t="shared" si="15"/>
        <v>0</v>
      </c>
      <c r="O32" s="1">
        <f t="shared" si="15"/>
        <v>54</v>
      </c>
    </row>
    <row r="33" spans="1:15" x14ac:dyDescent="0.25">
      <c r="A33" s="1" t="s">
        <v>4</v>
      </c>
      <c r="B33" s="1">
        <v>1</v>
      </c>
      <c r="C33" s="1">
        <v>2</v>
      </c>
      <c r="D33" s="1">
        <v>0</v>
      </c>
      <c r="F33" s="1" t="s">
        <v>4</v>
      </c>
      <c r="G33" s="1">
        <v>5</v>
      </c>
      <c r="H33" s="1">
        <v>5</v>
      </c>
      <c r="I33" s="1">
        <v>30</v>
      </c>
      <c r="J33">
        <f>SUM(G33:I33)</f>
        <v>40</v>
      </c>
      <c r="L33" s="1" t="s">
        <v>4</v>
      </c>
      <c r="M33" s="1">
        <f t="shared" si="16"/>
        <v>5</v>
      </c>
      <c r="N33" s="1">
        <f t="shared" si="15"/>
        <v>10</v>
      </c>
      <c r="O33" s="1">
        <f t="shared" si="15"/>
        <v>0</v>
      </c>
    </row>
    <row r="34" spans="1:15" x14ac:dyDescent="0.25">
      <c r="F34" s="1" t="s">
        <v>5</v>
      </c>
      <c r="G34">
        <f>SUM(G31:G33)</f>
        <v>92</v>
      </c>
      <c r="H34">
        <f t="shared" ref="H34:J34" si="17">SUM(H31:H33)</f>
        <v>57</v>
      </c>
      <c r="I34">
        <f t="shared" si="17"/>
        <v>101</v>
      </c>
      <c r="J34">
        <f t="shared" si="17"/>
        <v>250</v>
      </c>
      <c r="L34" s="1"/>
    </row>
    <row r="36" spans="1:15" x14ac:dyDescent="0.25">
      <c r="A36" s="5" t="s">
        <v>10</v>
      </c>
      <c r="B36">
        <f>ROUND(1-SUM(M31:O33)/SUM(M37:O39),2)</f>
        <v>0.28999999999999998</v>
      </c>
      <c r="F36" s="1" t="s">
        <v>6</v>
      </c>
      <c r="G36" s="1" t="s">
        <v>1</v>
      </c>
      <c r="H36" s="1" t="s">
        <v>2</v>
      </c>
      <c r="I36" s="1" t="s">
        <v>3</v>
      </c>
      <c r="J36" s="1" t="s">
        <v>5</v>
      </c>
      <c r="L36" s="1" t="s">
        <v>9</v>
      </c>
      <c r="M36" s="1" t="s">
        <v>1</v>
      </c>
      <c r="N36" s="1" t="s">
        <v>2</v>
      </c>
      <c r="O36" s="1" t="s">
        <v>3</v>
      </c>
    </row>
    <row r="37" spans="1:15" x14ac:dyDescent="0.25">
      <c r="F37" s="1" t="s">
        <v>1</v>
      </c>
      <c r="G37" s="1">
        <f t="shared" ref="G37:I39" si="18">ROUND(G$34*$J31/$J$34,2)</f>
        <v>46</v>
      </c>
      <c r="H37" s="1">
        <f t="shared" si="18"/>
        <v>28.5</v>
      </c>
      <c r="I37" s="1">
        <f t="shared" si="18"/>
        <v>50.5</v>
      </c>
      <c r="J37">
        <f>SUM(G37:I37)</f>
        <v>125</v>
      </c>
      <c r="L37" s="1" t="s">
        <v>1</v>
      </c>
      <c r="M37" s="1">
        <f>G37*B31</f>
        <v>0</v>
      </c>
      <c r="N37" s="1">
        <f t="shared" ref="N37:O39" si="19">H37*C31</f>
        <v>28.5</v>
      </c>
      <c r="O37" s="1">
        <f t="shared" si="19"/>
        <v>50.5</v>
      </c>
    </row>
    <row r="38" spans="1:15" x14ac:dyDescent="0.25">
      <c r="F38" s="1" t="s">
        <v>2</v>
      </c>
      <c r="G38" s="1">
        <f t="shared" si="18"/>
        <v>31.28</v>
      </c>
      <c r="H38" s="1">
        <f t="shared" si="18"/>
        <v>19.38</v>
      </c>
      <c r="I38" s="1">
        <f t="shared" si="18"/>
        <v>34.340000000000003</v>
      </c>
      <c r="J38">
        <f>SUM(G38:I38)</f>
        <v>85</v>
      </c>
      <c r="L38" s="1" t="s">
        <v>2</v>
      </c>
      <c r="M38" s="1">
        <f t="shared" ref="M38:M39" si="20">G38*B32</f>
        <v>31.28</v>
      </c>
      <c r="N38" s="1">
        <f t="shared" si="19"/>
        <v>0</v>
      </c>
      <c r="O38" s="1">
        <f t="shared" si="19"/>
        <v>68.680000000000007</v>
      </c>
    </row>
    <row r="39" spans="1:15" x14ac:dyDescent="0.25">
      <c r="F39" s="1" t="s">
        <v>4</v>
      </c>
      <c r="G39" s="1">
        <f t="shared" si="18"/>
        <v>14.72</v>
      </c>
      <c r="H39" s="1">
        <f t="shared" si="18"/>
        <v>9.1199999999999992</v>
      </c>
      <c r="I39" s="1">
        <f t="shared" si="18"/>
        <v>16.16</v>
      </c>
      <c r="J39">
        <f>SUM(G39:I39)</f>
        <v>40</v>
      </c>
      <c r="L39" s="1" t="s">
        <v>4</v>
      </c>
      <c r="M39" s="1">
        <f t="shared" si="20"/>
        <v>14.72</v>
      </c>
      <c r="N39" s="1">
        <f t="shared" si="19"/>
        <v>18.239999999999998</v>
      </c>
      <c r="O39" s="1">
        <f t="shared" si="19"/>
        <v>0</v>
      </c>
    </row>
    <row r="40" spans="1:15" x14ac:dyDescent="0.25">
      <c r="F40" s="1" t="s">
        <v>5</v>
      </c>
      <c r="G40">
        <f>SUM(G37:G39)</f>
        <v>92</v>
      </c>
      <c r="H40">
        <f t="shared" ref="H40:J40" si="21">SUM(H37:H39)</f>
        <v>56.999999999999993</v>
      </c>
      <c r="I40">
        <f t="shared" si="21"/>
        <v>101</v>
      </c>
      <c r="J40">
        <f t="shared" si="21"/>
        <v>250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27" workbookViewId="0">
      <selection activeCell="I34" sqref="I34"/>
    </sheetView>
  </sheetViews>
  <sheetFormatPr defaultRowHeight="15.75" x14ac:dyDescent="0.25"/>
  <cols>
    <col min="1" max="1" width="17.75" customWidth="1"/>
  </cols>
  <sheetData>
    <row r="1" spans="1:15" x14ac:dyDescent="0.25">
      <c r="A1" s="2" t="s">
        <v>16</v>
      </c>
      <c r="B1" s="2"/>
      <c r="C1" s="2"/>
      <c r="D1" s="2"/>
      <c r="E1" s="3"/>
      <c r="F1" s="3"/>
      <c r="G1" s="2"/>
      <c r="H1" s="2"/>
      <c r="I1" s="2"/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46</v>
      </c>
      <c r="H3" s="1">
        <v>8</v>
      </c>
      <c r="I3" s="1">
        <v>5</v>
      </c>
      <c r="J3">
        <f>SUM(G3:I3)</f>
        <v>59</v>
      </c>
      <c r="L3" s="1" t="s">
        <v>1</v>
      </c>
      <c r="M3" s="1">
        <f>G3*B3</f>
        <v>0</v>
      </c>
      <c r="N3" s="1">
        <f t="shared" ref="N3:O5" si="0">H3*C3</f>
        <v>8</v>
      </c>
      <c r="O3" s="1">
        <f t="shared" si="0"/>
        <v>5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23</v>
      </c>
      <c r="H4" s="1">
        <v>7</v>
      </c>
      <c r="I4" s="1">
        <v>4</v>
      </c>
      <c r="J4">
        <f>SUM(G4:I4)</f>
        <v>34</v>
      </c>
      <c r="L4" s="1" t="s">
        <v>2</v>
      </c>
      <c r="M4" s="1">
        <f t="shared" ref="M4:M5" si="1">G4*B4</f>
        <v>23</v>
      </c>
      <c r="N4" s="1">
        <f t="shared" si="0"/>
        <v>0</v>
      </c>
      <c r="O4" s="1">
        <f t="shared" si="0"/>
        <v>8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14</v>
      </c>
      <c r="H5" s="1">
        <v>2</v>
      </c>
      <c r="I5" s="1">
        <v>1</v>
      </c>
      <c r="J5">
        <f>SUM(G5:I5)</f>
        <v>17</v>
      </c>
      <c r="L5" s="1" t="s">
        <v>4</v>
      </c>
      <c r="M5" s="1">
        <f t="shared" si="1"/>
        <v>14</v>
      </c>
      <c r="N5" s="1">
        <f t="shared" si="0"/>
        <v>4</v>
      </c>
      <c r="O5" s="1">
        <f t="shared" si="0"/>
        <v>0</v>
      </c>
    </row>
    <row r="6" spans="1:15" x14ac:dyDescent="0.25">
      <c r="F6" s="1" t="s">
        <v>5</v>
      </c>
      <c r="G6">
        <f>SUM(G3:G5)</f>
        <v>83</v>
      </c>
      <c r="H6">
        <f t="shared" ref="H6:J6" si="2">SUM(H3:H5)</f>
        <v>17</v>
      </c>
      <c r="I6">
        <f t="shared" si="2"/>
        <v>10</v>
      </c>
      <c r="J6">
        <f t="shared" si="2"/>
        <v>110</v>
      </c>
      <c r="L6" s="1"/>
    </row>
    <row r="8" spans="1:15" x14ac:dyDescent="0.25">
      <c r="A8" s="5" t="s">
        <v>10</v>
      </c>
      <c r="B8">
        <f>ROUND(1-SUM(M3:O5)/SUM(M9:O11),2)</f>
        <v>0.04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44.52</v>
      </c>
      <c r="H9" s="1">
        <f t="shared" ref="H9:I9" si="3">ROUND(H$6*$J3/$J$6,2)</f>
        <v>9.1199999999999992</v>
      </c>
      <c r="I9" s="1">
        <f t="shared" si="3"/>
        <v>5.36</v>
      </c>
      <c r="J9">
        <f>SUM(G9:I9)</f>
        <v>59</v>
      </c>
      <c r="L9" s="1" t="s">
        <v>1</v>
      </c>
      <c r="M9" s="1">
        <f>G9*B3</f>
        <v>0</v>
      </c>
      <c r="N9" s="1">
        <f t="shared" ref="N9:O11" si="4">H9*C3</f>
        <v>9.1199999999999992</v>
      </c>
      <c r="O9" s="1">
        <f t="shared" si="4"/>
        <v>5.36</v>
      </c>
    </row>
    <row r="10" spans="1:15" x14ac:dyDescent="0.25">
      <c r="F10" s="1" t="s">
        <v>2</v>
      </c>
      <c r="G10" s="1">
        <f t="shared" ref="G10:I11" si="5">ROUND(G$6*$J4/$J$6,2)</f>
        <v>25.65</v>
      </c>
      <c r="H10" s="1">
        <f t="shared" si="5"/>
        <v>5.25</v>
      </c>
      <c r="I10" s="1">
        <f t="shared" si="5"/>
        <v>3.09</v>
      </c>
      <c r="J10">
        <f>SUM(G10:I10)</f>
        <v>33.989999999999995</v>
      </c>
      <c r="L10" s="1" t="s">
        <v>2</v>
      </c>
      <c r="M10" s="1">
        <f t="shared" ref="M10:M11" si="6">G10*B4</f>
        <v>25.65</v>
      </c>
      <c r="N10" s="1">
        <f t="shared" si="4"/>
        <v>0</v>
      </c>
      <c r="O10" s="1">
        <f t="shared" si="4"/>
        <v>6.18</v>
      </c>
    </row>
    <row r="11" spans="1:15" x14ac:dyDescent="0.25">
      <c r="F11" s="1" t="s">
        <v>4</v>
      </c>
      <c r="G11" s="1">
        <f t="shared" si="5"/>
        <v>12.83</v>
      </c>
      <c r="H11" s="1">
        <f t="shared" si="5"/>
        <v>2.63</v>
      </c>
      <c r="I11" s="1">
        <f t="shared" si="5"/>
        <v>1.55</v>
      </c>
      <c r="J11">
        <f>SUM(G11:I11)</f>
        <v>17.010000000000002</v>
      </c>
      <c r="L11" s="1" t="s">
        <v>4</v>
      </c>
      <c r="M11" s="1">
        <f t="shared" si="6"/>
        <v>12.83</v>
      </c>
      <c r="N11" s="1">
        <f t="shared" si="4"/>
        <v>5.26</v>
      </c>
      <c r="O11" s="1">
        <f t="shared" si="4"/>
        <v>0</v>
      </c>
    </row>
    <row r="12" spans="1:15" x14ac:dyDescent="0.25">
      <c r="F12" s="1" t="s">
        <v>5</v>
      </c>
      <c r="G12">
        <f>SUM(G9:G11)</f>
        <v>83</v>
      </c>
      <c r="H12">
        <f t="shared" ref="H12:J12" si="7">SUM(H9:H11)</f>
        <v>17</v>
      </c>
      <c r="I12">
        <f t="shared" si="7"/>
        <v>10</v>
      </c>
      <c r="J12">
        <f t="shared" si="7"/>
        <v>110</v>
      </c>
    </row>
    <row r="15" spans="1:15" x14ac:dyDescent="0.25">
      <c r="A15" s="2" t="s">
        <v>17</v>
      </c>
      <c r="B15" s="2"/>
      <c r="C15" s="2"/>
      <c r="D15" s="2"/>
      <c r="E15" s="3"/>
      <c r="F15" s="3"/>
      <c r="G15" s="2"/>
      <c r="H15" s="2"/>
      <c r="I15" s="2"/>
      <c r="J15" s="3"/>
      <c r="K15" s="3"/>
      <c r="L15" s="3"/>
      <c r="M15" s="3"/>
      <c r="N15" s="3"/>
      <c r="O15" s="3"/>
    </row>
    <row r="16" spans="1:15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37</v>
      </c>
      <c r="H17" s="1">
        <v>11</v>
      </c>
      <c r="I17" s="1">
        <v>2</v>
      </c>
      <c r="J17">
        <f>SUM(G17:I17)</f>
        <v>50</v>
      </c>
      <c r="L17" s="1" t="s">
        <v>1</v>
      </c>
      <c r="M17" s="1">
        <f>G17*B17</f>
        <v>0</v>
      </c>
      <c r="N17" s="1">
        <f t="shared" ref="N17:O19" si="8">H17*C17</f>
        <v>11</v>
      </c>
      <c r="O17" s="1">
        <f t="shared" si="8"/>
        <v>2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26</v>
      </c>
      <c r="H18" s="1">
        <v>7</v>
      </c>
      <c r="I18" s="1">
        <v>3</v>
      </c>
      <c r="J18">
        <f>SUM(G18:I18)</f>
        <v>36</v>
      </c>
      <c r="L18" s="1" t="s">
        <v>2</v>
      </c>
      <c r="M18" s="1">
        <f t="shared" ref="M18:M19" si="9">G18*B18</f>
        <v>26</v>
      </c>
      <c r="N18" s="1">
        <f t="shared" si="8"/>
        <v>0</v>
      </c>
      <c r="O18" s="1">
        <f t="shared" si="8"/>
        <v>6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42</v>
      </c>
      <c r="H19" s="1">
        <v>3</v>
      </c>
      <c r="I19" s="1">
        <v>3</v>
      </c>
      <c r="J19">
        <f>SUM(G19:I19)</f>
        <v>48</v>
      </c>
      <c r="L19" s="1" t="s">
        <v>4</v>
      </c>
      <c r="M19" s="1">
        <f t="shared" si="9"/>
        <v>42</v>
      </c>
      <c r="N19" s="1">
        <f t="shared" si="8"/>
        <v>6</v>
      </c>
      <c r="O19" s="1">
        <f t="shared" si="8"/>
        <v>0</v>
      </c>
    </row>
    <row r="20" spans="1:15" x14ac:dyDescent="0.25">
      <c r="F20" s="1" t="s">
        <v>5</v>
      </c>
      <c r="G20">
        <f>SUM(G17:G19)</f>
        <v>105</v>
      </c>
      <c r="H20">
        <f t="shared" ref="H20:J20" si="10">SUM(H17:H19)</f>
        <v>21</v>
      </c>
      <c r="I20">
        <f t="shared" si="10"/>
        <v>8</v>
      </c>
      <c r="J20">
        <f t="shared" si="10"/>
        <v>134</v>
      </c>
      <c r="L20" s="1"/>
    </row>
    <row r="22" spans="1:15" x14ac:dyDescent="0.25">
      <c r="A22" s="5" t="s">
        <v>10</v>
      </c>
      <c r="B22">
        <f>ROUND(1-SUM(M17:O19)/SUM(M23:O25),2)</f>
        <v>0.03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 t="shared" ref="G23:I25" si="11">ROUND(G$20*$J17/$J$20,2)</f>
        <v>39.18</v>
      </c>
      <c r="H23" s="1">
        <f t="shared" si="11"/>
        <v>7.84</v>
      </c>
      <c r="I23" s="1">
        <f t="shared" si="11"/>
        <v>2.99</v>
      </c>
      <c r="J23">
        <f>SUM(G23:I23)</f>
        <v>50.01</v>
      </c>
      <c r="L23" s="1" t="s">
        <v>1</v>
      </c>
      <c r="M23" s="1">
        <f>G23*B17</f>
        <v>0</v>
      </c>
      <c r="N23" s="1">
        <f t="shared" ref="N23:O25" si="12">H23*C17</f>
        <v>7.84</v>
      </c>
      <c r="O23" s="1">
        <f t="shared" si="12"/>
        <v>2.99</v>
      </c>
    </row>
    <row r="24" spans="1:15" x14ac:dyDescent="0.25">
      <c r="F24" s="1" t="s">
        <v>2</v>
      </c>
      <c r="G24" s="1">
        <f t="shared" si="11"/>
        <v>28.21</v>
      </c>
      <c r="H24" s="1">
        <f t="shared" si="11"/>
        <v>5.64</v>
      </c>
      <c r="I24" s="1">
        <f t="shared" si="11"/>
        <v>2.15</v>
      </c>
      <c r="J24">
        <f>SUM(G24:I24)</f>
        <v>36</v>
      </c>
      <c r="L24" s="1" t="s">
        <v>2</v>
      </c>
      <c r="M24" s="1">
        <f t="shared" ref="M24:M25" si="13">G24*B18</f>
        <v>28.21</v>
      </c>
      <c r="N24" s="1">
        <f t="shared" si="12"/>
        <v>0</v>
      </c>
      <c r="O24" s="1">
        <f t="shared" si="12"/>
        <v>4.3</v>
      </c>
    </row>
    <row r="25" spans="1:15" x14ac:dyDescent="0.25">
      <c r="F25" s="1" t="s">
        <v>4</v>
      </c>
      <c r="G25" s="1">
        <f t="shared" si="11"/>
        <v>37.61</v>
      </c>
      <c r="H25" s="1">
        <f t="shared" si="11"/>
        <v>7.52</v>
      </c>
      <c r="I25" s="1">
        <f t="shared" si="11"/>
        <v>2.87</v>
      </c>
      <c r="J25">
        <f>SUM(G25:I25)</f>
        <v>47.999999999999993</v>
      </c>
      <c r="L25" s="1" t="s">
        <v>4</v>
      </c>
      <c r="M25" s="1">
        <f t="shared" si="13"/>
        <v>37.61</v>
      </c>
      <c r="N25" s="1">
        <f t="shared" si="12"/>
        <v>15.04</v>
      </c>
      <c r="O25" s="1">
        <f t="shared" si="12"/>
        <v>0</v>
      </c>
    </row>
    <row r="26" spans="1:15" x14ac:dyDescent="0.25">
      <c r="F26" s="1" t="s">
        <v>5</v>
      </c>
      <c r="G26">
        <f>SUM(G23:G25)</f>
        <v>105</v>
      </c>
      <c r="H26">
        <f t="shared" ref="H26:J26" si="14">SUM(H23:H25)</f>
        <v>21</v>
      </c>
      <c r="I26">
        <f t="shared" si="14"/>
        <v>8.0100000000000016</v>
      </c>
      <c r="J26">
        <f t="shared" si="14"/>
        <v>134.01</v>
      </c>
    </row>
    <row r="29" spans="1:15" x14ac:dyDescent="0.25">
      <c r="A29" s="2" t="s">
        <v>18</v>
      </c>
      <c r="B29" s="2"/>
      <c r="C29" s="2"/>
      <c r="D29" s="2"/>
      <c r="E29" s="3"/>
      <c r="F29" s="3"/>
      <c r="G29" s="2"/>
      <c r="H29" s="2"/>
      <c r="I29" s="2"/>
      <c r="J29" s="3"/>
      <c r="K29" s="3"/>
      <c r="L29" s="3"/>
      <c r="M29" s="3"/>
      <c r="N29" s="3"/>
      <c r="O29" s="3"/>
    </row>
    <row r="30" spans="1:15" x14ac:dyDescent="0.25">
      <c r="A30" s="1" t="s">
        <v>0</v>
      </c>
      <c r="B30" s="1" t="s">
        <v>1</v>
      </c>
      <c r="C30" s="1" t="s">
        <v>2</v>
      </c>
      <c r="D30" s="1" t="s">
        <v>3</v>
      </c>
      <c r="F30" s="1" t="s">
        <v>8</v>
      </c>
      <c r="G30" s="1" t="s">
        <v>1</v>
      </c>
      <c r="H30" s="1" t="s">
        <v>2</v>
      </c>
      <c r="I30" s="1" t="s">
        <v>3</v>
      </c>
      <c r="J30" s="1" t="s">
        <v>5</v>
      </c>
      <c r="L30" s="1" t="s">
        <v>7</v>
      </c>
      <c r="M30" s="1" t="s">
        <v>1</v>
      </c>
      <c r="N30" s="1" t="s">
        <v>2</v>
      </c>
      <c r="O30" s="1" t="s">
        <v>3</v>
      </c>
    </row>
    <row r="31" spans="1:15" x14ac:dyDescent="0.25">
      <c r="A31" s="1" t="s">
        <v>1</v>
      </c>
      <c r="B31" s="1">
        <v>0</v>
      </c>
      <c r="C31" s="1">
        <v>1</v>
      </c>
      <c r="D31" s="1">
        <v>1</v>
      </c>
      <c r="F31" s="1" t="s">
        <v>1</v>
      </c>
      <c r="G31" s="1">
        <v>53</v>
      </c>
      <c r="H31" s="1">
        <v>8</v>
      </c>
      <c r="I31" s="1">
        <v>4</v>
      </c>
      <c r="J31">
        <f>SUM(G31:I31)</f>
        <v>65</v>
      </c>
      <c r="L31" s="1" t="s">
        <v>1</v>
      </c>
      <c r="M31" s="1">
        <f>G31*B31</f>
        <v>0</v>
      </c>
      <c r="N31" s="1">
        <f t="shared" ref="N31:O33" si="15">H31*C31</f>
        <v>8</v>
      </c>
      <c r="O31" s="1">
        <f t="shared" si="15"/>
        <v>4</v>
      </c>
    </row>
    <row r="32" spans="1:15" x14ac:dyDescent="0.25">
      <c r="A32" s="1" t="s">
        <v>2</v>
      </c>
      <c r="B32" s="1">
        <v>1</v>
      </c>
      <c r="C32" s="1">
        <v>0</v>
      </c>
      <c r="D32" s="1">
        <v>2</v>
      </c>
      <c r="F32" s="1" t="s">
        <v>2</v>
      </c>
      <c r="G32" s="1">
        <v>26</v>
      </c>
      <c r="H32" s="1">
        <v>8</v>
      </c>
      <c r="I32" s="1">
        <v>2</v>
      </c>
      <c r="J32">
        <f>SUM(G32:I32)</f>
        <v>36</v>
      </c>
      <c r="L32" s="1" t="s">
        <v>2</v>
      </c>
      <c r="M32" s="1">
        <f t="shared" ref="M32:M33" si="16">G32*B32</f>
        <v>26</v>
      </c>
      <c r="N32" s="1">
        <f t="shared" si="15"/>
        <v>0</v>
      </c>
      <c r="O32" s="1">
        <f t="shared" si="15"/>
        <v>4</v>
      </c>
    </row>
    <row r="33" spans="1:15" x14ac:dyDescent="0.25">
      <c r="A33" s="1" t="s">
        <v>4</v>
      </c>
      <c r="B33" s="1">
        <v>1</v>
      </c>
      <c r="C33" s="1">
        <v>2</v>
      </c>
      <c r="D33" s="1">
        <v>0</v>
      </c>
      <c r="F33" s="1" t="s">
        <v>4</v>
      </c>
      <c r="G33" s="1">
        <v>24</v>
      </c>
      <c r="H33" s="1">
        <v>4</v>
      </c>
      <c r="I33" s="1">
        <v>2</v>
      </c>
      <c r="J33">
        <f>SUM(G33:I33)</f>
        <v>30</v>
      </c>
      <c r="L33" s="1" t="s">
        <v>4</v>
      </c>
      <c r="M33" s="1">
        <f t="shared" si="16"/>
        <v>24</v>
      </c>
      <c r="N33" s="1">
        <f t="shared" si="15"/>
        <v>8</v>
      </c>
      <c r="O33" s="1">
        <f t="shared" si="15"/>
        <v>0</v>
      </c>
    </row>
    <row r="34" spans="1:15" x14ac:dyDescent="0.25">
      <c r="F34" s="1" t="s">
        <v>5</v>
      </c>
      <c r="G34">
        <f>SUM(G31:G33)</f>
        <v>103</v>
      </c>
      <c r="H34">
        <f t="shared" ref="H34:J34" si="17">SUM(H31:H33)</f>
        <v>20</v>
      </c>
      <c r="I34">
        <f t="shared" si="17"/>
        <v>8</v>
      </c>
      <c r="J34">
        <f t="shared" si="17"/>
        <v>131</v>
      </c>
      <c r="L34" s="1"/>
    </row>
    <row r="36" spans="1:15" x14ac:dyDescent="0.25">
      <c r="A36" s="5" t="s">
        <v>10</v>
      </c>
      <c r="B36">
        <f>ROUND(1-SUM(M31:O33)/SUM(M37:O39),2)</f>
        <v>7.0000000000000007E-2</v>
      </c>
      <c r="F36" s="1" t="s">
        <v>6</v>
      </c>
      <c r="G36" s="1" t="s">
        <v>1</v>
      </c>
      <c r="H36" s="1" t="s">
        <v>2</v>
      </c>
      <c r="I36" s="1" t="s">
        <v>3</v>
      </c>
      <c r="J36" s="1" t="s">
        <v>5</v>
      </c>
      <c r="L36" s="1" t="s">
        <v>9</v>
      </c>
      <c r="M36" s="1" t="s">
        <v>1</v>
      </c>
      <c r="N36" s="1" t="s">
        <v>2</v>
      </c>
      <c r="O36" s="1" t="s">
        <v>3</v>
      </c>
    </row>
    <row r="37" spans="1:15" x14ac:dyDescent="0.25">
      <c r="F37" s="1" t="s">
        <v>1</v>
      </c>
      <c r="G37" s="1">
        <f t="shared" ref="G37:I39" si="18">ROUND(G$34*$J31/$J$34,2)</f>
        <v>51.11</v>
      </c>
      <c r="H37" s="1">
        <f t="shared" si="18"/>
        <v>9.92</v>
      </c>
      <c r="I37" s="1">
        <f t="shared" si="18"/>
        <v>3.97</v>
      </c>
      <c r="J37">
        <f>SUM(G37:I37)</f>
        <v>65</v>
      </c>
      <c r="L37" s="1" t="s">
        <v>1</v>
      </c>
      <c r="M37" s="1">
        <f>G37*B31</f>
        <v>0</v>
      </c>
      <c r="N37" s="1">
        <f t="shared" ref="N37:O39" si="19">H37*C31</f>
        <v>9.92</v>
      </c>
      <c r="O37" s="1">
        <f t="shared" si="19"/>
        <v>3.97</v>
      </c>
    </row>
    <row r="38" spans="1:15" x14ac:dyDescent="0.25">
      <c r="F38" s="1" t="s">
        <v>2</v>
      </c>
      <c r="G38" s="1">
        <f t="shared" si="18"/>
        <v>28.31</v>
      </c>
      <c r="H38" s="1">
        <f t="shared" si="18"/>
        <v>5.5</v>
      </c>
      <c r="I38" s="1">
        <f t="shared" si="18"/>
        <v>2.2000000000000002</v>
      </c>
      <c r="J38">
        <f>SUM(G38:I38)</f>
        <v>36.010000000000005</v>
      </c>
      <c r="L38" s="1" t="s">
        <v>2</v>
      </c>
      <c r="M38" s="1">
        <f t="shared" ref="M38:M39" si="20">G38*B32</f>
        <v>28.31</v>
      </c>
      <c r="N38" s="1">
        <f t="shared" si="19"/>
        <v>0</v>
      </c>
      <c r="O38" s="1">
        <f t="shared" si="19"/>
        <v>4.4000000000000004</v>
      </c>
    </row>
    <row r="39" spans="1:15" x14ac:dyDescent="0.25">
      <c r="F39" s="1" t="s">
        <v>4</v>
      </c>
      <c r="G39" s="1">
        <f t="shared" si="18"/>
        <v>23.59</v>
      </c>
      <c r="H39" s="1">
        <f t="shared" si="18"/>
        <v>4.58</v>
      </c>
      <c r="I39" s="1">
        <f t="shared" si="18"/>
        <v>1.83</v>
      </c>
      <c r="J39">
        <f>SUM(G39:I39)</f>
        <v>30</v>
      </c>
      <c r="L39" s="1" t="s">
        <v>4</v>
      </c>
      <c r="M39" s="1">
        <f t="shared" si="20"/>
        <v>23.59</v>
      </c>
      <c r="N39" s="1">
        <f t="shared" si="19"/>
        <v>9.16</v>
      </c>
      <c r="O39" s="1">
        <f t="shared" si="19"/>
        <v>0</v>
      </c>
    </row>
    <row r="40" spans="1:15" x14ac:dyDescent="0.25">
      <c r="F40" s="1" t="s">
        <v>5</v>
      </c>
      <c r="G40">
        <f>SUM(G37:G39)</f>
        <v>103.01</v>
      </c>
      <c r="H40">
        <f t="shared" ref="H40:J40" si="21">SUM(H37:H39)</f>
        <v>20</v>
      </c>
      <c r="I40">
        <f t="shared" si="21"/>
        <v>8</v>
      </c>
      <c r="J40">
        <f t="shared" si="21"/>
        <v>131.01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I6" sqref="I6"/>
    </sheetView>
  </sheetViews>
  <sheetFormatPr defaultRowHeight="15.75" x14ac:dyDescent="0.25"/>
  <cols>
    <col min="1" max="1" width="17.25" customWidth="1"/>
  </cols>
  <sheetData>
    <row r="1" spans="1:15" x14ac:dyDescent="0.25">
      <c r="A1" s="2" t="s">
        <v>20</v>
      </c>
      <c r="B1" s="2"/>
      <c r="C1" s="2"/>
      <c r="D1" s="2"/>
      <c r="E1" s="3"/>
      <c r="F1" s="3"/>
      <c r="G1" s="2"/>
      <c r="H1" s="2"/>
      <c r="I1" s="2"/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27</v>
      </c>
      <c r="H3" s="1">
        <v>5</v>
      </c>
      <c r="I3" s="1">
        <v>2</v>
      </c>
      <c r="J3">
        <f>SUM(G3:I3)</f>
        <v>34</v>
      </c>
      <c r="L3" s="1" t="s">
        <v>1</v>
      </c>
      <c r="M3" s="1">
        <f>G3*B3</f>
        <v>0</v>
      </c>
      <c r="N3" s="1">
        <f t="shared" ref="N3:O5" si="0">H3*C3</f>
        <v>5</v>
      </c>
      <c r="O3" s="1">
        <f t="shared" si="0"/>
        <v>2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19</v>
      </c>
      <c r="H4" s="1">
        <v>6</v>
      </c>
      <c r="I4" s="1">
        <v>2</v>
      </c>
      <c r="J4">
        <f>SUM(G4:I4)</f>
        <v>27</v>
      </c>
      <c r="L4" s="1" t="s">
        <v>2</v>
      </c>
      <c r="M4" s="1">
        <f t="shared" ref="M4:M5" si="1">G4*B4</f>
        <v>19</v>
      </c>
      <c r="N4" s="1">
        <f t="shared" si="0"/>
        <v>0</v>
      </c>
      <c r="O4" s="1">
        <f t="shared" si="0"/>
        <v>4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13</v>
      </c>
      <c r="H5" s="1">
        <v>1</v>
      </c>
      <c r="I5" s="1">
        <v>1</v>
      </c>
      <c r="J5">
        <f>SUM(G5:I5)</f>
        <v>15</v>
      </c>
      <c r="L5" s="1" t="s">
        <v>4</v>
      </c>
      <c r="M5" s="1">
        <f t="shared" si="1"/>
        <v>13</v>
      </c>
      <c r="N5" s="1">
        <f t="shared" si="0"/>
        <v>2</v>
      </c>
      <c r="O5" s="1">
        <f t="shared" si="0"/>
        <v>0</v>
      </c>
    </row>
    <row r="6" spans="1:15" x14ac:dyDescent="0.25">
      <c r="F6" s="1" t="s">
        <v>5</v>
      </c>
      <c r="G6">
        <f>SUM(G3:G5)</f>
        <v>59</v>
      </c>
      <c r="H6">
        <f t="shared" ref="H6:J6" si="2">SUM(H3:H5)</f>
        <v>12</v>
      </c>
      <c r="I6">
        <f t="shared" si="2"/>
        <v>5</v>
      </c>
      <c r="J6">
        <f t="shared" si="2"/>
        <v>76</v>
      </c>
      <c r="L6" s="1"/>
    </row>
    <row r="8" spans="1:15" x14ac:dyDescent="0.25">
      <c r="A8" s="5" t="s">
        <v>10</v>
      </c>
      <c r="B8">
        <f>ROUND(1-SUM(M3:O5)/SUM(M9:O11),2)</f>
        <v>7.0000000000000007E-2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26.39</v>
      </c>
      <c r="H9" s="1">
        <f t="shared" ref="H9:I9" si="3">ROUND(H$6*$J3/$J$6,2)</f>
        <v>5.37</v>
      </c>
      <c r="I9" s="1">
        <f t="shared" si="3"/>
        <v>2.2400000000000002</v>
      </c>
      <c r="J9">
        <f>SUM(G9:I9)</f>
        <v>34</v>
      </c>
      <c r="L9" s="1" t="s">
        <v>1</v>
      </c>
      <c r="M9" s="1">
        <f>G9*B3</f>
        <v>0</v>
      </c>
      <c r="N9" s="1">
        <f t="shared" ref="N9:O11" si="4">H9*C3</f>
        <v>5.37</v>
      </c>
      <c r="O9" s="1">
        <f t="shared" si="4"/>
        <v>2.2400000000000002</v>
      </c>
    </row>
    <row r="10" spans="1:15" x14ac:dyDescent="0.25">
      <c r="F10" s="1" t="s">
        <v>2</v>
      </c>
      <c r="G10" s="1">
        <f t="shared" ref="G10:I11" si="5">ROUND(G$6*$J4/$J$6,2)</f>
        <v>20.96</v>
      </c>
      <c r="H10" s="1">
        <f t="shared" si="5"/>
        <v>4.26</v>
      </c>
      <c r="I10" s="1">
        <f t="shared" si="5"/>
        <v>1.78</v>
      </c>
      <c r="J10">
        <f>SUM(G10:I10)</f>
        <v>27</v>
      </c>
      <c r="L10" s="1" t="s">
        <v>2</v>
      </c>
      <c r="M10" s="1">
        <f t="shared" ref="M10:M11" si="6">G10*B4</f>
        <v>20.96</v>
      </c>
      <c r="N10" s="1">
        <f t="shared" si="4"/>
        <v>0</v>
      </c>
      <c r="O10" s="1">
        <f t="shared" si="4"/>
        <v>3.56</v>
      </c>
    </row>
    <row r="11" spans="1:15" x14ac:dyDescent="0.25">
      <c r="F11" s="1" t="s">
        <v>4</v>
      </c>
      <c r="G11" s="1">
        <f t="shared" si="5"/>
        <v>11.64</v>
      </c>
      <c r="H11" s="1">
        <f t="shared" si="5"/>
        <v>2.37</v>
      </c>
      <c r="I11" s="1">
        <f t="shared" si="5"/>
        <v>0.99</v>
      </c>
      <c r="J11">
        <f>SUM(G11:I11)</f>
        <v>15.000000000000002</v>
      </c>
      <c r="L11" s="1" t="s">
        <v>4</v>
      </c>
      <c r="M11" s="1">
        <f t="shared" si="6"/>
        <v>11.64</v>
      </c>
      <c r="N11" s="1">
        <f t="shared" si="4"/>
        <v>4.74</v>
      </c>
      <c r="O11" s="1">
        <f t="shared" si="4"/>
        <v>0</v>
      </c>
    </row>
    <row r="12" spans="1:15" x14ac:dyDescent="0.25">
      <c r="F12" s="1" t="s">
        <v>5</v>
      </c>
      <c r="G12">
        <f>SUM(G9:G11)</f>
        <v>58.99</v>
      </c>
      <c r="H12">
        <f t="shared" ref="H12:J12" si="7">SUM(H9:H11)</f>
        <v>12</v>
      </c>
      <c r="I12">
        <f t="shared" si="7"/>
        <v>5.0100000000000007</v>
      </c>
      <c r="J12">
        <f t="shared" si="7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ToolVsManual</vt:lpstr>
      <vt:lpstr>ToolVsTool</vt:lpstr>
      <vt:lpstr>2ToolsVsManual</vt:lpstr>
      <vt:lpstr>3ToolsVsManual</vt:lpstr>
    </vt:vector>
  </TitlesOfParts>
  <Company>Eindhoven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Serebrenik</dc:creator>
  <cp:lastModifiedBy>lenovo</cp:lastModifiedBy>
  <dcterms:created xsi:type="dcterms:W3CDTF">2016-07-11T09:43:17Z</dcterms:created>
  <dcterms:modified xsi:type="dcterms:W3CDTF">2017-11-08T09:07:33Z</dcterms:modified>
</cp:coreProperties>
</file>