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ivjot Singh\Downloads\"/>
    </mc:Choice>
  </mc:AlternateContent>
  <xr:revisionPtr revIDLastSave="0" documentId="13_ncr:1_{8E59133A-CD71-4EA7-8FF9-C788D9116F3F}" xr6:coauthVersionLast="47" xr6:coauthVersionMax="47" xr10:uidLastSave="{00000000-0000-0000-0000-000000000000}"/>
  <bookViews>
    <workbookView xWindow="-110" yWindow="-110" windowWidth="19420" windowHeight="11500" activeTab="3" xr2:uid="{00000000-000D-0000-FFFF-FFFF00000000}"/>
  </bookViews>
  <sheets>
    <sheet name="data_fromat_used_for_ml" sheetId="1" r:id="rId1"/>
    <sheet name="data_format_used_for_web(map)" sheetId="3" r:id="rId2"/>
    <sheet name="data" sheetId="5" r:id="rId3"/>
    <sheet name="data_0" sheetId="8" r:id="rId4"/>
  </sheets>
  <definedNames>
    <definedName name="_xlnm._FilterDatabase" localSheetId="1" hidden="1">'data_format_used_for_web(map)'!$A$1:$A$1000</definedName>
    <definedName name="_xlchart.v5.0" hidden="1">data_0!$A$2</definedName>
    <definedName name="_xlchart.v5.1" hidden="1">data_0!$A$3:$A$34</definedName>
    <definedName name="_xlchart.v5.2" hidden="1">data_0!$B$2</definedName>
    <definedName name="_xlchart.v5.3" hidden="1">data_0!$B$3:$B$34</definedName>
    <definedName name="Slicer_States">#REF!</definedName>
    <definedName name="Slicer_States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8" l="1"/>
  <c r="B4" i="8" s="1"/>
  <c r="B30" i="8" s="1"/>
  <c r="B3" i="8" l="1"/>
  <c r="B34" i="8"/>
  <c r="B32" i="8"/>
  <c r="B16" i="8"/>
  <c r="B15" i="8"/>
  <c r="B14" i="8"/>
  <c r="B18" i="8" s="1"/>
  <c r="B13" i="8"/>
  <c r="B9" i="8"/>
  <c r="B19" i="8"/>
  <c r="B33" i="8"/>
  <c r="B17" i="8"/>
  <c r="B31" i="8"/>
  <c r="B29" i="8"/>
  <c r="B28" i="8"/>
  <c r="B12" i="8"/>
  <c r="B27" i="8"/>
  <c r="B11" i="8"/>
  <c r="B26" i="8"/>
  <c r="B10" i="8"/>
  <c r="B25" i="8"/>
  <c r="B24" i="8"/>
  <c r="B8" i="8"/>
  <c r="B23" i="8"/>
  <c r="B7" i="8"/>
  <c r="B22" i="8"/>
  <c r="B6" i="8"/>
  <c r="B21" i="8"/>
  <c r="B5" i="8"/>
  <c r="B20" i="8"/>
  <c r="AG16" i="1"/>
  <c r="AG15" i="1"/>
  <c r="AG14" i="1"/>
  <c r="AG13" i="1"/>
  <c r="AG12" i="1"/>
  <c r="AG11" i="1"/>
  <c r="AG10" i="1"/>
  <c r="AG9" i="1"/>
  <c r="AG8" i="1"/>
  <c r="AG7" i="1"/>
  <c r="AG6" i="1"/>
  <c r="B35" i="8" l="1"/>
</calcChain>
</file>

<file path=xl/sharedStrings.xml><?xml version="1.0" encoding="utf-8"?>
<sst xmlns="http://schemas.openxmlformats.org/spreadsheetml/2006/main" count="815" uniqueCount="113">
  <si>
    <t>Carbon Emission in MtkgCO2e</t>
  </si>
  <si>
    <t>Country</t>
  </si>
  <si>
    <t>India</t>
  </si>
  <si>
    <t>YEAR</t>
  </si>
  <si>
    <t>State</t>
  </si>
  <si>
    <t>Andaman &amp; Nicobar</t>
  </si>
  <si>
    <r>
      <rPr>
        <b/>
        <sz val="11"/>
        <color rgb="FF282828"/>
        <rFont val="Cambria"/>
      </rPr>
      <t>Andhra Prade</t>
    </r>
    <r>
      <rPr>
        <b/>
        <sz val="11"/>
        <color rgb="FF3F3D42"/>
        <rFont val="Cambria"/>
      </rPr>
      <t>s</t>
    </r>
    <r>
      <rPr>
        <b/>
        <sz val="11"/>
        <color rgb="FF282828"/>
        <rFont val="Cambria"/>
      </rPr>
      <t>h</t>
    </r>
  </si>
  <si>
    <t>Arunachal Pradesh</t>
  </si>
  <si>
    <r>
      <rPr>
        <b/>
        <sz val="11"/>
        <color rgb="FF282828"/>
        <rFont val="Cambria"/>
      </rPr>
      <t>A</t>
    </r>
    <r>
      <rPr>
        <b/>
        <sz val="11"/>
        <color rgb="FF3F3D42"/>
        <rFont val="Cambria"/>
      </rPr>
      <t>ss</t>
    </r>
    <r>
      <rPr>
        <b/>
        <sz val="11"/>
        <color rgb="FF282828"/>
        <rFont val="Cambria"/>
      </rPr>
      <t>am</t>
    </r>
  </si>
  <si>
    <r>
      <rPr>
        <b/>
        <sz val="11"/>
        <color rgb="FF282828"/>
        <rFont val="Cambria"/>
      </rPr>
      <t>B</t>
    </r>
    <r>
      <rPr>
        <b/>
        <sz val="11"/>
        <color rgb="FF3F3D42"/>
        <rFont val="Cambria"/>
      </rPr>
      <t>i</t>
    </r>
    <r>
      <rPr>
        <b/>
        <sz val="11"/>
        <color rgb="FF282828"/>
        <rFont val="Cambria"/>
      </rPr>
      <t>har</t>
    </r>
  </si>
  <si>
    <r>
      <rPr>
        <b/>
        <sz val="11"/>
        <color rgb="FF282828"/>
        <rFont val="Cambria"/>
      </rPr>
      <t>Chhattis</t>
    </r>
    <r>
      <rPr>
        <b/>
        <sz val="11"/>
        <color rgb="FF3F3D42"/>
        <rFont val="Cambria"/>
      </rPr>
      <t>g</t>
    </r>
    <r>
      <rPr>
        <b/>
        <sz val="11"/>
        <color rgb="FF282828"/>
        <rFont val="Cambria"/>
      </rPr>
      <t>arh</t>
    </r>
  </si>
  <si>
    <r>
      <rPr>
        <b/>
        <sz val="11"/>
        <color rgb="FF282828"/>
        <rFont val="Cambria"/>
      </rPr>
      <t>D</t>
    </r>
    <r>
      <rPr>
        <b/>
        <sz val="11"/>
        <color rgb="FF3F3D42"/>
        <rFont val="Cambria"/>
      </rPr>
      <t>e</t>
    </r>
    <r>
      <rPr>
        <b/>
        <sz val="11"/>
        <color rgb="FF282828"/>
        <rFont val="Cambria"/>
      </rPr>
      <t>lhi</t>
    </r>
  </si>
  <si>
    <r>
      <rPr>
        <b/>
        <sz val="11"/>
        <color rgb="FF282828"/>
        <rFont val="Cambria"/>
      </rPr>
      <t>Goa</t>
    </r>
  </si>
  <si>
    <r>
      <rPr>
        <b/>
        <sz val="11"/>
        <color rgb="FF282828"/>
        <rFont val="Cambria"/>
      </rPr>
      <t>Gujarat</t>
    </r>
  </si>
  <si>
    <r>
      <rPr>
        <b/>
        <sz val="11"/>
        <color rgb="FF282828"/>
        <rFont val="Cambria"/>
      </rPr>
      <t>Haryana</t>
    </r>
  </si>
  <si>
    <r>
      <rPr>
        <b/>
        <sz val="11"/>
        <color rgb="FF282828"/>
        <rFont val="Cambria"/>
      </rPr>
      <t>Hima</t>
    </r>
    <r>
      <rPr>
        <b/>
        <sz val="11"/>
        <color rgb="FF3F3D42"/>
        <rFont val="Cambria"/>
      </rPr>
      <t>c</t>
    </r>
    <r>
      <rPr>
        <b/>
        <sz val="11"/>
        <color rgb="FF282828"/>
        <rFont val="Cambria"/>
      </rPr>
      <t>hal Prad</t>
    </r>
    <r>
      <rPr>
        <b/>
        <sz val="11"/>
        <color rgb="FF3F3D42"/>
        <rFont val="Cambria"/>
      </rPr>
      <t>e</t>
    </r>
    <r>
      <rPr>
        <b/>
        <sz val="11"/>
        <color rgb="FF282828"/>
        <rFont val="Cambria"/>
      </rPr>
      <t>sh</t>
    </r>
  </si>
  <si>
    <r>
      <rPr>
        <b/>
        <sz val="11"/>
        <color rgb="FF282828"/>
        <rFont val="Cambria"/>
      </rPr>
      <t>Jammu &amp; Kashmir</t>
    </r>
  </si>
  <si>
    <r>
      <rPr>
        <b/>
        <sz val="11"/>
        <color rgb="FF282828"/>
        <rFont val="Cambria"/>
      </rPr>
      <t>Jharkhand</t>
    </r>
  </si>
  <si>
    <r>
      <rPr>
        <b/>
        <sz val="11"/>
        <color rgb="FF282828"/>
        <rFont val="Arial"/>
      </rPr>
      <t>Karnataka</t>
    </r>
  </si>
  <si>
    <r>
      <rPr>
        <b/>
        <sz val="11"/>
        <color rgb="FF282828"/>
        <rFont val="Arial"/>
      </rPr>
      <t>Kerala</t>
    </r>
  </si>
  <si>
    <r>
      <rPr>
        <b/>
        <sz val="11"/>
        <color rgb="FF282828"/>
        <rFont val="Arial"/>
      </rPr>
      <t>Madhya Pradesh</t>
    </r>
  </si>
  <si>
    <r>
      <rPr>
        <b/>
        <sz val="11"/>
        <color rgb="FF282828"/>
        <rFont val="Arial"/>
      </rPr>
      <t>Maharashtra</t>
    </r>
  </si>
  <si>
    <r>
      <rPr>
        <b/>
        <sz val="11"/>
        <color rgb="FF282828"/>
        <rFont val="Arial"/>
      </rPr>
      <t>Manipur</t>
    </r>
  </si>
  <si>
    <r>
      <rPr>
        <b/>
        <sz val="11"/>
        <color rgb="FF282828"/>
        <rFont val="Arial"/>
      </rPr>
      <t>Meghalaya</t>
    </r>
  </si>
  <si>
    <r>
      <rPr>
        <b/>
        <sz val="11"/>
        <color rgb="FF282828"/>
        <rFont val="Arial"/>
      </rPr>
      <t>Mizoram</t>
    </r>
  </si>
  <si>
    <r>
      <rPr>
        <b/>
        <sz val="11"/>
        <color rgb="FF282828"/>
        <rFont val="Arial"/>
      </rPr>
      <t>Nagaland</t>
    </r>
  </si>
  <si>
    <r>
      <rPr>
        <b/>
        <sz val="11"/>
        <color rgb="FF282828"/>
        <rFont val="Arial"/>
      </rPr>
      <t>Orissa</t>
    </r>
  </si>
  <si>
    <r>
      <rPr>
        <b/>
        <sz val="11"/>
        <color rgb="FF282828"/>
        <rFont val="Arial"/>
      </rPr>
      <t>Punjab</t>
    </r>
  </si>
  <si>
    <r>
      <rPr>
        <b/>
        <sz val="11"/>
        <color rgb="FF282828"/>
        <rFont val="Arial"/>
      </rPr>
      <t>Rajasthan</t>
    </r>
  </si>
  <si>
    <r>
      <rPr>
        <b/>
        <sz val="11"/>
        <color rgb="FF282828"/>
        <rFont val="Arial"/>
      </rPr>
      <t>Sikkim</t>
    </r>
  </si>
  <si>
    <r>
      <rPr>
        <b/>
        <sz val="11"/>
        <color rgb="FF282828"/>
        <rFont val="Arial"/>
      </rPr>
      <t>Tamil Nadu</t>
    </r>
  </si>
  <si>
    <r>
      <rPr>
        <b/>
        <sz val="11"/>
        <color rgb="FF282828"/>
        <rFont val="Arial"/>
      </rPr>
      <t>Tripura</t>
    </r>
  </si>
  <si>
    <r>
      <rPr>
        <b/>
        <sz val="11"/>
        <color rgb="FF282828"/>
        <rFont val="Arial"/>
      </rPr>
      <t>Uttar Pradesh</t>
    </r>
  </si>
  <si>
    <r>
      <rPr>
        <b/>
        <sz val="11"/>
        <color rgb="FF282828"/>
        <rFont val="Arial"/>
      </rPr>
      <t>Uttarakhand</t>
    </r>
  </si>
  <si>
    <t>West Bengal</t>
  </si>
  <si>
    <t>year</t>
  </si>
  <si>
    <t>model predicted data</t>
  </si>
  <si>
    <t>India(carbon emission)</t>
  </si>
  <si>
    <t>Year</t>
  </si>
  <si>
    <t>State Code</t>
  </si>
  <si>
    <t>MtCO2e</t>
  </si>
  <si>
    <t>IN-AN</t>
  </si>
  <si>
    <t>IN-AP</t>
  </si>
  <si>
    <t>Andhra Pradesh</t>
  </si>
  <si>
    <t>IN-AR</t>
  </si>
  <si>
    <t>IN-AS</t>
  </si>
  <si>
    <t>Assam</t>
  </si>
  <si>
    <t>IN-BR</t>
  </si>
  <si>
    <t>Bihar</t>
  </si>
  <si>
    <t>IN-CT</t>
  </si>
  <si>
    <t>Chhattisgarh</t>
  </si>
  <si>
    <t>IN-DL</t>
  </si>
  <si>
    <t>Delhi</t>
  </si>
  <si>
    <t>IN-GA</t>
  </si>
  <si>
    <t>Goa</t>
  </si>
  <si>
    <t>IN-GJ</t>
  </si>
  <si>
    <t>Gujarat</t>
  </si>
  <si>
    <t>IN-HR</t>
  </si>
  <si>
    <t>Haryana</t>
  </si>
  <si>
    <t>IN-HP</t>
  </si>
  <si>
    <t>Himachal Pradesh</t>
  </si>
  <si>
    <t>IN-JK</t>
  </si>
  <si>
    <t>Jammu &amp; Kashmir</t>
  </si>
  <si>
    <t>IN-JH</t>
  </si>
  <si>
    <t>Jharkhand</t>
  </si>
  <si>
    <t>IN-KA</t>
  </si>
  <si>
    <t>Karnataka</t>
  </si>
  <si>
    <t>IN-KL</t>
  </si>
  <si>
    <t>Kerala</t>
  </si>
  <si>
    <t>IN-MP</t>
  </si>
  <si>
    <t>Madhya Pradesh</t>
  </si>
  <si>
    <t>IN-MH</t>
  </si>
  <si>
    <t>Maharashtra</t>
  </si>
  <si>
    <t>IN-MN</t>
  </si>
  <si>
    <t>Manipur</t>
  </si>
  <si>
    <t>IN-ML</t>
  </si>
  <si>
    <t>Meghalaya</t>
  </si>
  <si>
    <t>IN-MZ</t>
  </si>
  <si>
    <t>Mizoram</t>
  </si>
  <si>
    <t>IN-NL</t>
  </si>
  <si>
    <t>Nagaland</t>
  </si>
  <si>
    <t>IN-OR</t>
  </si>
  <si>
    <t>Orissa</t>
  </si>
  <si>
    <t>IN-PB</t>
  </si>
  <si>
    <t>Punjab</t>
  </si>
  <si>
    <t>IN-RJ</t>
  </si>
  <si>
    <t>Rajasthan</t>
  </si>
  <si>
    <t>IN-SK</t>
  </si>
  <si>
    <t>Sikkim</t>
  </si>
  <si>
    <t>IN-TN</t>
  </si>
  <si>
    <t>Tamil Nadu</t>
  </si>
  <si>
    <t>IN-TR</t>
  </si>
  <si>
    <t>Tripura</t>
  </si>
  <si>
    <t>IN-UP</t>
  </si>
  <si>
    <t>Uttar Pradesh</t>
  </si>
  <si>
    <t>IN-UT</t>
  </si>
  <si>
    <t>Uttarakhand</t>
  </si>
  <si>
    <t>IN-WB</t>
  </si>
  <si>
    <t>States</t>
  </si>
  <si>
    <t>Ladakh</t>
  </si>
  <si>
    <t>Telangana</t>
  </si>
  <si>
    <t>DATA OF CARBON EMISSION CONNECTED WITH INTERACTIVE INDIA MAP</t>
  </si>
  <si>
    <t>2015</t>
  </si>
  <si>
    <t>2014</t>
  </si>
  <si>
    <t>2013</t>
  </si>
  <si>
    <t>2012</t>
  </si>
  <si>
    <t>2011</t>
  </si>
  <si>
    <t>2010</t>
  </si>
  <si>
    <t>2009</t>
  </si>
  <si>
    <t>2008</t>
  </si>
  <si>
    <t>2007</t>
  </si>
  <si>
    <t>2006</t>
  </si>
  <si>
    <t>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</si>
</sst>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6" x14ac:knownFonts="1">
    <font>
      <sz val="10"/>
      <color rgb="FF000000"/>
      <name val="Times New Roman"/>
      <scheme val="minor"/>
    </font>
    <font>
      <b/>
      <sz val="12"/>
      <color rgb="FF282828"/>
      <name val="Cambria"/>
    </font>
    <font>
      <b/>
      <sz val="11"/>
      <color theme="1"/>
      <name val="Arial"/>
    </font>
    <font>
      <sz val="21"/>
      <color theme="1"/>
      <name val="Arial"/>
    </font>
    <font>
      <sz val="10"/>
      <color theme="1"/>
      <name val="Times New Roman"/>
      <scheme val="minor"/>
    </font>
    <font>
      <b/>
      <sz val="11"/>
      <color rgb="FF282828"/>
      <name val="Cambria"/>
    </font>
    <font>
      <b/>
      <sz val="11"/>
      <color theme="1"/>
      <name val="Cambria"/>
    </font>
    <font>
      <b/>
      <sz val="11"/>
      <color rgb="FF282828"/>
      <name val="Arial"/>
    </font>
    <font>
      <b/>
      <sz val="10"/>
      <color theme="1"/>
      <name val="Cambria"/>
    </font>
    <font>
      <sz val="11"/>
      <color rgb="FF282828"/>
      <name val="Cambria"/>
    </font>
    <font>
      <sz val="11"/>
      <color rgb="FF3F3D42"/>
      <name val="Cambria"/>
    </font>
    <font>
      <sz val="11"/>
      <color rgb="FF3F3B42"/>
      <name val="Times New Roman"/>
    </font>
    <font>
      <sz val="11"/>
      <color rgb="FF4F4954"/>
      <name val="Times New Roman"/>
    </font>
    <font>
      <sz val="12"/>
      <color rgb="FF4F4954"/>
      <name val="Times New Roman"/>
    </font>
    <font>
      <sz val="12"/>
      <color rgb="FF3F3B42"/>
      <name val="Times New Roman"/>
    </font>
    <font>
      <sz val="11"/>
      <color theme="1"/>
      <name val="Times New Roman"/>
      <scheme val="minor"/>
    </font>
    <font>
      <sz val="11"/>
      <color theme="1"/>
      <name val="Times New Roman"/>
    </font>
    <font>
      <sz val="12"/>
      <color rgb="FF3F3D42"/>
      <name val="Cambria"/>
    </font>
    <font>
      <b/>
      <sz val="12"/>
      <color rgb="FF000000"/>
      <name val="&quot;Times New Roman&quot;"/>
    </font>
    <font>
      <sz val="10"/>
      <color theme="1"/>
      <name val="Times New Roman"/>
    </font>
    <font>
      <b/>
      <sz val="12"/>
      <color theme="1"/>
      <name val="Times New Roman"/>
    </font>
    <font>
      <sz val="10"/>
      <color theme="1"/>
      <name val="Cambria"/>
    </font>
    <font>
      <b/>
      <sz val="12"/>
      <color theme="1"/>
      <name val="Calibri"/>
    </font>
    <font>
      <b/>
      <sz val="12"/>
      <color rgb="FFFFFFFF"/>
      <name val="Calibri"/>
    </font>
    <font>
      <b/>
      <sz val="12"/>
      <color rgb="FF000000"/>
      <name val="Calibri"/>
    </font>
    <font>
      <sz val="12"/>
      <color rgb="FF000000"/>
      <name val="Calibri"/>
    </font>
    <font>
      <b/>
      <sz val="11"/>
      <color rgb="FF3F3D42"/>
      <name val="Cambria"/>
    </font>
    <font>
      <sz val="48"/>
      <color rgb="FF000000"/>
      <name val="Times New Roman"/>
      <family val="1"/>
      <scheme val="minor"/>
    </font>
    <font>
      <sz val="24"/>
      <color rgb="FF000000"/>
      <name val="Times New Roman"/>
      <family val="1"/>
      <scheme val="minor"/>
    </font>
    <font>
      <b/>
      <sz val="10"/>
      <color theme="0"/>
      <name val="Times New Roman"/>
      <family val="1"/>
      <scheme val="minor"/>
    </font>
    <font>
      <b/>
      <sz val="11"/>
      <color theme="0"/>
      <name val="Cambria"/>
      <family val="1"/>
    </font>
    <font>
      <sz val="10"/>
      <color rgb="FF000000"/>
      <name val="Times New Roman"/>
      <family val="1"/>
    </font>
    <font>
      <b/>
      <sz val="14"/>
      <color rgb="FF000000"/>
      <name val="Lucida Console"/>
      <family val="3"/>
    </font>
    <font>
      <b/>
      <sz val="13"/>
      <color rgb="FF000000"/>
      <name val="Times New Roman"/>
      <family val="1"/>
    </font>
    <font>
      <sz val="12"/>
      <color rgb="FF000000"/>
      <name val="Times New Roman"/>
      <family val="2"/>
      <scheme val="minor"/>
    </font>
    <font>
      <b/>
      <sz val="12"/>
      <color rgb="FF000000"/>
      <name val="Times New Roman"/>
      <family val="2"/>
      <scheme val="minor"/>
    </font>
  </fonts>
  <fills count="12">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2CC"/>
        <bgColor rgb="FFFFF2CC"/>
      </patternFill>
    </fill>
    <fill>
      <patternFill patternType="solid">
        <fgColor rgb="FFEA9999"/>
        <bgColor rgb="FFEA9999"/>
      </patternFill>
    </fill>
    <fill>
      <patternFill patternType="solid">
        <fgColor theme="6" tint="0.59999389629810485"/>
        <bgColor rgb="FFB8CCE4"/>
      </patternFill>
    </fill>
    <fill>
      <patternFill patternType="solid">
        <fgColor theme="6" tint="0.59999389629810485"/>
        <bgColor rgb="FFDCE6F1"/>
      </patternFill>
    </fill>
    <fill>
      <patternFill patternType="solid">
        <fgColor theme="1"/>
        <bgColor rgb="FF4F81BD"/>
      </patternFill>
    </fill>
    <fill>
      <patternFill patternType="solid">
        <fgColor theme="6" tint="0.59999389629810485"/>
        <bgColor indexed="64"/>
      </patternFill>
    </fill>
    <fill>
      <patternFill patternType="solid">
        <fgColor theme="1"/>
        <bgColor indexed="64"/>
      </patternFill>
    </fill>
    <fill>
      <patternFill patternType="solid">
        <fgColor theme="3"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1" fillId="0" borderId="0"/>
  </cellStyleXfs>
  <cellXfs count="69">
    <xf numFmtId="0" fontId="0" fillId="0" borderId="0" xfId="0" applyAlignment="1">
      <alignment horizontal="left" vertical="top"/>
    </xf>
    <xf numFmtId="164" fontId="1" fillId="0" borderId="0" xfId="0" applyNumberFormat="1"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center" vertical="top"/>
    </xf>
    <xf numFmtId="164" fontId="1"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0" borderId="1" xfId="0" applyFont="1" applyBorder="1" applyAlignment="1">
      <alignment horizontal="center" vertical="top" wrapText="1"/>
    </xf>
    <xf numFmtId="0" fontId="7" fillId="0" borderId="2" xfId="0" applyFont="1" applyBorder="1" applyAlignment="1">
      <alignment horizontal="center" vertical="top" wrapText="1"/>
    </xf>
    <xf numFmtId="0" fontId="8" fillId="2" borderId="0" xfId="0" applyFont="1" applyFill="1" applyAlignment="1">
      <alignment horizontal="center" vertical="top" wrapText="1"/>
    </xf>
    <xf numFmtId="164" fontId="9" fillId="3" borderId="1" xfId="0" applyNumberFormat="1" applyFont="1" applyFill="1" applyBorder="1" applyAlignment="1">
      <alignment horizontal="center" vertical="top" wrapText="1"/>
    </xf>
    <xf numFmtId="165" fontId="10" fillId="3" borderId="1" xfId="0" applyNumberFormat="1" applyFont="1" applyFill="1" applyBorder="1" applyAlignment="1">
      <alignment horizontal="center" vertical="top" wrapText="1"/>
    </xf>
    <xf numFmtId="165" fontId="11" fillId="3" borderId="1" xfId="0" applyNumberFormat="1" applyFont="1" applyFill="1" applyBorder="1" applyAlignment="1">
      <alignment horizontal="center" vertical="top" wrapText="1"/>
    </xf>
    <xf numFmtId="165" fontId="12" fillId="3" borderId="1" xfId="0" applyNumberFormat="1" applyFont="1" applyFill="1" applyBorder="1" applyAlignment="1">
      <alignment horizontal="center" vertical="top" wrapText="1"/>
    </xf>
    <xf numFmtId="165" fontId="13" fillId="2" borderId="0" xfId="0" applyNumberFormat="1" applyFont="1" applyFill="1" applyAlignment="1">
      <alignment horizontal="center" vertical="top" wrapText="1"/>
    </xf>
    <xf numFmtId="165" fontId="14" fillId="2" borderId="0" xfId="0" applyNumberFormat="1" applyFont="1" applyFill="1" applyAlignment="1">
      <alignment horizontal="center" vertical="top" wrapText="1"/>
    </xf>
    <xf numFmtId="164" fontId="9" fillId="4" borderId="1" xfId="0" applyNumberFormat="1" applyFont="1" applyFill="1" applyBorder="1" applyAlignment="1">
      <alignment horizontal="center" vertical="top" wrapText="1"/>
    </xf>
    <xf numFmtId="0" fontId="15" fillId="4" borderId="1" xfId="0" applyFont="1" applyFill="1" applyBorder="1" applyAlignment="1">
      <alignment horizontal="center" vertical="top"/>
    </xf>
    <xf numFmtId="165" fontId="10" fillId="4" borderId="1" xfId="0" applyNumberFormat="1" applyFont="1" applyFill="1" applyBorder="1" applyAlignment="1">
      <alignment horizontal="center" vertical="top" wrapText="1"/>
    </xf>
    <xf numFmtId="165" fontId="11" fillId="4" borderId="1" xfId="0" applyNumberFormat="1" applyFont="1" applyFill="1" applyBorder="1" applyAlignment="1">
      <alignment horizontal="center" vertical="top" wrapText="1"/>
    </xf>
    <xf numFmtId="0" fontId="16" fillId="4" borderId="1" xfId="0" applyFont="1" applyFill="1" applyBorder="1" applyAlignment="1">
      <alignment horizontal="center" vertical="top"/>
    </xf>
    <xf numFmtId="0" fontId="4" fillId="2" borderId="0" xfId="0" applyFont="1" applyFill="1" applyAlignment="1">
      <alignment horizontal="left" vertical="top"/>
    </xf>
    <xf numFmtId="164" fontId="9" fillId="5" borderId="1" xfId="0" applyNumberFormat="1" applyFont="1" applyFill="1" applyBorder="1" applyAlignment="1">
      <alignment horizontal="center" vertical="top" wrapText="1"/>
    </xf>
    <xf numFmtId="0" fontId="15" fillId="5" borderId="1" xfId="0" applyFont="1" applyFill="1" applyBorder="1" applyAlignment="1">
      <alignment horizontal="center" vertical="top"/>
    </xf>
    <xf numFmtId="165" fontId="10" fillId="5" borderId="1" xfId="0" applyNumberFormat="1" applyFont="1" applyFill="1" applyBorder="1" applyAlignment="1">
      <alignment horizontal="center" vertical="top" wrapText="1"/>
    </xf>
    <xf numFmtId="165" fontId="11" fillId="5" borderId="1" xfId="0" applyNumberFormat="1" applyFont="1" applyFill="1" applyBorder="1" applyAlignment="1">
      <alignment horizontal="center" vertical="top" wrapText="1"/>
    </xf>
    <xf numFmtId="0" fontId="16" fillId="5" borderId="1" xfId="0" applyFont="1" applyFill="1" applyBorder="1" applyAlignment="1">
      <alignment horizontal="center" vertical="top"/>
    </xf>
    <xf numFmtId="165" fontId="17" fillId="0" borderId="0" xfId="0" applyNumberFormat="1" applyFont="1" applyAlignment="1">
      <alignment horizontal="center" vertical="top" wrapText="1"/>
    </xf>
    <xf numFmtId="0" fontId="18" fillId="0" borderId="0" xfId="0" applyFont="1" applyAlignment="1">
      <alignment horizontal="center" vertical="top"/>
    </xf>
    <xf numFmtId="0" fontId="4" fillId="0" borderId="0" xfId="0" applyFont="1" applyAlignment="1">
      <alignment horizontal="left" vertical="top"/>
    </xf>
    <xf numFmtId="0" fontId="19" fillId="0" borderId="1" xfId="0" applyFont="1" applyBorder="1" applyAlignment="1">
      <alignment horizontal="left" vertical="top"/>
    </xf>
    <xf numFmtId="0" fontId="19" fillId="0" borderId="0" xfId="0" applyFont="1" applyAlignment="1">
      <alignment horizontal="left" vertical="top"/>
    </xf>
    <xf numFmtId="0" fontId="20" fillId="0" borderId="0" xfId="0" applyFont="1" applyAlignment="1">
      <alignment horizontal="center" vertical="top"/>
    </xf>
    <xf numFmtId="165" fontId="19" fillId="0" borderId="1" xfId="0" applyNumberFormat="1" applyFont="1" applyBorder="1" applyAlignment="1">
      <alignment horizontal="left" vertical="top"/>
    </xf>
    <xf numFmtId="165" fontId="19" fillId="0" borderId="0" xfId="0" applyNumberFormat="1" applyFont="1" applyAlignment="1">
      <alignment horizontal="left" vertical="top"/>
    </xf>
    <xf numFmtId="0" fontId="5" fillId="0" borderId="0" xfId="0" applyFont="1" applyAlignment="1">
      <alignment horizontal="center" vertical="top" wrapText="1"/>
    </xf>
    <xf numFmtId="164" fontId="18" fillId="0" borderId="1" xfId="0" applyNumberFormat="1" applyFont="1" applyBorder="1" applyAlignment="1">
      <alignment horizontal="center" vertical="top"/>
    </xf>
    <xf numFmtId="164" fontId="18" fillId="0" borderId="0" xfId="0" applyNumberFormat="1" applyFont="1" applyAlignment="1">
      <alignment horizontal="center" vertical="top"/>
    </xf>
    <xf numFmtId="0" fontId="21" fillId="0" borderId="0" xfId="0" applyFont="1" applyAlignment="1">
      <alignment horizontal="center" vertical="top" wrapText="1"/>
    </xf>
    <xf numFmtId="0" fontId="27" fillId="0" borderId="0" xfId="0" applyFont="1" applyAlignment="1">
      <alignment horizontal="left" vertical="top"/>
    </xf>
    <xf numFmtId="0" fontId="28" fillId="0" borderId="0" xfId="0" applyFont="1" applyAlignment="1">
      <alignment horizontal="left" vertical="top"/>
    </xf>
    <xf numFmtId="0" fontId="24" fillId="6" borderId="3" xfId="0" applyFont="1" applyFill="1" applyBorder="1" applyAlignment="1">
      <alignment horizontal="left" vertical="top"/>
    </xf>
    <xf numFmtId="0" fontId="24" fillId="6" borderId="7" xfId="0" applyFont="1" applyFill="1" applyBorder="1" applyAlignment="1">
      <alignment horizontal="left" vertical="top"/>
    </xf>
    <xf numFmtId="0" fontId="25" fillId="6" borderId="7" xfId="0" applyFont="1" applyFill="1" applyBorder="1" applyAlignment="1">
      <alignment horizontal="left" vertical="top"/>
    </xf>
    <xf numFmtId="0" fontId="25" fillId="6" borderId="8" xfId="0" applyFont="1" applyFill="1" applyBorder="1" applyAlignment="1">
      <alignment horizontal="left" vertical="top"/>
    </xf>
    <xf numFmtId="0" fontId="24" fillId="7" borderId="3" xfId="0" applyFont="1" applyFill="1" applyBorder="1" applyAlignment="1">
      <alignment horizontal="left" vertical="top"/>
    </xf>
    <xf numFmtId="0" fontId="24" fillId="7" borderId="7" xfId="0" applyFont="1" applyFill="1" applyBorder="1" applyAlignment="1">
      <alignment horizontal="left" vertical="top"/>
    </xf>
    <xf numFmtId="0" fontId="25" fillId="7" borderId="7" xfId="0" applyFont="1" applyFill="1" applyBorder="1" applyAlignment="1">
      <alignment horizontal="left" vertical="top"/>
    </xf>
    <xf numFmtId="0" fontId="25" fillId="7" borderId="8" xfId="0" applyFont="1" applyFill="1" applyBorder="1" applyAlignment="1">
      <alignment horizontal="left" vertical="top"/>
    </xf>
    <xf numFmtId="0" fontId="23" fillId="8" borderId="4" xfId="0" applyFont="1" applyFill="1" applyBorder="1" applyAlignment="1">
      <alignment horizontal="left" vertical="top"/>
    </xf>
    <xf numFmtId="0" fontId="23" fillId="8" borderId="5" xfId="0" applyFont="1" applyFill="1" applyBorder="1" applyAlignment="1">
      <alignment horizontal="left" vertical="top"/>
    </xf>
    <xf numFmtId="0" fontId="23" fillId="8" borderId="6" xfId="0" applyFont="1" applyFill="1" applyBorder="1" applyAlignment="1">
      <alignment horizontal="left" vertical="top"/>
    </xf>
    <xf numFmtId="0" fontId="4" fillId="9" borderId="9" xfId="0" applyFont="1" applyFill="1" applyBorder="1" applyAlignment="1">
      <alignment horizontal="left" vertical="top"/>
    </xf>
    <xf numFmtId="0" fontId="22" fillId="6" borderId="9" xfId="0" applyFont="1" applyFill="1" applyBorder="1" applyAlignment="1">
      <alignment horizontal="left" vertical="top"/>
    </xf>
    <xf numFmtId="165" fontId="17" fillId="9" borderId="9" xfId="0" applyNumberFormat="1" applyFont="1" applyFill="1" applyBorder="1" applyAlignment="1">
      <alignment horizontal="center" vertical="top" wrapText="1"/>
    </xf>
    <xf numFmtId="0" fontId="22" fillId="7" borderId="9" xfId="0" applyFont="1" applyFill="1" applyBorder="1" applyAlignment="1">
      <alignment horizontal="left" vertical="top"/>
    </xf>
    <xf numFmtId="165" fontId="14" fillId="9" borderId="9" xfId="0" applyNumberFormat="1" applyFont="1" applyFill="1" applyBorder="1" applyAlignment="1">
      <alignment horizontal="center" vertical="top" wrapText="1"/>
    </xf>
    <xf numFmtId="165" fontId="13" fillId="9" borderId="9" xfId="0" applyNumberFormat="1" applyFont="1" applyFill="1" applyBorder="1" applyAlignment="1">
      <alignment horizontal="center" vertical="top" wrapText="1"/>
    </xf>
    <xf numFmtId="0" fontId="29" fillId="10" borderId="9" xfId="0" applyFont="1" applyFill="1" applyBorder="1" applyAlignment="1">
      <alignment horizontal="left" vertical="top"/>
    </xf>
    <xf numFmtId="0" fontId="30" fillId="10" borderId="9" xfId="0" applyFont="1" applyFill="1" applyBorder="1" applyAlignment="1">
      <alignment horizontal="center" vertical="top" wrapText="1"/>
    </xf>
    <xf numFmtId="0" fontId="31" fillId="0" borderId="0" xfId="1" applyAlignment="1">
      <alignment horizontal="left" vertical="top"/>
    </xf>
    <xf numFmtId="0" fontId="32" fillId="11" borderId="0" xfId="1" applyFont="1" applyFill="1" applyAlignment="1">
      <alignment horizontal="left" vertical="top"/>
    </xf>
    <xf numFmtId="0" fontId="35" fillId="9" borderId="0" xfId="1" applyFont="1" applyFill="1" applyAlignment="1">
      <alignment horizontal="left" vertical="top"/>
    </xf>
    <xf numFmtId="0" fontId="34" fillId="9" borderId="0" xfId="1" applyFont="1" applyFill="1" applyAlignment="1">
      <alignment horizontal="left" vertical="top"/>
    </xf>
    <xf numFmtId="0" fontId="31" fillId="9" borderId="0" xfId="1" applyFill="1" applyAlignment="1">
      <alignment horizontal="left" vertical="top"/>
    </xf>
    <xf numFmtId="0" fontId="33" fillId="9" borderId="0" xfId="1" applyFont="1" applyFill="1" applyAlignment="1">
      <alignment horizontal="left" vertical="top"/>
    </xf>
    <xf numFmtId="0" fontId="35" fillId="10" borderId="0" xfId="1" applyFont="1" applyFill="1" applyAlignment="1">
      <alignment horizontal="left" vertical="top"/>
    </xf>
  </cellXfs>
  <cellStyles count="2">
    <cellStyle name="Normal" xfId="0" builtinId="0"/>
    <cellStyle name="Normal 2" xfId="1" xr:uid="{5547A2AD-FE86-4D35-8903-A5875275E4AE}"/>
  </cellStyles>
  <dxfs count="15">
    <dxf>
      <font>
        <b/>
        <i val="0"/>
        <strike val="0"/>
        <condense val="0"/>
        <extend val="0"/>
        <outline val="0"/>
        <shadow val="0"/>
        <u val="none"/>
        <vertAlign val="baseline"/>
        <sz val="12"/>
        <color rgb="FF000000"/>
        <name val="Times New Roman"/>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Times New Roman"/>
        <family val="2"/>
        <scheme val="minor"/>
      </font>
      <numFmt numFmtId="0" formatCode="General"/>
      <fill>
        <patternFill patternType="solid">
          <fgColor indexed="64"/>
          <bgColor theme="6" tint="0.59999389629810485"/>
        </patternFill>
      </fill>
      <alignment horizontal="left" vertical="top" textRotation="0" wrapText="0" indent="0" justifyLastLine="0" shrinkToFit="0" readingOrder="0"/>
    </dxf>
    <dxf>
      <font>
        <b/>
        <i val="0"/>
        <strike val="0"/>
        <condense val="0"/>
        <extend val="0"/>
        <outline val="0"/>
        <shadow val="0"/>
        <u val="none"/>
        <vertAlign val="baseline"/>
        <sz val="12"/>
        <color rgb="FF000000"/>
        <name val="Times New Roman"/>
        <family val="2"/>
        <scheme val="minor"/>
      </font>
      <fill>
        <patternFill patternType="solid">
          <fgColor indexed="64"/>
          <bgColor theme="6" tint="0.59999389629810485"/>
        </patternFill>
      </fill>
      <alignment horizontal="left" vertical="top" textRotation="0" wrapText="0" indent="0" justifyLastLine="0" shrinkToFit="0" readingOrder="0"/>
    </dxf>
    <dxf>
      <font>
        <b/>
        <i val="0"/>
        <strike val="0"/>
        <condense val="0"/>
        <extend val="0"/>
        <outline val="0"/>
        <shadow val="0"/>
        <u val="none"/>
        <vertAlign val="baseline"/>
        <sz val="12"/>
        <color rgb="FF000000"/>
        <name val="Times New Roman"/>
        <family val="2"/>
        <scheme val="minor"/>
      </font>
      <fill>
        <patternFill patternType="solid">
          <fgColor indexed="64"/>
          <bgColor theme="6" tint="0.5999938962981048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India(carbon emission)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data_fromat_used_for_ml!$B$32</c:f>
              <c:strCache>
                <c:ptCount val="1"/>
                <c:pt idx="0">
                  <c:v>India(carbon emission)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data_fromat_used_for_ml!$A$33:$A$54</c15:sqref>
                  </c15:fullRef>
                </c:ext>
              </c:extLst>
              <c:f>data_fromat_used_for_ml!$A$33:$A$43</c:f>
              <c:numCache>
                <c:formatCode>###0;###0</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xmlns:c15="http://schemas.microsoft.com/office/drawing/2012/chart" uri="{02D57815-91ED-43cb-92C2-25804820EDAC}">
                  <c15:fullRef>
                    <c15:sqref>data_fromat_used_for_ml!$B$33:$B$54</c15:sqref>
                  </c15:fullRef>
                </c:ext>
              </c:extLst>
              <c:f>data_fromat_used_for_ml!$B$33:$B$43</c:f>
              <c:numCache>
                <c:formatCode>###0.00;###0.00</c:formatCode>
                <c:ptCount val="11"/>
                <c:pt idx="0">
                  <c:v>19.929999999999993</c:v>
                </c:pt>
                <c:pt idx="1">
                  <c:v>20.570000000000004</c:v>
                </c:pt>
                <c:pt idx="2">
                  <c:v>21.729999999999997</c:v>
                </c:pt>
                <c:pt idx="3">
                  <c:v>22.55</c:v>
                </c:pt>
                <c:pt idx="4">
                  <c:v>23.840000000000003</c:v>
                </c:pt>
                <c:pt idx="5">
                  <c:v>24.780000000000005</c:v>
                </c:pt>
                <c:pt idx="6">
                  <c:v>26.019999999999996</c:v>
                </c:pt>
                <c:pt idx="7">
                  <c:v>27.209999999999997</c:v>
                </c:pt>
                <c:pt idx="8">
                  <c:v>27.96</c:v>
                </c:pt>
                <c:pt idx="9">
                  <c:v>29.11</c:v>
                </c:pt>
                <c:pt idx="10">
                  <c:v>29.859999999999996</c:v>
                </c:pt>
              </c:numCache>
            </c:numRef>
          </c:val>
          <c:smooth val="0"/>
          <c:extLst>
            <c:ext xmlns:c16="http://schemas.microsoft.com/office/drawing/2014/chart" uri="{C3380CC4-5D6E-409C-BE32-E72D297353CC}">
              <c16:uniqueId val="{00000000-E8A2-4F81-ADC0-394C125EFA24}"/>
            </c:ext>
          </c:extLst>
        </c:ser>
        <c:dLbls>
          <c:showLegendKey val="0"/>
          <c:showVal val="0"/>
          <c:showCatName val="0"/>
          <c:showSerName val="0"/>
          <c:showPercent val="0"/>
          <c:showBubbleSize val="0"/>
        </c:dLbls>
        <c:smooth val="0"/>
        <c:axId val="124921902"/>
        <c:axId val="576908713"/>
      </c:lineChart>
      <c:catAx>
        <c:axId val="12492190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08713"/>
        <c:crosses val="autoZero"/>
        <c:auto val="1"/>
        <c:lblAlgn val="ctr"/>
        <c:lblOffset val="100"/>
        <c:noMultiLvlLbl val="1"/>
      </c:catAx>
      <c:valAx>
        <c:axId val="57690871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India(carbon emission)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190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IN"/>
              <a:t>State-wise emissions estimates (MtCO2e) per capita</a:t>
            </a:r>
            <a:endParaRPr lang="en-US" sz="1400" b="0" i="0" u="none" strike="noStrike" baseline="0">
              <a:solidFill>
                <a:sysClr val="window" lastClr="FFFFFF">
                  <a:lumMod val="95000"/>
                </a:sysClr>
              </a:solidFill>
              <a:latin typeface="Calibri"/>
            </a:endParaRPr>
          </a:p>
        </cx:rich>
      </cx:tx>
    </cx:title>
    <cx:plotArea>
      <cx:plotAreaRegion>
        <cx:series layoutId="regionMap" uniqueId="{FAB5A747-47A4-4CCA-95EF-5D117E31C54A}" formatIdx="0">
          <cx:tx>
            <cx:txData>
              <cx:f>_xlchart.v5.2</cx:f>
              <cx:v>YEAR</cx:v>
            </cx:txData>
          </cx:tx>
          <cx:dataLabels>
            <cx:visibility seriesName="0" categoryName="0" value="1"/>
          </cx:dataLabels>
          <cx:dataId val="0"/>
          <cx:layoutPr>
            <cx:regionLabelLayout val="none"/>
            <cx:geography cultureLanguage="en-US" cultureRegion="IN" attribution="Powered by Bing">
              <cx:geoCache provider="{E9337A44-BEBE-4D9F-B70C-5C5E7DAFC167}">
                <cx:binary>1H1Zc9w4su5fcfjhPg3VIHbOPT0RDZJVpV2W5PWFUZYl7htIcPv1J8uSbBW7ZNkaz72jCkd0qFgA
k/iQy5eZYP/P1fDPq+x6rV8NeVY0/7wa/nwdtW31zz/+aK6i63zd7OXxlS6b8qbduyrzP8qbm/jq
+o8vet3HRfgHRjb94ypa6/Z6eP2v/4HZwuvyqLxat3FZvDHXejy/bkzWNj+4tvPSq/WXPC68uGl1
fNXaf77+q/iyztfFq/+zzqv/++okvio/r/XrV9dFG7fj5Vhd//l6a8jrV3/MJ/6bEK8ykLM1X2Cs
jfc4QghLRF+/ysoivPvewXuS2JhLgpzbz/09T9Y5jLsXa118uRfq1X6TwZ/N/Q93CfdVtPWXL/q6
aeBRv/73icm2ng5+e/L61VVpinazxCGs9p+v94sv8fr1q7gp3dsLbrl5tH34JazFH9vg/O0LWJ3Z
Tx7gN1/Kpy7tgi/S61dnev3luol+tDS/iBvbE4wxWzrf8XkAn3D2HM6ozRx6ix65v/U3+H5SrEcR
2xo/B+nsRYF0quOmgR30u5QKoz1mE0QpYd+U5wE4ku5RLBkF1QLVgw+7v/UtOKdf4ib6oTi7Qbkf
NwPj9PxFgfGXNsUaTGv2+5UGiz3mECIdZt8uPN62eXzPRoIIfq9SfBuXX5JsN0Q7ppih9dfLQutt
2671Oo3A8N8v1i67/2vGjaA9m2CEOee3+iO3cALjhhEjRDDA71ZnbxXnJ4XZDc3W4Bkobw9flAqt
1npcFz+0IL8GCHb2bEfaDgVL9cCQCb5HKMIUUXmrTzOF+Qk5dmPxbeAMh9XLUo6/wKvk91v031cL
DMsNXkM64PVvP1tobEI2LBgEBOT26tznPyXNbizuHmKGxF8XL0ojDtZ5bu5i6MN1E+Wx/n24ELLH
uHAYQ/YuXATbuBWwZfeXZ1ryi7LtRmnnJDPMDl6WFVMx8KvfhxJmewCSZDYjt8bK3tIeCZeRwzl1
Zk7lSTF2A3I3bAaBelkGzLvOovg3QiD3OCXEQaALXz/bEAixZ9uMCsDoVo9mivKkNLuRuBs2Q8I7
elEG7P11075S10W4zn4jHmQPaIjNkBDbuiD2HIG5Q+8ciTMjKD8pzG44tgbPQHmvXhQobhSt2zZu
wrX+jdQe23sQ+UrqMLxLSyTeQ9QGR49mhupnpdkNy/boGS7u5YvCZVn+xtjXZnuEE0wcvDPqEnQP
MdAVjvGt0ZrpyhOy7Abj66AZBsu/XhYGJgFi2P5GYwWZSgcW2hZ3QZazZbOEDdxeICLhJ7ef+1vf
csPl0/I8gsX9wDkeBy8Kj5M1uI7fytKBjiBuSwm58G8r/oAcOpDl4tIW4o4bIvAxD8n6zwi0G5Hv
I2eQnLwsn76K8/9QoovYew4mDLzIThcCgRYmHNuEP8Lbf0Gw3RD9/dFmUK1eVob4AKjIb05yYbLH
GbexI++irO0kF/ARximkwfid24H6zEP1+SmJdoPzYOgMlYPVi7Jph2tdrNt1+ju9Pd0TNqKY0t2a
AyliYJHAIXfnWH5Kot2oPBg6Q+XwZXn+w2sNnuZ+t/77aS8b7VGoYtnw2eVnIAlJEXh9at+RyllY
/LQ4j+Bx9xhzMF6Wj/ma1f4PVFL4rYOx7wopyN4KxiQUwDgnDN/btlkq8qel2g3NbPgMobcvy7Uc
rb9A/eT3qQtkIx0b2RLfl35ncTLUwCDBQiFpf8suZ9A8Lc5uTO7HzcA4elm263j9JRr/A+V6cPaM
QDDM2F3Eta0vQu5hKR1OyJ2Jm4Hy82LtBmc+fgbS8X+3xuxu93hYrN/6xS92wGAMVRXMICd5pxAz
aJwN/ecCUse3+jJLSt41nzwuzW5E7oZtCf7f3clyvIYYGEonrV7/PmNlO3sU0lwSGiV25brAt9tI
OgTfdbHME5E/KdNuCLYGzzXiZQXCF3Gaxr+z0ghOQiBEEL5vhdh273KPCrFxMHdB8kwnnhZnNyL3
42ZgXLysutXxuogro3+fkmDgJISCEXrQi/cw0QJZfLBOgn3LjN3f+jbz9RPy7Ibj28AZHscvqwXv
+DqEbqL1+BvNFtQSGZTibSLuKyRb+uFABl8ILgXanYv8KYkeweT7w8xReVnE5DieSv1buyPIHkGg
BJAC3gZj08nKEXbQ7lbInxDkESjun2AOxKcXlUQ5M0Wy/nxvMv59ug7NW5Jim7JNIf2BmYI2CKDo
ElNoGfr6mRVKnpZjNwz342YonKkXhcL5Olk3LbTR/T4gID/PJIXKFXiH+4rIQzw2xV9kY2AlO/H4
KYl2Q/Jg6AyV85dVNLlc53H26mT9xfw+WGx7D9kc8iZy204BB6RIQMTFZoWSnxNiNxIPx86guHxZ
XvzyGqpX4W/tarTFHnA6zqCfbttSOXsIOZsC/J3HgMsPU+8/JcojeHx/ijkcyxdlry71Jsb9nSEV
2ROUIShbbeerIJYSFAsoVd1xjZnb+AlBHoHi/gnmQJz/vwXi8cMn387teFDk8L8e+Hlw/uTHV78+
M5xJmg2928c7vfztFt//8udrAAJ6tKSNMTQHQR3RxpAT+XasaDPllj54azgW9errSSAoMutXq3V3
ncWv/oKjQd7Xs0ubS178zYY+eotrcIFwd7KHsQDKDzEEtCaBGK9f9dD+BFcgtBDQrsSgSR+OV/CN
BS1K3UZ/voYjF4LCgSUHLoDY0Mr3+lVTmrtLcBQDGvtseJzNlPLbia2zMhvDsvi2lHd/vypMflbG
RdvAASkCG666/d2d4FISqA7ZxOYUM2BecP1qfQ7HwjY//0cdJH0S8on6Qf/WjOWxc2kvwkVEXB2r
OHBl4sZsgZpz8rYYlGPcKXnb1PEizt8HQ+vFgeXKjroozT85Qeel0SrKG2WshZB62VVSBU2+H8nP
40C9qAoTZeL3pv+E49a3Rs0Vmi5IZakej6ck0gtiHVTyRg9utgr4ZYdPwi9RkamCHY1tqor+uNTG
DfhNXnA31VhFloptvs+SNlcOsk+6vPDG3nKzaFzmPE0UH4w70GTBrCXiiV4kdhu6pclOhuhT4UyK
F/1n5BRvmxa9yesp8uJQSMXIWPmNSFxaXLXZKZddq0yXtspOGkXCXmVRrfSoeoHP7CS5CLNpnxC9
QCNeWTQ/SBHPXJ4fkcFO3KaqThujU1WH2jOW5fMEnWV2poYqSZRFymtmaOEWNf2IEmsJMPldGfql
E6ok6Be0SRcjHV3dDl7CtZelzTGJ27OWkxM7IFep4GdDCbL248hUZeN3Qzy+La1pgXPHDylNVCKp
rSIucsU7mDWM4rMwr4yqnaZRVMYnddO7yXD8QG127S0b8rzbewv0DoIAJGxbUOgZnu2ttEPNEJeW
4w9T/la3VulS2pwNHVtFPfchk1Z7meAHbVoss+qU5cMSUv2HbS6NNyLSqbzpChUEzj6Ps1VqoUVs
+oVO0kCZgJyRrlwMA7sglGmVJI1Xk/iwLg6RoUtdFYf2uLAt6Rdjpap4esOyaCVF72vbOWkBwmqM
b6hm5yz9aMEyB4a5sc4XYZIuQjtytW69uidemTRH0hEeHkov1NaqmtCZZnrREXo2IueI0/B4GI1y
hnyZR+1lUgUubMnl5BxQ+xNnnUomc1Dz6QSVfaGsMqyVEEOkHNiV6Vgsqi4+ksWxqLOlFWjFcvk5
b8dVlqFV2Dch6FKD3NRMR9PQ+lIG67Fii7IwKocJlUFxoyx7PABz8R7j8CQpLrHWxzqgq8buL4vh
05Sw4bDCY+kmhS0+1gExyoqyD1ZC/KiylzyBLdJzurC5s6qJ/oIGkLHLx9NwNIGSQck8pyXmsO5r
VfEJCOM367pjm2Ao/f9tlxDhEAghwSk6FALGhxZoKpFMdV8EPi/T69Ay7wNYvkDbn2oduVOnD2yh
z+sgPZlMdxo2ej/ph5M4pspOm3rR1uIoZU7iJU21ryfnNMI52K72vJFO4UVtepZE3U3Fiid2N3T6
zuTmYLlhf4MBBwcDiV20LXdT1VnV2Ung10ILlWByEKQgMCvdwUyZ0hlTQRbJZQt2sQr5ysrBSNW2
WWOxGKpiWUfZqIQ1MaXrfnIrIWDPhtgvcbwSJsEK8+xkjLsLMKxLkg1ncWIuKst+O5HQyzX+ErLh
IqeNCohsvTLSrQriFG7M29IfpATT2OEbZCKjwra1jkjet7AZq1ZlVX8edd1ZL81hxYNQxbw4jrog
WcARpk+1mGxF0u6S29lpl9FJGVbdFFYS+YxUl31r3TgRyVwZ8xtuZRcNTz7kU7zUXZMtmH1TZfEy
GkLXKUCCsN7XDVWTdNw2Yu/63F4S2TtK6M99ZO2PsVRl3vuNrULUu6iL3Dhl74sKqz6OVjQY/Jy1
x8iKz5oWvEeFsJdIZ2XZRaoiY94nun1bIwx2nH6Y0vptGA+nBheT15nWnax2RZLarUO0YnVxwaJ+
hcJJFW1yFaDqIovaA4OJxzHoe8I8nsizsED7ZdWf9VR6OJMXuY07ZXLuGeT4ju24ccgWYYQWAP0R
sjO/73rwMvH7bKhXnTB+KyqXjceoPGqDyW9GtmidzM1ErOzmQzJdBJy4aSy9yBw6VbqfFMF7DUu4
HEUYu0lgL+oiX8p08qO+yJUm7U0aRe7Q8jODqFfr5GOdT61ymqRYYZwhdyK0VgkX7fskF2/KkGhl
1bVX6L5XTtWdxSy5qjPaKQvfxDLfDyznPW0yFVjlFxlai8pMhSrL4KgANVROV561dbrCE1skZXWR
9/w8DZNDisfemwKu6omNrpXZML71nNIsmqT3grApwDN9SHC/IsOwyk3kqLSIcxW0+VsSFR/Chh0N
mrzLWlkqxj+wqb4cctP6sKv360DcTJgcBibift8YrjI7PBwHLpRpx9HTocx8RqejNASvxcvTvIbw
Qmi0ps2U+bjX5yUZ12kdFSo17QeUkUjZBS/d2BnPNG3fdpM86EQVKYJi30r3U8zecWEXbmsPLo6S
S7vhHww2h2gYPufD5CiryDw7IyurH7wBobOch17Kgnd52yupU1dT55wb6zhMP071pEppXCeITpou
fkPyyR9ht9OkuplirEZYsWFwLoaRvMd1vCzbaV/b9Xlgfe5SeeNM6NMQDirEw8I2zlVCsRfnonND
xs4D5zoX4DIcn1onWp5U9gkjp4U5T7r4TFu5Z0ilODnvRqzaRL7Nh8ZNIeoop9YtOFFdNXg4uU7j
cVn00k+bD8K57Fmk4oEqkt04ceTZ+KMJL0SYL7nUStI3Vq5V2PTnpcGwXazjBJ0POK5UNB2hIFNi
pKoFHxVzuq/FgtHcT+NUOQkH/3Bq91cOq9xckA+tkYqPoNcp/iCds3zoXZG9QaGJFdjK93WAU9fE
zAvjz33TLHJzMySlm1fO54GQbOF0zWer4qtYh6s0tr90fdK6xolylZaON9ZpqJjTe3isVeuUcj+J
UqGszmk8Gebv4tEK/QGP9Iulsa2kJb2SCLnoy+mQ6eIyCmvhTYl96aTWx3Ic35fpdDkNydkUtMLt
Kh27pCB0P2zTzC8yWfiCF8br+gLqoNNSTmLVWo3icDrLRRLCqTAaLixah0qjyu8RVXnSr1sO4bCt
93kf2K5pCzVx8TnvugOnj67laC6doqrcOsGrJBlDr2wgNHGCPPUDgRKFrcBLuvYyIxOEdrkPgfpR
WZGbFGVuYi/Dlh9QWnp2qY/TvgLrS4+jmp2MY7uUpMYeDUi40HSMFO2Z5fW1E3st05bbUKf1s9Qa
1T+iKcCZMBCmVcw5S3GCFERglzHKP+gpLFReRinshuCcRPYBrE3sB87YKVwFoyqFaF1RGKOQJeEm
Ob/4Gh3c0cS78OCWsVyV1ajjMLp7zcS3P/91Webw7+t7Db5/uf0nzHA35YbPbf3xN6r5CJm8fcXF
Ixd/jmlCowpwPfoEvdy8/2IHh/w++I44Yuh8wfAt8FeIMigHDviAOG66XW2big05hIjqAXGE8j6W
m2ZZyIY6IMt34gg1N6jwQMDCN0SY/gpx3KS/t6O2r7wROj65Te1N6nU7+qm0Vfe0sKlvJ/GNEfxE
aLasuHOZBFWqUGL72SgG1VnBZRziN9XEPwodLo3zKepNpmwrPAyi6V1q+LIChmkDL0qOpkQftD1z
B5H5YdAdRz16V2OyTNtwUU1smUx6hSq3jAKfZtWhrV1u5IL3MLYujrJEr2id7aecvOGanTBOln1N
39DAPqElhFPh5yGMFmPl+DKrL6RVXUxD4G8cMo1KN82RytrPU3YxhrWf5NOSDXwhaH8sKrlvwvzI
ruhJQYd3FaFu1RZnnCG/GsdllnMFgYg34uByGjPpyYBeNjxc6T45zQNaKBE5uWqYXk1BD4wgzN60
oViRqtnQ6+5Tq51LJPWHhMKShYguScD3ayv1Zd5eWS3x6io/oknm/zj0tjcg/Y38CwTBN2wm2DWb
0PwB+R8himwiZFE/g4AhLLjKRX4U9vUpG8dTocG6RVHqppPwLaBHHSDzYwG+xvZbAnxliBzSllxQ
BD3e2wLEtSNLB8eBb4FhrCpgQkYvBgTRRTcy5qcRPqVBypcmmM6SenrXFTE5gkOR1n7OSayEuh5J
qxcT19ztUhIvhB3kflBOR0OmV6ZOU5dDjLOPIHuQT0CkKMtyDzzhCOGJthsle4jgiDOqIeObIIit
Aocc1oNOVCQC5JsGX409WLp+mN4A2VpOTWy7oHvvwbweBmI4lok5LOqoPijrKoTa//eXuPyc9Tu+
f3PPtsX7aqi+m8NHf7Uxi99+9l9iJiF7BTvtG0n8Wwpuu8l1k6eC5NRmyJ1lFHvk66lxIF1SQpT2
3TLSPTBLUsJJjo2Bg3cqfLOM8GoggaA6BPwSSkjcYUDn7iwjtKtBrhZ61eAcmr05Ksh/xTJiviF+
Dzc1FKg47EEofkBWjxA+0yrHJFafpnbqk6D1eVBuaHrJs9iNQKCjIsm0GyCDDzmZyhXKSbtf5joF
QpU71XGUWu172lMUqUJGyQdeaVA7hIpyPwNiXCpHplKoOmqLRcg6eYqilsv9jvM+PtKsLq/oxMxh
UwhHHxjEjXZNGZtuEdKgiV06RTz1W8tBhWriKoGcEkXci/Is/FJUjOWe7CQnniQJkIEW4uhajd0w
FIe9lYq3aEyS1C/saDhiEwoOp6bW5kBGiL+vpx6/D8DIXDaR1Z9C/AnRdjc1FnAzFB50tuRGxWnU
SCUz4xxgO51OmqKHtGJmobhVHS1od4B1ECG/14G2DvgY4QtU9IYt0tSJM68ep5qrNLQdyFhAtrXw
aBoNwWkkGjP5LJpM4ZY55Zlq6j7rT3mXi+YIuq3bxsUB1ZlblSkVKkrsAVidCDVy4ySvbup+KI+w
seLGR/Goj8oxQWxVRg1YeugMhnCZ9sl40U84JxC64jhatO2QQYgdt4nj9Y6FgAX2VXqVWuVU7Y+2
yUpvbFK4AQ25/ABpmuQ0tQJnBchQMPZJtxqDYDwJytE5w31XtCp2Ej34TYPKt5gQiJGnJB+CJQ91
elDpAYUu7fTwDlWpeJPWiF+hQZLYN9ywXOVmgKWRoZxy1Sc88w1r8PvaxOa9DBntFn1GG+lKlCPj
Qj9UfZjkprigUV5DVkDWNZDr1rb6fTq00egGeTh4kYQ7eKxFXe4bQ8h5ktNyxcI6ftPktC0VcGB+
ZaOIa9iQeBRu6uD+JMm66NAJSeaFxubXtIggjRVMTIdu0DkDLEEwOfu0s5LRq1mMA8+I3obf2RyS
DwbSUzlHJHX7yckHSKPSii56BIR0NQ7WFKjRxAHyDKdT55nOQEqrCCOtEOHNQSOnIfVoJUumagmR
hUKVNjfcniABDVMUkJ1DFXGAZKTgibGszSKwqUwWiBTBm7wbQohsx7RfpAM8mOojR9tqhCRiDPys
1Ud1xtMvJqYh2pe5hdwiYEZ7PEtKcJ89jSQ4GtLmF44DHL8RRkISustybGHVUJ28qybnBKLtwS+M
7kWroOmmOkS4dmA78hXETH2yQg1K3hW4R0tajJMvYmC+odNkh2PU4UU94KCGNEkv+uPRKVr7ja3j
8p2GZCUQJrKyWdcDFyVtlRxQJy8uwijx26wZuyWkF5ppP9ewU+o0YcfIyFirVhaohxuQiCoUWHH1
mTT5dIQ7u3PctIJ9cmDhIB3fMSpry63HsUOhIkDP00VnUKa10l3ixMB30vhzYNXReW8K/jnN+rry
UNjW0X4/ZsV0Cukpe3RtUBmzAI7IkdfLcAAS4kCCUe5zZzLTKQnNOB1blpW8a8dWQN6ctMwszEDH
PlEswkasrHYEMw/FhQjSXGEqyoWEnMe6HKrDopGJH6PUG8ayVgg0ya0gwe5CNzM8rfoHq5wRmcrU
fpoP1VmDu3ZpV1W6+HXXvZu4PHTI/3rUb2/9anldbrrfmnkI8P/PuQPF/f7SuvuC8ldPvakCPO7a
txqMv/3+1q87AnpqGLQ2SYLhpQmMQLh6y3i4hDf2wFcSQSkPssSbK3eMh4g9OPAPZW8IIuFtWPCK
uG9+ne/By6/g1L8UG1IGzWv4V/z6xmt/9+oW9ABBDWPzCrrtEBWi04432SD8lkVZpKYJMgUR5sPt
+/puX9d3F+k9rMQ9Nj2s3sMQPBFWOvZDIfxI11qf93xC4WU4TOXNg2XeMf8mkt4l/obHPQjxnXxK
pUkD7juYNdMbSCI4SEUkYbaCMxU5VpTUbXC7+X/5YWaksAGMkh54hD80RBIlEQm1Kkcun6gZbEoC
ux5mlnIXTo2qxBm5b4CKHdt2T/OLHiWIH42yLYalJYAJqHysKyiLf9ukO1bvEXQkRJoPV6+SqOrE
5oZd5ojhoIxMAN6zMVH8BBXbTLTjiTY14Ic3kPHUo9YQ5vdpI3qIeEiA3SptcHTE0ijBx7ZJTerW
TV2MQqGM2vUCFVGnVz9+QHs7aP22veWs+lKJvEkZZKl9E4ZdDcxGLgWBJH5K6n5Tsuy7XJlRWEdl
H0JIa3BZSihjhRLn0ML5nDXe7NwHOzQLx7zLWA9LIDFziS5vBOvjJ57vMQA35e8Hk5egqb0cW+aP
YyM+oHIsVdCZ5PR5os9sQyaTmDdEA1ElcXyN4AWsR4UVp+YpmvzI5pjZhtLqWVVHwIOzVnTvbMhl
qCGYxPMsj5xZBp31SVXhmvktFIsnHw1WB4FMVZbimeLPrAEeQluOWQLWoKQmcUfOIeVc16BK3o+X
/xHbNq8v5w5kJBITimWeNXVwLvK8Nu9IPTnooLUiR7yBdgnC9398s8d20sz24GS0irKprGVRjlBy
b+Ctly0UA6Aa9qz5xczUNBIZ1A9MLqcSEr1jSC2thjht9BNobHb8DksjZpbGAeKTGTwGy9ICjrDo
tV11ftaPduzVcUSdZ95mZk8ILQPZV5ZYtq3B7QpqMAXyp8LOBr+K2354nl6LmdGoyw7q2EMulxWG
rH2qx+i0ANZ/+WMsHlurmdXo00HaPcQiS2wNsZ81WpCjkEI8+T5lMh2eWKpHdpTYfP/ANkUyrIDK
V3KpMzruW/mETp3Q1pn68UM8Nj3Znr4M4hHB4kDyTNR4gJTsQD/yqaz8500/Mx+mEyW8LIPzZZcB
Am0W5j41lqieKf3MeJiYFGM2JnJJmy4FDEY5WKpBYzw98wYzfU4di9XOAKvv2Hld7Fc2K6A5JBFT
f/asBdrk7x/CK/BIGtsa+NJpovidkA20vkA9fHye/HymaGLU8GoyxMQSstFtvGonMjgqSvMePU/F
ICu2JT90EdW8xVos0yas6H6T406qxFD9lG/eWJ4dFonPtGwMkxDlPUBcB2OlvSQkQpzl1tTxg7Dd
lMCGEI/FhyyX5JMpwr54wpI/FvPME3TZEAainHowhZnMqoPIagIBkX3qQFgn2z6h7aZFYOrcOOJV
DpmAKRQepz0pLzrUcvPMBZ4p6BhwS0jICS1zYRmPxL1YSpGRJ/bHLMn/LbLjeBs/1rVDXENiYUnQ
pEt/soOu9VkwTdmqcoiA9p4mL28qi/b5ik6yYCdQdMXFMRZSJh8kVMjZE6I8Yon4TJdlkbCq7GO6
rETQEJdPznU1DH39PDv6NR/7wI5mmnB7HBKx1FbVQ03UppkKiQy/PEuP2UyPoXjLZZKEdBlWg/zI
wLudNMjKn2dG2UY5Hghfk7BILEs4S5YBk3GNLXNouIn12Dyxyx7Rsk0//sMbNHE9Mjxo6EOCOgbe
l1Rr9HmobNC4CEeoVEVsqlzhiVfhVQVFEvw8WOa1HdJDzTzFmkNTQZAbVdW4ySF3R61nWnA2sx8T
hYYfw7XwTc1sn49d6E28tLznwb7ZzA+A4QGkyJN6mJaNCdvlVAhoJtVV8oQNekQlNtWIrdkht2gN
EKouExznLm7txAvGEj9zU81UH1hPKe24nJYYeKNCkf2+COlTgeRjos+02eYV1ECzcFqGYmyPzVhA
R01WR9Bz8ryFnznmKDFtRfQ4QTtk7uzjDvK50OFGl8+anc60mVQdq9oUZm8DTN2eiEY1uR0/T3Y6
02ZZ4El2AmC1WugpS4npFE8FfZ4dnXdKJsjSqA+aaVnbcbZonCJ0O+iKWvx4ZTZqs8Md05m/h0R2
NE1QAVj2FrsG2pl2C9qm0KjY9oI/8wlmKks60RXQv9svCSjuudOWiW/TMn0eHaczlW0LCIX6iffL
Eloq9uHF+cZLxuKZ5obOVNZu8yyQU2KWYZPRwzjLxXE1ZM8Ufaax4KgDKBmSdlmXkKR3NcONK6Ih
jbwfg/uI0m56VB7aGwYNeqk1QZqnKuLhAPop2iMTBNkzlWqmspAftTrbJO1CG+hZviA9ktkp05JH
z9s3m1M1D8VP7birww4PEBKaCWoS7OPoQO/0s9Zmc+L24eQssVIKjdWdX2eRrUhjMHTGO+aZos/8
L6mgnS9IZAcrb33UGOK7whmC58FKZjqbVpO2rIbfiU5xjRXroM76vIWZayuTgZGR3flOD0ljvJm9
ef7CzLQ1RV0VZA3MPiRO5EKhzCjOcfJM2WfaGlEmS6jQw+wUX9cxzRYhHO14npkneHvHpPC/YZJx
CJNDwSpfZlBqB+bFh+fFBptix8P9OLREBNmYdj5r/5ezL2uSE+ei/EVEgCS2V8hManfZVW4vL4Tt
biOBBEIgsfz6OdkTE+Hi627H6NXhUKqErnR171nqpVgjR4pI17Pn3A+xqrgm/UBDe+4dcL8LF3/Z
FoBvrx1DDnE67WbWAwBeZ9WhmZiw+EvgJuI5+CFOwzo2dOPBfE7HsD+BWvINXf/Jc/BDmI5TvrbI
hO25TXJeJK2QhTUk9Rz9EKcpbYNGBIBcprmNHie0R57rtJHgF3tU0MkhTlfLSM8wcrVHMAEr9j5L
4lMwB9nkt2fIIVTJuObK6sZVG1M94OVUA+u3kPmH3/zp2w0fiZqYAWDwqqkneZe3U3SaunY7+41O
3o5uTa1ps8W2mnP6NWrJ+4nR935DHyN12lq1bcFcCR484Xj8spHUs3xHDnGaC0DAoz6dq3bh2cny
+HXo6sHvg14RVL8eMX03BSbPrK0CMYtStulDSsbQb7Nf+ci/Do727aKnNQsAml7/FFv0icTq/wLj
/n8bjNEhSjOxNAHu663CsNNc7IAvJsU20cbv6I0Oceqa2PKOmbmCBEH4mc04BwCT2iO/TCM6BKod
JQllPdhKDWY/DWv6nQtdey77IUjrTIypE8ZW8Wa2UikgVqbud53X6yD/8Dj4m+r3y2s47xMmNBhM
FQis+WM2NdGjDGr9ySuOrhzZNztmBrIGFoLYjrwGRUMtn9NMeH7SQ4zubMjbmne2MrGjRZStX+SY
PfvN+xCjgOmti6AYO2inV2a3x5hNv+OZ/fOCXxnAvy7JsNR1M9NmPgORE5RBWz+IPfSsD4BD/Gbw
CHiXdA8IqKhh/k5t6ZfMbNLvaLkKZf868YAjTzcD1kTyHmyk4VIr7neSh4foZHrZ6Iqa+nnYHbDV
5J7Ffjfo1cPu10nrLZ6TQeNtl6jmIRvWqje1X5v16kz569BCziuIapi0Vh93Z8s2/cNr84WHW1MC
Laj3Dh+R8e67WfP32Z74nVNXb4Zf52xH163bkszVNoEfs28zqVpLp5PfxA8RCZzd2rcin6spAJSA
9N1NXuef/cY+RGQnxRRDEjk4xwLZbRAm3xiYp14nLOQ03i4LNvY4yhBXMhfJWsQTC055Dp6Wz9TZ
kYmfTS6dWeyC85i8mOGUoYrtN/AhInnDRzZyUIJsBjDHQiddRGPy6jf4ISYX9N+3ra+nc8T1zSLR
2x9pO3vtFEiYvF1wY23YBRKDZzJ+plb/EGwznqtyiEu4w23hmOXT2Sj6HGPs1TrfsQ+hGS0ipeD+
o2xMaPhgs6a9G9maeK7KITr5xJxEPouNEu9JsYftR5lwrwQLKhNvV3zNLVu6HJG/0m1uy5DVyXAi
yICE19HC8kOA6kWB1NsihhqmvwWL+4Tmw0evrXgEazlKQ5NQrIu1TXwabScKGGykXnkECkJvV8Zw
l6IevWLi6/psh/BudaNnhB5BWODthizldALvlz5KAA7PGRQr/VY8O0SobQywkRYo11DL9ywAcdBw
rySFZcf4jIN+a6iaKkJiUoLcbcqItT/9PuchQDd0FCbwnyYADJIvzbTeiTR+8Rv6EJ+rmesuI4Gp
tkhCzGNIx0uvWj9kBDsCq4Z46XMH+E6FFtJ+6vfhKaWTX9ufZYcAtZpMHY8WUw2Av4DnYE1wH7hw
++C3MofwXAKKU5FZfFG3/Tkhg1un7LvX0EeA04yLh+tkmKouaT6sWt+GSvntwyO2ydVZl7SSmWp3
Iz+7pSGnQPY//OZ9uD7FDuKMWbupyrkuO7Y9qex3aec1Tv73VQWJlLdnygJisnQ6NRVXLraFSZP2
cUz0CgYHsVvpN/9DkMZdv/bdEJtKCvpVcvYp0N2r39CHEF2BeJRJWhvEv5tu3ASqROSYX6sOvK23
q9MQHgtDCSbOok/KgSLIAv2H38yPd+g6anBz+FTFRLDlvFMLTnufSd75XdLpIU4Zb5rMZhJbcg3e
C0Vexej3FmfpIUaliEc8mDF0veXv51C8q2ni1Yb6m3P8a+Ivs61Wo9sMCKiKVEFG5vdRA2KZ16If
8ZokdWHsBHZiHe5bsZmxoswTMMaOeCgwpYJ5nbipeqfDInTpZVwav+owO2KhZsOsZTmWHMfjPaQW
7mW8+sXQEQWVL420LaShqrQG2T7dt/vcCL++GWTD3oZQjl0SrqQzVTS4ZxqNDyacPed9iE4j0J0A
83qspiT7JCLzXnaj1yOOHZFL9cpU1+jWVAlWpsgBQi/GTWV+5+ERjTRDESZoh3xE34aPpSHde2gf
+KWgRyhSGOKd1cfhWDWCKnAUUag42zBI/BbmCEVq2xyotHZD3OSbKjObJB+kCHe/L3qEIrk2Tmpg
7UZoVxlSRhN7wk3q1z1nRxiSDXpQ8tYB22XIWQgtt2zrJl5kueu8ajjo8L/d64Dnhnmz9lj7hi9p
2aN4VtU1G/36CJDeezv+1lmbGVXrKgumbgQbXqufNk8Xz0djfIjVSJGQgUiqK8O36aSapC2wQvHF
6+w9Ao4gObZmoQt1ZWVCyjABrhze3J7nY3y4TmcJBN5Ee11NLG0gk7eT7lu3rX1T+M3+cJuuwiRm
WbE2A2+HQkBTaJWR350XH69TMiwqSC3Wvc/0zTaFE7iyA7/xmvkRb+Sog5agXDS4l/H+KRzq5gae
wZDI8Bv+8CqlOCdjsuGz5n09ThfwTSkr4npIRs8fOGS/aMZ1Q68dVp5Oy60x2Uc+Sr/aPGQt34ZU
2ikCjLHRVcrmF9FM75dufvFbmEO0NvW2UCmbsUr7/Gs/LBBAZOx32NprSP5D3n4EGo0omWeBVbqi
ps2+pmgq3NhOOc8tc7hZ5zBYt53GQ4VIzYsE0Jci2IL07Lcwh1A1W4AevcTosYNsYRzpu67/HYrp
7xT0nxbmEKejgLijzshQuaRraugB9S0Om1SsXdmovOlulN6WF6smeUsnGiTVzKFX9AqKWzo+o/43
mZc8VQnEHsU83LRdz5IilQLF+GYdM3Dsd9aO5uMyksCW4Tb23beB82AsIbQoyCmKUWs/p9qu9iQj
VMnKBF3q9daOQdZWBLKL7LYe2gUc5BDVhM8BkL1QiaTtlJ5oumLMRYp5vzRjziew7chuL4qQdT9N
TtH+65oyVj/PLAna71MUjyNUoEjuKrPi7z3peY/PbejirOxTyBuUCTTd7E0TDQ10IrMevLBw3MkL
ZHuWwpHE3Goxmb0KhzzbLouSjp2cYU18dunCUMKWHNKqjdRqQD6b51uZGUFTCDIJE91PYwPJLBnN
aXi/Y7WXMoZo3+2+B+rJ9A5acSx0boeGqKn3Fxm1Q+qXhbDDgalWZpPO0qFKYsjm4PAsSENzv/Pm
iPSirN6QSEpd8UT9VbPupU6F37yPOC+HTswqCeYd27qacnlXx5FfcZAeTsnYAZkSoYJUwVZ5hTJe
DjU0GQ2ea3I4Jk3Y0KRD065qCBRj1278CSlbv6Tvb33gXxq7Leitrk/DobKb1U8gaImbAfoFfkcZ
NKfeNJJ4IkLbk2SqoGHBoGCUt0D+2/mL11H2t0LnL3M3qnHOaTdUXdbYP0w27ijm99nsueyHk3KE
tgdoIvlQ5SgqFzFpH/je+JG/IPb8dmVChDDkFPRQbYOu1WkIl7Zax1B4vnLoIUijXkR7QLEjk0bF
65lMvd2hNhp348lr8Y9Qr1mNSx3weajQqPq5aHYXB5Mfo4OR7O3iaLsYN27pUPEwB45sntJVljRv
yU+/uR/C1cXjTp0lupJjvmdFOowUPfaMED8sBiOHiF10LyPI6CJBCCMGZY8FkhRCeCYIR7yXTpe6
3Rtc4ejRmBKIsqTUAdRC/BbnELNLCKp0LPoBRFcp7xLq4rlIRpP44fsZOaQ30C1tAGQacAz3Nr3j
PQ2/4k27+ZWCySFo0xUq3tCNxittq9fbmtW2SsM59dz0h6glFMpF4no7tUI15bRA7NHOSvkdOEfI
V2Si1a54J1fB1tO/ONDmf+3KKj/kJzuCvqCY1be87XQFMTYX3HZ5H5VhvSzxb3qH/8Krgyzg27AF
3bSuEwhlVruMqHnVnXBDWac90adlGoJXEM6egiCX7QlZXJeXTY7H6IUHcTz4ff0jPgw83SSEdPJQ
LdvIszJQLQQoFO+1vHgFxxEgBl2iHW+W68lUz1F9r0QD3tk2bnPoV506QsT20BowXklfwV0Tmqrr
0i6saDvmPBOs6BDeybQr0xP8wGYJYMu7/QT0/g+/1TmEtpzVNueQE6606adybejPfY59J36I7Gbc
o2nqUlUht71I0t0RMvmVAP6mUP6SSKggCJsFCiLVzBzkcwMoNoJI8sFvUQ438cylaSIIfFW1NdnZ
ctIUKhaeV+URJ7akYuh7fNFKmDX4DsVZ+sMEuG685n4Eik0t6wfocqkKudZT6vZ7OTa/0XK57rd/
eCoecWLNij5jYoa+mlbC7yJpsqIRw+J3iR2hYkuXiAyCkKqiXTbASCHLxjue2p77hekRMMbydaDQ
tVNVGvdtCRnLm45Fm989cISMwbygaepc9FXO+PIwGQX1qrl17//7m14rIP+08IcgzZduc0uE+13u
bETKH05NfpZhNAznBK+63ivHokfsDtQ/6lrPRla7Sb/jof6oUv7pv/+Cf9469CjJxFyI1iDoWGAI
DnVbjJN1fy109JMeoPlhgQRy5Z7XvaxyndWo7kwZ1EZj6xVS9G9h3V/OmoG0dt0NJl83HG/8iOgC
khJ+xwFkMt9ewXmyp1sMBbQqWuZoO/UCzV/4PvSt83vpHqGB2ZbU0Idshiq0UJgr8B3a64kZ5oNf
inUUFlbQYBxdLnDkxOTFzuGHJqq9lh7GfW8XB5ohcxYazB1F0/gEt4+22G3Ue0UthJbfjt7jjAk6
gD3PUWrqD26DvHDPYz+SGkTN3o4uRR/ZkEzyerVm77WicTWLOPNadJofHkQaRaOwVtctz1FsGsbs
fcAa4bkwh8eQ3eZ+s5uQAH5AmasEp3T8sst8cJ7jHz5r5pZaI7OVVcSTDdLvEOsfwOf74HXYHFFl
WyJQ4VrG4NREzTrctWEUPhECScHfBNTBien/6TRAvfbtl01gergmicVpdhXyfDdGUW9vROdGc8FD
zJILNOkSuNvEEhqlwYZXwYNO21F9IRFlF5uQ/TZlAbx/8r22UFfYgq57p/p4JaUax02Ue8Pr/ftQ
b8Jeeo07t7Rxu/6girF7p9v5bhPcXWhtoTy/QwODF6GC5OQrj8Bved9ddSpee5Hp6YQHG+xAQmWW
kodAfj61mgf7Cf97Eo+U1IP74bfoh/0IXONIroRkqIBH7ZPLu/yBCNL4XbD0CIkbgi4eUB3tKrKG
fyVkfJ9HzbPfzK+37i/HO96amwqSpavoDpytJOyWDNPvhDSuEfO/VzdI728HtzZQzT6tXTVqaHXA
WWWXyynfgHo4LXghNFDQTCT3qq5Br+/tj0VjHifMxV0V6CA5s26Rl13L5qPfOpG3o/Ottngj0q5y
A+OnoN4/zS353TpdF/uf1ulwC0ZhI2xnbFcl0ooXoKrZu4w367e1jYKb/57/v/3E4dAJ6zxtiB67
87TSDgLK82hGUTiDYvutWMBo+82j+l8++RE1B3hCY10im3Mj5q672HiNgA4L5FmoPSMwX/NsO8EJ
4+0XaThqJ7WRWLSeBAC6JZ9wEHnmVOkhoAMIjqAQ0HdVhHbcTJfLTKPfHND/8iWOILqUAsu5g4N7
6mDoMd/mcoI/Vpaj7580ToZe6IK/lcV/jWuIHqeJEGkAmQ4ICYLr3nzOx9SP2kqPUmDTlo8CutNt
labxfAHmGtq2HC5k/71X/yVfPgLpnEApktqIV4Jl7KLdBpXvXHi942h6COQw0ZGUqaxPkRN3YU0L
NiSea34I442GchpmDL1f/Qnz8aIEqfyW5BC+G4TQxJR39akT5D6Ng/sx8avi0aPuF2CFV8FaUZ90
u4x37TTNVRDTF695HyF0dZxyt9EAmz1qprPWhhVbLtnFb/RDlIZ5Z+oYZltVKiZ9D9Trp7HZ/MRh
6RFD1yRpEzhiRSU3Ii82n/ubcJR+UFR6hNEF24p+ijKiEm07njTPHoLUTGe/dTncu2sbjnai8Bya
FRPrhZDlozZd51dUhEvL25OXD/kMg64+P/VufOrkULVm8LvEj1C6ja9roxokUnKGoHxve/iFyfg3
J++/nCtHJJ0DOn8Hww9BNLmhAGqs1AkUhf3W/BChO0R6JjdrAdaS2sq+0VDzrs3Vs9Nr/COWLlcb
OBdwDgTRatgJPAlqcz+snfDjQdIjms4mfd2nI81PatnRs30PFMBvZv53qfYf0psjlo4lewRxqoZX
0RZQdx8KFYNg1EDL8xVKSUMl4nynRTo6FZ8TVNeWcpy72EEhUyfbZbR5OJ53Da/BbyqNiatq2Aik
XhV4eG++3csSQu47zeLpLNLVXOJ6hqZwAMdOr492BN7QhdBddvN0poviQFnMr6BUrn6DHwGEazBG
kAyZry89Mze3goaZPfOpg7Wd1+yPCMJeCFh1RDw9rYYnOFu3Fn4VHG5N9IffDxzOKTPDJ9TV2p7t
wPVZZWw56Zx5FcnpEUGIbBP2j1TZc3SVLFviESRzlnpBw+kRQKhTxyZYBdqzs5CdlhMbi0ESP3gi
LKDfbkrGLYj8trdn0ka6pPDHK1Df++636IeDaujgRxNerV4cgTNdFgTgnq0s9LuSj/jBBjDZkAV0
Pg8ABRVDZxrYR9D5D6+5H/XK2KI1jKFHmDHnaNiwbm/OYov9FuYoVybMEg3oIc9nyGuS516t3fck
3FO/DO6IHdxh5jnO1k3nvofZMkS3IWbDaj/BFlgJvd0xdhkhmZVu03lLo73ows6UaeeZqzDydvAY
pmcBHTH1XUGuZZm3n6HhflxCelT6CnatxlpSe27AnjnBZZCXONT8mvf0iP3aQYOohUNilWryfVL0
RXHiR6+GVd3bZeEKtcdBMwv3DhMWqybwZqsBo/vvrf4vz8Qj+ktG3Ui6gcIurpaxe+ZWCXXZEiLN
hRmNW/C/f+ZfcqIjEqx2tGZRiz8iJllwciRuyn61fkgweEu9XSLN63SeE4zeNL04ZYCBlfmw/ek3
9cPV3bWIKeAZzVmveiuFGtvTpGq/2+OIBMs1C2cVx+bsOphRKZ4ReNvmu9/1cUSCbQrPjd0s5jzz
XV6iqfu4R23s+UkP4bpzxfYBtZ6zznhaKrm2JSCpfrB/dPXfftI+3dI5zWp9DlRgynbXfUH15qfc
BAb029FrxqSBSZM+C7jwwJxaXX2bJz9VQXrEgNloQ8kZ5ryXtu3hnRrq9Y827H8nJf8voXREgdV0
WSILsPI5NhH4KNdbW5PodzXCfxv98NZlUYRy9ZbnFxagdO6CH4PsX70C6Yj+6mDrWcM/AzbfE4Vd
rtuBTpz5On32G/4Qp5Ec6LCHJr/EWvUA4LZrwh9g1t1nfrF6lPvSU2aRCuv8ksOXu83JnQw905kj
+AtCXOO8EQwN4/LzfsVD9H6ARHpEfsGfQdQ8HfPLfpU+6paIwdYzWwq/RT+EaRvCLHzfBnaCCtdN
b/RzmPipCdIj7AsO83gyKcVOCeAPbR88sF6895r1/0C+ICPEDe1hfZZYWK8zLcG75ouyH/3GP9SM
ex2NrbRDemFDtEJCnU3s7krV+52e4DUY/+Gle8RziaDTLFvq5KJ0MN3MtXPqaUrDpjmDp5rWt43a
F/447/XvH9fJ3wiUf/rRwyWbwsa1d+0o8fZbYU9YRlJIos9dh6iTF16vnSxGuNbjCuvpiLt9bTfT
p7eD1AlXFzys204Vcu/cdsvrLai/UboAdteHgLR2BW23fVkKJDl6fOiSKNOPbqqXKLldA5aOXWF2
2QSiCGkuKMyk51QjEYKBpNawux6H5ps2XNmoYF0q1C3d4ZIKr0E86NMGpthuMWW30XZ9gYTc4kQR
d7D4gcz3JtapL6LcBgkr8g3S8N1NpLsE0vcKNctZFeAVSIsJTunQf9RE4TXQpm32U2mFfzZ2ZO6U
AO5LC4sV6krnFgJH1M2ucF3qQjr13wYUbVNbrAbGxksRZ0nDv/SCdfkPBVs35UDk3AejCqh9tdvn
K0jvRu9qW4seolFTuSxiirpTCuJkfd7RsiFnWM/B0rzOsNPy0iXLBo9K4vY4vI8yl+QXEdtdgRc2
DtsNXAL6Mk20S2BZbmHAFwq60JKnyYgsLFNw5lUQwC3WsUnGHvjNduDNac7xaIZ3YQzzvwEzG3uT
FhlJUvBGnKhqliJtxFmSwAgPX2vgojAZMrsijwK4yVrVk6/jrJLTsu1r+sOKfaMXbYa4e9oNrJr/
4CNJ0yc615Q+7DXPbHOSOzgq7JIvNoIiwp6kVj6CoZHhe2khNCbXhHve2EsIVWNkYyoc9u5mS+i6
fB8zJYamHByKwbcpGEj5a7Sm67SVsmdwEmuy4CoDKa3slwAslh2gLSjopPBKPG/4lsNwS2IU0sht
0sFjtOiSLr8kHYd3ZrIuyqAksQWTu2aWbroP7dSdF4Mz6ikZGtu+ritpejhBNP1Abl28wyJzaDgj
UInlGzw6HUz5vmQz7Yf7fN1RBOJxaFdTLHpGMR/+pXFKkEHNM4U1H1zgaPs+6jKTXCCw0q338D2M
UNUOZ2ir7Wgzz64BdyvcpmQGkjOByFoo7XciA3BmjEuZfkljFWUnXk9x+x1vn0wiaGBU6U5TGw/T
U2fDJnkFPGtUl3ZLQRPKh3CI7/Y4IN1DxJdu/1P0crBgzJhgYE8jgpafe803cqtV1I6feKCykOB4
65okLlLFcv0UznMXfWdtXWdbUTe5aqplcS6+C41gw+d2Sba4hOZ9CDZ6s9Aoh7RznMgf9bw0MK7v
xi77HtNk1J/ALt95ie4S7i7wPIbtEag+eHWOZAjYj6E1Dp6NMKXcXrsdnuCl5oikHy3DNr9pOrI/
zXnYXOAhmbXvMgMbyXOYCc0/jPBG3Z8XEDxIgE40dAOy01WJOLmdlrnvf3bo3PD7NhnpVg1DK+tq
JHlk7u0Ik9yyZZSRL1lCWP5ntHT1EyjkwR3aSPsPUFtU0S5xc2ogEBScVrFnyx08JNx+A/Eg+lnm
guUnLcF0fJ9uXPZPUVOL6HaBE+12hkFku97kmwmTKk3WLvwUJnVXf+Bj3uhSb3MATcQ2zCeQaFQy
uTu4yMbmcQr3ObylOtHyI4w76uGdjfOUX0LeDelpXluHs3OJM8MvwE9H5nHMXfJDQhOgL2vU3ZZ3
fA0NjhI+rMs5iYfZNKcQ3Sp337UQOL7UjdWg1wSpa155NuXsVmmtk2KuA5N85zxvddn0Uze3RdZH
dQjvIUbX20mqaT7NCwmD0zz1JCp6uS/6C51zzOAUh00EOcMVsxBBM5miXYOpP/dXSZ4CgnZ79wT3
Wc7OMZx+v5JwWxLYqzU9dDlhBZE8Il1q/qoRwmnZSk4UDFGXePi0jbClhcCRUpA8K2i37+J2mcGS
fd3gT2fqgo9zuuK83/UyDEU745peClS83fSji+a5+eD4nt/Dh8PgVuggWZN/kBjq+jX1bM0Zjoto
d577hai4AAG0jyuZR3l3dg7WrlvRRHO23y/r1KB0scJeKr8J6w2JIuhsnN9OsFoLit0IEbwkcWfI
ibPEBqcpdFF+Srd9b/8w4U7bGzfvS15ZNQT1aVxIvT1QOHg9h9HUiheUksnWFULKOb9AOr6Z7/IO
z5inDcWl7MI6gUtvrut4BNibwZZYNWHblcNuorlk2qQByAtmqsUCCt0+RR/msFNgZPRsnp/FGqbk
ZkDfuH0aIHcnxsJtDC46EBcvxsXk0W1E82l+F09j0H8jYs3kQyLphI3WcyX5n1RmO7aDgm7bdB6a
TLgL/rK1PceqY9PHpHO8vpsa0dJbMGkT+WgNgfHWGWeSTE7wS6L1Xzv0kiFsPvE2vpkG0TQAOIOG
hY2SQUzpjrfzpm/gwkoBHCYAEofnScP6sHDz1pOXPsizO6dk/kdGOlRNIZMe168s4jL4Caj9yxX0
egMpFbJd5s2kL4B/rj+HaQyXUxTgAixd23c/Ncg1fyjQMOKbBMcz7NfzsdtuoqX/1BnWniCHLD7g
VQONpD0MYEgoza7SMl8Jtr4KYdjw5PTqSj0hWXvuCNqGl2YOyGlpxYlA1fN9kvZueZQ72dhJiHaK
X1Q+ZsGFD4Eu+TqQAm4SIbaBWmQZ2nifvpqW4FmWtRBSKWe8BR/bGbzPZ86gpngCzKm+X/APj3sj
m5NA7oTaAuno1dHabJ87Y5q5VKC2bQ+QBKTfuDFrwdrkkasuvHXTFNAKPFtNb0cgsG7yNGMve6Qg
BsNzRP1rGCEWi5wEDvtBxiUhuPfDvBX9CafOND7tgc3OLsv70ob1g24D9RGave5danHEn+AzT08C
dtx7eLXQVrX4Cm+V9oHBep6Xy4S+wk2XmI0h45jXYTuFJqbzpzFqQB9FogWr4iKYoTgIrb4O+6AY
loC9EnjFkJNYdNT/yBzFeR+Au3ev2wmQ9Rag4eYexr+r+wl8zSyKHF3W/RQGxMX3WTrv659pr5ZL
42ZAlwsOgf532TgnvBzXgOv3XOIw/EoHVRdmCjTlpeo2C0WVumFyKDqT6uZuJ9FsYG3NZ1stU6Ie
F4Vk8Gc/p8903lV06tuoUVgqDkq9zIOxfiZa1+sFWN2+/wDM2ty+QDwheeChqF2l4Ce8PaVQb9An
s6Ixf8sgleNgaE0WUtB1HPln25sm/Co4de9aSsZnbcwOb2ZIsE8Olfx9TX4MkRijlxmGjMFnilZY
8IklOEkh2zTPMVi0TCbxVqbCOFI2Gg60d1zsphxHm6JonFhbl+keu0s227at8DjZ9eMCTMxzjss2
NYVbFKBWTfxEYKlcbikcE00NWB7Ob1sEra2BU+W2JGZPz2uSi9tNibJe+i8KjmJFuorldgGODjbR
n4DG28qNDqwknHUJxE0W2CWYIZe4vkDoyto6hEib3U6NZBqZ/aRhBejy6EH0c7CduOHhTbwAqLnV
aIqyPpnPEXi/pZRmLASNIRxhkv4jst6vSRe/sxGMGaIZIcq2K2RXkRX5Z/K5EfmjgxX2MEaIjCgK
K95J15c7PN6vnuzsJVLLeAuPsc4UUStp1TGdlxYU1+cplNld0Ka9KcNmeMI7Y3YVkWmcOHyzUI1P
msMSPC8iSMFedN7K4ZEqvQS4K6CwcJ8nDT21wzivlzgSzL2L+tBA0BmN+/yVZf3CL07Ceul5JJx+
zibYBp0mVqO2lIlgTp62XtfpJTTtQt6hoUn7D9Oc7O9iJmVUaTkMwVpM1/JFz3DignEBDGRWuUjj
bbL3TX5f48jUa5kx1jxvQFYF5Zogej9M+zKCcC9pRJYSMpl1V6Z5JPS7bkINE4vXyPFMN/C25QUU
yOic1bTvTyasiS4jwWX0yKy+OgUn0zW5zoAm502ZZy4mJ2XHMLIYBJzxXs3puc0kpLmKXYEa+6rB
oKR/NFPyf6j7sua4jXTLv9LRzxceIPeMuN0RA9TCKu6kSC0vCFGkEjsSQAIJ4NfPKdl922TL0tgx
LxPt6LAsslDYMr/vfGdpL/pmRFmfZKYIkqiA9SAeXTVPsfQCiwQZ4a1xZoS3KCrlHKIXNA6TXPgE
9B4ZS5QF7pDjy4S3Y4sXMyFcdJtyycZmX87YTz7ysPfTjkjkcSMDp4e5XsRyqjaLrLIveuImHmi0
7kY1zh+aJs0IWh6eFsPVCLYeVrweJX1+pLn1mP2ny7VaTsG7a7/S80GpMtwqJCfNKN9Q6m76lVH+
6KspMIdSNNy9G6s0mu6afowSDLg68mmpUj8lfM6DjS2zBz2PYzzZ4GUpoeJqMfWN+7nIzjJnYezC
oOtHsUeTdXXaxhINeQfab3nv+pCckZL4/dyOeutrSc9LELXfVyioknkpngyMrK8jQFo3WUSEQUyB
u+d+OrYtdoaj8mZ5jmwRPXYNV9kZyTPw0NdiWPVlF5D+JvTwH4b9Pb+Ec+gYK7HARWUM1z3Klu7R
AHLqb6bAQvPgZpmMASgXacAflWqGeGnVJWZ58BhA5i7t4yE051jipsPSK/KA1d1sS1IIxMfXswP3
BmEnhPsgMR4JEJsSrw6uz+ixZqT5WT5Ks8WDgcAwYZbjKtSzUsbdMsLYUYQlHjha9Yi6F7cV7+uH
aK3mayVscWtCO4BINVZl2cVzmGs/xAb927JbkIe4nImJmEcRzfboikXpTdF0IqmRyz7vmr7gxwWE
XPbgAyXvTeXBw9kQ18jgLK3l5Ks4xbuiYPywZOFz7tLFPXAuxBJPeT0rkJOjyS+b/ORwcaiWeYUR
kOqjxSIruusGPGVzTttiY8QUBccpYvAXgFDah8c+i1J9NQTz4HYTnCvCx1VURCR6YZM7H5nl5hN6
sbpDaAYJyJnNbc4uinmqEF9smglLa2R79UjHyobXHR2p3cJ4ZGlgsjGI7NAGk64+BngzEcLGl5zn
iKb37RgvAM7TrXajzJO+QtXt45QGlFbxwpcx/zIrTruLaW6n9Qkxax4FfuYUx+5d4UXmNi4ggSu2
8IVKyb5XVV7czhHQrG3bMFrvnMTCt0GPbuShOxFKt52sCb2GTKzg52CE02gT6ZnrQwQh4Pw1xy5a
X4+DUzZMFm2m7Dh0Aw1FDIschfpvLUi13ALskQS4DkjI6/kwVANWoqyRqKFsjVf/vgT84j+WvNQH
hqR3QD61lx+jgZbBpxpzdwA/c8sR64mxSpbg6UDlH6fjVCIBph/nzVSbXr0XcKlwj8pnofowDJ0m
xYbLLkCxkjY8mO6FX4vZxAEhkqLKSfs60SmtyNWwqnn5ytJCV899Dn3mVhXIxrxbqmzWsNDgbX+D
1HJezttmgl/xXucBaW8E3k+swSHtTwUC4pEk4O+sgVD/rKBh5s9omZVhvWFrP/dtXAkhDIINWnTU
aF+KLllQpKKwRt3j/G3hUCL6vS5N2T9WQ9BOu7YInD4Mgx457tiqfb/pSDVPn0rNoa4TWamHT86X
3bSzJqyDRJdjdJ53JhVJB36Eu1iKghncEplD3jpgbpT0durQYXUCBkmP4wrfZ0j+u/SiNaTb+3RW
dx0lixtix9fVXi9VVcU9AmhjyBzNSJGYp4p2t3iF8kWhY/FnRTiLLRErC+JMjzIenEcRHbvR+eFW
Rl5mXyck9qjtWoZhthEenl5tbAZEp5yl6B4vcjjO4dGjUU2PaYEk4HNrlva9xhrab6hzLKriMAcd
5nGo1iJA37WEwX5e8XDvJeGRPDpsOsVn72m+R2cb6Y8tanyZJVybML9DxlqGWqiIapGPMZ40ThOF
xXoBSBFAD7rKLMqvVOHDNenx1j+UEa+3VZqLJh55Oh7bEMDcJWA4ym9UM4vy6KdePwFg/IDoF0cE
koIElA0too/IXUNM+gk2LWg1TI21Mi/68tK5UEP6AN8cf6ikyhK7LsjRgawlPMtlT6vLztGhuuzT
cTgfrW2Lz8g9dy9BVw7DZh4D3Es2y8dyPPUVZamau2pm/lGgrHEbs3boPkHXc3NceVnvoMHXIi6s
N6hQMIGfkOGoZowhsBwOgC1dceWhskGwqDoBmPAz6B9Lv8qYcAgrDpgQ6eGCdqoLbqgENxVcN9mY
6TAJY1yFmzIu4QCjgrTIt3NIVXGqHUR+a7pci20E9U73dUb7MyVBBkD2EyxIkLvcczWwbYPmj+D5
zMl9n6PD3i9NMcSkwCpq42nsEc5oyJh9UbweyCP1YzYlSz1E6N8lq6Y5LiZVBR/zPEqf1KkiOlMz
zBMeFmFfXFk5dggBdUQm6WpWjmcaUTcq0aKvX1qO9zZWSKJJkHYTsm2lmfqGaZd0xUVY1Ba2rSlD
c65CupuJ9PKDNYGGrD7XKQDvQNcw/BosnDc2KINqf+Sibb9U1UwjLHYsK5pHGBDqApV35ulZ4djy
DETIrOd9RdKXOqtWzRFrv0zkos486x6CNBT8JUISDH8GYpIB8CsMv9BtX2IBCbMlISbq/E2vU2mh
oMPIlBlhwps8EAJDGlQ24Tn38Mnd6akXZDO7NaTbSUxoRqp6nO9h9R2x97bX020QsOG9SmX0AF6Q
W/dtChHUWdAC75mrep62gin4VK/FZN/jmpfnTVSCrSkK5MrDuoe1hzbTuku4ReMW2yAtP0CAPscd
h3jNWubFeT/b4EYKP18KvWZq16ZwFNlWfJn3HdJS9pGtwgND+jcWvoYOjxm6mOXamhai+GmCjVXM
O7Ss936Ec/En+OIAbhgWz7IPmHhQ9EbTgutAfFFgWdA0oi0KEXREgETdQzYLlKUUCBkqrDwseADX
Y2RLbHqoO/iWKwM40I+kRfyO7Nd8T2xoH5EqUJR3RLXwNpgRLHKX44vEND/V5wnW7sX5uAfkS69R
DUqWUIuv89C2qW93RZcWWUKYtP7pROE+tE1V1+ezlGuFY5TBcId+2VfX1Eh/jvIypzulbNCegRks
/S0mLM0Wy0TT7HrOi2FDsqmKwAJF3vG29SEWEdi+HHEvgLKllrcWAJIHF39aFnc3BFkxJQ0fo+oY
BFO97uGqtz4HHGlgcYXE03OztjNen1ThcpQ+3JaajWgznT/SNkIdm+XN+WIzfgdSfgfhC2xLAd/B
f4QymX4IVqgkdgrCr+UB8Ok8YTcawujZqd4QiWincgXgNVSjbQ4NBm/5p2zthjrBnYKPgyoz9AJY
MaupTrIutbDlhyeXvoTznwJc44UdD3PLOrWXSJtH4m86CZXHAYeb585renoJg2IyBu17h+YNi0+5
KdZB+4OD1kjHpJ1dhdcYY9yXERtoerC9C81mglF8CIJxTVj02DKUaZvJ6z5LJJsEJGxOLOVjLuC+
tAkBauQfKkB0LK6bMcsewnnF6mGCQERHIaOaJ7UmFdm0AHmnpG0mILZxJpbZbAqIK8NrZrte3SLn
Jp/iBebmdjsuKUc/TFaGMkbbyH0JeoSFxBwKJn2LiKZJ7rPFevlF4KT8+wFVqrjgQ1TJhFWyJDeV
8SG8wC16jSwf6vpugS9FuSPFENZLzOEhMQGXz5rVxKxycI3BQz2bHYYkMu0Q4a6H9DJrw3w9RCyc
m0ttMX6IhaUeMQA2619CTvPsiqxpA85aGpbNGfIYAnID3agUeKd6unqMNZvF7hBL6vsdWJC2TjAs
5ONT4+shQO7n6tQhqAAQfgir+nSHBPqqTdRrW6CzR7dXX42AxcsEsiE3jDEshiJyHgrC0dNyFzRn
AUKSs6fGlnrepEKkbu+xXvtNz60ttxWlqtsQBC25Mu76esl2aDMq9MsMroLgFFen1DuEALabIsv1
fExdKFUC+ZPRfAODkRAvVJ7WoGlgwt+ao5hmuiYAiy07WxrWgoTSocCLMV6IyhiC2bXYdHgMqh2b
x6h7kTkvqwANRMQcRYwzvHm+2rKuIFMsMfh12ExrFIssCape7wWxZJkPZaSoehx7BBRdeKAMs8WJ
56xgqEFm2l5zmVfz+wBno1EzAQppx93JpB3d76TWiV2Np8b9PA3ackYFBho4fNOW1JjrpY4GdCz9
SAVecFYChZUJRojcuzgcat18yRc09eB9LrIOX3o3BR2KAcnRNbUOKvIJIUxtfxx0O6prjsXDoF5U
xfpcZhiyfSoK35Y7ZlgTACXqLG0QMS76/Jah5se7TLRkfGdRGnUvmWXcq9hFGibkXrJRvYuAOOdI
NcJYyz1puBSXjzYY2+CmNZhj3k666AYYcSyqIomcOth1Qw1q++qQ1Rjn4iFhlu56ie5HbBEPOnbn
ELYa7pMVo9G2hvlgL3O5Cblw6txbDEgvUGIrcYGyiA33TVWU/VEa6ttDMFam/kTDEOCVONVsu7Gt
gzGuJPHBRRvCdO02GIcxxxqHdIVEozxutstYq/4qHxz0WzUP5fRurUB3TVQ4YHaZ06qBc1JvAvdF
icGm7yiQ04Q0iO0opvUYrEilR8kKu87q4K2hC+opJLcnkZzdeLa0jaZnPYZHfl+VYg0fo8xxfsxL
DLgTG9bgtWyhpw57IB8N5leYag0zD3ZdT8iYUFEXQYx37lLY4QTUNhyuL7swgmKg2+VBhDGmaDC5
XOIKyYEqXrrZ8k2fSc7O3Dzq9cyyOQgbOBUSP+q4pAYRgIAmouKCR/0wPPIBYQEv0rCxvkBhm8td
xbNR33uPieOmMgC/IboFz/Imb5pKnKemasp7r3BhzheiyuEYjkiKAowH4cW+HJaV3xSjrM1xLnpd
PqDbA8YKPB3Vcge8TdUYxDBYD+ZhMuJltkECSxux2A3G21LpXQmW68mZW36EMWc4RInW8HWttzUm
nMN4QAHW48I6Wdj+Bvt0g1EKOGaYEKN208s9xWWHZlDzrFwfMBQE7DvhTd7pdZUXHHBEcE6CFPh6
LEKYMpLTdFqRfVgIYfdlITt+sVYtlOcRWVr30eejBrBdjnDE2Tlj5yWLI48JBUb3BFzCsBvUlAgg
HMOnekISw00LN5GB7E4OxhGAjZlPCgjDqqci0bX35Wap+1NQohvEFe9T1hwYPBP8WdfYkW7MtNjm
ggywX4rntAyjA1stpxfBEEXBDkN3l28qZTS6TtsNFrURrXP6eZbFyM7T1RTzHcYtzGGOlKX9+kwb
Ts2TLduwOoQU2t1DmPulu4RfQu/eVfBYR1XTcDZfRCwYlq9Lxwt7kU9jLbfryBWQQY1CJMYEe8Sw
MIfho0g7xy7HsB584hYk4R56fIViM66ElAnEHgIkEMZOpOtJ7TT47lfVhKjrh9CXZrjs3Ro1R4kc
x/V0n2UK8Y52y5Tkg2TFEyDFALgsV4EdgJ2jk0mGBs95vUVNXWJrxBJ66vJ9b/21DvqJJksQRD1e
E9X10P9Yfrp22gLEQg3Rc309yKkKYLSQy/x5PO2Mz3IECg2/Dm4OXauXCFMVlFP3tO+JG1FrY67V
x2PF4FDiKYLPJAYF4YYSHoAuRk2XXpFMOr/D+glvz6lq8unFFbOdL9pV1vx9P4+CoWvpivG4AKmf
3ytZ2+n65ElKz4Z6TOMa5k1djDLUzJuGYnKFzRYD+Ru1LFoehwzKmSvM/Gp4iqAoXgFsdSUwK44g
Vsbd53EMOhVDKEc8wH5bAs7ru+wOtJ8IpdCEkPG7AkxdbIjIjIEXqZ5Uqh+lDTXkB02I+Szw37Tv
Whfn0K+yuFXgxdAEXI5+fAGMZAAWA64J3WdgFWsexMKhbi1ijuXVrbGpWqiXYoQuoOHczZA7I+yq
mZnIPsIxACObePQIZer29eR4XiS+gx8+CtBQzDza9DQDNWnzX0PvYDcdcLXH0JW6JATDDeimAuCV
wPibPlD8dnA++czYg86+wczou2eMJBr4oF63ZOi3gAnWEcz7IA0O/5WOczgvA6vOYDw/z5tQFIDQ
1iXj15i9NuNGpDAz+GuMvLdOWWJhTd02Q7UN9YeCvRPTX1NcvDXI4hWdZhTd1ZbmdwpoRc7/oiTs
bYhiC/dRneZS7rA/hoCQ9BReDlimh59o0v/AgA0jitdsXwBhxIFhicFIgNevy9rcndc+aOHpOYBt
Bph6KhBzIXVHbuYBwC06qyIIE0xLcJ9+TAk8seS+x557Q5Q0M7DvPOjlrkU6b7XJoXS6BBm2S1Co
YZKOKbj6iXPGH5ED33Cb+27AowaO/A4GF528d0ubjhtrcjTpHlsS3HbhsFOhHJ2X5idX+A9Iw2/d
tgrwHbGNEL4TChkzDjZK2w5I809O6I8+/Q2b0iKhcpCZ5mBC1U9lHz16ZdOfyB/+6LPf0J1Rn3e1
NSnfYfyMTqFfDvlY0b/44W8Yky6KXNOOgu+AQG9BRMbYIwLk+OMH6o+++Ru6czpjtsh1LnYmDAZs
5lMaRxm2/b/26aej/s6vg5SWgu2G60LWGl7TTiM1dW3vf/zhf/CEhvT1h4seA1Q7F3hcMqnJ8wAw
ySehWAhyshSpbWxHqAvOoHzj9i/FTdK3/kyZMl7CFovvEO/L37OuH66KCLjqj0/o2+L6nbf7rTuT
LBYKPMiwXa10BuhZN4vHaAX/e1kiJx4ZSm78l4ZFjdjntnhXrPm7CE8aP0uHfMzQpJhsi7TR53mi
mSWxk6jFfv12/+tVPPDwz//Gn7+0Fl2+ydybP/7zXVvjn/8+/c7//Mzr3/jn/qW9+ly/DG9/6NXv
4HN/O+7ms/v86g9bFORuuR1f+uXuZRgr9+3zzUt7+sn/27/828u3T3m32Jd//P3zcw36CLqdPv/i
/v7bXx2e//F3qVGFEyxw/xMHfjrGbz9wOol//H3ffv7ub7x8Hhw+gP1CtOCgB4K3JaQ+uRL4l29/
Q38RHFQ+GREWEspOwqgGKb7ZP/4e8V9AMRJaRxJ9JnTpeH6Hdvz2V+wXhc0vgrKRRfg4uBb96+xv
fn1Ofr0huBq//flvzVjftGAoDP/4++u9QrLTFwMGoeDwDnwHnriv3xPAvlPDK++3hQEDd/bZuksL
B81HlLUxTDznnxhKnJaMfz+9/zoeDsg5C3E93ijNKkOHUlQhcp/YgNKUma/TCurf4sEa+N09+M6Z
Ic/xP4/FVYjXW2PKLflbC0WsioTSLPNbEoUnF3zObdKZLDoUhNjLMjXT5Qga3L7CdrwxXa+fRYWw
nqGZy0MN7LCOu6CMjuAF2uDUCbEyLrXp3zOkdoNFjqj3K4y5ouPJHexp8StPkyGSKYYRMzxv4hqT
X4lqu30J4A4VC1VG79ByOxg+STBmzh3rgWyfRn4Jgq7TjSskewEq3m4H5QF1KmCNX0fQg17MydOi
bCTdtGm13qCGEJjqdYvZd9NYJOXopttCrLDSCHU4nSFFrkTrlml8FXBs0veQya55TLIOU4/cVNLE
AGclA9kxkHu7UkzsAPPAy39EJhLYGyButDGVU/8VbThQhkEcpMHzEMG5eRvI5qJZxLuG56XdlAVN
j6sJ1vMczOYb2LxfzBlxW5aGU2Jy+yGoMSoHhfe2YHAnbbi8WGZUybnGkLSzfQdz6aC/AFMVYslx
nBKMCECgjnQFayI498c5ZpHbKJjLY7AMH3I9gvM3M3STXd7GQgYK/Bx55ZqiQCMB3kZWQmYczW7L
A72d0mbZl4bcRj02FxLcgaS/wRRtiDFnz/YKcMGmqvWBdNGUYD/C4fu+iMPIfD3l5MZ8LPAv2RLL
0LdnA5iQyVTJJm6zIdwIhoMTUYebSYW3oJMP8die4nsa89kQuC7CbXkDqsOTT/GoR0OlNsCa9rkP
byEmBm0CV7Skmd6kLLt3UWESBEY9A6y5iEqMpEELTsD23YcWE8ncg59LBnqb0nJO2jp6LkS9w8yk
S+rRweu6+BoSUW7LtP/A8Qfk8l2B3v211PlF7czR2DJKygmd15R196YXMEbBjr5M51la7h0NLuCV
mm+tRj+qZkXWuEu7zlwUlPkQtL50uO4cv8qD9gMEGhbMFbR51FfnoZ5fBMi7m3IGj7wEaRh8EQX+
Cfge4El6jb4RZrqrQm+a666IR6auyJKZK5rOT2COv58NEZBsggxR0jJPRBrASsFgnCthmIFQgrgN
hjQhEkKLMm3iWZhzk5aIQOjJhzLUOIEUDWGKw1U+f0o5Owl5HEbQVCYYJ8TMAsmuQxwaiRQB2LFu
2gCY8glu7G1WLzpJW7/EQVUNcVrjRYVaFeN30PDjdJDvfIgzbWR9MUHGELPQPmkDv85va9X/623z
Mv8C+UD71b3dN19ttf8fba6QooSROFnp/PHu+r/7sfn8Jftc/e2m//z8MmS/32v//QG/brZa/sIi
TnQIGiGPIGHAfvbrZqujXzjTSI7mUYRYGImN6be9luhfGLZm/DQhoWaSoIb8ba8l4heBlGquJP5f
aUwE/8xe+6Z0U0ydtlionUIZaaXlW9eWAPX/jChIdlgsjGbRCuTlFTOlPbdLXe4xKJuOuubLVgPz
2/mSwMqOQBtQ+KY5iKZy+5qjjhuwqWF8iF7zd5f1Oxvm6yr/X99OcpDqGMapb50o2RoEiEuGbd6Y
1xdDQJ64AnHjzx+DRYQwoTDqJW8DWk/s0D51GT9UGA+fBSVhGxXVdz8+yOua5tcTwVMgFJGYXeNM
Xtc0ncRYBZANP4AzGW6CfBy2KRYnWXDMNkX6M7TidUnz2+FQx4GmrEHne3vdvKgnEBRzfliKVF/O
obAPpIrYVY9c+3c/PrPX3cyvhxIoJClFUs1pdPT6zIZwBHCuSn6YUrBcAtF2yLWpd2AlePAdyD0M
EP+cL+npkDpEESoEfIQ5ot3eFIgjkjrBUxnZoW/dgWCoRpPcgBH1px8MHZLw9Kbh3dDqrVFaswbR
BA0FO6ze4C7J8SmzIDP++PL95xOOYp5HFN44WAn+404V4SJEEOYMm4BvrudpbI/cmJ88fd8/iCJ4
vgHnAwV5fY+ky+oBtDx6sKxK6mCGi5K9/Svn8e9DnL7C7zrnpUfSQtsbdsAAB3O5p/lkgPjjQ5wA
j3/X6b/edkR0gwNDuQa2+eYdkvMQKXN60uwyjvtcG5XUk9mDefA0pvkONzDcgjD8M5uY7x5Wo17H
oRVYc28OO6wYZZu8wgM+z+NZY1t3D14I3BAMVRjnYb7UcNs9YIT2s9j1/3yLdYh+AA/H6cDh27eY
AeyfCtmyQxN0l5hznK/Vcija8C/cOvw2tgG8Uoy9PcEyDZlziIc5rLwXIJN0cARoDP1ZYvL3zkZF
kIhJLIASbdfrJ6Tkoq7X3GKnMX21I1gjTIvRbM5Am/3xg/K9x13J0y6O06HkrftbiPjesqM40qnT
+OhUNG/zNMBg7seHOd34N88jibABc4JFiOI2vT6hgGdL22cdOzjQQo6gu6cfy2pGsA6HrPTBM9Lc
w2IRNJkGsqoHsI3Yn3LV+vZCEJwdlsIQZYJ4u0Ch3Og6EfX0MLgA0/MwvV0nqX5ylt+5mGhjARdI
ecIFyJvFViMglRXLRA+NnNinZVXBYaXp8JMe/HtHAYDAFeojwb9hC79fPriAijkEfeowGGQAe9BZ
ZeZ/5nj5n5swNsPfHeTNGmV8A2V2jYNMqg2gArTLmZmD4LwfwSGiESYvP35AvrNy4GFXKC4Ew+P4
9olfKoeXmnYEU0Vbxzn0uldwV2LboW3ofppA7ZzpyLZjkVZ/flcBhKPwYKDk4BBlvn40QcjXbvIN
OZQLD2Jfok0vov5nMZPfeaMJKF6AMeA5zbC5vD4K5AJgmMmIH7IcDNJ29e4SnmDuEkzIPxdc9euj
Dp2phtCagrX+Nugek78osB3H2j8jF8+H5ssyOLP58f36zkMIRgJFFUNPO/Fbq39wfBmGdpIfnCPR
vtURMAOYsfz51QmjNYA/cPsXIfCyN1ctxTgJuj1x4HDVAImXsKMpqfvJuXzn3sCRTsBwVKJaEm+N
ZMIV2n0wIeThpFIy+ror+wv7s9AIXHh82Tdr4KvDkNcnMzaiAHI7j4ec8+iSV637bAOjd1A8QNMS
qgMyj+EPVblUX0DXB3wEdtjzUTjThUllZ7wNve7aZsPo6j709WSnGBN42Ez34V0FZR9uCDQehCWW
gMCTrqXcIHUpjX3lwYmsfTRdRHCeRHNdsnTDu7nbdWvan/F5Zl/oEHxcJ71sOWSt190siuNSrwHs
BdKbFr3QBTJHoaAuxXifdmB847Z0LeB5D2lYiBensuB77LK84xOE+BAbrPl0kblRJ2UZTTuQX+SZ
ptNdxQfzAYS+iW1bxs07UMia9x2G+BsyNvXN1FBRxYEfEEvXtfRW5quBW0QfbnU/tZdsNQx2xeA5
QLazFjFiUOh+nDpUFgOnj7lnF7X0+0aT6D5v4Mm0nYYTxtQb6FJZyuPGNe5o1QxAbQSt64boaXgE
jts8FN/2I9DaUoyCsUkZ5Hdt4MKQXw2nXdGd9se+aeDCOuoZAmtCkBk5gd5YQKe04Sg5isZeDtCh
bxvFuyr+JqODrwBTwCRwVcLsCgQse+NI0z8aqMcPFfSP+0505rFDxbycSmcLa4rzedBLsckIMvli
OU76zKGlM2UTwvkJzWM66ewpd7DHpesEHsapyZxP7WZ6ajx7UK42Gl2ZgYf6poKsgkZhdusG+4XM
sKKHuMK+o986nKXKz9ZTzxEsDMyhFjL3Qoy7vFuDqzIvYNMBHUb34E6FG+TpYNZ7B02mslO2+7fw
b5Gd+ziRKH8XZKBBd0XdnCGnPsxgtIDFjSCJ6XY9rUDwFqDn/LRKMClB5xHWbr8pBcFqLx4w3S/B
9Mk0xCxKp+yY05BV29qJ9AJKVegBXF4BMsxCDWudgl7Aj+Fea2+hd2Pw9KiWst5A1AviGGQGgEfR
5VgYCQTdALW3qsOvWQ4viG1nlHYbxgJ2h7AShuSGtDYfOlaRcY/wg+ULFYG7sVD1b4YZ/DqoCq0f
Y9qz6XMGltMB7JJ6iGsr8o8sEMMZyDAKto5tGN7OXsBQvibicBrsxRTTfhGrAkGOuAk+hSqELB8i
b5C02KwkdTEJMWImSgIGpmtfCtD3CniP2kHSS1JH/tLPwIVpXcl9t7J8vaI5DEzuYflBo7hnS2d2
2DCpfg9haneAK8gQgWMK090EWj3IJGDuG7RVXIHUlh/AaOPhtTpdl3KLIL9B7wpEuat3Q7aEVQxS
KvQnuCkfgFTCnn2ZThcrO2Cs0SQw0/BbfAw7R6pMd6ZKeMteRzOCqhPE00zRtZHKTHEAeklSeBgJ
R2kDheUYzncuD78ien3ZNiDCJH4gKURDgIphVgArsy4iOygJFrCE0/VKy5OpCs15vKzM7fIyWprY
8BmCfaj22IZCtnE/6RmctQCMEAzs9DGoxnoLCdP9UCjgktX0nlgKWF00Fz2z2DY0f47q+tBM/cHP
ptkHFeKH+KBJMgMm3mI1bS4NMt5AuZTsrqY2OICbXSZAT3HpOnB+a1ZHscaiMIruIjMBS9D8ABZN
1SWLwuESvDYIJqe6u6iQoI67yrJnNiFzRIFq8R5T2OZqoiU/Gycw38CCAl6pM2QIT4O5LpWVWwqT
gTvZsxYJtDBtYSVft6uWIVwVsjB9MNV8XzoLObQrzWEZYYzbSdkfrchOuCyMhOVMwf1si6c2Kuh9
10blzkAGAfUASU/GfWzLGviDRkxDop7qJI/ceNlVYoVeIoOrLQTs47sqszeT7ffTHEJ6O3JYCPZF
5q7TrBoSvp4yE3lONycGfcvJfur6xCzTHQtPshcZ3DeNfRnH/AYWUg5Z2hFYsc45ILWDvHYObxkM
VsZNhr+Ju7lsPiBpzx7+D3PnsSU3smXZL8JbUAYxBVyHFgw1wQpBQmthBnx9bwS7ujIjWWRnj3rV
iMWXdIc7HHbFOftonnVvozKzmH7QDkQfBbx1Y6z8a21ZEIZmKXd6zZAN1MuqYUM+6mv16vT54VY4
2MpED1tMgJfUUyUsg5xDKzLigFN9CNjbd3ucU6tGfnB3cKj68yzR3KDqcSeUCJFD6bppUMxiedJ4
3wDZomWbFHZLjlwmL7wkN3VAvDi/RH3nDFF2KsRq4NcLbKCyc7eerewt7vnqputTZOMuFBVozssl
IGbIKHOpxAEPHoPpSZsQ8mS0EKFtV6jNihaPPP7X+SHNBkTYViQvfT9vtg5qwq2fCPFOOsKPprWs
jT4SxKWcyNolBmP5AdtpCCWhvBb+7OBi7c2TKqz8rW6QwesCPxbwFFY69ioyR/fskZ5ei2dfs71j
hHf7R6OlHChRhGFjVm56aqNlOZquiC+bYXhpK6h3gvntWZRpy4OS7YWAykxsUXlRgMppMwzBVbXq
u1T7+Pva8ldjsr9OGb+0UZHP+2l1poxNhAom8D9+/8//og7TWRmuQ2PHdZyvsxGbzOUobelFhb9D
G/mcj38ib//zAhhG8A8z5fMZv31FOTc+Xt/eb8XRKa+1cdyZqK7//TX8dUDwpZ1oGs0jE68ilFs8
gpRJ5z8NkH5RE/+tH/vyAlmqWXUEfulojNZp0qwDSNTfX8IvXuFv5fCXkYDX95yjkJuOHeV2maXf
El1hfsr+hHNlf/CHwnvtZf4yb9OyfKjkzCuZRJ2zOBpi/5RWvha24yRZ5A3ufkyZzkcqPY0yKa+L
UZSvhUKvpwYxmpsYPgnO4UJ98xMrScEFlHBhaRIRA/teY+Esq1opw3TK53exFqt4W7yrTCLUDY2h
tg6RKhVpvDg995bLr3t9jjqv6UJFg5UUZ0JkfsNcNNKzwdbRImqAfEE1qWV+7Qb8UuOXCfnzut1L
uouyHcUFeaH8Mc6XfZSoIdl6iyrvsnqmOiLCjJCizLkDuzmxU5XppmtKsTdb8oeytRaAVGVpb0Uz
jdZWobgMsqRy3vwG1oFpxcnlrM3NM79BUNU8xcwqaPzEXO4c0efPwiyaV+Eu+rip5sFSj4XT8iGJ
uhCXkDJkspe2Ezv8J23z1EWNU31o4KfSbYJC/sdgjXV7PbPCzKZ+eEt8Sy43zWT7/RVubwMGik4L
vi2WUt5ODI06Nu/ZYGyxodXbxJ4epGJw8TghBYp3ZUbPHVg8lNpXRywuIKpeE4/tYBbXvh9VF4tj
FU94AxeOl7WwKuVkvLlEu1Wh6SXtI8eYtlMQte7MSWrvXRJRgo5e/I3BHAbRpI3Tp4GVT5Brk33h
6ykPd2/SHzEVdVsCn9RNWzsZBTSz0O2MK/vMToB8WHMNsGyy4itZkxqFB2m4dd1yPtOUsi7Q+5u4
b0Wxs1TxhLNHvxnM+ITJmGp5LT4pked35s9UpJMaEAtorFqSrTQ7cdt8lq/xZynrClPnOb4WuKbd
uh8uo9FrBTPodokX41FXU/a9EA39B7aSU8zO/ljFun6Il2nFYosK3t3oHmXJMvcPD6j1N/W12TUs
1Dc+9zOmvS/PD7+dcGaDdjvCPThQl+6QqP9hZPSrB4iBNH3V2HhocL4MbpY5mg3Rds6xapc27N38
0XexNg4u9t7fP6p+eTECBYpv2uzXvC8Xg2g3H0FsOcekG7otW4iWps/792M910YqtE7AGJR+HZF6
GOZ6Ayf70YavceH97HtTi53/7y/mFx8b98W6YvUJ8vvHCDtyUoWfazGQKLj3ywimAwGJtaNu1v+Q
vPTLV2KHu6p3GKx8XXfBVssRtFbGkTWKecROtWes0G8Et/gf7rZfHOmuZ3BJ3HEsP7++UmwvQ6GV
tX7kfsEj1nrEzc3+HewFUk2EGWRle9/qRrn9/Uf5i3Oel2VNxOCIH/jXIRi/T4z27YhJtLKdbWxl
/qVU0pwPEkzYfdbNTCyTStP+dX3kr18e/2ehMTO+3o7kGxlRkZTL0an7srmRy8Ak25iKYQdLzYa6
1Of6soPL8Mcfwi++UY/xLNov9nxsWr5UZn3ajOywzflYZ/0s9rWYmnpXWoTgTUP2h6v8xQSazxRp
kScQ8LHK+vupXTuy7ptczkcHzMopTea9r80ONMrECBeakt9/lb/4ibP0MhyXKaXJz/zLw8SNKODn
NlNHPUmhihYhsVub37/Erz68v7yE+KK69vxJuQks0ePkX0ACO2OCeJ6m//6WxPSI9YhVi8GFfLkO
4hVT6eWOOqreWQIXGs5JQfN75Fx8HvrUfm/Wid//w4UxBRYe35WHT/Xv35TEotR0UT4fW+nHoOvW
sWFOg7lf6jK7+/1rre//y7mCq5MtEs9yRJdfKfGKU9sDcaaO2owgNsxLVW6Fw3gpGBkQnqvPUWcD
yS2wFwcfZJsATPn9W/jHjUlNrzu8us1hsGoQ/365qPFdrPfueCRoMVWhENq4g/CYX8TZ2Pbbzu7+
pNP/x52zvqKHiY+FILvVrx1LWfSjboEXOFptVwybdp0a4/ZUeli2+vvvr+4fPwSGnSwOHFQKnA78
s3+/OvhxZpXU03iEALf1ZnCG5fyHXdwvLsegubD5Hm0Enl9FpChpsVJO44gohqJgsOuLZCyO9RA/
/P5S/vF45lKQxK4ALi5J//q0avURn6rbjcdEeQzZ+quIYEkmEEg7vc0y5n8Qjv/istAYcYKzGkYq
9I/tX902xpjpUDOGND85y9TyIyRIIvt3wUsseFBYcGlg9Ohh4fOvb+Qv/UySYMRnoSqPBlRTkGXG
nB2s1Pb/7fG9Nq8Ii+FqU78xMf/7y7DHz8q5EdMx6ccmDZtSi8jcAP/5yN5Hln94OiKd5t/760+b
K/Ic7nNaZ4bn/OHvr1fXOMGyRE+Onkl+1SYyJGTgIa3nq74qrW+yZgHSwHnMN1jglpKlwFTdV602
b8kAMT7GuPWz87mWhrHNQcIcNNOJmJivI6OwZoSP2UqXLsxEN/LarYlMSgcqYiRHgZVWXik4Dx05
MYuEi2Hlt7OrV8CKmHvDAGwAtV4s3DPXCW1DQPw3n4WeWZi/BhMJh2aZmoPX3XnESlqHUwVIOnBd
jPABCh/kPZHryAs/yvujlO6MqCSrztDdql2RFPBxcU6xhnH9EwpOCfqMzTgbKaz9fjQ8+JnWAKPB
C9iNPhSeeoJQNdAHQ2UR2c5VDLsHr/aCGtNl6Eh/mQ+eA5G3DCawl8UeBbsDIYqm9AAcQpTnrp16
LFQcnIbjpH1H1TOf+h7tWBHXLWgZW9du85zwA1UP4qqEJ3HdW0l818p5i94430FaxtJXLch5p8yo
r0qEb6E3aji1B0c8VjAQNxOG+HAo2maXDGC8Yn0etg1WuZ0Ve3eJ8MBIixcIOWeTP7zWg7EfE6Tk
cH/tyyZ7m6bu1tcM77w2OPCFtiC5zbL+NtFzZMI1HxwCibAaV2VojYvuUAFWezVaYW7LAs3n6E4n
XPu3+IfTyyQqmSOhtbie0uTgsgg6MovOQ31wigfgjHUUsD5qj4s7sn2am37aYvnRwLB11VM2q36j
m80bra0Iuw7OqVj86mBwb161LvDENBbvaE/ULTDt7gcP6vGyH9hz7TQv6TUIPoJsU280ABxVE8ra
j2K2m6fCdvCOeTklLXn1k7hslmYymeQKoR79RRnYH0u9eZ1RBj8PEVkadyLS6MXnxqUvd/y4fTbW
Zt1b2/Z0beDl2srnn119vDb4U5L3aVg6E1MPYxBUUFA63HUoYK7jAcvCHg5Wip4XOOOdSd5KsnXX
kYJYhwvFOmZw14HD+Dl7iNYxhCi9+BYVjH2BjJ41QitZDowyRk+t0i0CLe++BRkdQMVzXs3PWYcb
q9g4SDILT+nnSERoRqIHfaHlt/JzcAJmhCGK/jlQyT+HKzZbCjKEuHvaHR9lJsGB1dS2jSX6E+C8
+BJdtM/HCe0r+IRK5rYX3VRNtzwxj7a/j7UzHtjXDCZzVYiRVtPCw8kzs+SHANm1meF4n5QHbGiL
+Lt6cESWg0TNbe4WZ7yNM99/IrvQuE9LezW2R/HtouXsSSy9q+6Wsc3vP9mRXpsyz15sAlMdT6LI
bm0BlMLr3fOfVEiWtmLrAdjcJojwgk80pGbZWHWjyR7uOC3cpzmSUL2Yt21qlwkYx3z1mgDw30pB
GksOtfCls+YuCSI1tkkAILF87fVkuoNRYz9FCnQ7XykJZtCqYFBgjoUoTcyg9bLkLRZgK9OewfRm
t6CI/FdAduresFV1niEvyQNVmXill8oQBzvTp2Jr6wXM3E8CZWotzju24OzQaOMAwVEtAPbEmAMa
NIDuytBWw/yie512KXXi1YMqyix4J1WUn0E0a6E6unKjL+b0Qf71kvKj673Hn9RKeIKadVbnZoyf
19TjJxP7bcQuWRGU1mhdB0Pa1YFpd10JbtDLjzKKLJzObYy/4r/RltCzsFjLye9PPPX6caPPkyqw
W7QrgYSW7GVwmzk/KBuCx5zVZhSWUTFdNDDmgtaMyo6duAvxzWMzp8P2j89g7KXNDgaJ+4GJyjgH
JDGCFDa7fO9a5vIwdAnRBsZg9AeBMuZb1YvkeoBq8FYrY7j7Ccw0UKPxjeaqCDuQczIsa+LUQPZx
k4RdXDkMiRqDwDy0U0GuShlDe4vLIvikaw6kEd4P8MSu5kzxtHf1xOYxvgAoHka7ygIYDqBPwdyI
ywWfH0tGLLgX7VKNz0tiWW8x1vh+xz3ffp+HOD8an1ROGFnxUwU1DmhB4sbHkS3lDxOQ0OYno7Mc
0srYtKmrtpE25VPQZXn7YJTZIkOtot6GcOpBNIm4Pf3cgyyA2l7lmzxZVvxi5l9lmLZv+XyqSzkY
7Kqcvnv+B/JTpW3zXEK2b4PSg5sdRloqtkYs1bGzNbm3AMhLHPXCyEKUfdyPWaPqK9tu0quRSPND
q1m9h4Eaa3oHV6QPCdOFuWUx7mW8lrLu2FQYtR9wVTIiF7X7zdCM+Y3tpwXWW6W2HbQ4YYgIiNLu
spvVbITpAKJ17uSTqet3kza09+XUtul2VBXUdKgX9fWUq+QwLaZ4xbLj8ldoly7T2FTHVsicCCiz
fxpbq/+hYt0rN5qsvbtaZzaLYiZ+mCXSaVZBBBCUXZlM4QJi7SyujCrfsT7TLuIaYdZubLTq+BNi
mlrJtw4U0Ak+wNCdyNnUsz1ZFLBW486Tl5WfdFefjNMCh9AtLFbgPa7dH11n8p7potRdB/RJbQyl
RUcWrE68g+1SHEm0L7sdPqSSYpi7MzRBR7hXrVHM/ICQ/odw6ee93krrdYIscATXUl/qRq4C6btz
GdidDdiIHSslWNJ3fRz4raauP1GqiEDlu2vFw0fcFNocQGUtu006Tuuei+fEK0twUG//DVmdKs2c
AyUk0s04m2GCZoWBvkXzoTED6WED3ySy35QTo1iEl+U8h/G0WBvN9dpjtozDvS2KzNjYkaqpzQqr
ivexhjXEMOz2wtNstS9aZqmfaNamJvz6qtRKh3sYYyyG0lSfLfKSeR61gxrK6ybvKAPAadbpXrX2
TIHh1ktQ+JRFYKiYRlspFNdOL0hWbdohfv8fKK5l53VnfVa0OpabaJ5PP4GungvlaQuobH5pfOo2
uIDlN9X67XeRS++oo2R4hKOUPKBoGOGAmrrcS10zjjWAnz00gfE4V0BeF60af+SGnNmjW3aWkT9W
FSpcAR+b2Yh69EWwxTiT2o2fw4yYiPbYlKaLOCCeYZaUsSvebTeGeeT4jbhffKPYViar59h3Tm46
2TvQita26v3lblKzfllIRDimRjSKH/WKwDOV1be940fv9dKY2P679q4AZ9Bs4r4fd2M9aGyZB6gA
CxEWu14lxaPta9MlOiR1XzdudWThvJqstFq/Sl3pbXwoxRd9oYvTxA/+fh5W8ZNWIEIECB0yRKl+
1J5bXQlG4vfc9pTCmX0y0t46KiManuJhss9Kx1jO3MVQB7Yd43GMkwp+hVXtzRyEhSvuKMq7G+mq
9gz7pH2ejFYNWjx1nnX4u2+RhaeLqSiu8tTuNtFi5OfNWKXXPVBhExU0g7ayjANc7bjTIjP+4cFa
i5RWHGxBiGi3cp9dX4LhBVE7W6I7H5rh2Z8w0sFKBKCZ+CwR6jbfoOKnPl28R58H1kWVNPIo+vTd
cF3g2qDrtlYHpWqwBJxrczx9kmwd8IZnkZfhpq/YScWGKl4yS7LzsBEf+SvFltOhh9JvD4cBgttG
G7xsx/X0Oze1MSP6e7/+Y+bYP5puZ5X//59BmvjSNTLfjux+yBlAwULuCh0rKoSNqQ4/e/t/Zbn6
v/NT/drP/P+hVZkz3uPT/J+tVBevH8n8+ksf1c//9KeJyjP/wxjOxqyEJYOh0Tr3+N+OZfs/OhMR
5joeozpjHan+l4nK+c/qbmKuYOPrxZfMG/kvE5Xxn3Xw5K/bcgwelv/vTFT4n//W5yNmx7HsGA4T
XaatGDrW+dpfxhepoZFuky/9ThVjYm90fO17o++SK03L9IdEDMajh0iLkmlxi/PUmqVx8qpmOHoy
ze4QOKZXXTvFJDbI2f7AxurfL9XgN3uyrEznPKrGMXnADh2hstFq72GKMjMAdwZvUrNoO/TiluAC
9c0VtQiHZJyumgoqctYpLWgqeZ+KpryPl6r6GIk/uOr0MjuYduMx0lmSYxeX43VJRUd2iCtUHfbF
UGJMTtgxDuBo94mYe50lc0U1qUNgDrvRm2/8MZrmAMh+UZ/Mrr2F81UutxSstXV0kqW8a3R4asRF
dNNdadSlf1psaRCjoNMmUg7CWjyaccGhb3FafeD14kyY24qUPKuE7nZOheL7J4BFrruFQWl2N/Oc
Nx+c0ZxfMYrF6UEzYv+jJmXjbTFkbRxMOpNyO7gW7upMas4u9f2uwLebm+UVVp9KnhZNTD8GiDz1
pUrK9oWVh3FfOzRRVhd5N6bNFgC+5TGhj9BODVkI+p6IGecN9oA9HS104x1e1K6NgyIhwzZIVAMJ
dOpq6HgxEpbIsHMefbN+D/QufQZeFH/At+reld67l6Wbzi5+anJ2o4RTJ8QuIM8YZwz7Ko5AuuWi
K/d8KrYRDgJ0PDCiyQ8giywHMeVyxefF58h/yvwFHalzm2VkRQaDXuknrfNyzKnw3YYlpoxuyC4K
DN2KGXWNa0MQO8lmtCrGOnZumthSpXvSmiw+t6v8fSy5W9j6Q2lPyxq5XRpndx4qxwCUWE75wXWP
kBJD1DNoRGNb1a96rZgzpKP1Iy5K79HuSm5y5GO59ZI0LiDqpkCwNao3y6h1LLiTdqDujzkMjXSv
06okm6H00zNnKG9RuKUYW7vkXIhZ3Liu8J+7rkgvYmBXzraYl2Tfshd671AjIobTteJpgu9E5IIp
FNEuKU05jEmTwIlRrxKCSRDAeqCMiqw59ZWl7V1vaVUwF3F/LqMpBWhe3a7o4W1KBdLubTgDtOP+
fWHb03Nnu9Damon73Ye4DPRz6nNv59VEpBNvUy6vokzG5HHUSQGjYkhcvB6JkxFXa2hSHnWMV1Mg
MfSDrYe9Vh0N+liUVP6UPPUyVXQJRjzUO8CqkzrHPK/5mySXLVgQz0QUSx6E2YaJJo2rvksNFw1W
5zxbi9tpKvBiTlHksaP9SDhTq10Ku086ZuhpMu4UqZNig1zPnBENSkvsJL0AtmnFF42WrxI5v3Wi
u9QlS/Z4vIAPRvwLsWp6eQfJ0a5uSUukT4JnacjHgbsLR7Nb5CR3xJoHiB3ON6MqBg7cZQtO9CFJ
h3s9wycFKSJu7/K+BuhLPIOffZeQ1M6nAuBgYAm0EwghDWZUvFEzRN+Xfy/kQNlgRVFH0Zq3mr6J
hYs+z9Dp+4KeCLOCsZgRTRsIBj86QIYMgCxJ8F/WMH7kzmQS2qQwUQ2/s2+6Ka0uq0qID0djDnBg
8eIjg7FF92b5BXyyMiEkIEoEtNqUv+IhocxvlWMb31pYaHqg52DqqOTig9Ab+vIEPWPoirQFIr2a
djcRMh80uQlLu4AHpNuHI4uSGgY1GXAERDBnyxOLYWWBJpDwnqqTz9NUeRdTLqpH5iG0GlLI+XKU
Zn6qCL9VQdc0CgGxGZO6BGP14BiDvCB6x7+ONFDxaHYTxK2ao25A/89E0FXmbTlViR1KoPLsjaq4
RgZn4oBrCkVaUTunZ8MgWedoXXtvVKb1iPJY7rAMzUxGfIQMmPgJUuOILLewCfU3FU9FaGkmoUUx
AVUL8XHLuNfn0T/H+KaFFaEUICdqKNGJXTVX2lCPr7ql1EsqDfuhT4z86IxTRhjHFN1yWqYenFK3
v0fCqd7aIbU/SBWT97IjeQaxxp3PY4neq3WBOCZTfQc7TzEEWJLm1LY5T16PIMODUbbU9/0k9pB6
szQU9gBsTmR+muy8YloIUCic59it+FrHvurP4Cp7P3zkRUGVMijDi69Dgx7KFxQrWryphW7Kg26i
FComIAjkodWHspzqLXpheSn6lnYaIJuR7WaDC0ZvaHxv6lQ7HxkErczJ2GjOCRpemg3hH/W3tpCF
yyCLCQyFIdazxh5JEsuTeGBW4tnM8/QhfREQoG/ofKyLrM39q6pjYAu11XvnaO7Oifjrn7NJWNwb
CLVOjWJmUzKk4L3MPKiEpbrbMjX582BP/hXvZXgpCSt7yI2e5JiRoMRbmqAEN8bcsG1waEzc7Duu
5OKb4y7ZVkZlOlzy7VXPiNmXjRKDts86pqi1SbBTWjcfE2E21wl1+yWVi6Lorsqn2aDwbn0tRWuD
DDCoDCLBcr+e+L0h0t0Yeurc6A2S/KAc/fnGGAkev4PGpp1Mu+5eTIPZ3hauJQ6FqGZ3sJFdve4E
HNRSTouvDLjgdKPoQ60jcN38qZbxylu1h4IfY2ZXb7Xsh3dEr1MV9KruNEb70QykRUc2v5viiSwr
e4asb4nCxQsxaIwVBRz6ANyc5oX8azzMdM11IS3ApQnJR+Evc1hLN3ZmMtuUPU9mvlzjYU1kG7YD
gWZ1yH9dbhoKszZoCCTZz5icfojar1vmHfxZt5LxB/jX6VhI0ZwjlXdPQkubm7wmA4KGDJkQ6U9T
9q0gmWCftGV/liakxelO5Jz8DqBtAAikeASnDW7Ed3oOm5kPpydhfuIdTgl/SUsz+IcuK/ts1xAS
99r6VWZvW2XNrym8qvehVy6+sn6qYn6xNtNUEzpmfs0upaNbBH4YmPznFVD2hhlb6a52mNxbbilM
EzLeYhNrR+rFzaYei4WbVYviveln9YufE40eCquSsKAXZMtRPtG1CeZcVT04YL7x1L1iMxNndhQR
bjpibZ+iDp6KBwbwjN0L9N/GEPkRwnuyjXlmEtji6fXj4MUtgVh1OwdW7ULySATcb2DCzm1Sz+q8
65vqvvZH3lvX1eKyXvG2ocSIs6qjYmtr2nF9zVMfIm/nwlel2IHPDRQx/hYZxfrckTwme+wwoVPi
Hgm6iKJpM9dZVYaWmtsXL804ajzNX64wMENeaUY1vg5DLbYuc/aaXXSeX1mpCZ3alSXa8WRGgBTg
qFEXQ2eMdtgDsvkWL4N/jzQw90I6geUyJfHkUNWqmjZkcdpPui+m5C6HAnvd2olVbHnAeB8DteUQ
KKXP0a7nZL6u4lmcyN1ixZeWg3ewapYZYe4mDJtiPrMDCS3TXjA46ANhdO5NSiAD6aTE8t05nDqb
xonHB0aWROUBhL2Wc0zdloi2vwEoRJ6V7i8CiIjU9JnKfsIS202xc0dyanoFQpe8Gaz88xVro5yI
VmXdtg0P6oNjkQkTpJqAijIJ7YMnHis6Ik125uxl390ZVSmlkPjmE/1n7Hpdc271UTov9ZKRlILA
FF13y5iZiMPBPyVO7T7nTPOvS73T3moPRYU+g544M/uhPKtAzP9ARJM2eGR61lgEPpYf0F2Gh0Wq
+UCE6XTmNiJPNzbOmSzUXWLrsG11M2kyFU+hA6M0B4Vepn0jEKeYtkXf9Ht9EAAQk84P3TnVEdiL
xtoa8DHHsDKL4qTnJZZTMg7mx8WLEBMmGVmrJLK3LlPkVO1yDHvnQ42OfUOqQbeVVYyvKe6RaJXj
k9IJzY3iOt0sUKB5I2b7EpEtSjPlNCeVWN4x7RqePPCdb1KJWUgQ5hijc5Z1oPPwCiwteTChVzOE
BOrPXTixOfR/1K59YHvbHVUcxdvWG6Bja4naezKp91E6R98jAK1Xtlnz/Jv9daWq6A61wd6D1Ee5
SonAbEtNDkbAur5WLNqPaN37nTGDADd6mZ8RKDm+S+wYN642Q6uPJkojWFH1/aq137EE6g+y8OMX
ypk+JNPxlpBU+s6RNzovLn68FUjqTnV0xnY93Td+twQqHvvzEWk6Bci0bGQq3+kehiNZjYQmcxIT
H1nJ4SNvK+hbmSy8Y5El3kvWmpBTiRoaTpIbJNS0uTvrWpMMxzrPTj62+NfFaz8WBsr0NHa0Hqd0
Y01SRUdSmLrTrJnLnhYo3k0JPg8+Y0u/8FNRbcExW2FbMW7tYjDCaaScm6HUZ2L2cGmfOW0+nOtN
0hxn/KbZxhMA5sUiGJppmXOOfvye2/7GseOzSY0P1iLta2I0wQqLAtB0njdBj5Uh4OskMjdn4Ra0
S5ZckLZSYb6Zx+KhtlTySAitH9J9OiMHbPvN0Qf1mja5unYg9xKXR0TIBSla7sExpX2sAaVae131
No+3TC3PiMuu8qbvroivZEbQD4eRhAUqwLGq1jHx+ELVGYVVLsQTu/vprVn6C/Am7VmPAGLTGpCW
ecSAI4ZBqr+xnyD8bFQky4yzd0Ght5xNtQ8ssJjGuzLhtdl7CxLozHHXFoSecYtq4liSPnFZO668
x0nIZLbPUSeNhTY8E7wrToNhTtuqHFmmzFb/5lVpvCt8V50JP5J3UQxKVfcGfSdRhxw6zPw7SzOc
R69qfSI1mzieNhNxt9gkF++akA+33bK5KKDwjsgeMcFhQCRQrhqY8rsDR7iBvwNgh0s3rFnNy1BS
PG0SfFk/3CIa3HuWth4J3mZV0ZkMZhIOnCYfnakRC82KVh3gE1YvKu4YT4wr5yZwtayJr8us0R+i
dCJvQsvh2mWW+WImmnNlMs//6DOtNgIiNbAQNXwPx5HuZue4BY0EvOH0IW+VRPbuNWZ61zR9VR0I
e/DYxjtDQxRzuzxNCehmlwnQUY29uabCWtW1kRemc1gHJK8x2+XtRNpDHtiTcibiIQbOMHyf2p3R
z3owyMkOOV+au6Rwh1fifXkA9EZ5YI5LdGadnFl9P1TbYgQApkvmLPR1BF04US3uW3ceDn21WOZF
zMKoDy3Cvbqt2ZuLux/00tIQdWvZEHiyrLyHrGWtuW84NS1GxMVaMsbnEs9iKruMD2LwUXpEBPT2
ZMX4iLl1NV56ix0h3i5dBOh4gkb+Z272lFZpd2KCU9U7wD4Wkm9oRCfNzazyXsI2vqsGY3LOSwXy
8axOVK42SzKX21RqMpyZSsAJc5/9si39bUv7trcYzrk8kVJd4ugXywVNZ/fiV5xYOymx4IG9liGt
mXbfeJF3riGzC1fn5RqXMIE3gHFP/KTr2GftWGZXeJzs9yIbvUcmMzp0ur6mkm7EvsqL5lL4Tftu
E3bCj8mPrXN0s8bO8JPiA3WLFh1A+8PE0RPcIETvWsC6ctQXiEy6NTbcasxuCJ1GrhRm1i4XWU7y
Fm3hGDOPKFrW155qBnvDc32UQdPEUoRWX7v6WZHg5gCdgeYfbnWCqSLS2QIcejqxbFe6IP73kzvp
my4XJP7ZXTM+obpeS+UeSkuQ9kVBfjQtchgxsbyqaF/4/6IM6cMEMqyDKc/PnVMrSvuVjauNSof8
9RDpak6FwxE1u0IjVyEp1Un6jfMGDKB5dErDe1qcqlKs8RJyB7zCmsMeUShh7lY/E2UyUMKSONUd
qcRJnFmavAijGU3CpqxavQ2bbEDbLyCXvtjt3OwrZ3Qui6jyyMesSiJiB3d0NyL1xDukPeKmSTjL
zxy7AC+YUvM8Zb1GMJXhkF6QsRq7JkfAOiC/wHmeDVZxW2lFe5ARqsMw6eg9WCiwdOArwVppgAAn
06wlqHBTWuRbbqcSBdc+MkttYimCYKU5Zj4pUduRTe6elSeqnKiI1PPk0GBxJV7/MM4um19nVD5X
7TpLHJoEWxBN6M8M0KacKnksEuPeY0s6be3Bc6gTgJGfkW4N4DEWU/ZqgktmbkGQrbGbY0PXQN3Y
bEp9d1wes2qk6eL2dDx848oVKFPIj3lK8U/vyZ93TgxE3HRXeeyFmNYWH1VbmhewWP0MTcBooRbs
3c65Ssd4eGh9kT22Up8gy88R8im5eLUT5prbz9xi/4u6M1mOG9vW86uc8BwVwEY/8OAmmswkkxQp
kSqWJghREtF3Gz2e3h+y6l6LSVn0sSf24ESojigmEthYe+1//Q00Eo9Q9OqqR8taIah1tjgrGD8P
ZSo5zc+C8rNYWvYcLROBHIMQLeFKlYMMKIZ2wALNzVI7OnMrqz1Cj1G/nspxWEnmmu1v0hzkY2GJ
hMNYWrKocwGkt0PYyCg0wSdgx1lAwUVwkDWkKEJzYhz2U/t6FhKsNHUz55a5Nwb1NvWTgp3FTIpK
6v+KPSX5Xr5Z9avtFZUGYGMlzHv9MR2b26ws5gmQNp//sqIs8le7Hf7iTZLiJFV12McN08NTo4qR
AZVi667PaD7+HmlploSzYLCJzhAqhMe2RF2ZidkpHzN9NK5Wt2Z2p0IssbyJbRJTS8ud9oaFCFIR
6PB3Y6Mup6XaEiE5RSqx18i5jQPCDoosEETR3os2ypu9Q2ckOTK5nd+qvPMBQ7sI+bQSTZ4k2SJo
VbiZ+HtgK7/DeLCHM0ftHHdOOYcK8UXDaUEvSRp2yy7jkeUEjpYy3U2RlljUgTVxHfL3erp7iEsl
RzBrqYiFz0gHd5i2WfuazCba0wmhyLDUXDD8PrJtuqEyo7AotRdG185H6dgayCPBDTtDqXu83pOM
yBgzKRqMDwpSNYKOshnjXN8q9zFHDeezSNcliK0x5QCTQZhw8HJQQo71RvqClHT5gliN0KgsFelH
UFySH2hcWx8tcvoxL5zlAOkdkn6Sz/bnJh2a63UZ489ZmdBJV06T3RVt8dSQqR3UuKznx4xNJIgG
gYa07cfIH+aIFG9yBL7XabM8ZAX8Ax8SHmwom7K7XBdshUTtOkV5yxkSum07bVh2PrrfaObks8r4
/3FVZ5RndQOxi8NacqWQEe54fb19o37zWIXrKiiqhfFDU9opBLUgVQlA4RpIh0Qa3RzuOhJBBh+t
B7qv1Z7Wg87C/di3U/MxWrFuTzKC47BOiMUnSXogA57V6R9yVEQzzKyhCUlxcOJwneyRkGalA4nS
GqjyYWTgdHlwWL4Zr9Gog1umyZThAV3kS7iu2riems1k8EDQic54hrBKA3tToR37JfkEocfyQBKX
r2qEpFwxar9RswqqD+lP3xjItJwEWvFETzab7G1ZYn3KOZrsxhoB+JZBGT+QvOE80IvGq6fiEa14
KqMohbatbf+0SKt+gRlCL6pLcADoT2r5QyB5zz1Hzwq/smbA/nZIWw+Clr4zSgo9HaW0yv2/P3r9
9VD1lY/l/9509v8jt0uMFaGKwFr+X09o/6P6/rX8Wv3ra/X9X7fpt/r5q/zXsSv4z+5n28v/+k3/
uF7qf5w92ixmszpTWxdO/j+ul+IPzKp05qSusLB23Ea5/0xsNdynUR8wlsWGDA7c5lb5z8TW+gPj
W5RBFBIEgPyE9m/ZXl7Ma+Fka6gdVR0aPbJm59JCkHxSLEPSWe4ThIK7zCzJwHKgJNh2tyOspcHN
qHjpLdi4q4v+XOs2qwRF89qRzS6tN8ZN1fkRfT2x3unnscak9qebfPc3R/xnF+yL2AZkjUQH4UW0
mWBzR/Ctej1SZiSKT3Yey72DiHdHTJIISDYgAjRxT/C3vjLuvbWgBXaxwKfWAuL7P7oAA5sibpXt
mts9/GmmDRLROBME8n0UcwH6Oo9eoxVUtDQKkrYR3gDgh0SlvxqoQih0uY7fX8Jr9cHft8ByNrmD
qaJ1uBRVdAbAW1EWBKoNeN0w4n8YEnDCtjr9/nPOSqj/SdP/zw9CoagatuuKSwWOtXKEXghi3Vf1
yCgr7t3Q7psnoGo3pGuCncNByWstLIfGaQJAitTqhADw3oTkdiLeT6E86tFXQt6mQM5C/ahjEORt
78WesFhoZlW97PGKyQOFFKhdnhs2Eh+SjyTssYCdkWI9iDsw6YL1x41cWuuvLmK0JTs8mtM2uoor
TH8U0Sz7zlyTmyV6BHxgtZYrwxXHDI15mm/nLn/RSKEPurF4rs6xUTK6XR33x5iUH5kc/vn7O/da
pLjdOF4J5A2Y7RnoLi9le/ZaqQXOps3e1CPO1PPyV0aIkGNwsIkAMhhSxe7OZn4d/v5zz0KN108M
zz16ang5eOBRRl4vzrJx7aZznWzvdEkBE7nIjsx2+4OAFOHHHHb91F6JC5TCvC4XXuiqy/BWcSoe
aDGLoEjicHBw5zZt3ildE7lPwidyAwgY+yKLeixWBHYoIGQieOfaBdd2ce0W5mxoblVyYO1L6ZM6
wIxf7ASXHqAIv0VQcR2fPcJH92NB8GaQ2z3plVFf3mK0fRx17Uhc09VAqiB20Nbx7wJkzGFtnnCD
YBTc0Wi4Cl+aeQO27gV4K0F7335/3W+ftUEkI4aDuAC6iNXYNX6uB71IFaZ6XPakSPZiOIk7R3Xz
v2+0tBoX7wHcyBWjEO+9n7+4YcLAgxDfNE01z+ybnyrRIMqIxDRZ7CMyjrxxcJ2dy1nnHbXOa5XY
tpYNdE7whRwUQli0XWgZqwKiN41ysU8Wu9pzmsivZJQ8v3MTjYsIgPPHMHAWYFI40yDMfH0b61Li
B5ShYKlF8RLZkcQAqsMqPCaOdWdvBu4uVmF+NPZ9UGlrflWaxYuGHPi+YYJnkpHJvoNFuMYI0CvJ
ZAqIw1UPmGI10KIn4UmiqIBwnAfFUghZtuxbhkHymE4Dx8V5U7dohRsq0MBBGVQR4JEFtkh9M7VZ
eClzPjpmfqxLTO1ElkG1y2AJ83rw743W4ey/Qj8QK38CM4XPscU0gG25YTUoFSnUjREK0X2ee4dg
4WbCgKnPnvH+fDYz/b5ErHkVNQCjBmbwUgyY2A+JiwEOaZSzSxIdJiRhUacvMo7I1aypua2OwT19
NwtOY31X6AG8sSmerZE1aOTxY7s2K5ZZ7kPC4vCUPue69fsqdZXDlIwi0EX/pEH29KatekMi6v5s
ZtzmDQgzPoZPwsM9zoEHmxlfNXWhLAtA/s28vQMy9AksEl5sFa2XCuQ9cjM8Gkrxcawnmod0ZSNe
LSWwi+yFMJpuN8a945cl1xv3/Ucp8h9Wzu456cUpnqbRGx0K9zQQyAobQIOUsfZeKZUnW8XLzIiY
UDAycXyIa5E3wOoIqWXVPjfTZ93gcZitlXpKxw5c4FWxw8jpZBbNp0xzH1rYm7yGsvfzyEn2ND86
GwvYYKHzaKpOwqUGliyb4QMNxp5Y6WepdvKIGo5jKiOdwJ15muVCsZRtZnlOYYVtW7xUZOjtgEsg
Eo/Xa5m/kDng7me4+H5s8EW7qeScrN9EOivQqUbHF6p9m0c1ZiEte0CuE5AgttN31LDOodAowcLB
y8s1PmoZ8xeSH1ixPNnFjl/O3ohECZifx7zPeOLELggMcf05il9AplkECdWaAD18KpL6NNtQbQlk
x8dkLZ8hXhQfBvJKPGtUnE+dKEJA+GdLV+sDtmDA/JH9oPYF35H29GRlZEicHwydwW1nyT7INTaP
89pdJpaN2rjgQlHRM2NIn52IntGM9XvdKdx9vxTPqNDQLLLCtZ5X47xw5cp1R9WMlI1kS6209qBT
D41LI5O0av73K1CywjRNvycDBg+BkeYTZvB6U808rAHi725U+H112eg7J2EFoakAT1F5XZoBOpUQ
Y3KCP60EGLFB8XJYtHWfPp8vnMulixmqFdCaPQ1dpLwW5tD9SaKGGw69Sr1uZl41O2luamKlg3Tk
2dmLmwdrax81C4mYWQqCN+HweNk8nuoJ+V6WR1k49+QelBQwZbMidG0CMVa+B0s3//sBl6p5L4r2
ifRpZ2fN2UtrcdVRmz2fy8Vg5y/9TB/tjFSCKov5gM4i9n7Ls2gsJvtS6wmvmLiJHAbohzisenTJ
9m40tQOep9mpYIzk5y1ViUKVB9baPJmiPp13J3waQC1i7oCpGdEVdLGXRY2iO7gTYUmT5KXWCvu6
q5rQnCFRLu73ChhvpwtWLhGg3a7r0kcgc0qewu8dqbW5VXNDZnMv7eK5p7/ayhnBepS8wro9F6XB
pLyAVT8Rt8LGCHQpams9tAUsA6SX+1TjVcH75XlRCOJzYEDvipGHez5NJFvDYqW6EmzbDjPS2/M3
BHJ92V4JUKb7bSuA13oP55q6tT2DRri3aUlcrEqK8C6fTvjlm+R9bMsG0sUuEmYZ1Jp8gkWhnUxJ
/kYTFwE01ByaP4vxXOkcg2IC6PpQLyYVFYVCQDWZPnQAthCDeH+JIBfBpKz8K+b6hyLvoqt+ezqA
UfAD1ppZbQXYlvEezs06X50rcTpvjZgVFwz/SOBgj2f8vjoPNs6a645/YXElzgx9nr91Oh7AAJJD
tuaA10Nepre1q8IkNxu2nw63VNYwv37bV/Sci+q25jm3zHtNRgF8h2WvR6CE+cKN3FbYvPKTSUOb
TqUBbOZ+TTWLTroUnqJhWZVbcgjmN9Ved2kotqfbZZK5BG+4jXQN6FaD2Y65DEc/TgXn+lts1TFq
E7Jjcg0jG4aqhxZVXrDtcdLlA+KEVW0OvED2mp8si6sWDK48IuNy/9wOD2lWBMMk8xslKpZHXInq
g02CMMY/NFfqnD+f10rVl8+Zk7xU6/wQqdnChiEJTBm51dtuE7nUxbznFYhkn98gmct9S7FUpkQo
cAGMweAE4iwCwtuQgTtp1ZZMbyfCyMmc2fpztAvMTpND0dRseEvf3lIl2+sUy5+jMZGQwuzd2s14
vPqDtqKuGiYnqGs38rMWuLHuJgK+YNKpB9ms8XNizzA/dIzcQtRiIxLetNu7NshbOqcvdVs/RbLq
w5mT1TfFzddPOtTMa7VisBM3/aesauM955zUF5GmPeGem2K9sFR0xDoIGAxAZH8rZj9FGyLqZ6et
IX1t6tD6KM3EvtOGsvemdYFXOG0cvKWtj852gMuTzdp8lbe6lhghsD0hSm78PCjF7Gc2CB24vO6J
CQp3Pqnr9Sp5nYh2fna2Y15tN7mfaMi02d670DSn5OASCHpLHGTub46LeGUWTPSNUvU6oOrdXMDs
HRuw8qRkNAFRMvJHIX9kKw1bP5rNTmurAhZp0wcYJBx7t30q3NKG/9Ksu1FHWT3qEAByR+/2jSaR
wBB5w8eDv0EGinxDG/jdGz0y1bQhlIN5RVLUl5jk8h85Qr5D2TqRP80RbDVhfWvsLU9r+cZUglOk
hmokUVQm+Q6wv9L2cHYFKuwsJ60Prjs5M0aNR2AkUmsnUv2gZEQm6ZCTghGdDM3znTLlngIIzXY0
hDHU6MCJeaZxcqNM8pp0XGJuxulRU6cria3XzklLooBd5UdjsfhsaI+BgKUKsK98NXuqbtYyOu1X
4z5G3LfLpHqSip7jRE/JVLOhY0amKYc2TVQfD1Pe2u3ks+bIq9WVspQO6Ys2126YbAwPLaLS1FWy
POq9QdaxLVZvKtiBjMqKXiYmth7AZPG5asnqNVb1acRLgfvSPcE+p6XKWwknDzkMO/EQMIjv93lN
E5zM7UoMCh2Tyhku32VQJUHKeb8NJT9tmUdtTHFQNbMPFEbo+6GR/KvtRM+wkHKg85oSpNuxyWj3
TAThL1QplpQl67beligH5r0xTc/uODj7vBrvE4cVEzE33CkVlLKVrWC7ztFR7zXQh31naRwL2a13
Lm32oCXPuDo+qTiceaOp3ncrfEpi2VmhSTdfnUPUUtUmG9OO75j7nZpF+8IBsg3VEbJYpwr5OCj5
Xxl72uYi14rFvYKup+/EhJg4m7gakuqJPnB7uuutnK59ud7kAzve6PTk1ZvOAwFLzyTInGgw5rvV
niVdoH7TSPoaRXMZtKUW50YnRV4w4VSJktAlPXcUZL3hc8Z3BTy+NaYsuVOl1vyVqtz7ijY52HKo
CoMV1uAOfUCcX9NgcU/LglCoxLAd+BWVvI6VdHooIRIzsGK5iQ28SuOFSVaeeItDXYs6+pwcK5Vb
BaODTSe2FemS08o4NvTeXb/yZekxBXLWfZVm8EFlfShibR+pQ3fUXHK4lOQFl8onKdmHAOZvY53r
PO/o/cwhbGt32m2txiyT28gwOeXRE3C4FkGmL0qgcME7Y9szq6UuShjW+v06AxDZlpn7Qyyf6pKt
Z5yG6QMDqXonTJWHjRBj3zOsu1pAJjc5xfwht/r8YztAkCtVLVBios5w5qG740QPa4I1Kfu6Ik2a
QDGYkg6sN1c7xbCoIL+yhuEnrV9K3U6+y3R2PVALjPjcwfTceoi9QWE1uQuTS7xo+C2yfIE/qj6X
0VidMC14Pq9+zpsoL7L0isPqCyAE36qwPjrQJDHHuIedzFEvYufKGuXHBlSZxtoehtgdb8yWJ0Jo
A3vgFkE21GL0YMRtRSFu7iUcVDYzF5sLTck8gen0klLGACPzoLQFw0qzv1Jgl1JxG6LQ1zUwWj5+
IZ7bywwarFQRHwo5lrvBICdPSSbNdxNQKVY7W9zAIxor4/6897qboXRiRA+/P/i/RZwx8SJlydZx
nrAtdcM6X2EYA7SiGmdzY7tN25EKCgdNRjf3gTRhhMWsv99/pPkrRAPbFoFVDJ+obqFWP3/mmMEB
QHeKm3rFOZfcXTKj+/6pbcAhIfqv4apohNgNLKx+LXA6F+VAdWs+my1ypeZBdVKNssHZeutsBltV
AmIiHvIxvlPFjP9gaSsHUUj8byeC7ZtpvLOYP/nC6em5+/jxjJ2ej2XoW76nfZm8WHM/emZv3WsM
lf1JQYYurAVL+GYuT4y76SHHrQ+2OXZB7kg5ouGwrPQm7Z6i4ki8nftg2TgfBweaRSSvKywokc9v
jWeyBfBxzPbN2ImOuaa9ZwGo/Qq9wf5PFTboI0aAFyBYVqRJGfNyQrriGOvYU3TVDYAglqDPK3Pz
c3qu9YwOyEDkDccY233nsf4Ch3Nc5ifwWXTGN5fwoe5AxUpFPuwzG2IGJJ3kAAedjc9qN0/HDGKD
NaqkAqKJ/f2COkdGXyCXIAauY+g6NQr46vWCophoA9o0TMVb+IEm+wjqLkX7mE5W6WPU0nwZ1CwK
cEqvd7WZ3dVjOX5yG7Ff9Fl7+v3FvHbNOsN14KOovhlPqBqN9+tr0ate5bgZDfsu0p2gaFGbtDF/
0or6Ye7kCHVamfxqksUhjcfy8PtP/8WrxZyAC8C27jzKev3pJd9Q7yul37f4uvs5gI6H9rx7Zwj0
i6IByoxMwsQJ8O2Yit1UYIlm4jqmpYY34L7sy2z+oizdbecWfy09k/zff69zoPnlI9ahEzrg2yjD
7A28/qlOQTiIaUvKfh+nWXcd9QDmaW/II+8nUM7kPCRsn7sGxe1OECRZzsWCoafWwPbEob0Y0+9r
8Y7n1SaevLwk5ogWOSO4570pnY1CDqSrNiz4PPtSN+by4+/mN8/o8Yq5fcfz6iITb1tZJkpAXMmQ
Y6EdtS+A4EHYihVVebd3UvtWCuFiwQ91tIaZ4Kl0zfgSWl9JXH1s1PJYqPajTC1lN6bTzSDy772D
gfRqpus7DmPbVPbiNpg4VpkmS533zLr0rtIhgy0xmvZ96Y7gNAXNs9Xy3iN1Y8sUAltSjNwByf7U
+6YJu5pHpCQlkC4RmZqcAabo4zAiEejZ6woKIIE0uJrDlsyyb5j+m70Kv86gBento97p9ygAXlCY
N+jphyxQ+hj6LEiNTcQ63ENkM9vUMbfUGEVZkXnG5iDc4SDgYSohdrC2SpQ3Co5NG5S1je3Ou0y2
qvL4+1Ur3t6bbZJsAuATUOwgxX29al1tnHsOhs0+jjguLCaaLbvHu7+YUC80dtuj5IBeiAcCFJkR
Ytz2NYFWoXuj2locG6g2YttBMZtfNeqgBKbKlGjc+uYVyULYlfF6AySR73A+ELu4fHe31rZrfL3M
bbKBcUpFPsxQ+jIfHCyDoitpNmlKoU66juKDqRGfbcunQUAbSqzyhPG/DLQMjzmlSEOJ68Q7u8vb
mSuySneTMm+qavvS+BBHFL2B0NnuUbleCYwE4KDr92k1Wu98kHhbQhkdaoROMuEl4fKy0jAFQaxW
QHOKKlDBjCZEW/I1bO2+eilW0mxtG1QKDzhORfNQ7+DccDHoi7yI3Dd/ahLYy/FzOjFvskvOezlH
wHPkbL2dGYk1eQbfPiF2AzglFeBAsLvyzizvVw+NAR4DUBMLUYwTL+aQFSdXQQxSs8c3QfNFgZkN
aQeNV3Z0nXM5Yy40Dd+389I5Khajo5eldN6pWG8LJNalJvNEXejG220CVnZnN5rW7FWj/qG7CxGM
ApXlUBD9Oy3vfZp42wPZuCHgg0yUpYYW/3LnrbWeKE3RML+c4jBv6sXfxpJrJ2LP1WITAJeGet1U
KsIx4g/lWj/Vc53fWCXNvaHGz42jLTfkEeDnxMEb7jQpKQahB7iEd+MNjg/vOKG+3Ue5YnMbFOPM
uNFIXpcHiQ1d2c28Wqgb0j0erL2P+3QeDCrnJ2BUOIFq8c7Q8hfdN5/GilBd2kWCKi9qEhZkzlS3
Ao1GBrDZ1hiZ7PpZnDJc1Q5J2YOnxlXJiXY4dsBT164OULlhhuDtSkCOg4qIBAghYlDk9/nYAYTq
2hXQiha2tJaNzhEzIcPb183+SaycJs6YSKVxcBKMn+HKbtUsNcFrt/GLgT/gfc6JCssmPTkYeIvv
47xLvDTSH4tWrJiVMNRrECTusDnF487eOutocvckixDbwylunsBJzrONujDUHTO3b9tJ2Ep7Pm5W
mVBEX3QcwT2I7hMUM5bhO6X+V2XDgsetcXMJHbt04W6cNU2kQdmIlz65Q7MDKMBZIsRftd8BLNfs
gRxySfN+BjYHzTZ50NXUIjpEShZUlpyu7AWM6FzrS/IujkQNNGCmXWP6RH/9dR5tGo3mwvkp5RXq
ev0WLdB78+Zt0b2u9xiF0l3AZsILWD17R/7UaRGWyQhW2t2+stmMh3mq/NLeXgkjGa9j6Zae66zl
X1jA2T4C8fydPdN4eyPxtUXuAucFrpF2SaFwnTl3Jzyg9mrBFK0WckZyAN7vFCDheusan6vGLD28
mvIjLGDVzw12SKxgGooyfzLzCrWtapd+vLJM2buYKNkMgKzF+KJqw1W+1E9KB/h6nj8AbWgKOF+E
tjiJEvlkNts0wARkzwAl92q5YXzzBueuTXov28n4rBYmlEP3JEdEMaa1miGsQ1D72H3hfww9sO36
YeBDtK8cCDa5zbjxneX2trNwSBzVHCJgDXZla7uLPz2lkVldlW1Kq5YhxXlAUBrbSFhjItQgvgyw
6Z52+Avi95OruzWlY4jSzwwPmuN5DEOmAMQp6eoeu/V9sdW31nowkJowF2/+qpjo+/HCLMJWy2X/
+6t/W/ccQaonrrTQp9w3Z6ShRxhG5nu9x8t/r0XMF7dSkS/AkWc0qojKd6rem+YZ/1vqgM6hzKCT
Ue2LDTHRYLjKHJwDaLvB1rG3d+k2uT/PYrrz4x0YCo3UF5gckEaQHTHn7FsHFeg8BLKVeWBCZtlB
1XiveFxulOeLM+lred821tD29z89TEThGQqeKt+nSasDDXIN2F4xBWBcVmx35fe3/xcft73if6eD
4kd6ue3kjdkxiMz3k7mtWhLbF4WGyuhYO5wd38N7nMu1unlIU1FgdEJk0zg5vv56CWly1oqtwj5J
EvPkYnNFLZS2PxtuyKgJP6YJb/cAy0v2DNrQQ2pO0UHTlOrWqA37z8ko3btsHBB8Dh86CxdJNHhQ
uqexDSbeUR+oo7sunKbau9NCGkZfpacKi3jYKiXTzbWvQmTUgPEjLofMru+x5cuO2VBpIe7qra/U
ovQznDEPnGGMxMOHbPKN2ETDieH6cY6mEESyDWTcGvsS5eAVXA6FiUr+AZUTVinQwfa20LmHqKZP
VqtksNXz+EPFOTlcR2X0i8px/CHhLxKhPGsb206b2uF+oVELyyLK8ArlpBbV4whsiAPhQM+Nfoc5
tV/lpX4FQdWEB5a7mW+VbRVWjYF3RCbRq5eYZwBZRTqBJ61zcFOugcQvLG2VTwh1PhCsJ3wFdPja
sZQVLGbVvgwT0r3ezs13XjT9slG3hUMThh06x1VoeM4FuIfHhnSVgl0eBoVzOJ97sErkS3Qqk216
KWxB1Q9Ni+w8aibMQtfFCNBX8QCxz/KJ70Dumw309ba00f4XybdCZDoanRbfRnfCI4YFFCyKgwyS
AukblaxChghbFiN329FX5QFrYuPkbr8+q/sPfSIeTBu2yTRbMElM7BUG8v4OIuucd9Cfy80L2h8v
FG8wfQyFRr1Y6lROzL6RsIeJXPcyWXZARO+8vZfF8/wRNgxDkwBNjaSM128TpzATICB2IAxkCONH
sFDkiBwzGuQdXa+33BsMkn9fMi6bAj6U2mnQ3HCe0Dnmv/5QvFWsDCWzHZJk0QYMv6TXrGSZjXGu
QRhgpKfgFnuspUriYJ9378Bab/BNhCxbgyxo4AE3QVxef/7SlpgVlLUdDlaDGmPOOp42Wpos2z4Q
HeqxcXtnD3TyAOyQ73FyGh9/fwvODLifG6PzNYBXC84ykH4vPc55baQtJN5NmZUr/ri03aE0kLeu
udqtO8xdiHor1e4rBnvRLTfSuMWEKPKrXjiflNxe/WS0pddNRhYO2KI/qZ3gVrYd3V3ShGWeyI/T
snRHE9eAY9Mn9qlF6XCym6n9LGJYCShNcCea3P5Ot+Nml4xK8U7zZQru46vvSAPLQAALKR0Umb35
4j6nvWW0bKHhwFt1mnQ5h2oTa5471uPV+Uu4Q1LcIbyxT13CXzB4jDx3M+0okCDhzWSsvg4W4elJ
FB/cOHF8u84U3mu1O+Jn+9LAxTgoowWFzEF9ncb6PR5YetDIdLzC9as7YB0pYQCszt6a7ZGpdhfg
vZ3B5rDaoLD6FYYPtpNjXSlh2YjVl4SNxk2CEh4dyu3Mvwwba4RikcQfF8VUPCuairtlbT6vMtMp
QsOVOREDuRqIauI2GW9EavdPSl19//2S0d/stNxOEHE4lTZQsH551moIRiJ4CoJGnEuwk0GRnp2N
J6x8P5WlEXn6YGjh2muoW6wl8gSIl5eZjXPIHdQyCrbwXs582StcXrOsGpNrXLDUr+2S2YyX3fWa
32Kdxs1QZlYMBLw9DjjcdGufq+O3NWtcMuUiFR9gKHtm3xlhK9oKUp+QnmLVnwf8R0OkXg8lgLSf
r/Lf7my2A5FmGyC3vMBvOptlThMGbdyAsTBfoMw7d9sDl0OTeZMWj+9gkfab8ruZ3OnQrIAjccO7
ZOSWA4CLOpA+OMAJ8jOGqU+wo5LrBsNlT12Rn+lqlN0i4EuuhSN5ayU9hDZpeM6MLW2oM0Ue86k/
Rzc6IS67iTCmCDWoKrN1tcRZ7bcLi3PM4G3ys15DY+MjOI48iRGvLyaWJL3nS921672oYaRp7Tr+
0Oq6O6B5ItSXk80p61QrQFkZhwm87kds4+VHptaRr6Ecu2/SdPUMAdkAb29wGnIjA7Su4w2MJPfI
WPG+R+RxwGCU5b+6w01JtsNJIhG4mVRqC0kuOb4dXA4zuC1qtBwfTTy8/G6kVioJVtXYzNhZWLc9
S6lXsluh1ipa2kr9okfow2HiMpNNkloJXVmCnY4xrtzcyF1ia1aQAGjQRgGSvZe28IvXhUUCoLCR
qrdS/7r6dJZV5GUMtdPB74gXgfsnG5MKW6PxwkMwe+cUZbzZSw0NRIj9BCsptpfLIKgs7ReL72GG
2khr6aCg+SJmUr1pqShQ3eCIYKidft8jbsQFoFSgibXJtZbhgrIYOJtkCZrxsqjLRzyeIR+lbAr4
LZpopMmFDMXUUDYtbr6Euon/IhVsQYXnaamTeQM5GsEihz0ONBpMF+PTNOpPhqLhi+/an6Ik/c5J
HAcxRpnXaEftQwyl6CauUueu57RDdibpCu5YABZhZOqX04xbLcjV3mAgHTI2pwyPfOTsYir7+9L2
9lEx4oORTovFQd28PKVbOXI3Za1NxJZkVY8Nnwdtzj3COXIOyWq273ye9rax5NhGjiQnXmjqtu1e
tCAO9LYWYxIjhMekB+kCM3RLuTghz8WikAzk69k10iDG/qWpB3mQHQ/Eyls9qEturz1VjAImXF7x
Csk8d2CjUkfeErU2JKQEMnSalq+SWjVuVh3l2qy2zd2MSGIlPPDOrOqvy/agYjSmMK55Xy2t+Ap/
kUhXC1ZohhGXH4NNPtQOm91qOTcFqQAhU4aXFm8mf53Ml9wuvoqEa1fw1ggXJ1qvwbVEoA0zwEot
HzrcjNCyU/nPW2uT02pJJ06eYJTpgUs0wb0GyReOCIXIxYJin/D24kJQqNdTj11xbW27aZlDBm/o
S3K0ud5Q4n2gbmVuEZReWQ7Lc7WygvKRErG2LNBcyu4AK569J2dhd3nTfk7TXAm5b9iRSS6osfH5
BnFZfVdJmAIs7fzP3xaUCtxllFDa6LNJzZgGfxATKmTm/Ltl23WzRHRHI81t6gyVNtUm+oF+XrmJ
c3dMetW5IVHCBR3mP90+dg6dTXGrEn5Ejekgqogs6a6G/A3nu9/LuJO3qQaLqOqjmjePr6lgYH47
kmWLN5bWYRdeW3s0Su4R60XuXWE6+2K1Hq3F/lbC18VcwxBHCtt4QlOjBxR/VrG5OHuko7QsKW30
uVK6FrcPpimfgO2m37h0OpikMNF29Z5DO4/j/Hb9W5a7/ze6z/8XLXeZHv1UYvyv/dd//ah6Kuzt
1/LHf/9v6DkT+WvH3fO//Mdw1/gDjhHEbdwMNYOBP6effwx3kWJy5NQtjb4V6HADUf5Tv+n+oVkY
/oIm2giczP9Sb2riD6o/2Tv8OstAv/lviTcv5g+0zahACYnbJn0Ek1t8zisUB1+5kVSiHtJjPHWf
ksFxHlZbqTChql3rA6ZQTucrWt2GlYqnjaH2GaHNsen/dNvu/m7Wf1Zo0lxeAC5ALSjQXJfZAql1
OhX69ZWo5milhHYJGNZd95ncgAHTPTc6jnEpHoY8dU8zO/gGgpcRscyUywOSAVgheKAe+L/SEAJO
va/zpPxi4jMLuyVd2l1hpalfkvN8p+K6cIToKvzFdQdQaOgnu6yFbo/jp7hPOsws01ZURycp6TQJ
Be0pBUUUKGBwzAVsEsqxV/ESdZie2PhsEZJlUwUZpNhra8hNZJViiwXn55fdNMzaUUbW/LVG9oal
pXHL+6wQvJOZVC/OvF+ZWxY3pl5ETI3bgrd1hi08k0ZEX43Jq96v37Vcmg9A3u6+XnQCa/Kpu0uL
HGJ2luQQdOKpfu5tpzsOeOZ+SIweKm6tCd9KnCFkfNPfxZYOwbUSS0AcEbTW5kDmIr3CYMWPi+Fi
P5RhsOQZmWY9aQPJ37WlisdkcpVwaHL9mFU6rmHo3U/QKZWQH1H3sx1Zfj0l8tAZIMox+qfj6GzW
K0sRVtjG+63RDtdLr6S3Q2rEAafBJrCHlkidAXpauNiTGUS9gWmBafUPZqs2vksj4zMsTT4V/4O6
M1dyXMm27L+03CjD5A5AaIUESZAMBhlz5FVgkZGRmOfJ4V//Fus94VkLbdZCC22llNW9mVkZBOHH
z9577XoRnx7csF2/DqBMYUhE7eBo/mrdTRfruqmksVwSjovXiSHnY1m6eZ+LPobDjJDSN3a26xrO
DEf385+uyv0dfqL6ya18hOtYGtNlaVEjGOvdEPmWu/lycdMu8mvjTPmG3NPYIfco1lfPAQkDw5Rb
ozazgw0SZAMIEKZdQWanzkEgeLXVhm66lpHkgKljXeC3q4A0DBQF4/kt0WY3HijNcKn6LAJrkYbt
2HePzLzjZ0bf7qEexmYLYgtpnTrI357uFMbQen2sRDCHwcLzlPFY7d1poEECss39v8k/CTT4w6La
5EPb9+Ifw5rXS4LVnD+zsZ5M5Vi3qZrV1WyhT3ftrMIFPWCDN/6alWWPn3rShzYZx6eyFPJQlhzU
Lh3mu06jh1WOpKpKagrb16y+sqdISH9RwkFroDymnc0SMe2SkBkcfywh36hZ2pY+DerIgwxZvS6L
dFcH1V9nSRNuLEH1Gt89g0hGXsjv0WxJO8toVoF+UKkCziXYh9R1QsoMlze+p8pLoDAEAVtM098q
Fbchnpos6kfD5zaymurAiI2NpPB7WjEcAUZTQ796rIZChkarPNJN1VpFxO6c00q1FzAqBa1lMJzn
WQEHrrl8t1ofWBaIi9+46yEvQQ26s7QuiZ9eA14yO6TXqzlV2zKFAJuY9XSeLSf7pn44RTxR0zYo
x3prBTp+WK3FvGrP6T4T3vqRM5Xy1GODvdSLOx51PYs95Ex5hV0CNm8S8XNSu86X3frZSeajiMZl
mr57vBTPvJmhuHl36GfHzd/ycrYWCcIvYsk0kV1zE1kcAaJuFQ8/FQreNK0HobtqCekGodpmaLtp
H4NB3iM6+u1jPZsoY1Of5JdpaZMw7RmB8wT+a9r4EO/iGDeKVffeGNqd6ZSAzGaHSiJnkZBe4ncH
DOXVrbJGb20RNPCdQWR1BEghIv4CWDQ9GYR0SiwsQ/8+dK0mkhYnV8l97sThNxNpS1c2HoLg9TrV
p2Wt0l+tVbM/9pOe7zXrISiOTlDsdQsSEGN5oJyHtC3ECW0gdndOG/yshSySIz32bNKnsT755SA+
3SwYI503mFIwf+D0QMc51K6n9Aaqffs3a4q13cW6H/96A7prPOvxs7KCKWplc61T4wOy2BDVd18k
lg4BCTKrKO4oraCCyROMfP+1+6v0ChnAvkmaT5cGh2OQr/wB5uIdYRf427Wq6GWxWd2Ehh2rYTt2
cXmzUmql6Q9fXHWU+ToDAK5iiySjIYbp2cor9yWhcUTtoVi2X/RfqK84tuv3pkyNS5fIGgBrwwG9
s3r+tCrQy1ubQ43jkIrd92SeP4sqMM6rL1R8Nt0VYpJctGR5QgE5dR4g2eT9+U/a3oEs7wONBdY9
bFW2yr/WaotnjsLBPy50S+VP4zA0x9GzspeJ1dRLypQv0eg6WzzOVdD9TarBMSm39uRHDTYVeIm/
HnFJicOazfIsUQd+SF+wH4ptM48M3xIPce6qlHDE0r3YqZCk8vipFkXpHWYLp6U7GJ18LmLZ/eIS
2z27vK1f1qrrohy84D6ByyD2bZH6chO4vro4OnYiV2TJjqziCPSOWrNxXjygyWbpXwfkufw0F89G
MPvnnJU5WcAi2ZlFExMcCszO/GiCPvtFe9ZkA4vO4KtVZTJyRWsm8Y8kQlRfc00j2I6yI00wo/TN
HS55blga6DJpAaDGhmUkTyno6c+yb603B/TdC5zj6hRYg9ijrDTXuDQSYNhBemSqKdoNGcp+YNZa
8hBrPQqLypZD19jjmX2Uz9XIN55AWTYHq5twQS66+fEyhUCAAESpSBLPb72y6jws8q6GwUTY53Et
KnvcaYI6xAfSmaK9pGrg71ncZ0D/HuOhUYSJMHA2/Zp+JHY1XGjeqVircDGsWQdvZ37AWz1zflY5
hCMAPce0Uvo6jaUM+y4gKe6YlcEs5h+gogHSr6uiGoYtodRRnVvgTS58bkwBkTcovZy48qQnxpmG
u5uVp6+MDei0hJNhI7ac74cg96xb0bGNQfziUdANhs+8d/pnftVe5FhLemR8ypdEHUqMgeclGagR
atakQpbph882lqDxcrEeLU7hfVxQ9ypSh+R0J4DiWB4R90Yn11mvYj+6PKNu2vsP0oDoi0GcDjR3
07o/qXlUlPhJc/qKBT33TnGyvU8UKodI8MyixFXGgDm/afZUKraK6MQ6fxjp2t2wUuY7p4iJLbG6
9x8bNsT6sJqTzLmKBgffKPIQ4lR5yGPh3rPd8iDMzOc6KufukXK0dOuLydqQtKJKMTat9TYo025O
TaPFRQbVfEtFagA6I9p1xixcvM5TnG5sPIEHQQvxMR9wBsPldIZdjnfoZ7ar0tsmzZJ/+PdkE2bL
PKNidPCcbW46tMAtFoletgs+LW0KfSuPN4K6Ba6/gs4pf6A+JwegN2zjuALZrkBm6oY4vAQ59lB7
k/lIkqOzmW+Ld9Wkjn2CGA06brG8OAriuCujnGDVAwUjE8EsLcC+ZwvhYSImBCas39OQODd3sVmQ
9wiRL7xtUsGDO00tkaAsDvsxJmURzydiiQ89spTjFeWOoefuSKzBI7Jcx7tWGl8aruFwmOVonBCj
vzrHCK7k21ODiKtd/ky1l1wL3oqc/iNFPL1y704ueuGxX5j1xSuzESP8bL63wIBvHHDduTEX90y0
atybLoBOV8HBz1UT/xWlLIkyO95V4RhngPYmzBiLh5qQtcY78EPeISvaidoG9IUcCoJJpNhF96wX
6cbYJW3nkSAcekug1ZfIy/hp5S1+gFFPiHykI6iy6nI7lcMPlVnVViZmx/7Qajk5k5ihU1vkDJfH
mPrgMlucM4j/akciwdvN0mzeWqSwneSgwZXa5bsqi73LmpbpO4Dxx86W434omuFQNvZAxJzLzUMv
EnB/Re/xIrHLKWq4Y4Qs4m0CWWJ9chVQUbes0ThBntvVjxH7Vzx6tCRa9EF0qjD3tEouR4OyUFJ1
JODuyB9pjfpaQg3+nlkTXhumr83IFPCQYv6MpJ9gGbJ+42qAyju6+4J2ERNUZgQTK+UupZdwBUu5
tziQEtL/K2G5LEkimcHpj+1l06RHlYF2XiX74+RMUlxesPJaZzB5PeAshzCdbkWLtjMbjIzVH3/p
EmszzMtry5dp72Li2Ep/JVrWwT1Oie09JSsTbYyN6EzVnPvkWpV/ms123oGtD0KPFOUh5tt+hkeo
yJU2vcUIWpMan0pBzJtHw1BUozRCRXEpUTL67OQX48FMl9C6wwO8mWeazFQtypCpIzvFQA+30A/U
uSeIFK6SswmnWDMdLa+yyJnnRF9d0ffbquhdiscUCMMuQudSR+3OPutwfC6JzMtjrCvef/PMRx23
jcGWBysNCoJxTpMu+DRF62LsX62PHhPTNuiSEhy+nkLgk8mlBKq3E0swR3rO7X+QRZ0P8IvtMxNw
fhwhtb4XddwcHcrnnq15Es+F7grelcJPSQBSMEJwEShv1emdydD2DSSLK7RFAQk5o+aPk3bwWt0R
oGd+HqpYhITHf5uKsw+epTYKsZ0y47VDZzrbKwp6uwRobWvpHSEDBpdFLsGLD52f9GKXY39igJ3v
W8XBQUcXXvtgpugkVtaE0ow3KYpWiPvnOZ9VwZxQ91+WrN2wAim0dbniHwfHjlShjZPpZNWutpbx
cSSvfMJt9SyaFF8ElS622z829kdnqstUmDtaR/b2KH8V6XKtF9OKilS9+CBAE6N6Xqs+igvouPUA
8TG2mhn3dv/RJ8En3IrQnrOvnsXGtuxpVAC+kD7naqqiYJS82BenfnCLxeY57ptj4BdnylGqU6Jc
fZZ9CghD+GVUFazH16LZwoUrI4BJ2XEZy+TgzNOL6ZAz9dcaxgL1hiHGja7g4Wjk0RRcrnRaFd8O
Wf2HYvJyTdlILcMcUwdDuhGl8HdDQTMAFUBVvIfHHZ9VSczdoD8hCixu+pu6yz3UPzsGoeqFmt64
Y18W5SGDazChK1R2pJ2q27VWJt7a1gP67HrOGxlbIIWk+YKdsFcOxqKqiD8XcD0n+jcmsddD1r4b
S1CGvsMVRUuMSohD7TltzPml9apbIcxNvgr+/fku4eSnsep+aiX6S4WSBN/TN+sdL/iTScyw661q
z4oJrKhfxNvOUYQVi369aNuaQ+nZ5rfD32+TNFMxbr1auZ9kHrvjjInmpoAw7mNztsLaIx2VlPBK
O2Xu5TxuJ+eOA7CaT0ca5jN1UXSv2IpuBsAMnk1juKQmkeL7w4LHdLMsJj96wOZbb14Ccv4GYPK2
F3A8QYfLVi4PHljwByLJlySj30ZbP6iwKUUd3ikIXrC+hVnq3NasPFK1+XtJpp816SVJdpS70LE7
miSETLpogH2759g0tou4R69tw9w1RrU8TgW9zhvPyCJOrqigtpXakHBx53CBSb/hHh75Pu2XiVft
OG1/5GI/GrUIDoNHL5JhnQUq9x0Wuu/m+Rc78QSxwXGKY8dx8NJDdXl04vTXRM/ptm+MdycLxLXK
1fhlCKeN+OcYzBlbYLd2R6fjNsaIYryowLk0The2OeZWr2nlQ2f3McQ4G52AH5K8M0ocB++3ATsz
9FfrvcKDHOYSaV736Z4Zetu3xXZtxp8JJwLd0oqSQQ/6JpHZfrNWEq3CpjArO1LBtU2X6hW+C+Ol
WIDxgJ0lF+3tK7ApLDcOZb1+Gi2URv9ORc2W2CQ+65bjC5fsYY/9/JLTa4Qze7yRfGLUc7L0lg7O
W95gnKesYw6tEvyIbbExIpRHBeWQ7VWXwQLI7JJVnuU+Kuw7Ib0qNWIFaFQBpsEezJ3s6TOHEjSf
3OLBCMxzu2QZX8f65U5Dneb6FAdDEGXDBA8nUD12sSkIp8aieqxr1GdQj6dcgzUuuXBsqlZFEnLk
YaTCATK1WpsjUKcJ8IO0jkTU7agYrPmGrpv8g/sFq4LnfHHlf3WgmC43uyUG2P3x2HO90g/VHC1G
32PKZmhXwyoxJLbMWkLBNJXnR66NrlIv0zWpWLdMU9O+O1auowImO+Rjw6cKoCVLjqG/D7uWviLb
u9NHWYTtqUSRLzpdMHaaWl0afa+oyW3ZHSXomJAypiysA/VgeFW9CZZc8UGZyaG1oWYSfFhhwFMF
/TYL5T7ynO3sCfqrjIeHPHb1pslNtl5Hndv+jl87fA6DaxzxxmQQRU2s9ab2voEmDdEcLC9BnL/g
ykgPmD3aQx+0xbtBx2rYif42OXR75JmZ3TUrjEKxMe0SznnmZIo18tR1mcLbZ2nO84Za7h3gfpe2
dKOrj3CY6Xtbll+imcnP8BY/0qZFH7aJRzchSceKmKgG3PeEzyxalOM/YI0hlMJeqPXgfvDvxQ5L
qLRO2VB14o/Hqgv272rfapmrp3xIOgv+FPvwwARGEKPKUUGWfBRaFA+D39Sn2pGq3Q1ZHmcbggAU
VcWryg9LkRYwzBfU4YIiq4ZJk4GqmEKMuHMIzogoDn3nNtwUWDzWBZLhnDzMcj3XSMPvsQ1QIW+5
euwGw7JeA9p3V4IJBQ1Y6Mn5gxoYyby4taJ5scyz8nDlb6q60ulGrdCzSIJm5zgZOgS7wdmZdjY+
cJe33zOErqM1yu7vkLaMjpREPiw9F6aaTr4nuxbJFe+HQ56nz7EPA0XaWrKzaFaaOHnnthIP5jyG
PcMfYJ879p0txUPQC/sFulRywpFqv/Lir6+TdNLDnHQjdP++6w52XjndXpmVLTbUiSsY413L0QeC
enW7+Y6ImtiENaudfvmS98UGp2fxBvLgMgWk0L11qW95B+bZUu4P5UjOb+TUJg3xHMZ/4jKrXhlD
fuUB+npX9E8ETF7toLjz+Fl4TXqJRr2CG2N2PtNfwuMqWHz5sp4jWmLqr1ZkXuS3LlJmEsOMaAgu
JqwHMToX+oYhmk4qswS7vXo+a7OCaofYdFnQSQjDd/dZk+Xto18407btFBD6dHyb17Tih99/ZFbX
bXsaYQ+FLeQj9OIM99HQ/eMmPvBZM/YoWhYTdNrJddJNK7jYJPFrmgbBEdYt4w5hIulPZ5XlOS88
lZ9W2/ubMf5TtFyBzmIFxZtAibtD2Q9erbLiMBk0kJJphPcILvI2efomExk8pdQUb625BBk62t+U
1/Iwisy5qIrZuCdNRU3uanzNMqGtrAn+CUbLj2RLMRxTkgv5isKwOnBg4tIdlR/VbFsRpy5XY/uU
MTW9UTEgHm2Lx6/2DCiAyjciLnbLjuH9abwnDxXC1J6M24PFoD7443xwNFvJ3Wzr4VgMtfE4r2T6
+TxeU6I5d5sr8kpPYQcdBjP6cc4Kv+cvj7N/tJyroTvzAX6q3vixyE8WvUAbqi0CNkOyOI+1erbu
XS6QXDxacWiytOPgZVWje07r+gX1m84msez72Qt2aixfoVo/rqM2CatAGVN2To2QLiiC3YoJmIuk
0XpvM+HwLmQ16u5G2BdgyL2iOQPTGVO2AL3Lw0xchi8QL2RK3tq3NTDkn4aaOFzFabBlsNB8vHdv
JI9huPptk3KlLtp9y2vxMqZDfOu11qd1xC/gByBPYIe8iYQ2jyEnRekGXzK3zqVKHny23bQLU/7c
r85TwFxEadMEEC2jGLF/X6f8U8z0JrdDm24xam6M4ongUhpqBJaXngKvrW005TO8sf7cDc0Y0rKT
vgOtklHRL4w0amjCkUx+oi0v7NLW3Xl+axyqMYAQ8aTQmig9TPNTznftq1JxFm9Lr2XsxqZibSbB
NwB3xIM12ehidNaZO78dT8nsgoWy+iNOh6Ym+aKzg78iCU4EFTD7ehTkxHigaTUUrsnKUcI9gnHK
x+hX9rvZ4RZnAKKLwldl/dti18D3ZwKqxW+an2p/fRt9VlSlYe8b3m+XYC1zb2tgbPvWBYMZ5+FC
t42ej0lb3zsw+9H8FFlvvHLvdx40j/K7qqFoK3bsKYG9dLjyXhio/Z7c8h+pgvk79UbudSwNghlR
qCiEPoPWyAq2t+70jrcuu86G4mu8FnwIaExL+hjrBfsDvUeMmWV772+0JF4H1WheV705/1pMT7xN
KdybQ+mxp6oT0dRsMl23YRq0y2sifKMmJqiCHi5VRcG752duiz/My96mkpAQchRjXD3Z2Z4btRt5
FGNhVmgwRm48u7rXvSzzZ+7V3ykcye24jt9cy++93lmTh2Znf4Pe514kgVLB881ZiQwYk86zPWa8
KRr+E8JpGi6rbFJGSlN81oC/IZjwGhguhiOH306JgXKLP6LZt9Ms/uQM5NjeXXn0Y0x0qKzqEdcO
zfAzmnAvl3HfZsDHJhzUfNu9hAel8/j0plQ6kQE9Af0pvfdxIfuw6YIKNDjzDz+daV+TVYNgm2eR
qfpnqVxkyDKmDSB3cXrmcV5eRsoIX9ispbiVq63WtH1sfaOrRlrCpMz4+uUENT2p0tCzYvG7wQlH
40FpdqfBAJdvjwGZSbaykadK51ouRkHvWewvSNG2s3Uwok8zNagUmGLD7BVFjblx6BYe4ET7X3VK
NZHfxfmNB7/baSOYjo3d2FdzTr+C4Y5KyphpN9My/3LbcdoObtLtSDHdpnQuQ7utcMGYeoJfZa9b
CcUG1+Fnm4XFYNJJazePKIINv76z3pK2w4lc9Icg8/U7BlEzBJTY76h9XCBIWh41EP3JqTHRKU/3
EbfAdD84Rvw8teCUvEn+o+IxXXd5jZXMDOb+kvssvxQrsGe3iClEymvhviI2weFI8/hpqZeMSJ2h
fsWj9VNqlg5FELuUBvbVO8403ogFlSTwjLOn6R4ymIUsqy39t3SLoKJIvc11HJwz1pLcOoo8f00n
c3z2bASfHUadZN5i4sxo41nvYBrftQDnciaLwtvG2lEvai0sIiLTfHBVwAWtuatq2XF1SVnxsHi7
+0ntcfHYeQHdci2GAMKDnflODw3g/In+CHecy7swC+QyW+ZdI9pXbmZMKaML2LppaW5a8nlfrWUW
roX9D/pbfGYQge7HNLmtOi40a1bJs2h51c450LQV7e9CT5T48Ay9qxJz2eeZs0bDOHpR0bY9JlQr
A1Q2mM/pYs8HRAbWnGO7tOxu1rY7jPUSv6SzAnDE15LfFVHQ62r3jDRt3fipuswH7tperBgADuoa
fSaN9mxsFKQPH2CxeX/Xta7KA+oLd0BUN1pQeoJuvqt5etil0rXsTldnam+UaIY127xLp0Z5dEsP
MhyY2+ac1AnLuM4UuKiQVab9HQ6Hw7v52y2SfvFFIql4jTP9KbEO7EejjCMHvFcCdA2ihsWgcHZN
FZXVOn4VMzYeHIrG4lEgUmfvfL7/rHaXHxRLBI4udHVC6xbXNoWdLh9gq+XpIcUnlm0WKxX95m5H
Z7mDfmeGrusY00Y7k9wtBaXO0Bjn86oVPNCunn5R57Te8pXzse2oFsBV3216pzl7tRgoH5WCwwbN
nPm/W9PsmWxXx7o4H5yrk/CGHhvzhtawB97J/yzWN6sUxR9tVNnrEPTeHxS44EFMRF2n3Gk33LdJ
//kENakfySw6tBVAAwNB9tpYXY99sMbdmVtGaBa0Pi1BPq4bFc+FvVGZZBXMzPDNDpSbh90518Q2
nR3GIFo0/bq6IvyrY5PWAc1dyjXPSZXx1c5HBCYDcyUNS7/iXtEhlDJvbLGwmWe2z5w2cy7y75hl
JdcEd5EHZ7FyYjgi4AOaug8WQ7+yVP8mN1VyjMv+zbHT8ph1gko+jtPs0+L++TGuJrLOZJprtPTM
6dw1wBDm+OULnztLmJDi2hWFqp/8taJgpvbllV4rjyRPuUS6Lma9ZdM37q0haVzCSguejGWTx3Sb
LBS2rqWz/fcFp2Atsdde/4TiZW36rLHYYiSDinzDDpAyDP9gdArUnWvOD56B8jryPnrG5GEQ5RZZ
yNCubqVI3Mgex+QzhV70RltagdcB1wpqj4mZw3DnA2kt9uNG0VuPub2wdzIphUbwohyGEFrYZAIz
kZdwEmT1yqJ9zoqKjFYSjoZlP5hTWQOXgB26qTUh87DxSSfJTtY73xv+5lY2hmMTA5wfcuwMfVHq
HbiMV4/d/jYzreAgeZvu0HerB4qwb2KGgArsX2xsob3Hte8a7vtK/Z5LBzrf4C/+k4v4DXJM6ODR
zKzqGZE2eLENV90QsOVv20/rs7HS1ebW5nzKe4/2xCQpp63TpP6Lu6Iyrs74ObCHhg8x9friZKrY
46TpDxyl+F3wbF7BWD9bQhYPipkrygM6j9zFf++qPg0HSrUYJX2Vv3X4dW7LrATYu8nN33GnohEY
vsbcRHHNtnX0peeBoN0tnh1Qvd5xSItDSnnhSVQZ68jY90+5EI9tXFTh5FQ+VZRrfWSXAeAiayu+
EWo5EY3TT2Sg2W/2nldtY381P+O6x/VBaOXDkM6z38dUOrbLLe2TOvRibnHEK5KwWkQakop6StEJ
M9xQEQlUvj9BsJ5hY7J5LVX9WDRzv6Xi9ugwzj7VXsbegEvUQ7BWkPO4PDmX1guaiL3ftz+0r665
npMEwcg3xInGIkQb00+miPS8+Zn2HWW2ZXXPGbvVmwXeM9uMaNIYoeuT1cgJZ26BJ8QVKswsu3sv
C35QMEXHDddk0qU9QrWJ+DDcX+n09nRyKfcJ+cTINjJsHXfOWWV28OsKutU4vlYbAmSCLpsSX3ni
NT1TkuoWasfJQZuY5ZjnyZ5/2t5i1zMkIoqzhdVeiRT5yHsLDMLgrCf8BC7qdKJe5zFRj34dL1Ew
Ub2KxbLc6SxmJRVY9XPHcPG8jOu95aFqf9FamaebdFLzWZF1wgBr+X+lcuJ3OsgV4EcupWyk467g
m6+7K/JS8FFn5Rq2WcPWgEwB/Uck38W97TFfRHOsUs9+sjKZPTr1wKJcp7T6Bosz3tgNEP5b0JPJ
QdJK47CIxO5gyTO5ZPfTKhbF+0wPbA2VOE96xSpNcVKJbyu7G3nd4Bvzr3tiUEm+WRIyQ+T3VRTA
saeMS3jFRQA+pT9+3ldBH2aMK4tsvTn+0rG039luZL/wp1HC2uEix99PqpqS75/UcK3nVUmUg7gp
X0nYpDtkAa73NY2oTtB6L8K0zEM6dWJr+zJ9nhPk823rTuVppDbnL31R80vN8Yows8bXLuiEwDtR
VhGsGndn0FZwmirH2XcDZw2X59qkaXBdfrFmkRckK7oFGn+iDmxxhyuKgftSTVzAjWYtXorG+J0P
vb+XPefnVMYnOtLIbjiivyadsr5EPbNWLO6RJMpyIQx4NEinbU9zX6dtqA+5QQeyMT9rcLzs55ep
J7/qUejTs8iAkU7wJbCtvzYhkzMOHcq0WmPqudfGU3qTDAd7xLj4VDV8D5e+q3hsuepzdWZbgBpl
Py/NED/nQdDsEowAr3WcvXC6MvMI7tIcv07UU8mHlpYW56Eo1ZtcUh2tY4vwZMAB2NiMtSEzcvER
0IbKMtqI08+ZikW4zGW+sHZgv03oHV3IyIxi75mOex5sqb/qNpMHP0W9o9TVAd0r0PFyaqhQd9YX
tmFjRNrh7u67795bUrN/MdesW79JxIvuLH2cqcvc8rnBgbaz4NQWi2SngRLDV5V2JbeiA3AePPYK
qzQssNpA10C777xKPc7Z+FRpsgZ5Oc77KYj9PW4yZs4kMw410s3LMFOxncyDiEy3s7lV+RYtjSva
+19tSMFJoeu3Apgzs+DgUFonmyN++/ixz6f+6sZDcUot/v8nGqPgpvBckiql9cMLx7jM8QoOWJaG
b2xESffk5n/iFcvz3C7XfTovWOJLv/kRXRPvlIjLX+W43mPTWIbfJP2/kcB9dZvrOP+H8q/5UTiI
LuxpMcPSCk1FiJvXT/9PnPD/H3Ub4VsnhvR/KDYahq/qv1cY/ecv+K/+IvkvEsMgWnheqRkJ7p76
//S/+wFVRAG/NyVF+Cn+/U/+y/9ue/+iz0NYAQZ5Cyn3HlMc2Fml/+t/2O6/LFozAqqGCPHQiPR/
1V8k/zfuEBg0sCH8SayFAw8O4L8xDP+NZNCk3mKmxuBEcaopazOVkVo7+MhOfjAbjJZ8jXR587M4
pVUcI3+9xZYAi4EqBnwa6egR2+yF6fWhxv5FVaBJ7bdTCeoYlDHFQHJWMN9+0M87G97Az2rdDYoG
p/jJFeVEnJNdxtYN5uwoKR3PRT3cXDqPnwK2So8J4imXS6N+UHaQHQcKhGCjuS9wxgfQjlgpzdbq
wwYT2QWfz5769zAH97oTkgA+FQZeO02h7he9xZoH+v/+QtL9HfbKAjl0gdvuWPGu26YLLnFiWIRR
huTg6vQfkrvZebVL7IJYmzBADgE9Kc4fXqRiu8zDNy4wwLpt5m9GinTgrsTrER/S+KSDYDkVmZn+
CToqVu/1b6faGr88ZfiR6Zn9Pp9aN1wC/kw/kz/x7FmPY6f+6Alh2FQr40FuPMrOQ9PRv7mHH43E
Cccq/lCdc+Z2/OAyyo7rdKqoKs1SE4+k1xnfbuMv+1g5f8qyPQzunWAu14jIKJDixXlNIJVuWIjr
HZXXMbmApkETzD/KVKjd6HmfMjcf8t6CseyFy7D022yC8gAgwA/9yZjPJIB6rj7WqaqApKyZe8Ap
zqWjHG9F3yJEajVUO5fMQrS07u91MfB79NJ80o60r+skcJX17vRPNdj4cxs5J992LPEtoJ7eqJPk
hWot7nffT8ahnDr/WlWJd8ayvP7tg5G2SDdzOm6tSp9xGC0PfVpcTaul5q9fsAesrbOxEiPZVEPD
6zIrxz9tMXGD8DFvdMGpwAi1tRLqcDfa6J0rw3rMq9a/FY0XhIvUz37aPBWeeTCSxbvpKluOAvrl
OevGe3dhEds3nNJdmIn1uxS52vtGCet2mi+DJ48G8UpARvZQPHvehEkeJ9JZmT6LO4mPK28X9ERH
bxs6Cc9j4V2t/6DuPHYjSdIt/SqNu5idNcyFucCdO4vQippMJnPjYCYzzbWW9vTzRVXN7RLdXehN
Y+6mgCoUGQyPcPNfnPMd4arHXneddfH9KL0GvJZWsylh+rOidTMYqn1B7b8W+aQRQ4Rg8kjC5c1u
8trlvku9gSc7q44i37omKthPJFjd8TylNlGKQcgsyCk6ti2JA3ACdBlp5QMkGvKFmcXpbecHi0Ze
EyceE7oKPhAZpBPLvtSihSeEJQZ/plu2YMIlSP4wWGHdr2M7I142zbBTvqLyaxO2bGXQk5NZBNeO
TFbB2h7J7rhVpDcuGAsQIpzh3OfTLkBXZRFR07YB68eGajJTuah+1FliQl6XTdFOksQUrjUTaeJj
ycZ0V1gzAr1dQs10UI9SVfvY8RZ7VSlGHNue4VO8iwoRdB8Af+MCoQzxoBurWhjdEwKtvkhbL6/l
xB0D25r5vW6DBbexlTQr7CZxdUBcRQy5PQrmT5SWxKeqKsfpQznFxfIzgZjD3RIYpF+yVHKH9Kzc
SZ4kbTQti6cOI8P3KWoqF/kCjgy0KomV3XtVWqQ7M7jkRBc9QtPbOCv59JkJxXs9zkhXbbSbxFd7
gXE2eH7rdE/OtW8dkRz2+bemJdtzF/oZsha7CCK0vKNFSRQCB4JlFz+G+Ci3bHF4wQG0PPvwkTda
x/5wXCJiL1cNa9i8MidP2PaXzEti4lvd/n0qq8HFKTE3NyTjoKePA5Mei5l6K2Aqq6BzMF3qntPe
f477+XNQpvOmK5vlLVBTw6Ytzh+c1OLYSzSOkbLsn1zMhrtx7II3bTfUlgDTzRdLmo/JGxA2yqH8
FIkWL165ER0ZqgXymLPH721XXi8tRXrFPI3FpW/HzNmHIuKKoqK7igEnQTvEQPhuaXOg1PEMrVVP
dW9vKp89yJYg7nw6c2p/Gnt39nde3JABUPi58xjlzUjAKHiODYNEj5KyBJ+2sE+YH1WOHPEAPk5f
sW0Z5hvfij9Y+FtE0CRFFwNBcJPntmKZ/4WGgNxcgyqIueqYdN6qIe0UlP9yoK35OjNqJaCE77K1
Iuo0RK8M7tiKOoRuczfe9/2S3LmC7ebozPNN4AwPSza4xyj20gdIogNNKXWiMNJntpbPbyRp1g+1
kGGyGvFsYTPNl4claov8fiQo4mvpKHUYMjMdYeb4Ak1qULx7UWI9gMpi+8JM/G7uyTlHgJgGXzX1
7mueIJ3GsqJw5rTOEGXrqHeCH0FuGvDtw/QjoqYcEGlWfv6MLJ1iFtBdu7YdL463fiXT/EcSEPiK
zyuWt9k4eo9E6XqvxSTSfTImtr8DCu7lFwt1PKfCEm8FiT/PlW5qve6yqfxu+0H1Y0SR/XlqbGSv
jRuHG08VyHAZ7dCMJzNtKEAf50bnnShukAu4zygCm+JSEmOWoempXI/ltxjTbSjj4LNfwesl9yWc
92kdVfbJszL3oxLt+ECgLVyGMmHex1Q28l/y1lJfzMDTI1k4UVd+sejP3ijYs8+Wxjy05Cgz8Jtt
Atv3DjDr6Ly0spAT2v1xJHhkRJrIFEMNkxScD1WbXd3vBdGiYnExSIWme5kBjN8yA2HiOeuOGRPR
JQbhlkBif10LlRMnZJOTmkJcFbZys+R4w/vq1PXzAIDIcTr10BLu9bnoNF+4SmvnKqIcI4dEixCB
P1HkDnvKaOgjNKi2aOk+JM++RrM9f2CKK5Y75bGQeBCSgPPVTJLsuAM5VELcd/wFUyztE/RLAruz
VSGyCbJqQIe+hxin9CUphbesx3IaHyz0J/pEnpCSlylNDdvzECkAY4nqMazmGtdRKpbhMSJZpv4U
ocGfEa6j80iZuRKQti0zbveQvTkCbHwwGZ7P/dQ34XM0F95DStXCxISUobWHfuggXOMcQhXMG7LA
bBIj7OLOMXTajO0w+rokPIcL4+WNSDtzIeY36AmkcsQ5QSZN8Dc6hokvw9h+mwOvgcGyVJQOjrzt
lom9axs9Sm72ddsRP9l7DEi7vB4/B9bQnIs00S9pB+U16yaUybImedZVGgMXlU3JJ1whsFlAml+Y
TgTZ3nHdNDywbgz4WOteOesIeUx/b6NSvwsQniMxjZ0Xd+rnZp8nAlhF5RHVjObZI2KlTtPiKAKo
iYs1JnzMC6TBbbgMw9PspBPgtyWgO7SN/uARx0EZtRPjvHGKHX3IExltLXqP99oqwvPCcOneuNV9
41vzvkMaQgxZnWPeNuqCiB2g06DOjVEMre3+WXtJZq2SMjpPqKvfeVikT9q38496qMd9kzVWs5sc
kaFLaYm7oY1pPrQuKb8qFR11LqdDPhY8nOo59lkRJ21qbWXnACyBZMn8B61eu2c/raMbFWPV66qJ
+fA046zI0KKum36pvtXd8q1vBPO23koK/JfSVg2rxBz5PoOp9M/IZr/Fjfyx2/kdksBB6SgrXBtH
t8qbHohd157KXKTPv+r//o6j9++9DFZn4mevpFAkzL+1846mKKsoEtORwAp2z5gf0nWzNK7/J5Cn
Kznqb/Cf69u5fr4WFHWgLUzHfvc6VijsHqnCcDRDObyn16c7tB26Ab0EeQxiMUu+5yNzEvZnBXzU
f/4u7evV+v3L+47jkz7o09n+/m0mk84ErioCflpikdBs9E92UHg7/LQgSZjYPwQN8qIMY+EbDEdG
HFQSowyfDZWF+1OJYWmW59chj0fNb+b72a+qo+c0jFSk1H29SmFI1ysxJfld17YcVZVvIkZaccXC
JvwTFtof3xBdsASdxYUFeKh+R+oyKFH9vBrqo0k6YgBQyKNYGWHLyS0eY5IiOMYD508QTn98UYeM
SBf0BVWp58vffSdbfIfuyHSGF9Xm4vgOdXTP3FCfElI43//5Z3a1tP/2I+PFQP3zBvlNrnvFSf2q
3degXMo8KPrjZBLY1K39MUOMKOTc/8m7+uMtgNicEiRQCPdcgNO/fSF8VlZdNUl5TJCg9XeuVUc8
OEtLDX9GGvs710+FLh0kJaKN6Ph3H5qGl5Eqo/Jj7zJojsmA3ETDHOsLkw9n2GS2YxMdxWgx5JE3
dXfZNDjuPca8NQ+i+GP4qfKrLQQGaGIic5h/qg3bn+rEf37x/3BNLAvIu4Q8T46ur64ohN9cfOHq
vq2C5JjFsfSPdTD093M10yj9y68DCUxBeb9OkZxrZPavX8dr4q7ReoiPZUQjsGnZOCcbHeX56afX
+bdBL34Tif4/aCDIF+3KWfvHE8HTe1EMf/lf70X9n385v3dxkbS/ng/+8vM/Dwh9MBjX4SDwB+tK
+LxmZfw8IPSdv5LbrVh5cT4oTHR8X34ZEDrqr2R2KNgYxCYzurtOFX8ZEDrEovvcDMgs4O9g9/6X
BoSu99sTQ/B08fmP7u8Rp6U9aGsYOoN1t2VmLKKJyTjaSnZJyXhL8otXba+WtwTYM7P+1dARBoMG
uDkvM/ppKtZmh+dc3Xolsh25YJ/IWUNBkMaCJ/oID2YttIWIHyH4Juok2vzI6eBb98uxAKGxyrt4
eWXr3e39PpbbrpHxoSra5g61Wvaq26jdpj4K5gIby3oa8uwcaqSZpaGUdUje2xZl3J4K4JNXBGzy
zhDSO/v0KAmsz5oBQVc5ahNg1djD4y92IxrKVVVPWIsm7aRPVVP2BOtwbF/MoAkMiqu5/659ZFdr
JUb7uS9F9dgvTbKcm2ZkWojH6FLbkKeioIr2S+x+gOdl9Bh480A3BKi1ghY+YeXClVTFXsQYCTGs
IZP93KRjvWHDbt5ERmNDRpVzsCK835kfLzBAeHCdO01GCX77uKu2WPIl626vQITGUG0V42JbVVSY
Z5X69Vc3M6TmdTVUHMaa67RvsLd1sv1epWX2yuS0ftUJBnDp1vZnP85mHy1fXJ6Swln2Jg+HHh1O
0n4baBNPzgAoYo9CFTBxGHfqOGEcJESKzJZnIQp/vjGuH/FzREv/WCxDUw05kPV4LshIlbp+F3WS
sTl3AdaKgkDin4K4IpPyW5Iarf16cFqir1BkHEpD0lRsPGtjcpwQmJrlhtOfVS96Z/vRs4cCZQuf
wsZunfoTx/8MvCukwXzpnClAjDTa11BIr8OfmMuiQJKSBdDjPd85hkUT3yubMAurJh2Tj5uylMvW
VgtAgni5/ymjvmvRB7n8Svu+5U98H5gIWVslesLDFhTy2Ev6eVuKqdpFxichseRVjrFLTDLkqujH
Unv8TV0Rqnw7Wgg+4AogLt1GtLyPvtdF76EcsmClInj+aiaAg2GjgjRLzpG3cxq0wREWhg2Kvfa5
TTpTrLAGIUYaDBIJ2zbJY+LmpNs2iJlIXK63i53g6VOVVdLCtm0Pg4wIQsK8g3xg8x0I+UFowfJu
WPi+OLys2lTCcn7IcAq4pVExIkszRYdzxgmk4P7pasqskaXXTTGWgbPJMxdZSZDbVbWZRyy9ocKo
urOFH7j3cQJaA24E630UNLMXkz83MDLIIVM8OYmfTSuUyawVe9WRg55aTXC1EQ3y+3RNVhS05+gT
C6PxTGgw5ishI3Wy6IYIScnD8DGf52+2HN3jYlXqm1saIg8Rfj/OWtWXeWDnZfDS33NRQndtBfX8
aRapfncdnrZwn7JjvUQgqGxUDFBxGI34WWg/5VCtea8mRiRYTCOf0xzl2NFTM1UbtQC4xMIQDvV2
as1wCGOhiZerB2xtkBhauyKEc+5F/4lxXPw1Men0VUeo0LwmWm5Nraf7pOzEqV9Ucc9gU/Ur3QqW
LK4F2FwgCZ5Xve/g9SiMrC4MuCSUlAqTSpSi64gl6iYGsevJDb/Amq63OclAF9QDLGUGPCUJW+UL
Eir1hXAE5FPloJMVTAB4kX00JNva5+xJ4EeMayuzErp5W6kjGJjqVBCugvMMq2Oy6X07uqSpPx8W
DzNr3BYSQ3YdRBfVWRiqWyHR4zWt34GQyCEQqtoNXzxnYA7QdeEj+yHSa5lo6HmmWnaDcqcEnrzV
rIb62VNjeC7qHHSI6ybfKjt2T4MyEHnGQdI/zzkeNCfZqg6ChGOq7EA8vNrkLC63qJOnDbd6u62u
Z3qJ3XfT9K44eVgE33LdMUBJkBrv1eQQq4v271Zw7t0UlMB3YcewMVbRCC+u7R4V5/x9o0ds4ZRg
M4L8rNmzpHbvvcHNnq1OxN8toqjZiSfZuAUkGBJPPacHoq+TAwa5CaCGFqc6jNUBB3dZreGezRi6
piK90aqYsi2oEPNVCyycKZmzj4WI0yOEvwe0ePj8OC3dfBWmof3Gczs8MzhC06TU4j0QOAMetdMM
jptQFggcuqVkNdzPnzB5xT9S0NSP6AqiZ7ueWV8IOYVfQValpHe3eIG03b5PGAxfSYNtN+BsoSkk
gF9ctzckgZaW2JXgben34UQwE3P8S94aDxeqmS5jK1yWTYg6WDtZ0YlmtVoZqadjaCfJTseGOE0x
ohdUVt/vfJHmj8pn0ZOwFESAX8ftdzQoSXxrkwz7jgPqmoWRGZJ7YE6odcq88xKD+lnrJcKdLgP3
YoJifLM7ne6YWg1rw1NsP4ZFdT3jA3KCkojZJOvC8tQgxbs1gUcTaMLG/u5Akb2NA47frFsqdiaB
MatmCLpvkUHoY5nS3o1TI04mMMP3IuBIxjk3PsHQoZfzXRLXYPEGJwQ72TtqAPYcZWjrO53FskDl
1iY7pB3O+mo6PA6DC/a7q/3h7E+WdR4LOYHSk8Meh2+yR8DKSXdNlTomls4uVRPN96TsentMCump
84KGq9k3L9FUYmXmcYLYfsGUOFfd46RasonJZHju0hDWwTg5B4N5eRPAYDvjq7yNJWbibhSIe02H
n8VPPf8S8lz9+u8t4/8/ZNc5oU0Z/Y8LdI6F99+U5D//wC/IuuCvDnxRltbA/a/MOvqnX1b2VOTX
jCEPCJ1yFCK7/67IWdkrW/rQ5FilE5UQ/g1ax8qen/BgM0vuA5/u+1+h1gXe72Fxtgy4h/j2kwXD
+l7xTn/d3jUQIDvAUs6+jiz3OSUkczMslG4zLqrNSKkCDbF4i7OCsAQ7CN4SFuHwEtXAKoB/uPsS
xs9NXLnZaxrHCWAk492QkeBH8J77GAew3cZM8FrPe7XNhMx0In/zEmUYpldZj8svCxdvr/HJvpIv
WP0wld+/xgTKMgd0aPY9X8z3SO447Top1m5TZTvMt/Zpbkf7ceim5ux2ZXViMc5tjZvzqMcFBYxl
i6te0Njuue679JzmIQ0BCvXymYW1kUdqPXGWKS+0Vm46oqP2WM3HqohemG83+0IJdfZC4oubpEaB
noogY1HmL8mnaA7kS6SWa2S9o/ndhESQMpOn+K6Zzdsf4bVBBm5UVKe2m/UOJF92a+y0dVcpd99F
Fqnv4vEIEUZWPrNKnA/tgyDuOsTJliwPIXOIHauY8qYMXLYEEldKxkpRFSjzWNb/wAYjHiOQd2zk
kmhibKsKeiqBwhgmxdLcxvOVo9fIgMicyHeRCesYPkNnluXoobzDL8Ixy0aTLQkMCQfvhl9dGGKq
Y2pZ6MMLaMu7AmX4wR4UzqrZ+RH3V0iVF+NgBEnmtodUEHW/Ig99gCnWSz7deAjtbMWRnHzp0Lqh
yy99oLeS6DffQhlXSX83Ok77cY0JTLgabN8GFjLf6sya3qx+9E7sLfWZpWH1AFvCfplgI9xkKksV
kirpi52qZSq2M9Ze/MgucmGo2p46IYpdiICfQwR7Zb0FR8h+TFVucUKs4V9cAlNOqu8REKgaIUAq
pq3lwSjClJY/F6Xqn1DWxNOhsvG+JkYAXSGEhQdPqjAa8JCN72p4RhydWdDfqDZwLqrBIy0tYS8A
vwBO0OHaxaqcuKRB6+EgsUSI2FAPFBxZOM6XCDIkKY3Rl7Ats5PIXPfNR+t6ZjGWH3jw2teEPCu8
bQcu1Er5JXytemSzvS5RowBnC9mVYe/BXs46cEKEEnQ8UTse90gPvc7eJsvYPgrA1EQmpFs5AaVV
dfOlhpMFBbIqqHlG8alx2xlTRnWSM9hWfwChqhb3rs9wwqEz2hUhHquodV+hEG+Lwe52VeWTnmH8
+OLKYEL933wD4tTcUg8/NW39I0y6aB0RfXvt9lY1ipreuNNdwTrUp8ZbW6k34l7xMFF6Q3EXKYgO
iG4QwO8m287KTQOmBJLQvKDEZ1Awy8XvqSFQaIJNXk/SYfZNGheNp+lJnGPOsOU2HF/YQJc3QsYs
JwDygP7vh+Gh9xiErgg+bgmNkiTrrrSYgy8DPAPk+gEVCF9XHX/DGSflhtMEhk8lTR+eAjPH8d4Z
uDh4IXMxo0Ka+CP5ISVXlaN7CDSkpwnoOQSaI1f0sw8UEcNusEA+B0Ap+Vr0894qlLunyZBoWBrr
aLXYYMcJ3FCh4b6ttImiF59Lux4gwawmEkZ2AegIOOz4QxJChHAFlWk/7Ba2ZDdo3eVTkLbmS2A1
EAzIRR/PhW2DE/Gj7D6yg2gnQRD/qHHf91j/FBYj08tlN6GJ3cLLnMglt31ueGcc3mrsTocm8ybA
MCZLDkuUsCmpMg2Op/PtG3Q23srJwuQA5KT97Nos/6N2oaGKCFcrECZtc7ccn2RutZ9FPmToo9hJ
UJbiUewGtiFc/+6efAZihhyUr181DjtksuHBaHVGfbpcepnln1tbd+ir58NgMvHEtiiDkxlkjwsZ
LXdeJ82dLbJiH5Slc09UY530RxaXCwhSYKTMdcYXdGQj1PMJNGg6+80Rc6W4lV0p6zMNwXI31W1+
YY+WkqwyhNbJnfK3KAz7N19k2acmGaobLnP2UGTG/dJDFcjgX0jC8hqc+4SnYIuPx4U1PyEMHbwP
0GYTRKh1B6cCWIspzWa6NkhuOJzzxbjr2IyKIMTRnFuSpRIUqXx0ZsryXW4K8xSZHvw+SKjsNQDJ
t13qub8rYheJWV4YvGW5qdedl6YfTRYPR0AxfEiFUMlT7mq+ZdfX9pPEuSfmxt6B7lwOtlV736wp
XvZepDn6sE0ua6fMy2GFqL4nlwZp8sXHi3G1yud7qsM9lqRmZ8Eq3WFHnR7jsFN61Qtd7YMgyI6h
WfQ+cmNStaIofyVv3ryA/rIvhhSjbGX5jX2qXQwP6zJ2rKOWzgcIqmwjrSn7quKgybYGFsDLjAlZ
I1APZbkJafsu9ILpDbH2C5tjzlYQLe9OB4UFNFV6m7qtvnNQqGOHNpHGRzCF2ZeJ85QkhFg6Yrvo
snpA1WqxdGgS81wRRYOjpiqGk+xaD1RiNr7MqfXRDqC/9knUCVwd2Pj8sNPf/aHXNC+4RFaLjfdo
6VzwA+4UzshiHfsTJorpGbHw9B7NfsKha49ELTCoQjbkp6p+8Zc0/547bHwHh6VxQSeyqoveeotT
2/YObYqVp2dljH423M3kpiDUxqxsMM18DiP99cqC4dYKzg3MG9L0gIOMQh/KxnqShs95SavptDTR
LSqcZiVTOD3BMBnsBPViP2UtN8lhCBN1nsvUexoxW6xEN9j7tAx7aLspRQdOnu5rnRa36A74oBa7
Pdq1UPsGuq5N500GUZ6k+aZU9vRAvGhHvSd5tBYA32qeKS8InfKdBURnHZRWe5/77vxCuoyAph6q
VZaXHsv6HG9wpcQzIJvt7C7kS0o7eJg6Vdy2cFbY2Cbpq7Us9nFsC/KzxrL+KNuU0Cms30izRtIq
aJA/e06x3EWWV32MnQ1PvMMzu5o8b3lCLEMOO5anXW13B1fL+BJXA8zLMW6+hGVnzjMGix8+Nr51
Ham72m6TcyF43JeoCr8uJWt9fLgB2O557LDcL6NIznnBgoxKMpt/RJGcLgbjXrKZCzok+BIcJJgl
vhZjSwyi6IKzjghTnoopufcW6iiLQKOd31vQARiL3qAkQ2XIcHhtRS4Snm7+KDwDV7hubofA6eG3
kM+3WIJyoE8yAAf4bMAlZCvkMReKzmSThqV7l482LKKaY72SwsUaTk6Zn1yWPv6KAOajtpgwad3t
iqq/Dnx04j9WdQ16pamltYsbceZMJPoDmkj8XJANx+R5mUtygck5oYwIG3P2vX7aOYCEHwO5OPJt
qk3gn8aog/vqkVQCNT93f1BkVcNeQY75xEOq2c8TLk9fTbo5maKh9muDLPyAP2ARXNLyNOrccXqC
OOETtD2YG9mJG5Kf1CPF5HJKQ9wijuwgabRJSDV3JbIE6CKQyGoi2VYTrvTnPLP0oeiQtJfXTf3U
p2dH1d4tJ0LP1EYXF0/bY7sqtJN8Bv/jXOyCrOk1daa5bfuAWW4tG/8tp7J+qlq7vXC/shm0RL/s
2mYZHzLRJBNUByz2rrCwPNReaextRIWLFhWIC/b0Mn8yzKWBL4FzfcMmXlycjrnDGiqTunUqKpQs
I4EAIWNa2Aw5veoeQoTy1l3RRd6qUxPBHVnTarPVTOAEfKY6fpVZjFaorpnWs+8QJ+1TYoAcPlZZ
XtyOhGjlm74rbuzR8x8CLV3yWX1mnOsU1sdHsCTWV10PAQjDzH/DKj4cUWLigsTIDMSq0HEWY79j
RQlfLnDIhB5mFHEVhlcIreRid0sb96sWzeR2Zu++8vsq2LmN2ofQFDf4xPG+CWw86yWN2j2n1jse
hR789lDBc3PjPblqBWC+fh/b+h6N5Y+G5eYhKitxnElYWWfYzGQdXxmit2i+w9Xo1cUmR8L4JKdW
4GlsIb6pnDhyybohd7O9uLYYmLsOXAizZuxdVtSG/CUnIOA/JIovcoHEwfZm0OMZBTctcsb4PxSb
sIpfw3aCtBPr5z7GSG/l+kVQdqxoB6E7pP0d3XkJTzC4YVXbbArYXE4C1oVm5CuKpUvGaLxMVLA2
YcKzQeovfWWfNTCHFQIOe9MPvrcxU7Ossiruj35W4OedLILlvchsIlYaAEdhWWXYeYiUA/7qhQiG
p7zdFbm9kfn8jk5uA6Hz0KO23qDQvTMYw+4np6i2XiwNyGzjMvSJQqx2oQXnamnRK5JfeErLTj9G
NWIgN8KrpZtx2DZyGHCuJlczSw3ym8F6RlEqlnE/Wwr2YaSsaB3k2eJg6RoCENl53148gBAJEESu
b9CCh81mgbbKcceDK/zo02DZw+cuLVkBxHFOw5L2AGXmbvHrjbHH8SGXaRFvPV2Hn3K3mN8xFUfn
zjOTOrQR87MpU5+RTcLS7YUKgSobGhxQcFby6NV6BrvgOOZQz3Je8eCQr7rs8qeeuRmC/db10EVn
eXfyfRKxV2PQtRx5Y/3KkPHJQZi4l33w3PeZOnPAIClLSEWa8+adGbODBPoq1J2J8QDGDC1Njt/t
ZYhtqlMZ3OrBQRlvorLnlqvJow8C72rYIRW8aqPxC3dWskZchly3KFj4ebNHBAuPaoWe7mjHoYYH
Zc+HnnQOuQpiK9wmdlufLc2Zzykkp09aZflblYfJPvH6odwWfue/BBQuLla+Ip+hqcL4+vcO1v7H
7selxZDsmuX0jydwrK3qoUW98nOkxPHjv/7D+u8f+8U6YzNts7GsSI5B5FTXHIif53Ch9VdLSXIp
CVrBB2P9ajPOsE0pj8QJ8t5cZmc2S/P/Z52x/8qqXLqkGwfM0CRBfP/nf3ON9ffq/meNTPe7f/9L
ORT3VVL23X/9B2FDzNn+pqVhaU9IPCIv6TIOVB6Kmt/O4QCTCBSf1nCAzb2s4eoh/pyCQzEW+Qp0
9+fAw8I9znG+VuCr9vhjvs+2/Qpx7zPSZIleEoIDCvYPpME+gzWKrn72ho2ArQwytSmfslp2ZyBU
3AYsVMAbMlkHzPzg1YL8SKTuB/ZLwUrr+tavsal3CYLbpVKfq7Budt6wPOLC/s725d5argYAreAq
h6kLNUd8uNq5pdumoK9E8yWuGgb83shNtCweYUhOxKvq8UvS5Qdygy5tno7xqp8Kf1V4+l4LzsLE
JghdNtj5LAfsbY1c4Ywd0pxAeXuXuIwIKa19/HX0xsunKNTPMsneyU74nMmewnfsF3MjGMpvU/D2
2LEHElqGZQCK5g6PxZLCEs3cS+1Z89HOYImYaKk2WOXhAjQYuEN4GMuMS11ZjNeGEIknEAmrdfwH
F1IJMNp4Gzddtl+ocnHrNnBvU5YGYu6irw4hOgfPbf1T3GEPZ2Rh8wwK/SOGc9RnOYbt3lu+tHMY
Y2Q1KEtx/axtUiPWnOn118ELxU3kjfIYTrW3Snq41iZX7o3J2mGniup7avXTXoSNf9dCIthdRQWr
IbXslXW1SAC9crdZTMeHE6g9NcVsPzIa+qjrCLgu+ap3E136Z6daPrsBe16CEBKs0VSHRScvbpMN
27oiTsEsQNWyEWU2XfjB/wkNBZXZG/nfyRReYizGfr9ld3Gq2D2v+b9YntZtfE5QeSee9+wzbD0F
kvkRPH/YCVHbbUAJZkguMn2Twkx9nPoY6FhBwofJUERPScy0qHZfiIiItr4W6mZIm1e+r+H3WZY9
QpCyYHoKiqbowW2NdfccCdhZC21bNRdk4XWfUkOW+ChHtKGlwxRLsNMrZ3lI+w5/e82G5yr981KH
Mnqo+k9SX4FkXvCIHv7ZzOl96SB4Rj+j1mNMMd+NNESrEIHhfv5Jd5r+pEEtTO+ihErIhNNLW9+7
HnA4SwlBAkCWsyckzLtyWXcViQXqme8g49puPNF1JOR3xQs2iZjjLOz2pqeDgBoNujpvnTMBU+lj
l7rB3q6ZJwK0/2RBQngqwkKfJvLSDlbPqLp3vRcLsyzunLH4lKeMpPmoxu2klrHHP0K3Hw4iemur
etxGmd1c2P3rk1kmGkrMYRSYFkq9zRCh3qjbcqMrJJ7eDGXAA133oOertG1GfjNPA0razjuRNuPc
yTaCvhjhTaPcSR4mC3T5gujsTqLhRo/imW/9AmaxNwyIJ786BJKpygrqyUOU9TDKREJ7C/xo18sQ
YHAX+SRiaHBL/VVm4ZHacABoz5CoyFliL0J6xHWI4XXpQu9l0IN/aIIlegVgTg6TJMBOjRKbALk6
FJMNohlfJS8hrdeFMQetVKyM/ZgbpPMM1RAeYQx+9Ur7VcaAvSpvWcHCLw91N9/X/Wh/HxHtPSYw
cjcCuaZZORTkuAcwuwQxZWLY1V+BzkzfR3Thd37tTCfWFhDnQE+RQEqtJvwc17vRr4Gb17eiDc6R
KGw4Q6tew6oOy0Kui8WhqxZk04wRYwsrcVKIBVm0qcfYP7tolO8nE9WXyOrTu1hSlldyuAxeMu4L
t29eS0rBlY1sCYffMjAOb+VmgCuwLajbQMaY9GUM+TPyaTGPeDAfZlUW4PNKawOoLDnW6fDAc0gc
B1gVOyWV/tpWhTlYuXjWc3PF816pMnbZ3wGcQc5ErD3VbjBsSju5zEGcPTbarR5AgTAohHzFzNXH
4INseeXMpKktBpkF390QVqYSA/CMRlEzB8Ve0oNcZtED+6eRXAH8ktCHHU7hRH23QGBtQqwyazcM
H3D5fUvsAEh1ytzcDYnTmGVN5tmYTmRmdmb7E7u9iAgMrsrok0R//fPf8H/ZO7PltpFt234RKgAk
Es0rwVYURVGdJb8gZMtG3yS6BPD1d1C19wmX9z5Vcd/PS0WVyxIJEshcudacY5Llh1M/1Wi/+8D+
4hOlExbSxt8RLcEpzwHfhsxQHBrpItbfjHgoAQIQfsko3P8pu+xU6oHV19r7Gueqb/vnEXHkasJE
BJndT/SDrRMyM308XNLIHrzJak6e6WYvDSbbjbKl3oAweCkrAPUG2RVI6lpMYEbwtiz05FXQfNQT
N5TbFU+jgmmUTbNeV4V5t4xoDQI1h+x22XPXt/aBBPAAvhvftJ/P0VaMMYzckqWnD6qPyl6+MbH5
OqK44ENdBAIZ+rsbj8QAaElVejNF8X2aqPbkM3+nGW5fUssV4RyBfKyr0ebsS8GKoZzGeuaJfTfm
7VNMhxs0cYyeoe/LPdEL76bBKkTszzqyo43bS3oreDId+VGiZMD0A30rFfLj/8rdz7yzp7kh7+z9
o0yrdcrXmH7vf6tbr5FeSDD/93L39CNO3ov3+feC918/+D8Fr8d0SrgSobCgruRX/mvwHPzhM212
XQup/b/+z7+94hjMXV6d9DDKXQbQvwye5R8mimgG0mSbAe2kIv+twP27gtcWv4dvXmXqvqDwdslr
wy7+m36Z9IXel+B/9m3QOvHeZhoxrYjvxpiCvjL5QJoCLsNFBnSQwh0e0Tlh23ThGS1bYBxgfq5+
l6r/tL78aYP5tMTIT3sMchnxHHR4ZiIw0ufSMGR/L+juC3DDV4MNjV8mm92n8cb8NOGYVz/OfHXm
yE+Tjh/18VMnPZDV0A3AFQ6W8RRYOHv8wRteG9RGqyrzg411dQCpyn8wlzZdj5iD5hmXUJA3GIby
q3dI/Wkj+rQUcbGoyfGX0ZZxrOWWQSfqKX11InVDAZ386k7yhrY8q6tjKbp6l2KJi2lOZ7ZIRwXU
nvOEyalA7IN5J3jy6wAPFHarU0PGUpjNJaM2BAQb0ZbNqhhwhdmJy8rn2M3LiEMKe9Wn1QoK5AO+
D+xXukHis6ltX5i39qdFC9LbeFEjqkl0JpQ0tyrtgZxE/jjSo/o0egX48uI1GTFTsya6DDPY/GkM
i62rSaxAAmddFguS27n9NJJZn6ayxVQRKDpSuK5gZB+kBgA4N7uJRuxx6xojLYqpwZULC15SvI4F
XaeLX7a9zfbKcIIKirzG0Ea3y8xz6YCURW43ouvFJG/WTeyFJRC9XQWU8kVGOmiJ5YzjbZ11P4Ng
Og6GVvd2xSyjbucmp0EJOYVJ4iu4EBg2ZnSvJ8D1rtJ0JvqpDE4Ck3SJMhdODUkNuLzKVV1E2bRS
0tR446vuQwBwZnJsJLQERjI810VN6EROWUP2fHZVKnnUHOsy7f1H0m/mW000dOgAyLkuEjRGcqZn
g8BDGFCPgYZFV2d6bN74L4nbSf2boZ0D4MjW8hRVqbUdVS1vIFtS6EAfTCvLPMdASAim6B6ZVqVh
YrndGU10BDpIx4glSZteOUVLu7QG1FCuVMmf7xD5FrfSs334a6Jdz1Rft61yLEYH2dWuysyJKA+o
1CFxKjNdVNIvD2BBNLjjCNoxYl7glvGA6kLnZHxF41vPd3uFw0dAWGJ74kA349Qy8clrvW7bBIli
6b1MaVpe1EzOoEYfi1JteSmzMf3AbKg3LeQmmDYxau1kyPjcM2ZbWazevID6uzCW4dT08w+YEk25
YjRSbnxAhvvcyLKt2zLZe20M7T7qeoZeR8aG97WZezJBzdJ1DroYje00TQNHTsoKzMzDRo7ke5mq
Vbsl8HTY4iwPS0tQSk2ZGTKWKvb0H2/MsicMSpfTCQPT8AoCkwoFxv09XhjwkQ3UJ+BywTkWKnp3
9Bj1f2YW/59L4h+2RS8wBd6av9sVd0P23r7/ZTP9n5/6lzvC+QNAChYWV9IL4qbl9/25Jbr+H1Yg
TWaXlu2waV5VWv/eEp0/PMvGpAGSkORF6fJD/+4BmX9Y1lXCbDk2vBHwK/8/WyIv8WsHyGEn9Hwa
P3h6LBstzG/+O/SRI1Uh87ReEjazWhDqfElogv+Dn+evDiePl/FxEiI7CzB2cF2/vUzH+DHThDVv
XHRFX0fT8Lc4SmIgi30+7uISw+Yv38K/el2/9ras607+S2vr8xVdyQ5vXk1Slv+bJy0ol5wpSwSQ
07qGlTWliZ1wMBI6OZUnqjW1ZfrInprt+8h/GDSG4JXip75Ws7B2pgqu6sdE3FhqtDf2MuBXngt9
KuNlubWmvPmHGPlPSs3v75evHEWcBPpuetcv6hdbW8bywYKFbIlMrvJDA1jFuW7xzzyoyFAgvAdL
h+dqxGT1R4ts5AP8tX4hIL7ZgapxfsY07J8r/B2kj0DO/PuP0/7P+wSB6lU5aOGJ4578TbHnBWR8
Zhw+Aes0zildLPIZUnmN/Ox0AukO1+Oqwi93LHox0Tsx433PMrzhPfv7ZHK8LzbRX2dIFUfLag4A
ey4THK6S7sBAEo2rxvxN0CzdgY5n/Au79hvunXzHDtg8/P21ONSg/3FrMHaihSoE1qTfTWx+umiz
H4TcNEOR3M6ypRKZJjteIxNIoJfCnrrGFsiNUXf6o3I1+HLaA0GOSYKEx4mu2WWYpv7NdUZhrAjM
uS1zQ75OjGi7Tp68NrXJIUnH0CM/DqzmMB76Gi8BwY1vjbwGmEXyNZC9uOsNtAzVfGbmNu6b2S1p
3RXunVVW6pawxgX7OQl1UH9SttSEA96KGZa3GWZiL+xCi1PbUH9ceQYLMWSiOUpXoduBiR8DX7PN
I1J4EMKZbRBkXdNxev37z/Lzwf3ttkWaIGltQ14SlPd/vW1Jeely2c1yA2+pPNdmXlHyaPOaH7bD
LvbTyPR0HuaULMWSo3y5H9pC/yQ4of3mNKonHhFgBkQe2zvouijIaoKHsqoqjC/MzZp76H2kPaA0
m45xU84fwaAtFDsRPPRiMl7ZLOPbZoEoHxYNYLA5NqdbPx+ybT+45j/cOKys/3Hj8GRetwR6+ZJH
4beL9c1m9K4PQZer8Q5I0AA4FDjmoWFZvweLGWwV5yJChIrl0io/PsI+NBme+z6xKovjPyN0nH+g
VTC///338F/WV/+65F1Vuq7pf1rgflk9ipjqu5Ck8mrUg6Fo65/Ihw5OD6ffm8Y/TZN/mSP8urb+
l48B4/bVB2oS9MyS/tePoWZ/gCnay808d96riXTj+hRn57+/pL+69j63jL+8ym9HtcLPUrcTmERy
kaY/zLqrb8kcNRqM4NW8/fvX+i8rAtnV7NHsqL5w7Ot7+eXj45bMmoaKf1Nh0D0Ko1w+Fjirt04r
zAd76lh2KxrrNWW7Wd0HVdSu//4N/JePNMClyAGY9d/hX//6BqiH0UsmUhLO7Y0vliZUc8KX9Q+7
sP3b8deRvkXhgKWZJZz5kffbvMdmyfXh1MMOlO1D09lXzCeJuel4mcqnOkjPUwVrfNIfE9GNQ1IY
Z+CaSA+XGoaY0PM6GMi17BO6cS7qtx3o2h731wPTB4BBMxbHJkUzbWLc5aRKQ1kEC/1zrX4gePmz
KP1f78Lf7w/p+/BN2Ssd0tepq64a81++s8VZUAFTdm8U206IGM4HhIQFenHhff79t/MfH1tAf4KN
DykG6ngM4X99qWSJ7MIbjIBAQDe+iWb0UERCjMe4rYqtQEy856MO/uFFKQV/f6rxzLLeUC6xsnqS
8uyvr6tRethYQ6PNWOgnuP/1RsSAG4No0q8Czry7sqbuwYjTQxtrTilVtvX0bL9nsW2tOJgeqX2u
uSLeSkTufdc02BBtoXZp2+xIPAZTG6Vvkd291eTbpqYGA+0TBUPMG5otWC4rT08H7J3067zOvA9c
jUCR0WDAkC6m4VqQuG7O5raFaE/4ckTPoDWxjxrF1ps0kJPIxpvWlJdBocmvVNzwAD3MZGux6B9y
x3+Mg3o4L+47aJaPionKuVpKiUpMxq8Q0IazoTJ7qwnMWeO0tFal8stV23kZJBIXZHipiuxtvjLV
pyGtwPtN3fhhF0G7cxInoFvcC+dtoq27xZP01DTjfevvBq4TL4/1PUplu5ERjf/UiMuvwApJMegL
2W6lyvNNlQakrZOmFtownO4cleX31uSSKWpnqt9wUmXPbQf7Rydy/8TpstviobHoPOdAUgJrjDZk
R3rlOmKX+ooCTW/SriJ/MJvDpnAfEQOQfKEE0ZYVNp0iXFQyH1uROBcgRgq9JfIZ+ikAavZQuZed
XcA4dJ8GxPbz5EDPs7GqasQlenhCs/GDkaN8SW2sCiTWlJvAH7+UCQfEcuq2HYLfU4RG7YUOlrjQ
dJU0Tpq65HcVGAiChbmTUBfSiV+mGO3PCMZz3zctKeM4h68MbpDnqJvGczstCI2ZE96jIS4/EMV1
56H1TQKDk/inP0JKQWfc7U3lNxeSd63XSjXFF50KAtf7uie5YPLv67psLqgxBvD4yOwkjEQ1r6Fq
zc9FvPQXEc3Dc2PDlFP4DJ+MJGp2TW3kd0aj4j0NO+Mhp9C6Y2h3TUWxzbWlSo9XdhsyMIh7yvUE
8wLR5rsRkQNSu7W8Q1Gh1gnfHlHTZX9JhuJbO3rzt+x6hdqUxg6txr0ZO4y6n0wMLKGPUhAv5Cky
vG7HAEKTBJzX36PISp6ASVkrJYaUAty31shPrRsGMsu67xXt7GBBEYe78+IpcjlyVS9rs5mZrsxt
9dM3u2lrjM58UwLBPVfS/0HS4ltlmhHuFavGutra6fQFjUeNDlHTy5np0yQCAenQJXCTNJkORIF/
aZvuSxOgucMaY7XfitrqX2I/d/f09ctdIOZ6Q8CvjdZSd7dt2co1vU93n4H+3bYG3U0peFOW6VYv
TA2ME1AqZ40mk7+cVw+ssNNelUpD0RHuhr8V72xP35Lx8kPImHDRibFlFrjVqjLFFGZpwl8w4uRx
pOO5GSe6Hrnw/XPUNdgLa8N/FMP8rfNl/VC02j3LgVWBZxCUpUjHQ1HK+6UxxWVISr4TFGHVOun0
cONYneah6pNtEmgdDgEwd7tubr3rTD8XQBw/s0ZltCTPvUhIORXNcjRNxQXWqgsJdmB653QzGwTp
RtJKsneoccPtGEt9ly4RXOu51mjeDcz9TduvkyLbSSd9U4Rrb0nqrNaOAYq9N1HLj3jvJ6PM7pDo
oeg1Jvu70BlzcF9lazj45jrNYxp+RomAIuJohye6dF5EpCRrYJy1m4Thk+XlZxzZw0MczUdG0+h7
Yajk2VOU5xVX3OQXYU5YwOfU/jCXqXhoxoxK39dIubIODtl1kJKtp9Y9t7brrMHmLXtCvR/pjoay
cuzVMAAtAea4q5Zm2ASt/a0a1TGx8Kc6+bcqZeicVqOzY/5v71rDfKzzZt0l03iq5Bjd6gFT0kqi
KH3tl9JaN0pXESA5m1ZzEpUePoG553S9tMeeSTGEP7GZujy+GwiaDHtbW6T4iYX0lBo7uaHaIRzS
oGKO1VXO1g0cdAI6uqHsoCWHR/RYC2O8N6AablOzqhDf1s2NdOkYO666JDlxZSigjPfUaev3pTXz
HVnhWKPwK6E8cdJb7ObilXddb2DvS4xhabELJn/ZJQRNvQeWkd0oH7iT57JztuizeC4aAl/SgXwt
klBv52L214jWy0MjZMrSL+motrl5KpCdbXvF4p2l7aW1fuYJfYSViyr0ye+9KuyspLkHwjg/uHHu
H3EAzEdv8bIj+sqZqJc++lItwfwK5qFBR1pYD1NMgBnRAuyFDAl3TtunX5FuL1C7O0Wz1fdem9g0
D2mCaSYTMdst/n7TzZP1xCzxns4OOgWu9paACXnsx46odgG4M4lG88nGNnQht0gc2k77t04QDxsz
yOLTWPr8WxeMd0RWfDSlIg5FMihOndjcc4tu1NB980uZbKuCenHltdfVBfoZ/dmioe5fPHc+dI7Y
CKO9aYYzEdEMg90KuQf6thjEXQ+cwI02xuB7J7JrYEwwcf2QqSpfQbkwtzaclzlysPATXENlQFCX
1GMbrPqlB9vrBPjnHbe86XPlsoY5xP56hlgTRobvCgfQoyExuVCYFsG49Rq47jC7mq05o6wvLHLL
F6fkxo/61gBJUdF/JSoFRbtvMinvvXu4+hDVJsO4ICYqTkuqPvAxgf/KW0EFXLTVI538uytV2Ouc
n5Xf3sT5Et/LPHDXJIiT4UYm1WEUfM6xl8pQCdrUtKNOXUz0aByFFGrRto1KWtaWhaZpNBBUaysY
zj3SiGeOmK6F9pimOlYiPLgeI5s7tFrRi9d61kNZ9ubJ7nVzQ6zKdKJx3H102HHIiFBoOXTFmzFM
R/4Qkxl89wlyhtdLnrmd8HNW5BuogaoWuzRF35boMgHDdRLzu8146rYcu9lgNltXmzbwqocGXsEh
Ad/xo8B1hHZJGM0xJlkZ5FlD7IhnpdYzJj8VZkke+Otasl+PtH9qhFSRuXNg5bJVDip6choL7gbA
A8pIXca7WQmAql2k3AagAvlQKWKVl1oiLsObVMTrtkM3umqSJIo2GQlMKNrrLLgj6HDc2jmp94LD
EBOSyJBvsWIL8hog4SA0vF2AAgbBrMbsrTUTE3RNDW8e0RuU/SUTaHYMRbKhMpbzlNOgXPdt15yb
OelO2Zg9IJv/Bob4y1A6A0FDs33TxlG8H4bldViQ8wKtUOGc5O1+wNa/IdgK59t1uzFtD09T0C7q
2iIiU750cdEX/nBrixZtPEj67VVWdFMaXkVyWhlNhzEBbIyMNyuL4ArVBDqDNLdcYZPPjsRmNi8V
UOAh+oBD8uBr+6n1x3cLcDJ8268y716ZPzn7ksRi5mOmv+/Mygsds8QHjzCgZ/STluvatOAb1wu6
GhAILSY46KBlYQwWrSibOsmXFaGQbf9odHkOXtbHnQo+ZbhjdI9FoXOlfJ80Udwhb2G4V5GML0Uw
PUZTKfbSQrqG8QQeqIB1I5zoblrMpV61Gno+jSaEKlnUPy6lp3bzVKPDbhpvz+AwhhHCJvgxDLCE
m5K8ldiBmhwhQtvxXPsqhCqFEj3T+9G0UMLXPcEs1uAjtYorwAsBeVJ5c3Fz2i/XSS2oD9KHD56s
9Atab7Yg3x+FWqUxSYUurIWPyUzJvhkiN/3JzxCqCskSVOdMzF9IUZM4IYnvxk2u/WzDaaA7eyhr
k41D43XT2kF5C6bRkKvUJdgJh4O3ywKzZwF2akFatQ2OAIj+ozF5HB88WojP6MJr4PUwbmhY1LvW
twMedRJPjCvQ2YmWi4WSBERA9dHTgtxO4gqiSE17MwsozjlBGPcwaYYNWqjimhnVXlO7feNkJlch
I7Tj/FQkKjq3lCIbCYY3rK2i3g2RDxNSONaxjP3nYjRvIJfV3+D9pDuyMJNHZzTqR6CJRjgwvroA
KayuYBf3EgS2+TWRRfAwED96sj0CuPmV8ffrwvgVuHbyOOiS/G9KXvwEBP1CrTOCZ2/p+yfoIzmJ
tn36nWWmuMP8Pz1rc06zNayUemsR8vlVzxUBwlWS75OYtKiiT+M7xErqMrZTfYNTSxwY4vV3BM3U
q9ogARXFbYSpBjhpgzXqiAINew3l25cySAXZSwPpDlRADU7b0THwnE3BXo0eIjR6DqThdTF55w59
wsmYy5s6GLsA46ruLhCZPZorSzvvCQoKjm7Ruz+0pWwF+rNKL+SjNxflZzO6NEPb9kF6nJaTgrMl
OYW0aFdVSkgKfqZqn1Q6+9J1ZfumMse0NsJkjLCq1WKirY919jwwfkYANVsbpzRIvMC9zjHHJ3Lu
ViVjcme45F5bsm72Y9SOK0NYUALnpL1n08y2UFELwVOiYrRW/vxiQMR5NlKjQLKHPEoRgMtRserv
cm+6EBHHVNUf82HfcAnGqvGb6if/6bihdgoKTVIcPBKQyKLTnLR8+WAkmI9IraAmiezcgdcRd88W
9EpooZi/cJmk6nvRRNNmXEb7bI0lXHQA3pyr8Ba+yyTK3ippVO0msmQ/oupxdPogkqTfFUpQ+hrL
jF6hdjpWhnhGCElwa9gARuKIheefLX7eTZ5b7nNhmOKljKLu52hnpLjY9BGrG9thYIrmapb6GMyp
a6+WyPLmdTFDSl5TVxvGGQ9L7x8tbBtX25t8Hcqp3OMuEqjvBIpAI8VLUZK2ihXXVVnN0y4bf8Op
U+OV04qlYFkGNPN5GiTbskJM0Ncjpa63+LCIuna2b2n2RWbokuqzIUQyW1YSKsdhwhh9ykXQPaej
zEKNZnCl1TV13PCnn0sTLJDFbUffgFotv0mruRpFAdSHyPDYDEw9itvSK5cv4Pm6nwldoROBA8YH
l67ehkh3kqxREizZGFkG+G4cgERD6bd30o/nu652fTziw1JsR8SIt/TGYlZ3FNsaFQjZcQqY0jkd
A/OuNmX2lYMmh0dPK/9blrXES9l4Q74oQI75xheash2O4qo2p/qCT1n8CLTbvHUqqK+E9uiVIRPP
1likHP3S+rEaI/82amWcA/4Q30ApbYTuktDpUUA3dDh32bjc5LkmXgmrFxXOYsQPcIqLp2mY+q0w
m/jYJL51xltv0Apph5YMagwt27la+sNcKnvTGCkkLaKd2y8CA/c+Y0N7iQmu7VnlEzfjasgjaJcs
f68poDZa1/2exzXG4DhY902XGci/iS7yoUcQ/Rz2U09O4jTNqEmll7BvTujeAA5wVOB8/M2Wyj/Q
b42P9jj96KzxR9sZzyaHgmuEkXUQFmgHv4YM6wCUDWtZDS9tE8c3ftAEtxneuB+jV4IuWup0vqPX
xe5QUmqTLW97A6GkFo3RNiUdZmqMH12gsbIwbfvZodzrvl9fAjEcCZXBw5Q4idy49sj+uowph300
uGTCmGJ2VohFBbJPLq4GwaLK5UW2kMbDfNHfUlw6eTj62HqnyLsfk16eetZhyWVFa6xIpNEFuRiO
Y6+WQ6udfsUT8mbyW8iCM6Sz5qiSI7+bERixTEzrdsb2PdCZi3dB6UAM8PXZVJ547bj0G5+tGIEq
4AumXvWGfpN4YYciKieBXJZFs7wziNYiTRcCri5yf02MzSmpSnUMsDwi4FPNx1xMNOBKuKlRw+nX
mLKGpEvd4+mvkJaSNsSzYFjy0FHkkrDHhqURx7At97k97dx2MXa12X1GNNRAMAa7ueuI2tgS3+cd
as+Owf4lsfXYAEb4TnMjIyQh86FmGBkUZKt7gAyY3Fs2ncLAAGXkuQParWgI+4z7cHbnmihnv573
fOM9cXK2wxjW19yxCfSjMXjVhvBeIL25NznC7DD3F4tmbTmtJfvvzZAR7OWPg7v2KVleR8vNjiUM
gpACodnY00isPZIa1KaBPk3aB4TQm8a8CQR0ZKA+SXLxZs7JuJHGY+sF6fe4XdiEi6gNhWSwBt21
ei5dmT8By1weDCP2Xpjg1xyS0qiMVs5AiBQGP0hPbmYRslb1/otvpAVd2cJ+7OcKyvtMoi6HouZg
LV2HDxQQeavbLLy6mqvQqbhVAmcq052muoQwQEr7KvVMTa6dJLk2SJyYkmsev7KUqp4DscQpENSa
Yj9asM4zl/aJuexUU2671BseiH0296TJoyCVNEw0BzEbnXYgtXFJizm7U3Ud3fiEp+5g5CJT09K9
nZxK7XVuVVtfLdlajh2noq5w122UNfdopu87wquerSlaVa39Na3d96DAOixrdyLdwR0VNjhcbMCz
3JBw9BNIf7mP48R8aAhFQUon/Jty1sUp7fKnKglQShdjgvPQth691nEAGNbRAQ/8sjHU+EjcAsy+
yNUPOHXN/QAG8W5iN8WPU23AQqF2M5b40V3Kcocg093aJX1nWrzipCsHu6vb9NuhI5uY8cjb4Lfm
0YwLYzdF5WEsWm834H9bZ0n/s+f88jFjCoU/N4V4S8hVJb8PfWCzysmwO6CRQssE2wPdUke3KMJv
yR0uYpTVS/IEmmK7MKEVAEoOFtOvDTj1705XLsdYa3GG4QpoAZeKCaWYlbSiI4UTEJ5/nZuGWhFS
4G9seVZScTjr82YMW9kR0olrDzsNw+YGB01x9ElMWBpjE2QVmVPG8AY88IOEsHg3GJN1mCvcGQjX
3ctgtmHdubf20u+NhhNf3cckjqrkTDe4ZppQQpbMLrUhzW9Js2iWJg7INgIoGvzjfKQl9pwHuN4a
0wsZRYRAvmj/jVCPBXbsuMoczhNT8SF6fCi5aL8uS3yLScuCzpHWhB4SukY+WOPbbAeG3DbEN8Pf
TQ8eCVtIzAKFgrGvmG1RfnhHaZCn2GJSWbkFQnOQmwQwWoi4o+uRAvHq9LWCi4wfGm24qF2O8cO0
jVlz16YXQ8csUgJ/STJ/dEEDkk2S2Em70gZcEmfO+n0xz7BKOFmQWmikubvDCS3f2tEy4veIP+Dx
bBs8AiKwngTBaZy3Rvpv+UwcJs9tE3K63iBSnMkRJQju3m/T+RIZTvSoGoErfgjqYOf59iGQYh37
QBSUtPEmVyMm0P3oLel75OGM4CzMLdWmVp09GbAAGUJaIgneY5L5JAYOAWBTAfs5uilnlDDOXeA5
QZDllyD2pDgw4M6KkJCc6wKXklsrr4mc+TSFWtl0Sd2epJ2Y/dA1GSqwnga4Q/I2fcj0mD8OvcNq
y7pR7US20OUk21iiDEld762piuF9rm35QQA5uZJOMJR4jqidO852oV1PxXYBcUEm62z1+0yy3Rcm
XzUHwpETI6Zo4+Ib7SutY5Crtm4ZavbejedKuvpYVHGAwhpZijvXrCFXNOosMlLpyuYdeCfRgK4+
S/Z3bCtnHDvk2PcG2mA9E2QXV/FFUpCcuOOSt0hl6o34h5XuYvPWm2FCSDR/8Ww30OYVlMBoxgKa
BbuxDL6O8fgg1fRKhNrUEylNmZEtQh0mrLGxH/c7KERELwvYgG7LjV4iSQxjaV9lNxb2ssWt2CFz
+mZZ0SBH9OA6bXvDmeJVsYzlD6AgZMQ6osOpAEsZaga4RiIFfWc00Z24zKmaoNOPyD/753hoyHpI
BW3rQqq7DEkDGuNTR3LzhswQa235CW2LDi78K2cG8rPRqam1R7jkYaxF/zW1so7UZeJojkvfmeSE
wE+i+E0ZFKueTRdtJUse1iN6BnMWB/vZtAYi9Tjqsf6U9Z1ZVPJRYU+m0KKjmppgFkBZvHUAYHcz
Ws8V3dbplNayJURiWl5nj5NbGTLcoteBfDY9u235qkmkvMSLFcXbrhfz1wbP3n6gQj45Qe++zmrB
Wa0Y9FESLTKsszkwT1MBJXLleXwMKMQIAyG3IjoLmkXfOZ9yElmy6C4dCRAIez4/Pkkj8axNJK3i
mWNcugbuvstnO9SlZR6dwGCCgLnhuezVvh0ajZ9Ov/RdqfgE42dGyrvG8r19wXRpMyxtF5oztvm1
bCVd78w4i5ghI+tK+tyTZYKGpOF0MnKjQf8025/Vkt41yrt6tOfdUI9EpKsb4oc3kEDhAqO1QW5u
N/E2mEubcz16GHftyPQbEmbZIGts9L7kzPlqkm6yxWuoDjKz1QfedxMlFG6cZ03SRLoqVTA+FtKy
p1BZPdklUa5ory3erZf4BJdPLjZqOGFwcU3nmvCsITaMlRtfEpXf9d5AJTE26Q2zE4YOdlmAJw+K
8hqncyXDkC//sExpRayYpQHiJr6993MTayX5PgwUABG9ImVOvy9Wa4UV8ppHFxA7neKpIbB7cViy
pEc6Tc7gbCQYEveobRwLVLYck4gzOrRI0HHDkOx5p6lbbsY5inuGaOCIVkkykam4FDUPd2/aRJr1
fMQh4tyXvCMaCS+Sv0ndkRwI38oo4+yD65G/vdKJ3MmOigk7X2+fOLXVKzxe+2VcK7VcAI90oIV/
YII0wtYD3JRfK1y92OkDir36TgQj4Y1lkd2DV3b3PDriPqAF9OIktreBtoAPalwqzngwV+2ls0OZ
1/AWsox1ijDTW5RODmXYSK0cKX1khYUISu22HViVd67ImfzX7XU2piLrS0GL4SZiDrRu8iABRSDc
hwEWAdwMYLSk+HkRhkaSXYjXmcR6cCRZrxpgNMBrvaZvJNYmHIhVkxv9a5sm8hFCLQOZxuJWigXw
amepHyRiLezutotHXoAtYlGlKQXy1gQPQgcF++faz2X5mJZNvhs6t/+iItY2pN6M9HWFtg24ZsYV
lwa59GFRWcyWYq8nyLJOvgMLt98kdKPzfIUsMFA0IAn7wI8zIUPfC8bQNmOk0nlRh1kl5iNRzmwx
MU8HLeJa+e+GNt4qf/4Rj5g0ZCDuuaHo19NBwtnQZ/eJYZXDesja60nBSUjPDBaG13ATdDfsahbL
JEzabsQrkSnKRUHTVJd+QqZzGj97yuzm68Yzmmt4qfMEGsHzEA0swW01WmRZemX73cYXJei6R57o
z8oo5wMR3F6Y5wYhwVhwEdAkYJMvEI2bR+6u9EteNdartgXOLq+LN3hV421UR8vZrTChKUhqjFDn
kcFzYZmv6C7753yxaUb5JaC8bLH8Q9LaCtKoG/8I4sVfN5GZbwJ3mR/JgW1uK7gfW3aHYuN6LVF/
k4lFYTFHmwGM9XkqHsJJVOpIYA0Y2BiTjJxj7HZ90HfXPUOES+HP284ZlzuaK/1hSXLjPY9j98XM
y3bPdhCcU4n2hK9ibfUutrFp+MBZbB9SbUcWaU/aLfAPpLcgRKZ77sXi/7F3Zr2RIwe6/UOXDe4L
cJ9yT6VS+1ovhFRSBZfgGgxuv/4eZrftbg+MOwZmHgYYGDZgt6u6S1KSEd9yPg7PbvsOpiP7SUcB
HT0R8yOtv55CADebejNhHZNe2KARM9yX8Z85msjTBDBHrzE2gOSafacerbFQN25eNd6NyajbVTdZ
cBqoyhHB51Z1YHAa93zOzbvJSULujH5hHSIrkdva78inWEDwgigLnliZtm+SuuLIQSH5qpX2wCeZ
D10tFAZmOMvnpC2IjxjEp2ZVnY3KeA5K49sh1vlU1EbzwGhZvKP0ky7n16pfu2n6YrLzxLigCJ6c
Me8fgGxUmyy7HxBWdzY0ure88tWdZznjG5uz3TYjhHJyKnDDOoj1Gw+UNz+XznkylpPAUOQ3Tg6P
vZTK3EuRFHcCENA69vr8i/0ltWsG21y3RZ9yKTF5LhCuoujDRNK6qe0uodftekcZKL5bbTi/F6Jp
AeRNs/2zcAxOXqqGrw1+dzplqSc2JTWwQ+PSG1E+vDlRw5dr3CUWUUJo7B1RH4vaR+Hx4Vc7gb6q
2TAGPmlZb14kGbij3RNTDUkL6x5pNT31MwAmFNqM3zUYd1Vt5kehpXNXB43aFlFkgY8pw5O2EC+y
8teAMuOPvC0kTJo9B2bWwybHpXoMgnrNgFl5YMaSq2ko3sMk+SKh9B2ira4FDnYaW7sxIJ7WwD/b
1031nft5tYr8hbLUytWy0F3nk7tJiv5atOKanvHLqHngjHOwGSWmkGFNJp5xsuXDutaWy1phYB1l
Xz9OyjqQFloHJqSDKSupjDLLtgL3yXlvGDGxQgoyNXX4FWuBB1pKV9JxIVBN1OPRuifLxw3itzwo
BtF3bkfBBbc95dqodfYjqKd2ZwQiO4dBmj/CkPSfvJK7YTWnCN9FZe3/z1yZnBCx7begjcSHkSTu
mcuuuZtDke9LlarnS1ruv7ot8j9pLcOHoUtFg1zgv+5HQqz56LpUiY82+Uu38h+/+PdCSEghxDRd
kwCjs3Qvlm7HHx1J8zeb+D+VDBNJ8PfWxz8KIZZpX2ZvGNQIQIb8vRBiBb9Rc2Cy3ScJCbwycP6d
QkgQLanCP0e6/RCf2qZyiUNFKRPGyF+ClSb895x/j7uAG6m9G7EU14C6AcxPbDXSua5nlW1bpJhw
hdM9occGtSa/M9pI/J3fwXuPfPu6pBy4qnTFVLeOi4a+VyAf83QwnkAHJUcxVv2dz8AFGXWASLuW
l+NejTkpS4e3jypV8kUPeibVx8JpsukSJznEoy9fZlHiFcSSJ4CwSrffEEgG7TDE070PlI+7xPwI
j2di7OwgsV5CELaFt9Vp256SkF7iGNJh3U0UuXgqjmRYcUcnAzy6PTQ3aTXR/QaIaD7GLLC+wf4W
jwReyo1v2tknPABxnuQSg5zALX6KinFOZNsAJQRazMDdkphSvhymI27qDsOWVWblcCJlXN4hw8rb
mogP0wt8dUqbWLvZAXMoEps+c0vbEGzHmocnQKTKtz7DNIQ1wVGYSCa2ISS3xM8/Bz+ax1UuZPQl
KkM829TocHeDKF7OhIZtbYTdlxvgoTTDeRegH6fjKiMXepXxDYD0UiGR+Fl/Gqv2ZWJDLd4E9piy
QUBCcS0zNsYQq5tymxCzhT1FPvas/SH7SEu3+Dbt2Iz2bT/hNzVlD7jAjCZ1PUdcTmpPGSAUixne
ZNR3YlwTGesgoYIuXBEcF+cuHKKrMSrr90TFqlsXzPuawCBSrgPkln1w/VXyRiXQFcRF7eTgKP4+
1uSUPUmcIYSTD5EcWoPX4qdUcYsUm0RxiqRo6i/oEkOyc5AEDjo10D10MHlrG0zvlt0DDHf6IMsQ
AT/Wz53r2HdgHt3r2NfqKSmT6kOYDocBv2N09dQJfhTXQTjWP5vCm95VlFTWxkt51kLBb+sfZB1I
0c4WCuw+y8r2keJWdOe6lhFv5nrAG6AaeUcIs2lWYZlYNgJW2DKWWY4vyjXY9YhBhX3rOvM471sW
0FPQX59EzyFijhN/HdTk8KQAkRYr0RXhuGoJKU2HgdK9gQKYlNBqMBMGTiJ7oxs57CbD8LIkdR+8
rpqxLkh0T1HeHAKQEhw3akC4K5M+GDMV3tisY8ian4IP1/JLY5Zt3VbK5mCmCu/Q7f3w2Hupfych
K+AduXIEqtVM5tvSAmUCgVQjeeSCb2CoiVjunSlEkXAaUj3KbBncCahBHGaVIM/HDEVLe34fxEhd
pFo7xeD8REUnbWAywvvpBWMB18Jyx/exJ27X6ATr31DD0zjo+joJHWxyz7WvSq7ycFRQ2NaEb9A+
p1G9zioAJSNU527tEKk1GxmjJKbtM5I3+fW6nOpyB66MbRygEYdpSvb8c8/bqpE1jNwRXd1JuMki
pK5g1sYvkZ1B3Okc0CSwxPy1YWllr6aODOmabitB0nkZYnXn1LTY3hgBrTGF6+JiJk36nek6eZ6D
JDmZuZWLbdM5wHEN1x7eDD4o1g5JrNXczhqEUidDEBRGZ1goujMf7bnwmrt6SotpV+oMtgJKI3Rx
o+4QcDweLFr7+qZp8mlaTSWDc12h1JtaMCUpAYO86DPwGS3P6V5KJsUiiIDbUBtY+GwQPJudnZ3n
0J5LYl1j/+rGor12GEh/t/og4+rtwZ/T2EIAD0fCRGsMS5MTUjMHP1UZQo0uup9mk7o1uM6+uuJV
4uVrkcnmy8WDWGBrupn54g3DmWSd6LgQklCjtZ0R4DIUla+1S24nXPHn9APoojIBzUoom+k4M1Lf
E+Yxl8pxOcmwyCHcvjiQXW2uyHOUtwVfKTyI2gMUUmAudXtbOWqZVqKu7aZs8R5A5EZqnQGWIGgj
fdi4uXaYF5qBYakNP5rNLzoO4ZUJh29jKaX0KpxHHk6RJPpl8HFTc5qOGzk0zXsaKC7bwDbCexLR
9gu16sXBa3L72kwq+xkhsnkLqiy8QgAFIJsE3eJA1sK5rbuwvPUhjT035N75cmc+Pz6EvaSzm2or
58yc9meo0/5SzHbFC11/s9iMVWD94tZshSf+CeFP+yh5ACDDKXzv4MBXvKBsdeZz6xWHmEILD4bB
4/CXBu01ymJ2wxHb3lHf4Ygag7hZj0bLzIQkR5Cs5SytndFU6XU2xcHrlNFRIshb3OZZZK6pvoO0
H6r0jhoUgPrZsu4ynkhrq0qaFy3M/LmOnHpjTSCdzcB56urevcvlBN8nz5xD4xXmUwOM8tvOKuwY
W9jIDk7lHMlPA25JUjd+KkwR3AVV+lRBH72LMTQ3+VQuyhHIxDsWUy3WVupKr8mQoAfwvpuT7RIJ
5SLCly1ZT0Hm0h6UuHn8JEin/kjDMt6NiEberg9yTXyrGg6A9IJjJzg60KGYf0oumOQTmqzFqKmS
24ohgmvap8G2Hvz0R9q170UtAIFrlnjjVJdrcgrI45rzPwiD/IEsRbk3Gm8+eH1S7hpwaT4WoU3W
CYt9AxDQ4XKolN2eA5y+HzLpiYGHqGfhFjWVC13ZmpTJRc3DRTmheyS30j01zPUQlGqTc5Sb7bZb
yDoF53oo+RUqh0nYcg9FFMmIFNqTx6vlnjCywyDxMIDjTUi3gRIf1MdMyOgcKhJDJDJVgjAbJzeC
m/yj6er6DsJYxqiW8IJrWFT+o+MlRGCJAlv7QTkgfcMxvMFrEt2pVLEJRxrG+dnPAvlRT1H8rqc8
f+gou/xqG+kEvJU5SqyrpAaBYzV5N/C/ELlce0KXElfOBTvrOXyLV0io8aFVHfdehP6JWQYvWu5V
9V1elwbQdRUwxOYoy/nwCS/4my4TyYvvqqTdDVFYGTejB/DLFdm8Ud4Qx3snIXtFGFdP7LzEEGjg
vmX+K2kn+7lkM+0hWOK1XV5Yt4OdIH90noKjrklcH/wyEHsfyeddTHl137JbTmJH6PRKN2Zz8hMC
2MvKcYaE70zXrd+QaDC4/N5zgB2aFZpo8pZYHckYOfQL7DpPnCczG5tXx8aPjFQGywqD+ibUvsCr
8VwXU7hp+Y62bUpEZCqCr8p1IQl0iT3dGH1cXkV1ae7bGZMLB7YzoOoE/k9yFB3lgtadPrqkq6c1
sBBj6051/5nB3qXa4mDGDXkSHTI9D1Q7OoS6y5+S23NJlrjp36MebSED7zeA0nzlwwmtjGnL+i5c
aHhJUzwjmj3IpABLzCrRdQQbnM9s7PIDSH5sXxZeJNbGVHebkgoRKKXYj15ri/g55gorqmvq3wDm
A1geL8gTzXVkVcu2cuU/9IVfn7m8yGv2AuQbgzHEZnzA+z/zaU72gPw8HE0KUDesHfdYOrIbf4Tp
ZE5X1ej0jJPTpWFDuLQt1i2EmA4d0yc/YynafVyaPq8rZswkckpQs+jWhtENVSP4Ury5vg1L+d9C
xK3e9lk+Q6+bzbDd+AXfa+R0J7X3NsU3CFbKRpaR2dtsGPODGRWxs+uZ5+HdltDIQzV9CCZbkijX
892cOh2azvLyxX5WK77wFWcIET9MyaQ+xypU56As6yecupPFkqW/Qj3wP5IqbehEu2HibCl6YKLZ
PqzAfraxYfNg2JgDjvQqSSeQTEp6kV5BAc8xL3Q2H8e+wV9RFL8y+Cq292YKi41ywPeEPs20HVaN
adY/XaPpDkPVpucKO5W839C8tvChvlTjRQdZ5tZLb5nTvB4BuhzRoVW3syBQp+ui7MTRiNzZOOZl
Yx7YGRxPJKIna+VNSfcDbR7NfGw7fZ0mTsHooB8SsMotlV1zJUgPfjvYC321yVddnAGp8RLOoVOP
DJ1o4mkbymBgCDOIbtaaVQ2+dcxKXBVFBsy4h36OuBhbWPnANrDUneUL7GhqGKbKDmRXDbIkhmU/
CH4yDyxxl59hNdPc4pYNd1U7hUS6doxHU7f6rpBW+wqEcDrmRG05qvLCXwOFJF5vKY+/0pscMQy7
Oilzqq+rSABASKmOsHAtq+yjqGSbHGxCi7fQzxYlPa8Dl88D0pyOil8thRiHj0uxHyBL3hltSohh
krrCK/Y88tNg6BljN8wn/EiiPXY2b92QDAl9Du3npwzODTMmsN2uFGhge4Pc6U4Q4vz6oLrGxD4r
U4OraQIMRNppAQO3U3xrOMabRTSdem9orzreSB+YxrSzSsDz+JoAm6BaW4FEsuq6uF/ZHiTiGcT1
Agbyk37VZsxcse7ibyEWJidlQ3Vs837+Kqj77uZxLLrlGImvH+iEdrz08/RI3FN9jyKvzqK9gEJR
We8biBLPhbfcKQArSWhlvMXRma321tUWQTe/iw+2CXidPpk6lqz8NDtRFuMLu9M2sxSZz3Ze08c/
ujZMGaD3Z3lmXANZ2IH0LV4DUmMcAIMBts9/i0x1Tn+2dIt/df93EcB+VihqqUi6C4XqH//tf5CY
RQkwoiv7r4Ws269UJX+hfP3xS/6Qr4LfXB/9CjTt71Rbusx/yFcWwhb/8iwKGvT9FvjX3+Qr+zcv
+Iu09Wf5iuOPBZgrshhBdrx/a1sKJew/ylchJW7fdGhym/6CW/lzLxieSRO6VTfvalk1hPUKT5Yr
wqfmOQlaGAyBYj+Jfts2ouFSbG3g/Nc8SeQulmNzyjNG4OPRZLiGl0OEr0JCeWXb+JikfYag3VNf
ac+jlSbM0lWMuCEfhRiTKZ/FMpqaN4ouPIWI5BxTRyaHgpst3nMPvlRB525IgNymBCW7VSO6Ptp4
jkugp8hB4RLrc/XAJbtty6MdSveUjimupqYOtI21Y5wHEpwNH1x+REmsjcZ3rGB2kUizos804pNq
miDIcczTq0pzdFuxL1JdQ8L1X5UZguOwzARxi+cYN4g2bXsMV0cLJrfK7CXr5Pswm+k5bdOnmNsC
p7iiR8jy2w/fnzl72U3yELedvxgz8mymmb2n36e27Abw5CQ6fewnw1gRLjh2Rit3xCXmbcSXbgvG
OllT/8JlLOEZtqUNyzwKKQ2P8mRjT6yFyr9sUXsr7VfpQxx62bG0aolB008/KKAD4/UoGyzDOqjo
Kew1xrFCx7nKqzSb18p0iLEqLt2gJKUXnoxOpPWKLxpHGCktixzTOGTFqkiC8JmlKfPOJ0rwEHE/
jo4hqyZqZcJ6us2dcSKrXdjqowqSoTmStdEnjh0271i6ardViKyOK45psSp4ktanobaks+Yom7gr
UMCaDZxaRHeqF2imfod4uysnhgDVyNxhXEsUSjMOGwatdcE8IWdcZ0OaLLsRHEKIGBjZD6PX9i5W
3DXKDLOIP1IvHxoRhc/MinlbrwvH61wV/W3Hc55vJUH3aeWia2IWD23/GHJXW2CZjv2qvcF/gc3f
DusaR+k+AjzNjZQbNVmDuDpoL5CHIqLDsx50P71ig4vPxkuze8VLfusQoGy2rCdMOB/8kfqdlla1
9dgZjNcliwAPSaDDQxfknKpzMe6WgKNcx3lfHZo6qM7Slt1O9I82XBXcD+paRvJSDc0IIXjqb8gB
NUdW1LJ3dnT0nYdnzTJagl7WlrfdaN1wCLA2uR7n+5wrByxfgy+ZwVAIObGGzo/nFHuJS86nGroM
7+KWaNPElYKRlNZu0TGQ6mYAl6O3cQ1z+IaM9t5R8brOGqc8D000HkU9EFPN5oDxD1W41wxZVFcl
FUa1Cm0rvs0UU5zkpeLyhKhIscseLOYSWjMN7stUAs3NWTxYA8oOzipCxhvtxQ6z2hoabRBW/smr
saaO0DmUPnI69clTI25PP2jwpM6jIgXJraasviQXb1+smVvya/am4ARDJmzArb7SqR3HY5IFnrWi
zAZ4m0N8bv50WJ3CXq6anFQk62p8K5ZBt0EHYXGVGvz2a9OiVY2xiXapu+KVyyiDJctZlNJ/nmfr
ufMgpqSaxzRRT7o928DT8hX9Y9jrqDU8kh3+i26i4dpyOnVjDGb5LFuPPQNh+2RQQmTBryDImGFi
fvbcLh30nqTYru+Wk105zc5tZY3TJ5dK612SlFoH7YLS4VPEE5aUSph19dOQ2tDbJHF4rHPJ6N6X
6LvqfqYr9J0ZiptAoOevdhj7bWmb/MZWTON+ywaoO+5H4XjqKTWwckiyqVDAqWAm9YHgadBzlVLs
aQUN/9ejyBxr05VtTCEfS84/xPaCwy0ou3D4KILaPhbaYRx2ScnpFerd/OREmktb1i8DPi5pmWSj
Qrf197ZXin4dqig/jx6NpzYQzq62ElzBGdtuZYOq2U9RNa/NqOJbKcWtVIW8bsOW+5Q7jiOaIGE3
hxcPSVBVX2k/I1WikXDpUI3FWaB5P9OcFNddFflELEn1/NAtf5x1yzgI5bphrL1NQNT3JAwjhPca
QJEmz1ADt8pFOeCVICT+NCEYTKs+n6JP1luWZAVeQLmqA+ZRV1NDDmiPfctytVlM04Qx7XEaZTFR
PqggYOSNsEqQnGLfSdKNj6gX8QaryvQ2qMz2NBTJUB2zuYZ0V9N+OEsX9cXxfD4FyihOFdO2hyGO
4NqSvaYnjr9PFyLpoNnqbqdka3403fzg9nCfaWXE+tEkTluiiipGhbusXSIaZc/R1p5z/4NiiSk3
eT36r8zW6Wjt+gz4HfJu7pOtbnyMYUV0j1MucMi1OQ1kPhC9nz2rGx67SHT5puqn7tF3zOjU8Ble
jYbtPliqcV+hHxYnHtjulfIMMspZK8ggT+c5ki4BXD8ZgMvn2B3zld3xgaWvLzk7ywo1WDsulxYC
O753k1IcRzrlWylWTVO05CPawSj3rnSdXxycJr2rDQAD9w4AhGcvcfrldzfDU27Bp9+nSGbP2Zjx
vAP229VXTRV17bYtmu7WCDRcFqO3uYTLiMk/Mq9U3l2zoaZngJ5YwyqHx+EnnNdwY9oc8ZVEk0OB
DYLprRppCGzDXsn3Js7N2zZjt2ZVOJp2HL5OyRkiohJjBlK/N9wEbrXNFlMF0ZhdWeGpR0Xw6gOD
0yOYpFWQbrUQPGhMdIN1goLYrG0GPG75U6PZJobJAlVtDiODWlp9K5waZ1OIgV5gHEYuEMtpaWu0
2glIBzKco9aJmfDA9kFpI+N2xXAOCKXMlI06YDyCWs2XdRGdg0V/VkmDUeMOzU/aEvJQLzq1JotC
jfEiX3cXKZs30wxwvkHgZiNOvHuL6u2ZWf9KIh4hg1h0du6t6jkcCMiupEqFtcVvJcS0KOnZRVQH
wvVluuw7oUG1b/OivbcXGZ6YvyYBXiPOs8PLFh3ZL54pi3gvfa5FuzLXzV12kfeNeJH65UX2zxoc
AJBjmAECSJ+1I985vE1JgV2QM2sktkboipPhhuJZj37yrUGs8ZHuB1ltsVe5SacXI2JcPIn5Yk+g
uGJVNIoSWABbJgKijNzYAwN46Rd/g5pWu28Jrq3qxf0ggzRvZwwRDqSHnHuh4oqYlaST8U3Ci4WS
L26Ks/gqA0Fm2uOL2ZIWuYLrQZPIXbwY3vs8T7ie2ldi8Wo6IblW92J4auJwWFOALzbO4u5EjS/l
WrVm8ynaAvtnThLnJwbKeogXfnw1vyeYRT1lfrI4oORUbPfWKpz8mSbl4jBFF7MpvhhPeZrMe+wc
e9oaXWu+WReTKmkqDKt5dLw7qOrhcb4YWs7F3BJdjdE1RJr2H5za/LO+WGHz4ooNbsVl1r+YZT4j
FAegbRDpeQccx1TWD4hFw0u8OG3exXRT2G9gBctTf7Hkmos9Z6iLVXex7crFwWOwoGxXeB04ZIvD
Fyxen53mNOBJjRvf7cUMBO/F7704hDyBTEYaTYfQZ754iObiJrqmJYyNvXiM+eI2mhfjMSb7U6+W
ruUP/2JNLkRQa8MBbXoPF++SYNFiY14sTT54HAxh5VQf0eJ5ehZ1NDQT+65YHNHwYo46F6PUWTzT
0sa3oeuNk+ounio/PdirxeK0uqD308OSNDn5DvUnHrUBXn92sWiZ+8KuzRSVWXvxcOXFzjVUIN7s
xeOFpVg2qFiL9dsRHu5oChnWRxQqfWUtLvFgo7+smNHhCHaxkdkpxFKWphM7GHpLanPxnKcYkXXV
XKzo+WJLJ4tDzUMi+8iGIThLJgGczbR42XzNsLXJD5KU7OCzboidYnxjRb4Q/elPfFiJ4S/+eF87
1pW1eObh4p4nnh62PFVBkVzM9fRitNPmwXQXbBY+k9nDiY9qnLt28edH7WXXbe1RIgkuBn6vWusT
UgwwAjMR69TI7V09cW9kZ7aGgDyeWrBSq2ZJBtD+kcTP5/KOsYvMXrPVR6BSUU9e1RVz7C15DI+H
JP0WE38sZE02zZP5k6UiQgn1JZ8ACuqzXjILQEPEoy6s/M3Gan5MB8H9L+AdctOz0jHsbavEgvcD
u8vXfLCIRXSmx+DDkpUgPextx2JA4oNWDPJtIjP+OFFPXabI5uk+YtdmXbk1gWMNbfvETiLBDBQb
+aKWtMY4c7gARCAJcbRLnsNfkh2AosJts6Q9SqquzBQvGRDRRfrOX3IhckmIRF4PnnhJjQis/KUj
Q1qiX5YsuoEX7jRP/ZM9GFfE9blRWfI9yHjajpErHnGkfw80Ief8Yzfnz7y7f8Z/+ZFPEIbQDcA7
+KWLrPFnRSF0+MI6dTcz5WJl9/Uwdzcu6bXNjMh2lc7MXFnlmPx/8F9LyuYvKZwoIHa3BIQAb9rW
P+PNbFoYcxzk457RMXnNKaO7E/FQEcVgbq+e2WfhSuYf8X+a7z+pPXe//z3+/Mf9D9Qx/s7IJhah
WzeIIvefWK215w2MgrKGC7/J4agTuD1bl75xatl2xEKM4vLrf6W4/zx2f/kC/2s1bvMtk/QveTLT
QsFdftEffOGAjanIszwfQe6PRfff9bjAB7nvEuHCj7OhnYZIZX/T48LfQsinXPUXgDARNJB2f+ML
h6h49hL88h06UZzg/p042cLu/8vPMbISQ1pEXnzH9RZZ8K8fnrT04D1E9gKdW5bzqF53EMzE8Jb0
sMRgDT5pA5ZXyb2SHW+Z1Jy8IzZxakvkGw9K93uRt/1Hi1t9jPNIb7mweWsIF1zM3A6YGOWq+9E3
xwd+e2j22VDfibSQ35nvfw5kzDfDHBnbhl0Ylgfd6g5WVvzEpiI1sMZSr07lFh9VyACvYU+YT6CX
7tifesiRXE6SUajV6PBWpohsblmdgVyRRHoT5V31WFXR22jwzrAGAf02x9rxDWJkZjnCb7BtKiGq
bld6ah7pvbPjpEYIkjU133pk/Urrrnl0CzAG1AWLrRg4soXLrTilYbHvzGiAmTt6B2XH8lcU1+U1
UdrkM/SpkIST6j41Q91PmbaLfYYd11MhZovR7Z2Ahc9i5IDZ+LH1IycvhDvngfxh//V6sBYbBKBx
tVhJOG0O05jw+iNQVzSVe/O9siizm7h69JeF1aIu9d7Z63qaB0QYlv6oVKekgVG7Jp5X97yIK2TL
/30k/KceCY63oKr/9fPg8NFOH+Vf5Hnr91/z98eBxwPc5FpioUOE7t/l+YDcKTs7JsFSdtuWT/3f
HweO+RvVFd5sl/ioe9mp+9vjIPiNHxuTTDVvhGj5K//GAAfp+X96HNDPiRxQlwHafBgFzj+p87mF
E88kTgknwAhvoV8OwY6sDu2DmaKPIG7/7oW1PJa+pO0VNcQevRHSlJk3/aHlvnvMYLM9RvjtJVM+
WfRS6dB5s4cyuJln031OvVhxeDQdWAJO9lmlhnMDJm/Ee2rFwS+8wORKA8FyaTO5X/k423qlGigk
vjTtJzqQIKyQzcpftDLtcxv68smW1kD3xyR5xu70nWocPr3TErBMIDaLOhQrOknZSxF6cAkwuF8Y
J83OXLR5SbP8GhpUU6i+s+nYgynNss6kyQFC08tDe+0gRx0rGXKlFB7RGyxRcQPupNynCkKkyybJ
xml0vnWIgj4SUaH6O2bdjYbhsInicBMmQOXgZDCpRqDgDInDuBql6XKySvobl/rTEojJH/vO7M50
bedtFvjlTWO76iik4o6rmv5Blkl3BN5IpVECSMu1dxMDa77xm7HfNwRi3i2ahGRqKVCIwHa3Busp
t1I67cFbJmu5eDK/obv5A1wABfM0q3f4qJpK19IemAO5xTvwrlrePs9xXv8qyw7dquzaJl2PzEK8
m90oXrrl3TAlsXqKYh1/Q00mzo5tynMmvTxzJuhL6dE3NVQ+3FpzqRnz6HIvj7FwDsYf2dQM7i4n
vHDHSFl8zRLUeIqMZNy2NadYRoNnkDkYJNFmAtLGmZ9kR4gaJ+nik2Qur+nsF7+s5eEb95YNF6Wy
MF8pa19D8TPwh7zmERqJ3LgN3DRK7b+mMSvv54RLsjH6zjmXQmwKo+xex8wXWxVG+jXos/SFKAzj
JY3xQGS3PmX9YP8C/uStCtbVSOjqRpNcFNN4b9vZV5KEPzy2YM51O4PKH4P4BAPU2+ihXHbTswpA
Zdw5DLWSwPbOPRDmBzRPa5POaroaUUFugdvtoWY+j0lp0VoLRH/dN3b50So9HyaEuoNIw+R62STB
6ZFbW4zxoVr2P1g5cfz7JXpzO3TDRHvDH68akXjvidP64Tafe+MN9Fn6ImqZH8t8GH5AFTI/uMPD
60pgXVUqDE+D06hNGgFu8b37dLSaB3SuYh1p2X9kTtO8eKOT7NtKO+91X4vjrHtnsf1j6CEVdfuz
WzhpAn64qW+E4kSzch30EHx6GCNBW996Y8r6dVjXrzEwFUXSwtQHiOK010x6ZrsslvCpzQnvpXCt
B2EUlsCtKZxb2/EYixwTDBYkG16/vW0NLwS+gisIghO9c6M606ZnXK7L7Nt0JtZRl9raEsRpr1Qf
tIgSTLSna7+u/XMOOQf5QrJeHXNV+A79qftmU6Y50xYa2w0sJcQaz+7lticc0mxKpVrK0b45PHM6
Kpu9Be1DrtmRzoNNNIEUZkCSAlvsZN6pcSKGfXXJy9gusdQqSYdDxw3PwYoVGm9Tu2UYrsuMDiih
Vco9c2CEN5iTADnAvDnvpP7xyIjQM8SZe/CwuEcxgrkhGYdv1KYUA6CqDMl1B07hzXETUbDQLPT9
aPTlF7wAfwTMIewfbuuN3qqsVfI+ghAjSuTkkNgCCnywaaWtg3ewFYTBEthez/QaPPCn1vDWmCRO
r9KIExU5jmo6YiR45Z5cs2OtNcvIpOmBeq46rw7eNNHGcBvJkBpyDZCWFcnloU3KnwfjCDlvbXTl
uNN2P+l9aJvkAJFajHc/GbmfUpY0aEBaamQ1xSe9ekhphILNMI3mZpBAY7cQ/JkqAJVMFEYZWKv7
iWHJfDXYXvVI55OK2EBTGfIqa5KfZjsDdNHa91md7D27e6wT0zgF7VzsdFEjzJKVEKD2m2J6NEXO
xLFr5yh7reC8WqC0k13Rg5tuc0WTO9cGwWRTeXFOiNHKoPE5IAltIoJXUyb9o2V1tM4UGsSv1vDL
V6I8ioaZmuQau34QK5It8iHNg/hVD5E6y8j9Bd2sBSkWPeArYPDOnqCWMMrK35Epja7QyccfE2oK
bWLd+z9cbQLpFEU+HU1f0ABlTdPfC6sPHmKQHeGdyGMYPZNb4J7mUCB3UQaxE48D1FMuo85d+cHk
o+zx8H0GODGeVDyJF9NN0Xa0JGhbWzjSq4Fc0DfQD71yomFEbkghhSfJ4J2NvFc0J9wFW9cV2jsa
huRz3/JBeKs96T9NHUkZMmqApAur5AewAj7OEm0c9/sY2vKzxlU/54VniU1umFm6Lf0ye8M15p85
kFhg2KsuOshMvw1LIFJXzAw0r6GfFe4xDbIJfEJQDEDzI0cqLD0FUBmp9t1wJFgelGv+Ab1eyK/G
6AkIjU0235RGzyemg/P/ioGkTzxDrY//x9557MiOpFn6VQazZ8JoJI3kYjauRQgP5SE2RFwR1NKo
n74/RlbXdCW6u1DArAa9y0Rm3BsuaOL853xHmO30OgjPO2bFMgQI3Dlh7aUYdD3wR8OeKMcO7TOZ
H3RPDzeuTZ9kvOMY7zXImLOcPLw0Rcum148O7tPCv4bzCIio8rMH2xpDvRlGh7gL+u+tlUGhX9IP
w28W3fY+CWzsRj7AkGvf2xP8YeYHH0ZaVkdfmkwmUMitJyeG6rhiVTR+AN2cQMmSJYej6ReGDX3L
46jgd232GcPdqPZG3xMCSND50lUSl029TwgMvrV5Q+d9IYrfbkTE9JXkDUOGZhrcxwRJO9y5w8Q7
STMkpYH4Vy9+ZJKlbgMl9doOoXoFbW6BUkyiB1pZGddqbwg2zRBv6FnLfvBZUbM9j151HXTLLtC3
7O/Ulj0yZV2gJxZllKuwXmKZmEfLB8NNZUiJhCGuVQLkaD13tnvTw+WB8kHqmS6SuPG7G5ch/rRN
cWS2myByWnhG2DnZFaWO1zKNgrdAjdkRZwVmjDjjXQXdV107Zm0PLTo3SKyYzz1By7qY6JG38yhY
UYVn68fORBwePJKnBMmR0VRjejzxXEXBt07qBme1Va9tdji+Gc7kHoykM3dmaXYwj/o03iazaDnR
mkslG/nje0XNugkFopCYeokcGjC58pWptLhTzcg7QudmfSPEyDtU2VWM3zH0PtM4s36iH/BrhX7S
YicfB97faIo2qD3hT2rJs4Oine0aw8fYRzMWGW208i6dreQ2mxyGRoaTzftkSJwDOy1B7VyZWDvz
REwukF7t3wSkWM6j3TJlJCnRgvyLI/2BER/sclZo6yur/Px30CXWyQmM8AdkDrTDUBODZn56R5BD
HCeoD/9j6fpbt/g/6aniLmf9tyLSIc4/f9Le+L8uzeev3/of84l//vDfbo/+H0LgB0KykVQnfVu4
/iYmOX84PtdJFmzLRgH4D+Yuy1pii6YlXAVFRnKP/LuYxMXScl3l+RZfV/f7P/0L10d6JP9yfRRI
ob4pHJKO0jIxGv+jmiShq3OEb709wj1Nl64GpqJ9hrSVMdU/+UayXInIvzLA8/bKGPD72EG7cYck
OEpVy19s48WBTUduStned/Qc722Iph9Zk7q7claVBAyT1j/rVhCC0IDDqbUN7wwALY+eHxm7sitw
6Jpcw37RAwLIMNLuY2U48bCNRGVjSy5ze0UkOtr1Rr6b/O6WgFl2pr3F5OCu2mM9h0d8Mzank0Ls
4sq/F11cHyr4zG8qrP1fqaE6QiTRFOwbI+h2VkGrB6G8bPwVkp346JygO5HBhF6kxnZPzjw6IL1N
+0mKAgdGDW9GZrewi7x7K8PlMBHEoEIA/0eN83Q11DbHISptLwMoaXhNY4ShyVLTnkwlmMM5iKuX
fi7L33Edq1uQZBbQ7O551sLHt6+9i+XCtMNX2se8qyUDGS8uASdB8qWPI4g0G8tEr96ekcG4JmGT
vuluEswPaacqUvkTLjJtBACL8RETDI9dTz9lYDWOFo0yFP/MwlmFqRv/iNzReJVB6J2ZCds3oUfr
eTWyiK5GZvNfPZHy25wjzVvJznTLB87rRKpaBXUBJ0fYdwNyQLFxwc2vJzb+bSC8r9FOCXOqCAd4
1vf5qU6rbNWwbkLyYowFyQBx3WLEyxfe5o0yCmQ6meyymcL4yOvEWx/WbKiKnByDCpi4XWou1259
qCRo2gG4x94LpctNDqxQD5OgWoWDlUCSCq4eR2wyhGb+bIusXfWaXaydI+t95A526KTHiMp28/s4
w2+xbjzcBooBGHUAQ75xA70dKDbHL6aaLQbG35K3hJNbUTl3ptknx672Vnzo4qZqRX4zlLP/y6ns
8GXsTYyMg5Vfp1Fm9EsHCoo0Lu/VOPo1N16aqIZKyAfUDVEArjDsRS/FXWhDr/mlbX3v242xNuH1
459M5N1sTfkuGdR4x4m7g9Qk+dbGws9eMhfBdzMqTJhGznvmJyZU0KboPmYQIWfD86pHzszueY4r
bzcNollZY/KrpiJZcRLcV5PrXvF24GjIORQ3EJecZko2g5NGANLi4sUEdnWH42Ru1w4pXMz0A9fb
OkrCu7YU4cWaSeETarQinrKZyyx1y2KvraFfOYEAzjAlQDNzp/jpzammKNsx6gM5BHuHU9TbQjK8
oJD+1OZ48ghDr/GNbST8311T0gHXW9XBqzHwoKE/46XZEEOWlEAliobQSP2z+hnrr5ZWVj2J4VZY
pmMykPH+MoAKMFYNpWY54DIhoxUIjVmsqgqeE1/HorrhiL9gh+TW0sVbNmZozWXdNHf2TNk3ucui
O+OLGb6CPCIVGBXZ2UdKztdgjNObMrSKN0KQzU67dHRs8ffY+bZlkh4szIf00f9+ntPvZ9uKtEUV
Pc8Fo6dlXaABvpvWME2hlHa2kX78B23zP5lFuYtc+Q/zA9NiesDOQ98WtmNmGf+44k9Gi5CYhmJv
OuET3CBguqn1BGr1AytysjJLkl4OSZ8bt+lcLFV8xjuvH0H01A1c85UROo25dWZ8TFx3g5EjrEMh
aJL1vzkphs9RPk5Htx4ONOsCkZ/xJcqu+fAIRZQRJ16n0CeZSQ8+S/yzrkdiq7OZX0aIfUcE0xoq
bdadfFNHJ1nnub3WKahBGgOsY9E3liLaKloqVEmAB3g8N73qAWP4Y37p3MH/KL20+Jh60e/AnxQ/
JBacO6KS9R3pFqouhoWF1w7uW7kU16rcCi7TEm3iX91dM3fxW2Ja0Wnsh3nj+623naFB7knLzvtS
UQ1DEnY6QnJnDD/YbQCUToZPIFMIgQ1zqNf82rSbJ2m0S7Fn75cM4S5lk8VTl3ZEKlgjt40Ommsr
HULlll9dOeL7m5orzhcfVwhaNE3PHRU98PSc5MyljWk17hPnarSOvPdnz3iyNLEQ4gL43Gayi7/h
8Y5XZZTq6rhlcYmCurnABepPYga8gkUkuglq0RxQLo95423aPvI2btm069rTgDPczkQgG4bhYVxg
J/1QdGCLMzPeRzaqLPEKOGpT3Tx1kmZiRAcOuqUpaZyzgucysEsfesBLRLMwzo7ZGWj9gfX+AQtl
uJ0t2d7MTRsBz9bjuQg9dZMDxt1xcI5vXGfiptrgUdsxC56YBgH/WYump4gEqsk9OgKUckTtej+a
JJWcXGUbx7YA7TfQZvx+Ti/dEJW3apwXPljBZSy0qhPxJ/8hWlYReGAcV9yjAQ2nATc3yegp41JR
DwRNjHC6HTVkksSjLzZhm1hPLFV6WbNCxeoVLOuYFZrRQ06O6YsSh+Jnv6x1WQNmaWjkyu7jdlWQ
LdrT6svCSGCRRZKVwt50y8rZLGsoKEfWGRhaMwtBREwGmLV/Ny0r77iswY20x1MxlKy5FbU9b0XQ
e3hiJ1Z0s6wfe7cuz7Mwuw+8x6CQMtflcg7cIP/eGJJlj3CX3cLMKHRZpcseUodpTK0WAlG8phSJ
LUj4FRK5b0wt2qFZu8+TKJ17WMp2QD6WfQ3NzAIJDJ3c2WNvb04GnoadXvbJriEmmHzvoEUVej8G
EvZsFXynIerKuDrjwu5ZQ9u8PpRBSsN0RN/cYlVgS58FMZpwMjSgLCfud/iM3WZFvtx/cL9PDdNy
gDA4SczLkcL7PlykOE7IlLrOJlrOHQSxVoEf1QTdopaMXOZ528DoxjOppGpDhcl4DJyC1EwBH7Ti
6LOhSyk5Jl0nYZN5pO/M3ocmSp51XG566a0jdXK06E+6TcJcvkalsu/wgnuPxWRCz2mI2O+Q2v3f
9VzJy4im95N8UX+J9RS/GF3SPgWISZpa6m5JxEbGxoDnjUUNuYbLpj94K65x1p0yrO7QGHUKZo8f
Zd2QqlmxQzmXHIv7qYLVe9d2/WJHIQ/xY2z6N4H+ufE9YxG2LOHs8sAzARj00bMb8sITbg1HYqGA
ryKAzs/42LGrV5rQKPYa4+LMhINdNdpPeVKqC8VBzhonE9+PPC6fSQET4sZkmh0tI05a+qyjolhF
vZew8VbdmoKCRN+qqgi3qh/8AwdL8WP05+6nVRZLwHKGk8uBFGfuMMwOrAnULnAHJm/jhIK9TxPe
8XU2qhgiZIXe1HjGya97CHl4VU+Elqk3spEQNlUN1y4ODfFu0mE143p7xkmer8fSyOjDDuITcWk9
8qZ56oFGifQjwZ+9mYVwcC01efsjREv6qDqQZsK1M8q9UpKsKvhBfg/MYi6dbUvNJ94bny+/4bYZ
W7mIHwza3FeFlS2ANSYCGr+Xsi8xLyPA1rR2VLL2ygqUajL/FtJA+2zLmNs4BwBjU4mk3HlxW28d
mvTeSp3aUPB0d+tYyB+hiZo8AH7jh90ZBmoEO44OiHqLG4yZCXcAxsPqRHL+Kx/8H3jjLTp18BdT
8FYWR5cqMZ72gUN5kdThI8r/tGfl4WCNtfSajNiF0zK/mnYl3+za7A59l1Wvg+Mkr4EWze+U533j
gxY79C39u764Wioj1gnrTh0du7zFFnefoGBz6B8pEBpHtU2xJS7x70iXOOlH2qCgnCr6TpFCjp5q
2XeD1Dmh6VmHua2SrdkA8ICSjakVB/V5HAxC6ZEKfsomtveh8ihncPGG4sEqRg7KY0dAMrJ/dV0U
7AmkGTtlwoSPmzw+0/0dTmfKKMtHZfTymUiJpg6X7t3ffcogcG2l2rspYPRbsAus5KmoBgYT8wBi
OsnTfEd2vWLkwSjHTyqqpIzAUTD56eXiT+3jzyzuaVNzq+YkY5rcEgLdq7HPguPQecm5MId27fFC
J3rsjGxrcx25x7QZHQo6VbaDn+l9FcwjFyfLWtUUbxxH0Nn72OHvH0XmvuWcBONtME/+LW0Q084h
nr+zzM79AF1h7mUfA7f1jLRb5dnEU9tMggKrIkpaLGj6mGT6nenc7eyKr2XovYVtZ362veHeM7Fl
e6yeNQwxJLmo1Y8ybCYyknE8/0qYKa1ArF3ztuBQTWvchqIVczP0zbD3RK1XU2SNe4EHfhMzwrzC
j6F/IphYiuumb1iS+nYT4oB/qNwgB6rDyNrYQAJqn5En5mdVdfBwU0Epvek6NyKNmBuWvOZLVpTy
NuHKvjKCUN0yQpIP3RC3QDGJHhZ7wrjGE92c1gVkyvBlpz8CvcAscZhDMJgjdW+oyT40ccqxyChu
c9Q97NbwpzXcVpp8kr2KO7L0o+SOMWpjkzu/KPTNEljYgDAgl2bFesCrs6mYSbYDMjIHwnMr+ztH
dG9e+lHOxIdBXtooenUhk6/ECe/SNAd5Tc3vg+sE9TvfLzYvBkv3w+xSvxYV1ZvoiR6jV6JCwOQ2
mr3PE/0+O3p4UblvvcP6c14Vg6R1C0jgiJ8+ObETRDcqA47vRbTYdUGWgySiYg1I0LFdYuq+G8M5
H7vogUmuepxEMH0Q551Xhhfmx2a2aaFI6Glwi9TJDp7XODP7qTu+IfupNbKsaQF2xPoZ2k6Oq2+q
tzbyLgNkf3yiOZfaagN4zJS59o726ORglw4X2YiT7JTBRO1jczxwhoSEb+PPQWC2RHAhzFcd7Xrh
K2edvU2lGb00MSe/XrbOGpG3PpDL8A8gCgnogeOnAmlBWfM7SIg3GMB7ar7eMIwuE9SR3uAizh/D
gkUULqsx7/plw/VUxDDOTF8yIu+n1Ib9mBLcInARzTvKPrjz47149hGCt3NXUc7FmoF5aMqqrROX
rly3mTGoNeXIPIFpIViwZ7Lga9XxZPGrlOvWz/mJviVqO9GDc50KTO8Gw+6fVVhYhyhlhaBSGVZJ
qyYelTg/FBKVuy0wEptemlA9XLKa4f8bQDE7oCdSxsNmENwWzC2Ax/9wEGaSVBzDJXgSBXC2GDbJ
dLS2oC9Q8T2s+u4gtpkzTycUPuytjf/IvXwtfWo1UpnT2aaMIL+NUvJ6+dC7QEmNeRuPDmQeCX10
1eBsBqrluLwFgYk5tTR/McGFCSZ18RUFwwicyIuPnjUZ65omRurvAqbkRZGQ98vK9J0OOih7sFSC
R9vo/duCg/aFu0p7JoHSHcWkUJaY68IVMOx+vcT63nOFA14S8DwnRpRw/6uSQ8Xo5QDnKtvbfVPf
FFahDzom9DZylBwhWBCs9GeGoom55wmzXlqua5fWSCKCXW6zjXO0jwj7gylAuLRLF510TqM+YNOF
B1b477hE1gwOvUdZ9D4CuZtclcjsY51m2Y0baw8+quEcgyG5hHjGuj8tUf+lDVX+Z1dhOBEkzlxB
NY//FzAbhY8yCGzL2xvYn7eOndBpEPY0H9YOnGD6qLj/WtkYPoeqgLvRMF4qN1FUGQ94aaYfhHuq
ZpvZTrSlpmdmtrDolWg6mDwJi9IRZUakOigjXRROoTqgqd6IQDhROXKi7cumMJYbovFnke//8AIF
Os1/beQ6RZ8sF5+LV/b3tzPs+Ov//G9TEU+TaMH/7u703D98B9Wd7ec7Uu3xof8pyHsWvk9Uoe/I
9Ldj69+9nc4f0qPUF6UIfgwI8/8rx0vzD5+Tuo//yqEHWin7X3FzueZf5Xh80R5NdZ7gj7MdzGX/
KM4IXCthYEzzPjftGXN+J/BqI+AjQGmmzdy9nUC9gv0gq6UbxUmh0qnXr8OpCU3ckaQkif/V/dMg
Bt+iR6t1dqyc+a23hMLMJR5WEmyAZlCyMxHfARkzESSLqAU98wvlm3yJmZHkUMPt5HjDeKOWNFr1
HUxzvkNq/ndgbbkKQhr8DrIlS6aNKgxnWs3fUTdKf4i9jd8ROEK/nFHK72gcKCE0YuaULCw+fZgM
DoLkse+c+sCo3aVAbSzeSG2O/roLTNhzOjXXKYLswimxumeXFNiwpoKGrNZA69melm+Xc8+glhwN
lSkUkqoe9KFVu+UunsmeQO4O4ru4NRmbp1Ft55vQrWY6vdLAwinA9JxRLJKke0hI9oiDPSdFgbHK
Jo5KZJABOZcj4wNeoO+TGp7imzKAZVHnXXyjERnFqilLNz6PEjTaxsvIXa1zy20UaL2GSXdJwc9b
OJTdeybTgQF/15a/yX5ZX5HtGgaei6qC0BujQwy0bWHVYEiy6sDwT3h2x/RgGnK4GLPRPyTcd35a
eYQPBw9qmG2xZRlvBOwmY0NjAcBcG+TqxZBOUG2kHRLTn3U/h+ug7LPn0sp6em+wrDVrm7lMCQ/F
M79UhXgAFA7L/+y2VrDrmItyQlxm7THBdWsdVQ0x88TFn8SxxvDPJh2IO7MijiIbXUNVM6pL1DfN
gct0/RglnrirsWAZ5H+TfNiQJcbc5ID+F7od70SfMFCGxyLXZeWmJ6Np5VbZS4XnWLE7xx7i/jwV
074lsLorKcnbRWFKc+8UTLciLPyDpr7vOlZl/Gpz3NcYq0hDeRgFOIe385NZjuOlCLkg2C3kn5Sr
+H3CDr/NUpxFdBGktwyXiTfzZ+3djCt8YBIM17r1oJ0UYmHeye0wNzTWUNtwa3S4kTEGBCc8JOVB
5pG/KyxV7B0R5deGaxjNOtYLfm1AgArXmQZzUPdLgIlvvp/H06qBKkU0nk6HOOKVDp3wNrEX63Md
NGITtPH0wimFpr2uG09WSwVu5M79uhaKe72a0JrM3Ob9Z1MPL4ja84Mle+hYRTLe81239pUkOL+J
aFL68hAmHzgOyk3SOebTHA7z1cgbdcjcpdFiSGqOGdZYFVcOu/LVLpPqmoKz/wJNklxd2oE4YHQH
G3D5fSICdnydtuoyybx+r6nCeyhwfX0OfsAIqJau/yTjjvKDKIvFOsFywkmXNSVdjQib28GaZmRO
JT+HGd8D+7m2X6Ssw3u7z1IsCn3+YwwT995D2v1IIuAHUU6OEFlX94+W5wIWrGiMigkv/XJ14NNX
i+uJNhHDme4TtwAG5ouk+mJOZF6XL8KzNbvzF+ewodp4g8he5lq4D1M+LnQ0g+RFhN1ijdl34HVC
SgGh75nvFk5wg4qYseAKmWXBHUmS7jSxRjwGYxz+zrnDl8yNxuk19QvGTJql+WCpxSeRkKD6SpsS
GJL2rRq7QSppFfcL8JRdF3NCz5zwscnD4hNJkaefTjZKUXDlXgS2KEllBEfQxgRB4IBuANQ2L3WG
+No3eI6XQgKq46THUAeaCyfEZgL5YjM9oQTRbk7M9kB3N1lDgqYwcSFSuOvU22KKuotnWtmwooIY
jqjC1bn2WqkfGWYSHyjx6a16xpZPSUKPhlL0ZAiKp8+IBcFjmNn2e0AHzoka+eDDGPSTqPLxBvva
QJke7r8HbtdpfigHujVAlkrUAyvsjunYSColjUliuZqsG5V67W1WpxHcQOVH9JSN/p0vSUaxPhh0
Q5SZPT9wnQ+Hg4xbVDURZ88RLdIfMjGGbd+H7pmmDEExRTKcYttXNxn82VOcdjnziQ57XpqO/n1e
TNOhL0fnBCHEALHb9eiBmRhiA/5bqwwUmzp2sAf69S2PgnxRiB0PTB4Bsre9OsFjyz9Hqto+IcF1
+xreB2qdZTW/zLZ1IeHF8rk3Y2YCdkGlAAdX8NVN9ZOO0+HTr5I5xXTmtEw2jBRMPAOi5qA4GVJy
2WYIS2bxFeiy4crAaeMAUAwgVm0Z00Y62jm2wVjeJAPCOOQB3lHIA5TYDk65a2mgOkZRn+LLsQ1S
6sLLq108puy3XuXXd37E8rKqTSc3V9HQD59YrQIsmPRUPEbt1H1ZPaVg92ZKqwTfOztlWJG7xW1A
dhkcJuU2Db7I5cCrm4eidHN/rUsKZ6nkce11qtnqoHTRXqN6ld4R/MeRFOXlKUL/wPpmJfIXji+u
ZNQ8DPDBLSs++840+Dspe/Gi3Cy+smen8bqJK8xyrl/2HzQeOucs86q9rxz/xY8ahcTQQAikGjAs
1qnsltYJRtfHuNfFM7R8ulXrVidnPDbCPkfFZL2CMlfk1JzmGGsIDytqsMtTr4f63HJrfByFJ0+2
H6WwPwSzVo8ugJk208tcaN4Qn0V30QTbV8evyy+sXPOrGKAQZPBwj3r2ADDNXvHoB7XNPMySKaU7
Wr22somwJQ1W6ENNtZ3gCLxW3cZRFN9lQZ2+lr6pbjmw1faeyTnDlFr72Y0/dd67jxkLwr96E3ZW
7SdFzE4a4COoi2XkhNz2jPEvPWKEzxCqrUpjfnC1+5Jg5S+2hNMZysCWey9CMVwlSydVl7KpznjC
/G3Uooyu6CoYD5L2nBMVg91xmphmyJbi5yAwoFJYwECMJKEpPB76j0lOiHQkZ9UaAGH67k0NRk3Y
X96hYbgPLqSLuOmbov8dONrfdljJGg5GW1EtgrKlPwuGzgeE4HTVtalzNlvv2cbiuR/oOTHdvnpt
7KzZ93bD0N3tGSvMSe+I/WjokrUpC7OnmK/Jaz2KEW2hnw8EFvt8a1pm/Chnvx9PcFb9ZF12VRtu
weXZb75upx8V5pmYUo4Y2uFAaL9h+4HfAxy3CsiRYile0wDmglyFQIlvrXPwf3ZV9h7XsCAixwc4
M0m2z32w4DHnqEsvyTcz01/wmSXonQvsnOdsQWsuRpHn+Ju3WcIROHb20OGuW3ic1YLmrBZIZ7vg
OpMF3JmUYbODQgCbLO6t58E+BrzlO0SeFXB651bnQtzkYrC3Q96gRfoUUbtFlB9zk0mNC0juor22
2hjKvHPz2LyDzxMwgRXDQ7BwRtOFOJp+w0e5emMPGb6hpMxd3U2/kEpx4iR35jg2N2GdD+mW4Qtk
0xzS8y01y5yNGq4zV+ebgjp/E1ElgWF1xqfTwiTFkL6xFnwqNQRUEFB39li5g0w2VscpcWfWRYYp
xKBXZeVIYKwQYfy7gdD4hXYRWK2MXCe02mmcT94Cc9XKVC90lU1oZC6sV7voFSHh0nlgsQPrkdci
eucBFjt6vwuO0N/E2IUd6y4U2Sp1iPPze8qNP1ceKq4Rffmqz5n5DcweNinnzSNkDgYbkAd8bJFu
q8WBcmWgrdpCykVetwpWzck0Nh02YQoCvrEK8zdioV1oC/Y3eIFZJBAG9Djjk1Z1/VR8QxrahddQ
LeQGghfdO0niicrTHrJD57nrmvFEu6YnkyPORObr3tMqe9fpyA0t+hMQUZAUBy1IS9LG+YZI+N9A
CayplEYBcdLWYaxMoBPlwp8ISOa8Bt9Qit4N/By7MF9V2Be1JhGRYQzYVMXETAygw6vWIE/27UK6
8KcBKEQiw/il/EZh5N9YDDsp7S/d2GG5r77BGYFoXQLmLp1YmwwkSHTfWovHNvuGbnj4S9n0FhQH
g8pHnhm62NHO8B5FNLThV87PbUR+iG6+84hh/ZVlyXlUTO9Q0AP/XCwokHFKdcppan5lNO4akJER
SVl+k3bdfKNEWJLAinzf+f9fix//31HoTIWK9d/JI+fPpvhsP9N/TLr9+VN/8yp6fziOJBGBF1H+
Ld76N6+i/YfANMJMDbei4+Ee+XvSzSTdiokGft0io7nE0P7uVTRNGHXYC33+i80/KO9fEUf+GnRT
1Du4ctFE2DsZlP3Fs6Owp1Vu67dbDksHrof3Kki/TI9GJ4Ko8D8e+jL9qpk9/BOVkPj1XxwzSi08
PQc/PW3tvJa/ROxI6FgLRrHbKnpQfge2K1YdMhKNgw4esKNk/sUGitsGwSWGdTrqCusLXZczRdy6
+sKNg2svxUQBuSnlllp6E0KrhP8AM5Y0wAYCDFkIoSfvQmaKh6Sj3mRnOYFcR41V7mfVuycjbNUu
5G45r4qJJZRBEl4z1dwPIa2dyrJ+wmApQEZ7u4TI4Lo1oh5afPE45Tkz21AQppWC55Zghz02yaM1
moRcx7G37szSMC9ZaKZ3rsYJw5gioYjHS5bJMn9fMI16T8gkf5iccksU44a7nb5dsHdsXfgeaH0Q
E7t3GvPDw0Q5DiXjPSgtw35pXT3qte7M8B7OA4AY2Lc0vuP1kAx4oCZJ2MyydRJsdkl4jQfTf1RO
PzJOi6pNSCO7OcjuYSprexOULUI7ejKBo8Y2dtiALAxES/RxMHT7FYzSH2l38PGShUnr/2orUsDb
aVDGKmzAFeEv1/yj5Du2CSoretRljbpEvoD694zjVAPib1pmZ150lpagCIxm7hswrURdDEfdjXFu
34t4ptpeppNzYRrokgbW4ib+nqWijl9GQDx45jmBoMDU9BqRlylQ2qqg2Jd2N970idfuwHlBW6YY
a5fE7XwucGG+1IXnduu60oTaXMspr5JT0ka2hkfldDpUXFG93i8vgPDA4ER2SnQZd05L5qio87Wt
Kx8HJJVIB2KrMbpEJOZrnkkIh0g6kBXXkj7HcVVRLnXP/zfU4O0K87djuI7YhtyYtgQx/EukBopP
BaQMZ901zMId06B4Vvc2GPaixIka9qKkVITg+97GVFrBMqqcK2haBqZzMjGjJ/ATEI5qPW+lGg2N
C5rJdAxy7VJdUDrVLZPg9oO5HF+ktBZvtOpGv4PWrX7yzsSPOi38ezd1EN7rKZuKbWx30ZsNiJoo
QReHO0kjGVcSWGwXnJL8LbOMMDuRaWcCxBDsYwDzeFLM1EhZoTYwC+sTwl2RZVJdEY9yR/fW9CTL
2XoskIfwmZqyxeXCWQTQDefOn3XugppKQjxIfWD6H9oro1fuMJm3tb2mBJZHvIgga6iufWsS2Oow
Um07bCHAblv9MoQ+0SlJQ+5nHSdUbFQuGzeoGhJMii55QWa2Nn8bOjaforbKrxSgBw9qtNy3Ah59
v6JBLABQM1jiOYT/SwMh5OZq29En8FSq2t5q/Mc4DuoQW0aAXRIBDdCatSOW0tK60WSGuVGjK0nZ
g5zEUS29PTA1CJkAR0zGZTQHT0hN/T5Ko+YRPQYAsh+K7DxzqTaXYmxWkRQazcDoejDup2rS+dpM
vfSaTAaeFQEQjFL3wi1/CtGgnilOCgeuaGgOppG4EyuhdI8dRMge9TMnc1ElHnjfPIsuYECdjimj
46Zr6B/DQ4ySduUjdVaYL3IKKL1KbQNbNUsBTbSxK3vAc+HkDxgxku1ccelD2RjrN0vjgmQxE9P7
gA3/g8WcT9QDhY4e45qFsyZZY/jrug8T7umoK5TzevkIKU4MLba1kd+UOohTFyoEcn5Dn/tiX7As
9AFSF36rub8b4OBcM4EZag2xE48exYkUkQrc/+9xq3tnHXaOQ32vaRR0H06C0LIvu4tBBvvFI/8K
IyCAyLYN6Cx+Gyih+AVZm0pmjKQs6Zh9DYbKsglhKmfRjGnbA6V+NAND0g5uWekdJ1ARXTCWDdGW
tIF1KnsVRnudWa1/mowOCXnqTJ6upsxjZvF1YhAgbcZgTYtbo+EPAfXXBSWiq0EzKbYt8F2boZrR
OANrSS3xxWkoXYS2BRsK5lOKz03gUKRTwEGLdDT/i+nQJDs2XnfT6CrnR7z5BAi/WlfSC8htNs2H
2xsmcbTGvXZJk596sEznOREsxIKz8UFFEztoCsD4FUgyi17oxcOd3aZesc1TVuq5SLFJTWj29cpy
bODuwDGfxlQuyDVBEAlzdVrxyLnN19T10UMDDCdax0WCfQLWw50H42bHC+3XVljmrwU3slOYemC5
E5dtJ1RZyDS2mM+5LOhSdTt9dnn0tkQ9jc+5Te7wFUK3d8Uy1uD49SMMnOzODjo9bDvaIBZrFqYq
xqaOKw4BMxkmDJ0XfIpwQu3pVJtON6WaIGOBYY9ehYVtYpN7WYy1aBxxVFQmr20MoultiQY/s/xW
F9QzIoNinN5L9ucbRX4Y1Q7m53ve4cpZmXp2FZNGyF3rPnH/jb0zWY5cybbrv2gslMHROICBJhGI
nn3PnMCYJBM94I4e+Hot8F2r0qsnPVMNNJBJZndyzTJJZjACfnyfvddGc7V6oQNW5TmZcWmYza+x
d7s7lgvDTURVxZ3pte43tyqcCVG6PNMkYH9SxhZRWGTKFFmrOFh0ngImq6l3xrdPEmOhl5XSAd16
7jagO5OrQiut+xSjAJQO0Z96Wm6KKz0M3rvbJ8mfJccBw75TE/QStNPzwmXJ0qRYAkB3npbJGfQW
3J3/NgslPzhd0nspREIXE/Y3MW3wCC9FWHeKNgHUkty7xR9RrwEvWJR051Uw7g27cVh79W44kf/j
QwDhCWMI2xgriG7qoX4dShpfAVFOISaMGuY20dA9gwHdKX1neMNlThwJbdfGpatn8pDbMkIDA3Jr
qBCJ+SDKaG52vTLglJSW/6mtzr5UCUnezeSJuGGXErRHbRgSyJd4BwiinzEAOL/9nB3/0TN5m+0C
4m/IfYSDMYJyX/7jSyNDA+q9od+xhPcfTFvGrFoIZiPh5XHUhsnUZ3w67R5BeRztNQg9lCSjTR8z
MV1Ak1Ff+sFxXsdO844iu1kxCBEU3ToUiR6bwoRDRcaU45IDXvxpcurgeU4X8VvaVPRGG4jbtzJN
SeqYcznsYOLT2e0lbL2u8qmcz4ijxu8obaj3glRJI1Pe+OZWuXn3y9YDe4gCVOuv2JC13NrtnH1M
I20XmwCuGC0ViyEeKzxUzjEeoGpxUC3j85iPeF0xftrtCS3dZoMGcylifZWtpV+2aT+YVbH4+4IN
HlfHpdDNtkfpO3XS8r7KCEDZhC/GD0ADNFoFW7sDqO4OTvI6TpZP5eTCxNZE5G3yskXONueG2OXE
ShRnEoJ8J4zPWcTq3XRpzwHENToGwjMuauqf/JJyG3LWbYSS1bPM304qtm77zCdbKt0kLG08rSwa
cEhO1TEO3CmjZ9l37jNlGCg3FSbdtil2K76MI3fATB65bPk9imfxGJWfwWKJV96J9p8RXN6uGVKb
T1jtBXde3wDMTbDN8RUL72ERc4rzrguSR2MW5TVKKq8fH4qXCaUJHdu2l+rgt9n8Gjl++9TiqDbh
ErjTHJK/bAVFIar/Q0lq/+lAS8W56LdJua3tyGy3xHn9P7bfUoi6UFj4hNWt5ohlX3xNTQm2N2u1
fZCFwKlHgpMchKAF5E9qUKCtFl0+jgsPlY2qItWH0A09Yu+YGhgqu26yjj1hWrZR+TSfYV1wxyd/
i8Y8c9LiGGPNAPnUTjjGKl3clEzzZUh1BFRrl7XFLhYyfVQ5DIea/Pxu8WwyQ6W3QN/WxJ9GPPfb
OshspCaNvkwiUhrnvIgAVk80Oo28iWWADX1g22ZHEO42HJSFDuNmANlfC12g9dB4jw7P7q8NDWfm
pfWc+ll0ZblXMHvlrs+VeZmWKRlYFqwCUoy4/YpgS8B5Lc/9zj0CBBvtRUxFlVEyIoJgX4vYRqt+
MXu7eBrxTH9ZZVwfEcImdepTPqMVN+OavUADPo8+dnPPNda9HeccI5UNeTvADGeKSxAPjIcBwPOG
V9n37XAYI3CxOBlYKDp1re8bf8yw65S8DWELLAzYgJ4orHEa8w6ChxYXov3dsJ8bx3zyQMFtRqP4
ZkFG6VM++bhfG+HB+B1KA7CrK2NxJkbu3tTsPvARw4HDlFL65pmtD2+4iE/+qcvc5q6lcJQtVO4g
AjmQhDfDpFgO47o4jX7sgrussy/p4TzdgEoSF27J7r3MKrY2xGpGXZ9Ky1pupiR/XhPEYcfla1fb
1AO2DibfmmJvS8RUqVjytuUDcJsaAO1IosFYLFiw17h3wqYeWrJHXpfvemIndMunWZj0FD6Q1TD3
ud2kh0qL6p7tZ4mxuqnDTjA1Ujw1NxHfZqYvpa5EujNowN6gsDJcTJm8BQXW7qn9PUKoEEQAxh3k
9PGuko35YlZgy3nAEtCAWPqKK7+H5GfJh0Hiwmblg9Ozmm69xJiIM7m9PNbOFJwiL0LnHZUV41w0
YGCyP0gv2N+Qu5vUJ13VFBWpXcpQFoyazraOAsx/PLy//dY7aN9s/6g5ye/igZLVbsAqVRuDf/YS
CzIPjukvnwN06/EC9U1R80cgD8BjT8lg7/iKuXG3QJD0qBhWlIwPSaueyoaWHgtuKGRLSBhPq4/g
QoMiZSmBoY748Idn5en8V9SbCx4LcyYN2HtV+8vOuQYxAKSDta8ibMKHJstHnyepNYXUD8UsaFAI
vwzRNVezSJgshyTgAMsm6PgboeZ83BcD02Se+cE9ICU/2wtf9/veHZHgSXmSe4bITU8Im+3JAU7O
mal8suHQvXweVP5oj1QpUjV3xpTOY6fjR3vvJCvxcOrxI4bTZPCmGIimuGREuCbs6bCmedGqWyff
Kq+3YSVUQv7qvFF8Kze1otCxgnwOfVgylLYEU3As9dji+EKL5Qy2C/ntx1REpyg5l3Zsx5s5mxZv
a5oJg2kvMtxipdPVGyfWKa0wDn1JvW0/OJ3J9iL2TR6JkS/HEP04nrdKtXjN05L2RIwVJEIpsKwG
i52aZV71jVLHohuYnjo/AWxcG1P3SVrM7w7/Xx/93+GAeQ7uHYsElWWDoLYs9vf/mVp69fH1kf+7
WPf/9Av8m3DqE8q2fJRJFtg/7jEUxL+EU2o60ExREJFPyVcD8/vLVGZ7fzM9YrJ/hb997x/AQNvC
iOatyXAmIpqXHO9f0U19d7Ux/oN8STkp7Rcs991/IgU6RVfTlNjBih09mCr88JQ7KzQJvO6lxgNC
++zFMyr/0NtNezY7TKc17Uw8EsDz3HAnZLFW+bNLTHYqmhfCtv1NG/gzUAj6DTD6kpXcN3mZM7qN
enW6Zu09vQVAvb2Mk4TjYAGKv1FxzD5eYWrftXiOa3gM8AJ/D3hfFYVqtXNNvM0+UyE6fgzgaH6r
JHfbXeNk6lCXFZHZBQgLbdRDK00OVyl/NXPOhdWug4mUNqYmE9JLMegTlmMs2JoxPwspJaFTPvNl
ej8pz4232dLoJ5fL3yM7G1jeeQ/Xm3YK+W7NORHESeCpnQYrh9kNN4Ou8Jl2WG6fQLFAveeYeWxa
ibbACr2HqUqHlWVuD5+Za0xcf0vnTJg3fmCxXe20n1qPlpv1r2bUkPQxkvKBpKWkVNQJjqx+l8Ng
TjjNDOlFVwO6d8hIpndAglkI40zx96g0JQxrq08+V8pLcoQTmAQUvcuBHEE+LhdlSCZL8FCPJjLC
dzqWjF1RrPT7YuXObbCmcqEkZhGFKE4WPxOQASXV92V3l6jA5IGWTeMG3xVKQx/PAxCaNIaaFQ/j
M+ZF40UHaYL3bvTMZ0qzocUGUs/5LjUK8w5Pt/U7E6OmYc3XW7SznBS5Gbd35G0gCNBTXHq7UrEO
YqHdXWUV8U+oKU119DCctCen1JQxUHvc/SodbPbk+mCZx1R5PxECXykbuJa5B6F+bqllp4dFNZLB
rK6KgiHCsQ65hp5xS6tXoXcdbeDTlqWuw5hgFHV6jaF/ArMx69rZZUNl2Hs8VN53hV+HJqdCu9EW
sLNadnAMCkFCm7AU/jtqaNF2kjfTov0MdtVEP6Y7uQNeixJKMheVcjy6EKM6erca8jOpU3JS9UPP
z2nzjaYwpd3rweU23PDqy/itpD/wD65/b14r7qPvPJLd0c90Lz5VMTBKYn4Qw8Euo4W31OR29R63
QVLfDYUlrvogWZVUvBInjB7tJ8D8aWc0qq9CkxvuJ+HQ1rgSRlrnO5DkwS+nXpbsjgWdRDCcIveU
jXP5rLvY+Zqp+HyndCoCDk/Hnwpx6xdbQRBwn5lG7tAWW40nlXgM7Ukm0fdTA9draDG5M4/XdOFt
B8AKcBjo+NqACPW/g6GRVkjqm0ZUr0DHH6bOuzf7qD0Rzm3p7EK6eDSKoP3NZNi+gqkxb5xpWfYu
VWk12tck/Y2ic+V+Xbi+jo3LhOuORB4XofdDAV53N/kZaax0gGdeWgG0FjqNKaZVVcFrUdbsfblQ
qNeZhAB5nhxPNgENUj5gfOoTNWyTRbmFveCprLgx4AqqEzDU6IyIKHKHeXLgskZh0UZkPTVyHL24
lujgfJA0vfl7TJ8qwtg/TwcdG+6BJh3z5KkcPrvFr/G9CfLlqzPaWOK0MPEplp1x3YMkvA5wKyYb
q3a8h7FU6eMAGIDr3CDFyRzlcnRIAz+k/jjctnR/rHUzFfl3qBhvdZ14uwF+2B4iQfTU9Txy6PiN
lz3zV4E9NFBMs52JZWZhpvpFZVJ9m1EjsmtptuGSS71JT+/QVz/btb+duYiJA/Bz22PomPndc+dJ
aN8YuR6rWuXvCBzWSMRLsFNxJyKaPMO7Z34707Ax51jc2hRqbAfMMfPZcKeR0BxBKnh4flaHUWrQ
/m229khQs8jq3xTJyCcmU96E2uwhd8ejzn4JXO9vrh5H2i50g2Rr9Q4mZUei3lNgk1ET2cEASw+W
MtVLm4ksfwDhQKqjQy+482PT0SEXJ9O6JBmSWzjw8i87L+2I6Ek1DzhfipFMfUP7gH2rtGqu8dMh
bI1crvIQZFFw02iv+D0lcfInofgmVK2ZPoEyIs0VgF9EFUHBOmQ6omOpiGsIHIhWahtXXnrEH0q/
k1Hr6YykNSUbe46Kcz8O9M3C2C7hm9RdfQN9kC4oEbc4Gf1ouhsVUfjQmI38MAB7P4ku6oETwfQC
1Sjcaa9tO7tC9iFyZNWdfWQoTg7DdNtQ1BNvEhrV1KbBzXs1Z4oFQFlW7saEO5JvtSyz30zuFX2o
9mWc1oqVrOj5WzU/4b2qvfbVLvzxTEWCSdvE3KHatDk+3A3CLqVJ9Nuc+di49SurL7xATtdyH/AP
XVuwnp9xBnOxpLx71eOzXAfw26ugOCf2KGI+Lo3Ow7SNiIHy2Kl4DrnGoRF4N4mUizrY+CZFeAWn
AQc1zaxFVVAzv9TTdibVunXApT9UUT+QECvSgx139tkO5Ad0NBkuPZraMtrx0era9tmeXPtIrt3j
o1tgNQDF53zrNIgGCgaH4K4Xwt7nxdhPgAx9dRZgsXY48PpjFIgFGRlDM9TANJuuFlt3V1Vcczcb
ovy6cHmQ7zIQ+moD9qmmrcUXBhYvCOr5NkHKPqC8sKNdUp2v1Qf1g5U5BVRQmAA+ivllCVLn0ie9
D+xU9e1bwPsspIHI/5RzZFUIzY6+dcqCeHFpYjbvukrgRQY1worP+gp4w4RRy/1VZ8DBdLGkDjp4
7BxNt1PPZmWmBwyNC62KOnnDjeohgFv5wo1CsgYWEC1uKkq1PwHpsMlrSKpsZdOpXx3LFfqIdPek
rbb9nAj43slOTtdVk81c4nLS6a3bejsboz5+enrKNwZWmY6Zy/J+lYudzVu6ZaZn6aQo9i4em+8o
0cltGRn2VdYrMvOoPRgeR9UJDtC6798Bpnk7b9D+o+GsGpo2o/jdQwsiJZwO0y8DNeZX3jsIxFmX
TS8qyOQh8ZV3G5jSPgfTyC4fae3Oi9v5N8ljorcLmyfGs7QhJzs0fveE14X1Z9aOLrYkiHHcpdx5
vvfjxt9zyxpf6DlaK4qq8gNWL6MGcQJyfV0bjbSJNBQWbS1txwd+VfQwxWuFjUdDxn3a2FKv+ycS
vN1S8KSiqIHcsMIgTaA5M/r60EPviE6KS3XM/m+Sxb4QibhplXJeLW8ciGq2Jh0lKXsPsW5KiECl
VuNf0thbUOWcqQVONgYN9SyLSQkM1RkSisI8Nu8jcLUsbNIEFj+SaHSdSta9odvJ5MQ7JKC0BaPs
R8zaFdHE9cVDDiAA6K6PKQ2AQgatkzTxi0Pr14PSBRzwhvvQQwYIPBzEgGnWMr1LStb9Vky9+Z0K
7VN7hHfS2nHu4pr1rB7LT04GEbhFz647nRkJNlQlJNUuThcFWc7gCnPnu+UQ7cfBdY5eYdWsycjZ
+RxvFRIWsYNuuLZS/HjkL0uygVNQewcpOv+hKCyAnQsp+WVT0wP0J2M7B702MMQz8JiZ9mnD/PL9
ou+xGC+c5OQpup5hlXwGUrqeFASnTO2Ktku2iVPEf6y4Th+6BVDkHCiR7pkxiTQ7foqkWDf3vV+1
WJcaHlFV68s93A/eOM4krF2QIBqCU8xZVcs2+ghGbaFMM2LsmHpZBDYwcYvdpCQBvigujD9FXy7M
aH1zCvCDUQI/kFVgoU+8G4tMs3E4lylZmlDwdWbWH7BGgQhkYA930SCnDf83scAoFBUQqh4psFOo
2BveVWBNSp3cYZd1Tnbux7e5Sd3Q6jv1oE4M1goftUcEbo8vGT9nKTzjjWhs9aJGz29DHUA3r0FN
PDQ2SF1GnVyGmFLRbTNjCen/5JfcTMaxs5sOS4utCIiYTICbOSaLEFddt+sXk/eiSnN345qx+kgK
o7msZGcGfLEspEgprJ4dD1xXZJTedC2y1HgaDDwBGz/BzBx7fs6VjDundYCnG51r3tOfM9yNjllF
xKRf13i7bdF14q+Zd9Wty7xpTcKbRttvB+1le2+Ny8eNpXfyJ0MPDnU5OVmSQZEkYh8gigGDb/tr
fmjnTOeKCT+XUH6ARX+f/yT13Y42P2+MEIeCQRes/mIambO8f8CIYbSb8ocAEP3AAFYsACGeYifU
ygpw/cC9mCUAASa4aGfBFGBODQ6YP2AIrMABJwjiX1ZTdr/nHx6BkYoojFdIQdzW3j0LdsgF3A6y
87jiDBajBC+yIg6miU1B0ol3YRbJvZsCQhisySO7JV0ASSsowVFFfMEQmfO6g1HwkyJIthT6uoc6
N61X3dCtRxy3luuEzsI/we+BvdZxMAJ0ccY0u0IbXB4xx5SxdJf/MB1G4Jq8iWwux81QMrv+8B9i
GkhO9Q8Vgva8+qkGcLNnhJN3IIqdR2f5oUm0xl3dQpgYaRimVXflTrDkxxfAk9c6yZVL4a2ECj56
0XsiLTpK/KgnhBHEtIG1P4CLojLLm2qlXthRIu+GHxSG9n2wGLY0YXKsrIxkpWaASpkos6qy7LYp
dDyHrlkaYbKyNqIynsnsrAQOCqTTZ0Tg4S7AqvLJZ1fciR9mx0rvaIIMkIe0ZqR/Y3TEq7XSPgqR
ZydXy+zaM028MObKBSk7nlfpX7AQuCFF1a9sYFgiFEvivlz5IpaSKoyoLLsYK30k9/gieGDBEvCK
13Lnkhp4bTjqEr6bLvaA4/maZlc8RlbhP3VJb+Af7xXNmCoZ5Z6CQbVNbGu6rrFfEXRjcsGm4CXV
kyhFRo/lkN3VjvXH4zLIqczuokXuNLqr2ZngeXF87oachflDwY7ohYh1QpZ/0bXPZrHuvnJnmrf/
lct5gfHILo727DLRUBY4habMavy0c+LeLhwpPQCVjDXR/xGp8f+mql8aa/7Tqt+7vso+fv+PAVQG
i/Wv/OWwlH+j+MZBf7TxFEpsCn8XCm36Q1w7ABe6qnW4Lf+hFKIhCqyVAWqhcOWqIbY8XpL/9l+s
4G+uQ4sAf9H1pJTmv9Ys8h+6BEzPla4FH8xyXP5z/ikPHcdxLlMMIoe+H9pjQ14Ebz+hirV87M4u
jPYyanMOC8Opcfj6CcH7Kj41XM0vgck427subRbV7H4FDS52jQdh7wkT9WDM+NDkVUJ0BnM49/vo
jGjClnVaPmTv3BEPxVlObkhO5QVkMd6ZwMfxUkc9OkVKCIGOJurnXrhHf0VOj+UPHEreKn2wAACt
Jp6cO5Tqve1sceCnhDmfCzc1fILwSXG2iexgIp+XWyqGys8+r/FK+FL+nlOACny/8VYFs7G3HCNG
r5QY3y0TN08DAWnrzD0koyDKf5GiKfiE8V2jEt4bq9JCfQ2mPUBQqONXp2zHk1HVdugh54SMPPec
ofVHzrP+nIm5JM7vT7foRP6hTsC0b9qWFs+Vrd3fJcU0HY1cVpc6HntMm607YasCG5XASn9mJ4yD
cZoe08xmYk+Y9KxoqA8cv3ekfodnigbib12kzVsqR+eefAHbJtMPILlrezs1tdqVMkJ/yEoLgvH8
kjGf3yWAEx/Z8Linntf60pVRCufXr15GHJ20meJZn1qOTN4a20br7GPUKr2Bow9FEbKJYKM/esMj
OczyxlP49xzudAvRLAyfUr9JbJ5AGGb1KZfoz8yNgwkkmF4TTFN54p554KImKiHuBwaGXYrZ4Q42
X/DmyEldsdF2Ljb5iFPfL8UX5awgIQjalQjIiXszV7ZxUxEHoGnYCdxPRd7mQHdEeWonpEpcSOMZ
GFMEnrzSjKd4JTrhi5OoDOtaz9531FyE9QatjSYabMyPLULSuXB5yi5R5bkbi9vNjt0Ng2tpqAoG
p4BwEMs6J3K1tIfAWOZniyTGLcdqs42dWr/iz5lvCqJkcKEG82q2SBiSwMA96g1jSO40hR0hLTgx
LPfR2GrVHs0ksjls2PUVhvwD09yHB+V1O23pYC87CHoJjWanDtX/RhK2iB2gmEHuUtYD6XPfzo33
FOTGQEN3WXxwtYKv3+I0gGJkIBzmtC5mKKeQeOZ5v1Skjqe5r7fGbOpQAinbOUuK0AxR5LqU9cya
sPcORWaSRqHxgPKdQ2mTWPT8RV1HPuKpm/lbriMbtqjqsLDlZJ9AwyEeMwIRWxbiv91kPtAbmF5i
l2Nc9WZ+r5hj6OcER5nTDOCI3IEARNbKgoJ28S3Tf89JZwx4m6rhXqR6fJCVendk+bvCFeAu7VVb
eZ/oq/JuAad+VMZKl8Sww8Nn/YqA7eztKMZiq5aHsXUefEzGmBabLtQ6mh/jAFAbe0SmrLTUXCTL
Lxy2N6zSqRnqrAoSp8SCIFUPC2ydyEXOqjOXJoWsRBbquRIX4vnduQbZuOs75X13BMf3+GHs66a3
+TCZHl3nmJwf4QHzqk6OxcMjmLbtsLqfoEzueR9XO1+QcSH9qKZX1G7/ZHtZQji5hTdmosVMnpFu
vXxoD0Odzae8dtmdiraVJNLi5UCLx4IOtrj72GMsIHTpQdSfJ/wO/LZnpM+tSwQG8+VKlQ90sTMi
D6Dv3DsHqwdjsMGp/ltlyNP86Xq+6hpTbEtGobOZ19ErMaBli5leXXXBCEJQT9W5Kkb/mIA2+j26
VXcZE4vSlyA3H/iQQ4akuz3aFKOWFI9gVn0mdrYiW1Z6S/4DcomcxL9pYx58+I5g/WUDnaFTxCZ7
Cspne9R6p+b0YBSYaHkhjpTdeiEHhvuGbn+P4+5mTvmXQ4JKhrRaG1WxpC0w59+aFUGDrJJts5n2
qrrO2Lo2BTnhzHLdnd0khL5Wio3XzS7NIpBtuso171rqU3KTztyEfZjBZh+91LvqM+yoGE2xl9vO
JVvY2FLB9Vgtw3Rxf6A5Lj0Mj4kBXYp646+cOsPjWMNegJ9/nVQpIX3U8jwzpv3i47ZJW2pjOi6w
B25B6mC7PMHdldozRbZGxluG7yDu7pPBI+BH4hc5GtiPyNX8pmg+gMoelXDDB4ldr10RQey6QgBJ
DX1W7VreDkQopWvqwZTUa/HVt4U/kB6K37ucp36RPrFqvMGUsqODZKTDOC53dEiaG3dFFSUrtKhZ
8UVTzXXTW5FGEf/yV3fFHLV2Noap9gkjuukRjr565OrbHGbdRzj4fyBJ5cpLYiseX7Scu1sPot2l
JlH5zYLQgKw2rccg032xUpdal+ZUb2mDh1ameNiQ3KTZv/UWTsWsXKGXy40o4+saWiLHLHgnroYd
CyqdItThf4ZTKMyzofW6n2+vbObbcsJWbHGX2jiZfaihRjVCUIGpMxuDL7vJUCzdqUHzx3KpMPL7
6KJF9i3aOXD3sqLDd1O0VvNoI09fKf/bm2yMT8AGgBigB4yRa13cH6LV8EO3quux+1g4hr6zhRS/
WllY4geLNeND5njLhuUJZ1j3lP+wtBCd4WqNRarv5wEi/azc5tpYAVwuQXQXVWg2X3j0ZKFW0FRb
XSGrW0QQTAuQF8M7UIKxQdMQiXw08mQ6lf68lAcZY80O4cc+Ka43xJb9W99we4Vob7zMKaE9VTOi
wKT5LtQ0PanSK6C5enRXsN0aN7ZdBve+U79M3nBXV1gWwN/ecE3fyx6TCLf2Nwwdz81SAliocvte
uEG9rwLoZhx7YIV+kGeASLy3DKvUpmasiN38M0ucg13HpDDTS5d6x7EjKDlSyxmHi1MCyV3bBnYx
acYCR1ydEXAWJtBIt7+bDfMhN5NPDrSXsRm+Wtc56AmLEgtkIu/CCbaU/PDenRfBucsUFiU7t5Je
mMllviYqS/iYuvnQnh19E7nJvgAlkFDy4LVhkDj9DduDZeMpPYqNQdFsmLGff+Lx61/NCzFnfCWG
Q19oUJFdZ+p0khtWXunFWPFj6TDaRw2z+54pbn6ss2LZO8Po3gm/ZBLOviCgcd5MTo9RE9ujLvpr
ma1xvYTOk9Z1i43Lpi5c7S7nCAUvJOE6HW1Uk23dGB+EJtRx1qCPRn/dQ4P02CHNN7hhWQnXS+Je
tSP3W8ZvfabJ3joiHMUwAbNLaUz6vc+4FMJT8UNwc+x18tnAGtehtTUUT94GkRCHMas//AKBzyVp
vBs5fbC1ypM2aIJpdfemZfOhh9oNU6uDp17qAy7m7Iw+ZLy6mMPeWJ4Zu1QnxnPlNGEpVdzz60gR
FXjpvifYVvC6hLzHAYfaRz8s1cJYp84SptOx0/rI1UIebXz0vKhlfBXFwEM8n0Mqrmnl6qr+VSWd
vnJTv3lH3hBh7hKK2TRSGzx46Ie1xrzdCwi3vHfSaJuwRdjiaQAn6OXUJ+CDOKihj57hH+h7M7b8
UCc6erAbBYozjbHliWJ8qK2iem3ipmWhBpXFcN35wcLVBxChK77qUmDDSmX1JyC0c5hIkmx9zQQN
bca5wnABdYLervJjLr08OyCpmg+l2ft7E/T2jSF1+tLizeUhC9EENFt8IwrTPGBGM2+EN/OJhmK4
AT/QnqKV0Gt6Vfyrghm7iSxY5KMxll+O7oMbw1fuyyyEQbR6JA1h94AC2e49sPkuHms8sOfR9zWH
nUgHXnSKgBF8UyyVTrZt2/VYrZL7NnP2S+MmjGpt+wJ/0Tka7TTeeDb+Bznq6sZpu/ZSmq63owjm
ewTuLdDbE7mvIN7s1QQXJl+kD6SzsS8xoJ2HcZHtbuqEvsRtJpk8Jam8znV/cVnVUJPj4Ft1EXFd
rn6nZKb0SsZpejOIJIWt3zGKO5U+1zTlcV44wX6qNO29VnqXGyPk65iZ3E8DcU4NgWvXIsxsLc0t
2QcLSzlB7sHryjOscTbBihK7brUxu2OT/+EfqndRoLxLTptKA0O/xotXzH/caPns2HAh9GKbVFgX
Q9Fg5uS70IaC351ZsYouURLfoKowM4rg2sK8FmL+HmCguOlramRzOC7Few0pYJsSvr9WPUZxd4Gj
YJYsSqx2vKzXe6Tc6luPMPn8MrjUXTDDFErgnbJge0kSyyArCNA4TPi0hSyDu41ci6f6vhFXDsMX
ZBWreo4Z3SNuccNLbLoSBch8xDgd7Z1oT8HLQeQ6P0P+v8/YlXnxyGNlZhg3zb0Rixm88KL3XYx/
1J5BuTjt71jAFMimkmxDPSyhOzfoxZ32uG1LBxuHsKkbN+HQuDZv1ALxDHKhvO2L5H1hZx/z5NxR
6ofvGHsLnApM0IMyrB03vAg/Q1mEOVTX+0EVaQjtWR+HNlh2hpuVR86I7CwG+qz1UPq3/TI7B6IM
mnKu+HrwbJPFTGPGcBR7wX7e4qGe5JllhdgCoQcvgfWKiRQ3OCtDXeAxKCAHbGtlULOcu8ekviJZ
CXcN68pVyUOQWmRjGh5bN6ve8ZHz4bETEVGUUC3GJmJ1UmzMBOQAIbfsvmTv+jA5btkBYnQGn2RQ
R97cAap3U5d5dcOSSvzi7GtuFNofqICGH5xdKKEzqIrxVhjBW28v0YslgCjqgRvLBqgPN9OyAode
Nbk4gI7sDp6K5UNTTfl57mR/cvH8kMN0nEM/WM2nbGi1CVck8jtdqN3nVNIpxk6JD+PAY5OXJrhE
WtSnjh/yGFjjjFULfyNgYbZJVuNAvTTHlwG44WOnR+cmx3x8SERVLxt6iW5tfqf3Vmnxw+AsfGHv
9a2KjH0AecZzYg7iFrh/eu6nKNhidMNqIV2NdkuT+C3nrNiVDn1kzB2YamfjyshgSeaFAw6EkWIT
CG0QIBesSS1q7BjQMz62lC15j1CWjF1QWiOjdl3ijjB3VrMavGOXJ9YQp4BShvwcNHazDbr6aZL5
R6OAh88pGKkx/WKtlEGVb67LobG3ZE1Z1NrTa8u1x+cz7JHpu+6D+VetK+OcZkly//+6lukI30J+
/F/z9K4/AOp9tGAy/l1k/K+/93fnY2BagWnKgIuj6fk0Lfzd+ShdJm3zP5ajWtbfTAvtExe7ZQeo
nfylvxRN4f6NXhs3gCFnWdIW/r/E0xOmu2az/+F95Gs7vuPw7LdtX5oYIf8JqGf1sz91ljHt5k5Z
w1HyvgwnbISstxPnT5zTko6l3gvscIIl31DQu/rwxY8l3+AejqMp84mptW79VrI/DW6G3lz/RNVa
n7aW9HCki33yJgcXV/MTDih+ggLgPgp17zZp+mo4fBgezdkZ63uqIgvaG0n8EqtzqhGcUyU5Jp1i
xJpA1WDgs3OWtObhnMK0wmeGq8u/ZWyocCRrDOIrvsPQJP5AH8HYNiEmbXXeB2AziVBYeWJYNz2w
tjIUyei4pAr/O3tnshw5smbnV5FpLZQBjsEdZi0tAjEzSAbHZHIDYyYzMc+DA3h6feDtq65brb4m
LbSR9a7SsnKKANz/4ZzvWOSKal6ni/nly3BXi4ZVMh3riTlU29YFUncXfrk6SoUb4hEz0xttzEzB
aJhYQhopMK3p0Jsh18RMsJYJcSYXlW11QfnlMxHYBVs2vh2FRxOlWEyUUXh7drbYVGYBRznQ5HWm
9yhAcRpjv33xGqLhDNOeo/3SqTE/AsLV2bmdWLTD+4MOsvGkA+NiBp7TwRPDeCN6K0NLbTrDWrPF
rFjp51glinuZd9XFIt7lgXu1/t5h/HHbfmVyTRmhqZlfuDvPJ/9sUw3IzXyGU+yDcBNFY9Re4fyr
6kS9hg1p+bIkYe5wHrMZn90tBBBMS4R8Of5m+jIzlfNCh68rD6dT6JnucuugWjLIccXdFpiaMfex
xdP/rVWLHg5DHTEeQCw4+4H7ZcFSWrjXEsWpDhJFos4FpRV+6tHP8YxXY20dsWEzsAQYn/knk3Te
mkVggSsLHfIw0vXoki2/6tcuohLVLloE/91/Oco6O07C/ZxlYw7ulW0dTDUy63axrD0mb1E9PXdk
2ubHdHWu1auHrYjXiXjUtp8VO7TpzFMH1MD8csONbd9PW3fV8sStOawRt5B8GjBrAHYMNRZcl6F3
TlOTsZJvDdMxtgZV7GIC9mj/fcE3Bp+yOlP2Q49O6jZj5pTg2EzkFdqx99J1aNuCPmyMU8TC/aw0
itNNZxX1N1Wm1iP+m+598WcPrFQG4wuYEXWKocRT2I6omVh39+I5aSPpbSyGWE0wmPX8lJT28lnE
5MrBG2qJVQTTa6GoAhizYeAh9E4wPh6PixkVt37qt/1xcipsw2Y6Ft97Y2nu/VQyJG39GtpLaPoZ
U1PXdp4RGNfOxhQFQhFlKLsHQVa6F6cvY3JDI9rvDe7oyLoZbM6ETRcVzm1bUxtsdVzNhPmmRfLe
+0x1d3JGsOpZEUM3q2Z5sa3orlAtmOGrgfjjsBABypSjKj/hUQ+bvI2TfRQ60zd/xN7VdCRXHKym
Lb7PecR7U4NGusdeD+TRKVjTmPn4jCoRKC+5KpwFsP1hqEHlRheEBcbx7fTItpDuP7EIg0nNURTH
BmXZi1Vk3U036+jdzQS646XvqR5A2kjaShuz28EHQLnHsBj/mGpjbUJixTBmzang8cib58Qz7RPD
IYf6Gly4sQErgN4wlF7+Wbtxe7bbBdA8dr3lFTxE+ZNiePQRfNpTdIi5cfBkZjB4Za7HHRW6voub
yjiFjsCdOdIw6qdao9gJYnSZq6S3HIlJ9IsGZ5MI6/Po1flwmGaE+ZtuMet0y2yLSKEl5FkNXLPp
vo3pzIR7hB8Nntt4t6JQli8qBenN1IAXZYOWgNGTUbnulnWxp34WBmCjnEP/4LaaxzP+tiSG+aMf
cuSvokoxeGYtoY9xQxwJxk+O8DW5F7u6SVZj0hyBReAohhToc+zDYzo38+yXz+yACLYEJglR26Fh
LZiGPEdztrrmBTuWXelaZKLl0IRWba10NoMp8IvgLHCMG2cR6YcH+Wkkfxghy61jh0uAFIoRWWrZ
xY4gLdPbLEM7XMMki57xZpX5dowmC5ahnfjV1nIbnkTfLY01ZtHXL/684JulnU/CTccnj46mdrwH
RLKGCCAyMERPIBnWW2o3/iICmPlj8hUTzNmAPRonEPPEGAOUOKERIMMaFqa3KznN4FnKZLqhezPJ
sXEWAz4AKBX0H3USjNQH3RFpQhvu+8b1j7Dgk0+PVK1vZI6TTkl8JTmUTbL8zBwjJ7RTugJ/bjqo
assfQXM5DunCnsfJsmPnrmkvCcsNhoWoTJ0NaHU+hFIMG1NnRXrtsmWmQGht+0M12MoCRZjw84x/
8rYiwYbYrmzKGARnmHX9QeFiHWVU3E2wwVA5xuOrnnFyZXPk23vTAACTFiatSKSGbrzN/GV+HpkU
IjxMMT0Sw4aR9TgxZPsltTMfWSRagOtjbKMVcWsM0pZME02h0UhCB5eKbLwpDu8d3Efz0RnIN7jO
ysM4ZWgZ3+KJ9r+je3MfUmHcNHaaTAx9ikf4X1jO0qWPtyGut4PNIbcNo9E4pgRxrobiHyna8yCp
OTOF2WX2u9tiTg8isahvPZS431jnQxgjEwtMY7FQ5zZjdjKR5pHjxwWA3iR9mp2U2Y8e0ojo7yIN
xkkkj0ZTyrPVSFMcRhsnahF58RZgMAo8ZHZJwDYmxm8LHGPjNLEIZONi5Jbhwmh3IYSVqY336IAt
zt5jq48u3pjpwKvi5TgxZQGkgithE9cayA3CzeKQRhVhK0B8+kMfR/rGgAnmBKan+x2SXZSIyJPk
3dgYLQkuTvTpaC/+TgjXs2FxsbLmY6EWyLEFGTzVDnp0z6RfkvRqa4rdahS0F8GOt+y9H40R12Rn
lbkwzmOaniwHP5doQ/VAGDRzNWhmzzkkgnfk/111Z6fN+NtTstTUBgDg770+BvcQp9rAxywW8s1m
fAXsHwn/wT2YTT8iEfmfzEuT8bUCE5EcvMqqPhta8vYBypuUO5Fa0meBjv30wvSCjzGK8HowxAjr
TzvCB0N5I+LxFDKEYmxAOcdaxaqILC5Le3xqTIVxLskMfL1+h7inmrxiYUTWPI5dnVVnt4Vshj9I
zw+ztKEj2Et8i608OeJs6Ez2Bm1/aGOurD7vC2yaTkyOF+5CXhMK8f6aLG3MnDpS5zI1EuS32r43
0SMCEel1tesnbBMo6olrMXMW7hk1yGfr2NMLvgo0d1KLraywhHLwqleD9cyMm9hU/UmVuVd+zGXv
1wcOWv8ZviaZImPDtD9y2vJ+YDz2Okw4+1N71tbZzub80omK4TcyIiRApmO9etRqd13vov3MxwiP
MHjc4uAWHgEyJomqG6ID6yawM3juXJD5litLZQEUHvtbH3Yfom0gDBIgki/4c7L6N+5lVr+JWxsb
y4+lEZAoScHBWLV8bSJS0XSVMVRXHqIJk3rxCX3Q5LIY9RvxBqa6CfwGpenP3kGU5aCv2Fphspuo
yT+saSH/a46f0kxYJ0PYnPxMwJghN7byvaO5WMiCM6AL854B1pDekelhr4M3QyKUc6DRHEXdeewe
bdyHnHlyJGHLKlW0T5qBfCfZEDQ9MBB47poOUEoiIoHMAAHdVjhc5fGc1Y/t3EWPPPvLcRkxtaMN
5ZrflsswIDBInMDv7PrGzDt7LwyqgiR3fqG+xT1br07kuFWpe+pScAzfCjaG2PMFkMZNUbdUhItt
Wre13QxXR5OWW6QoAQHn7hqMLmeCtqudbWL8wUqCZlgnzZ6ozYzRby5bn7GO67Kq8ftHTc7lIRIi
eav5bE8li+sssFnxVEjgfAMid+Ekyc70YjuDK2EY32NmMMY5Zbfvbwa7kC/aHsnXKlOHrI2iHUHa
5EpOTGXH+C5y1uYMNX2Ggc0ncyOZpzDfV4mf8hW6y3eArfpd8LfwtqmO2akqPu9668DwPDh2O71j
egNukbD5vmdAbz5T4HLCpgsK2nlo43NoV9OvImzmvTfL/NRamJyP4J6cW5oGFZ6btMZxVdX2liFL
Aah4iPGjxouP+GDJpul9EisYTJQOi2ccruxFG3ymPt8YGW+ZnaU7XmZyvGF1jj94fb1Ll+WAcGLk
nwllRxkdwzjO6+0Y53ttApZm2OMW98KkGNqFCCStc+eTdLmnIzbtbcRAlK6K9sYLaHIXcn0y8e72
XGDB0g/0r7iDia2ZhxyOcYgBcX5pUbkzf+5tP90nXRl/jk3rnsYYE00xlWoLp7I9ZjXH/CIwdbNd
8Dhrsr7awSXNCIFREfMlBOdlMMPMqMB0eN27YzThfSRHF3VxG7/ismZvFiE0hPxK+vsDAXRVd24q
gVe480MPWURUejsAQEyrBh1hCR9FRF3jxhi6VU00bRD1CZloEPuf7C56iX2fWA039ZC8MMPi0V3k
Hr+7eWDmps5zx9hSOWBj6ylhpTE25ha7GqGi3M2EmrEj6R5bUjU3djvIeZsQT/Iz7WOv3/v4mVr2
02W+tuz9Z90v4z2AtooVKYKAbONWUcQlPc3mh9Nrc5vzPWCXcJZHGHPkveWJdwGO5YGliEBpEhJy
y3j3JpK+i6TErRAZNwWwfcf72Q0UPBlxXewdS+BmMV2SaEjyTHMq3tGzvy1L/MnjBpHly9XmJZ/5
SOZ2R3bKNk8Un3dKhQw67s5BFHMu3I6/0FjVV8U1vCfGN3qnpiiqDYef9+RkH+a6h0cH5FLolwgi
Z9yRcC7dEzEu9VOI8vfQrqtyDs5thbbiYCWl/BwgVx1Ds0UETYrrUiq0x95A3mMNuXyfIgp6YtE7
34CJMLGVOeUNRmr9MbQ1xu4wg+vg97M5HfOs8qIdh6T+uWBF0hD4rAYIk6vOxBJTdGEzSPNgBAX+
4WaemneL17iXGUvssZqo6TOc9AeE5vpYA6ThMamzqyZ95W613K5+iHy+aBh6GF10v/ya0w7bQEYF
GbhOoZ5n1/NQASFK97rSoSdmfKzrzNwKKvlfuYG4pu2br8vkrfG7gVEvq9DbzuMQ7VFppkGNRTg8
FJVP6ro1H/DhZYcSih/sXcROmwzZwAvlLsl4+dzVwfTVcwAy2Tboln8rO/bBbBCFBI5j+W6RJvlY
VrAIGX+nHWsGB08jniYrSFyOSyY3B7fKT1pE9YEESIb/GSlDGwASRiDcqqTYMQpnbyMXC0C9upcx
pz8dpNO86da8kdYMgYZFkvuY+05/RMIwPeQmJIsJWD5o7DJ7a3LbfAvNgti+oW3v8PZbO6ecxb52
GeXmnQZt6lgBFY17jRsXYa1MknMNMLwBRny0J3kHzUKzB5DOzewKi0LKX+AvsHgqAQnSI48JYKqI
7QSX8R6FJuWdFxUXDqp0xyujvpUGOjYEdQ1zfFToGwAUz0Dj/BHN2zg9o3vu9rrDybVp/MG9Vwja
oS6l3nyrc6DknLiA6O0y38991JyXJaqJQLPSusdAUcG6ibvvRqrMZ9drerbzrI1fltGn2osyG9Jx
ah4wA5t8qwuQWlY/QVtG/U52EBDPrLwpQ3SMt811XeqcJZM/phJll8E/ZFpDIkkCLn7h4QsPnA/V
Y7NoTTkUGne53aidE+pvfcrFOlhFCUExrqvD6mCFODA9ktUh72o3hBXe0w70YFlpb0jCcJMbMIHE
z5mt+mX29tUIKbuJwlwoyML56jkzNkwIt4Sc5gbrwZH5kcF6YUr7E/GbzKZmAr9fPVG4393MwAsI
v3GMhuRGNj2oa/oN4BsUtnCp3PnHkuT2C5A587duBxaci+9eB4x/qecuPXuWOdO38Yi6iN8LfO+S
/2xcS3Q7w+6mI6X3DK87La5Z54ojIKpm12K6nB/MLAS6NMMFVT3LM5J9SGabFjcSlMMSvFqWEgwC
UksPD6ZNtN7GLS0uvb9hQ/+TQ/s817/++3/9+CwS8uA75nQ/+z/rnS3TEkL+c7jC7YoEH9r//S/7
22LBd/6QDpNgAnd4gdch/t8XC774g/UAVxfnq/Bpnf6NqSDYHvimBN7pWMJGFM024O9SafsPhYPA
5Xe0URnZtvd/w1Rw1n/Pn/YKyqGytqhfLWHaJANJ+RepNGS0sjbMzD9WeYaVhjAZ9JP0ZD0Mopqd
axS40fScqbQkPSsHCxgv00uB8uqJZvwbWy8Z1ImvPj266LOwC+c7bM0Hi5kKwhx1j/aDvpQ9JjPe
CmZQ0dElxW346ghV3PaZcVq6pt77Yxdxw3WPBrcai2J+j507El8pxvwKwhBXU04+IjNwxFmbJSuB
rlOdGjLhvKxdb8RDhwlwCns2rHqub9vUmUhOtXDRIi0D8lNn8miUwC2OfkfJi+0pfkvq+leG/EFi
HbUBdk1J+p6I9EdGZsmui/Nb5ot3acn4noT4j2Sqir1WkLqRTXZbSKu/9cT2NYyimy9vBRhS9zi5
2tt0yEce0yhvbn1WujPmzw0pPwiPE6TQS6sxTHqtBcwz6bZpj9CBQAyci5pYlZqJyCYcJmNtqdAD
SR+9NE7dfcyxSG3aUuBpWtXHbHLaE+TtMLDjOYcNz6RXF+JedeY7HLqCzyosx8MsqgiFoxM9QS9M
2KjK/GHMCQomBjYst7UTmg+uxmRKhavjfIVXIuPJPB87G6kv9Fkqdw4ZqdUsSGOzPIbcOGnQp8Ys
NzmJJCeuHuOEyTX6yaiy2og+AkPnAVTE753wVuzHOdSb0GVrQ99845rljQAFd2MzvNylooAoLKiY
CpQWgShBe4yD/YiYpN+k4N0vXhm6h4Z1EwZXgvysis+smIhGLUtxXiHuvyxVlS8tY9Qdsprc3GVd
U5CCkzHAPxDIx2LMI5bo0IHhJXDUTLnxiFJXVeDA1cjofqh4b5AzYP9MtYuZHmPZ5HvsBBqjIDw7
Kl/jxl+uXkjWYIfvJ6na9AYbuXMdnHKZNooS/PtsOVimGwkMoCJdTVYrNJCxeno/1oP6jHp32MF0
fIBzJM68LSWg2SK1bmnjgWH6CWSiHhdmigCpWBKSpYV3A82PoS64zwOtrvNThaNxsIy8v4LR5C2R
UfQTIFOxLrOa4X12TRHAIhH3oTuYD8lIwnRlWT+cPESZM3UIJgFzYOgs2mvO4wQdTxzyokLgzKDZ
1ORXy8EYb1TUqK03tc1Ox7gV4OwlZLqQWDFf6t59g7c67fjkvuEohxmUJSQMRMhCDCaIG1Fbz8gD
qiBje0JGDAUX4RD+ZH+yidR7xE8/Ge2VJOs51gGB1BnN2ja2UpJQrJuuCL+Fkb1VTXyqRv0D/RWA
XZ+kJQhp8zC4+2kZ2INM1l3W2L8qJ/Jvs4FBl8VVv1eToY6V1X+4quvOsbLQunhZ/Dn7vmaCrrqH
ohLzqeuIo0zrRG2KAnP8OHY/OYqB6rn25+iQprRGDLGHjNS2sJLkxkkNNCNFdChm07orG/+WiICZ
kcogEBoSemJLi4jUvg6DZgBdOLrtEqC9ZqYw5gGbkTO8sXTXswPgvdsjk+9vl9pqtzMi9oN0aqB2
k3hqo3DC0WUlJ2QN5cWwZi9QHc1JNEnrAXpwd2VfurP9MTkZ/TrehEjI4cNc8MxOW+CiwP3xi4Sx
cYddsf6djRH73syr9s7AABYXhtjYheBnEzfaAjJJD42eUmA02FW+T64cQYJMsyCeaqCTHtvCfGPJ
3L82vYMbskzS9HfHgOPQ2QUHAHuT+EVb7Rpj5mKxpXfEVJ8THhA5cbQblQ1R22amDRyhwezFgCnP
sSIADgwhcV6woZJlStzLySrUI+6+twYJ6xEWCMOmOLyQNfgjWvyn2rif8JgdhX9g7x0F7ezFBBSY
Tv8wFOGpmaLfnLPbSgGdG82r6BNjW07qwTS5VtCVbRCDQVVzQXxps/5hLw9FP247xa+xrPqtMET6
0JnmqfY4HHTbggAqzOqlbseUUVZY//BrxOie0V2VR8BNpMbTSOd+JBozZ9QSP3e5F5FfycueZcyp
dI7Jv5ErkdXjxcSLk26souqCeVnMXdwaRsEW+jCVWHIXG+AkSLIz7GMEoqvdxkkp5KGeg6FA7HIL
K8R/S5CzEHeKzEl648HXdfnEWmCfOUwGLFv2hC743KX96F7zxX2Us47PQqSopZDk11ExbQfHvpsq
PmZXPnXNgqfF0OnR8JiJ9WyT4TaCCPIWYjEb9APeSFFppKAszE80AECuM+sJn9U7sNEK85Lj7Z1O
PYMRtn7pXr5xp6gnpuC//58oVf7/C0D4Kjydf2rPC9Z4yCT6aP+B7PW3knX9lf/LpUcCo/CdfxcR
Kb0/JLKZdc9nu/6fMyJt8w9KCpMgSEdB7fqqV/+19OSnqFItn8W8gmxoEvr4P/7lH0JKu7/8+L/A
V7xWSdl3BFj+I80LvYNU/nqyrqIbRuYC8Uz98+MxKaP1//5vjHkk8Ml0Pni6ZW/fVPKtAdxyq0QY
c/f77cTm2vwRZlb7S7V2CQ64mwNvjONh53QM3+VYtTsJl/CttUbCkgpGBZZK8k+XBfK3/3wY/09o
cxbdARtNky/vPxZYvfQ9Aqv/MLKUX/uvIivrD3NtdSy6DVoYqN5/74WkJGGD7bWJP9T6cydkW384
nhSCBxFaD+JNfrO/d0LqD35CUYkiqnS++qe/PH7/7HH0JK/JnzqhlYrHdN5yYTBJuiK2O//4PMbh
XLeQfsQhSt0iJ0/R0wsxpZVxgC/lfnTQTx6smauwYepFsDJp8AFkDI9cHlTHe+1KfWF5kATZiGMx
TIn8juuXYSkpBBDZSiIAtrHX5Cdwlwytk6E/mWlic2v2ET4pfylXMYByl5MxFyxpFCPZxzCHBFOC
fb4XTN8puBlFpSWRfcwQWcGk3jDtzEzT2tTtrwg7UdDLbIARUCQ+XmhL3Zk9qWcRaSC7WWBOBQ/e
7AtBDiva5WTXoTuCamb5AUbANmis1DjEqe1/poVH4+E2s7m3utA5MGkziTBKknt2XM2Bb0ZCFZ4y
CWVHs++0EnDM/ur8WmQpSBuGYbGJRftBNid/UaI90kOhGpIlo5GBCKCLEZCVO6gHzahoi/sKSJhy
6h8ms/47HJIXZwFy6Zu3kPeoIh34OSzAxlHeLO78EBsDWQ7OsMpubonibreTI/s9c/bDgvoHnms6
YaIyvHzNBC3q21pNmowlgGXPPffohNRmZIRuOckDWoeblrngplZYLsLSRZSjKjXs42ImsKjHAzxu
ykFUxNEZ8+0MMOXdTydoZIuqr9jOsSAuwvCeGYQ25zadO7bihnk7MYxp8DnZ0dbsht7b9GGI+KR6
UsRDbr1iksiKG3nktBpfRrp9C8Cgm6EIWKjFbMO6cIQap0pQNHd2HwYDZYwCoIHvfii1/KZzT9yw
/qeIiGI7WDw+GTIGiuQT52y7M3k6j35cgWOo2AYcYKOV76MLnFZWmOdyy0x/tHX1vVez/O6D/2CU
V2aPReaM126W3iuxajkw1ti8lEkjL7CYmMVarMDbbrqE1RRdRsh/+7axjaOPBOEQkub4IGHqJXQk
BaAnaHiYN7MOxjDIRTQmEIomhyo5z8SEdKKw8Ku0FaMrK5WvvRQs0TtfU/6TJ/NEXiUmId1ZV2Gh
WduB6B0/bMJ8z2FGvry9dOlhzJb+XRehvoTAjo++xAfTmYqwBKUrfW8bafueIwxrGZcxamCvb7jN
HUZLBOShLoD1ORY5HjLLjF0GjgTJvVY1a51sOqCw5o8pXU9fR6q5V0IEWmB+Bl9Fk03sd7tIsMQs
RxvCW4SKxO6Ic5QpCysjMRl+SJdEsCwRyR02X+bq4PiuzNb7y8j45zpZo2I7Id35yV8q6+xkPaI+
B1n0T+if0b3Zz0zzhJWKPbnlHeHqciUTW9K4Ia+dyHE8opXFH1qm92KxiUEcl+zatXrYkcFY7vrc
yrkQnekopZbNoTd0/aBqHd4THVRfmGLHwVj3BL91EiujYiPewkXMk4tIQ7GX1exd2P1PNybax4Np
C0BTJlrmuMiLd5corYUnmhUtm/+XGjodksDaDp+tthA/YMZXh1A3fgCJq31yyxqYoDMyiSPv4gBc
mXcM6lF2B4RGPyjSRkjkccEZqartyRGVcsvRurNkf8QswFKpGuNLRtjZkYnKeO6Zf14tzy+uCRP6
18bw9KupzOqXhgKDm3CqxDFclPFEMyPux064rzhtQJJZtU5vep2Cm+plyjDC55Eubft3CUmQblnX
r25lWlujntrXBP06D0U2sHyS+bJDm+3tU8e3DusAY89YWFMORywfnDZFxtKJ6MmRRbjHVs6w3FZ6
PlVZaV+igpXijAb9oPxeoeJoyZK1Uou0xcF/Kwkq2jedGB7BSIZXfgiQqdfyLdFWcSigde9x9TZ3
rAeHO5r68scswWMzOizexZD4777CzT14I6y5yUAWvGSCp93rd6vGnDbSkOLUZgyWraYonMDNsxiV
Tz6cawRaWz2o9oRlp7jWDeKHNEt+ClAIWPa7c40/4CC53Yqweq/tBQf3PMhHOMEBfcV8UrGMnnHw
jL9Yo+qt19rToW+BszBJEI218zD4salncB9vWkfrPZoz2qW+tetLLY2VoWOmm3ZgRgWajTcSr+DR
TdfmHBKlY7+1c3t2wfXfWgjCioguTybR7WS07ZEjeweKgIi9tGiOfl20u761WL9NeVnv0OtimkZo
befnzO47c8N3Ap8yHUoViHiY9lmf5qd4gOAZRGj2du2EQHkN/KA45mQeKjwd8JonQpxNVz+1+OFp
pMSyE4128Q8W46NttG6Bx6fyjxOax10BFYMl8eRvdPooV+osxMjuanbca/WAwzZELfCjUXNxnmo+
HggT7jNFsM0TWzu3ccdGfK4Ivba6cr6x9MocglLkjdNyKLXI36wp/My4vPIi/IgxAx51geFMlUxu
cfj2Dp2oW4Un5spVMDmG/cjmbDgTmmc+OfPYYT8zCEOOZckUVSh3sDcgYdGFlZO1JwgcRoMwjd9T
2HpnS1SQck2/uTAcZFm1kC9eREP1ibdkPCpRy3Mv6oUWBc2TGZfXtVCnx58XPJFF+MQXUPCZMuaF
XNGqDyXmnrq9ie+saEpRUc2s3buJKZC5VNecff6lS5LiTY/muBvjqMbRYoxjvSesERGd108mh5Pp
/yZREamlYZAAjZkCu77dwtOMlE52pKjRSHtlEp9KpzQeacOjhFWlMx6RKBPubHSllx8Mv6weqTOS
8pbIQCNGqZHHjKT4feOT2VkLzkMQEfoe8GR7hm2WP4S9nfwqOHFmhGQeCtwJy0xne8mLXRSMMRln
ByqzrOdOjvl+Qo7b82NpH4sQmSvBshLOZ2Iyv2Hz1SiRHAEUiVUgVD92Wt8bLOLLGr3O1Hantpqq
7TDhUFEmG62eEiPomEgFbaenT51M029di8+ORee7zMcPrx7xr7iEIt5DD/KOwzL0x4VdYwDCQ1+k
zb6/qc3xZnEE0vZwloFcIxV0zvXUmQOgwkY9i0UXNx2uROZHxuo9hzIWw+ra4P2Ltm7ulvsYa+kN
2DJ9z0bKOISVNp76rOgP2rUQTojSwyg6h5/Kbuw972h0KGNCqWQ0FM+JW3m3ia2iKzmV2IOXsd8b
aWEFXpx7TxFeg4tdcnWS+bikW9fpEfkKCK1kAclx38l+BbTI5oeVkqimjDq8FkR8sF6sZNByRLE0
SF3sYES2GXlo76KG6LEQklESaIUsJkYKAFSeveLOzUYDlVei5S4OzXif9jKMqK60cUKj49xI1Y47
LHXOsZg86ykE5b9ra9O9HRi7Ht3ZyQ5Eq1mvSATAEYjOPmbeqE9JHlZXyRrd2gzoM7G8m0byBhSL
7bFGecRGp98iKyQyHGEAetfFeeWigxHjtYouIfHEztEqOyeMxI4y7AeOlpocdLL2bj3kny9jVuKX
7ktzx+BdHJfMcU9+Mzt7mYbmqURtjxA39LlqZthyVAMrtqmcLp3ZP7hmh5O/Ni+ZXNKdyttvRlht
8VbFd+NsfC9HDQIUvfULy+A1rgoXR1LRvNQEIgS1MKczSme2wmGJmX9yUPAOrJUDbyhAJPNgeAzO
egypZuZ6z7iT3e0c9SH/AlIbkMqE5z91mNe/OV/+PD4Qzl9zFP/ar62brT/ND9D0ejaO3fiIZ+xQ
1nLLJosp9OjL8+Tj6oNZXW3TUhsvKPenZ2VZ/tusxvpexEt0Q2x28z1MmMziUlSrCUMg1R7m+nmy
/WVvugZZrDKDjtD6xrUcW6iueAUJTnb4EswAKoAbGLif32hzDUzVaLaDUPQlpl3pIAPIbpRKjJ9A
ViIwr1N1j4+mOzJbfh2aDv1bX7sIkXzrTQyDvOktFwpzg3pZ8ncPysx175w8yzB+2627LRq1nNpY
yneK9ejgCpinVqo/KmZ+Qz88ORQpMDBKUkoh4mzdJZ4fCGe/oJBeLsmI28bNFM4202rBj2fMULx9
PrUkHZtR635iQ8DlRvZqv8JMqQt3gEKrbwtIIrFlVJ5xysbeeAmlJMC7oeBl5S68B1Qu0H7zJTX2
EyfCLVEP4he7h+SzDhFm1o7BUquPxSNS4NnfGIA6ltCzzV01j96N0w/G0RVZuO0AVDSBUGTM7+bK
nH6N3fTWxbg+y8FN9k5b5Ht3gkQ2YqfdeLVLPgpo3Vt2/QpjBpEQJD26y7IZqhGaHda/e3aEXNIx
OyKIDN41MclSwmg3Jo+86/5pgsx5gsE0nhaTIhvACkkVcU81WGg9PceFdo1goGRgwU7utSQpzKgu
Yi21x6+qO/+qwMVajHMRU5cjrOlAJjcCXBrK5A26h/jeXot5mOEcT2ot8a2vYp8YDuDlawsAHb2/
+GtbAETIR/9EqzDARnQ2LYyR+y4l+asmqOm5WHuM9qvd8CjOOI/WLsT+akiGtTcp1i6l+GpYwrV3
0W3Mfe1pEah49sGxD42xi2JIgf5X16O+OiALimSNnV1OgWo96zzh9dnNDsSOTZvx4PoZep/IteRH
Dah447MGRpU39tc1d/MwqxnohFpbLgT2T3XrAGg06kdDJMmRYKHqYht19Uj6E8kgaAoB9aDCALCQ
LGf5P9k7k924sfxLv0q/ABOcebnpRcyzQmFJlrwhQrLNeeblJfn0/49KFyozUZ2o2hS6ga5FAgVb
khUc7m845zv4pI99RJ9mNwG9sQRRtIwElRjgxc4n1U9H41o7xDYyp7z6QnkvNddgXOhz15jO/WP6
2UqmSZOeo7RjaECfaQPaW6rP5tP9bET9uSetDCvd1nOfKueOFZxjeKppYqu5m43nvjafO1z+kXOv
S9fbzP0v5Mr+6s49sZi7Y0cLxRv027ehTdJ3d+6h5dxNo3MqvhVzhy0+m+1p7rtxiDRrjE/xd5xX
tOXZ3KHnc6/OFsg8dnP/juONou2zqW/m/r6YO32Av9o+4T2dBx1/CusxZ88wDwfSeU4g54mBM88O
dPKUVyPjhL9/sRr/eg5GiYhDHxG29Zd8Wh+9EVi+UWyhp36ZXq3X+q691jd1aR9jHLQPWnb5+5/4
r97kwNN8z7Bt/JK6h0Tij29yxdggd7s42LKlC96zso0JVraT8YJHZzKX1IfVsRnrDp5MmEbvBrKa
NYtrLPLGzB4bR0xiRYIsjGaaOhHrv8XJZJakum4nJ9C+tl3lPiHF4O3tFiXr99SG67nu0rHZDXVZ
n6y8SQ9E6A17zmceOYYEC9cTN5jVrAgpqmih82ST2WDcx1bVR1E60zdXJcEelEW272tHbMEEac95
rJqT7Ir0Mcr78GhmQL2PPWXel8h3p7sNtDldZYqYnWSImxc7tOZHMjez3wfWfxq3//F8tP9qGOX6
Ad8zkCZjF3Xhef75Q0XYa9HyzbCJTtiHIo33nUkakUPW5do06bpMIjuu7NE0Erf8GMFoLJ1tb3rG
WyuiCDYR++XvYy/VIc/s8agJgx0YM9pXyrzyxYJBQy5Uu5Y6QeaUwurW5LgtFmgpUx7PxCKT3hvT
nd4xQiBeC6n/yg0179CKsEA5P/KvwjnUUycHU3FvJrIPqCDcCLv1fCaln8dT8nlUTZ/Hlv15hEXz
aebP59rnXfhf0znNP+gDBWoTE4fL5PnXD14RVf2n/7P+HLs/yh/NePvRyqz7x9B6/pv/7h/+rx//
1vAe2i0ior83R8dT2dzzv0iYfn3Z72N73/oN3RDiVvFrVfS7MRr9EvooQzj8CF8wgecO+5UJY9p8
Bfnb/M/SOR3mJJd/TO2N33xuR7Y+gpsFH/N/tERCQsVt/E9ftCAPhjcGK1xqPUjmuv+XbBjLDzVc
JUG/48UYnU0gx+CCWuOWpdcobC5TR86Ccr1jZWCCmTjtAGa7WyNoCUhwjJyIXyqnyfa+CKM7M2MH
09j03/ppAK+RnPHS4soqpLYac3xE6PAfHLpx2OqxX10JxxvtBQyVb14b31smtptRt1FIuFiLClKK
8QVkJHm2xUpMw3vtI5qW+JXQyYToXVGE3uqkLpcRIZxUMa9t2BHXJVteY4C7XN9k2JKuydPFuYO7
9Cfi0GCvT3n2tfGlvu46lV+omdbDGO2rmlSryVZf2tY6W5DXs2JcG4hQ0EdbbNqL4adbGNlyrHR6
IVW90kH3HJnw25xOb2bveHwKquk4mOROiDagcJP3nLX/qhwmchE7iLmegwvLRBu20IfstdI8daXr
Qp8U1zmu0mBeeuu4wlsdH2Km9+V7Kg2Mi316wvx59Ap/ZQZtvB3gkhOViFkzseMJylC54uhls5LE
EWNs7xbZeb+s0hwoBunXO8umUeUd27yI6Oqa6dMgqRcdiJ6+8K92qR5hcxFPNXzlXRfuUs1ozknm
xwc9an4SGg57w95k+sSMMN/1Jsd7h4On7cGTLaxS2sC4aVXIPUGG4aiPzBZIamqrhdh7D+vow+3t
q8FGB42U+UD/6V2TenrkWhMsa6IKq0zlnbKanXnpEZZlMOmCvKg/hMjq17HR7EVu7RtBJEHc2GKv
JVxva4z7VVfCgNanvl/0wGyWsRMZC9BKLtITFiXRHJLDBGeFPw5lwRBAIotr51Gm4bcKMv6yATqJ
jf+gj/KNOJuv6ejl267iB2PXzBNkVB747NHWbr7AlJgbNRiAAtKSIK3BZq1S26VJjl7nHLKi05fo
2TaBIkp4NMxslfTeBuV/sIsSD6rc5BGQF2vq4BVDdMEJNSxGk8ifzI3Ibk20Z7O0TkM7tmvRIyED
Vlwuq7B5t3M0HXi7n3u6fRig6s1LG/VjrNhLTKH9g8qcWsxEWyvkl6nFIUVxHi9JUBFLBNCggQdi
NA0JTMfWrnHfpSeAZhdbB6cTh/H3gqXItsUfa0jY8aWu/8Te96jR/B5rZuFLT0FwLbk3k3bollZH
do8jMAtnLSukpiQ1Y9aJVd4mK93vs/0pd6Lb0EMLw1MDc48bcDM2kXFuSGddaI0JrgeQPCN5InQs
Akzl3vBOw0SvLYjQbBVT6bD31qT9PVBGcZ81LDKWTuO/spRivkcu+hhdJyaXraF1RCiNXxUGrjjX
3sFjUhLafmOQPTSmW2/iwkfa+RNCX0nYQ459iLKfDoI/2ie2SZH+oOkk5wFAM4kFUj7TDblgBRfc
FdE5/ggmSmdW6lnAxbE7OZV3w+Yrls3QvOdTEJ1itx83nc0GBvd2Hh9qPeJVKVj1/aB3Xzos2ZFf
L3LbMpdVpaA4OazeEdGHZyvSWCb2HqbkBq6ktyz05oGb0Fr0fHKaM71MFFC3GhMS6Zk8DsS86PJm
O0O+R790Y9NiLWeWa16VsKsI2RtqI13INloDuHaRqaSbXvcaBl/gQQmc+lklgLiE3d2BvrEGYceD
jEuxA1F7Wd4mme7Dgj0pRMZD2cjXsARWsSRGNHruPmVLyFr1LQvF5GfdovNZ1KbRvqhZ6yQ+ZU9j
nJlfx08xVD7rouKsZO42O4621qybmnIxK6gIgXFmVVU266sQR4qFNWuuKh61HdnVQby1c0eWO3oE
Eqm4PgbMQH6RFVsHdnu51ZT50stF6/FP1byCyOIiipZtWWZXvWGKwFDbMpOtHvowT4ngKdB3Zfls
7rEy6IF4CBzcY0acEzhYaxAS+xwWRCdIbk0cZ9pBiqTW87XynTk/DcQw0qEm9ZNVlEenjgTbEWO6
Kr2AnJ8WmGE0wXzLkr5P+zwyyI3rMLsJ5Won3KLhNdBTkmWoDu/Uq2nM6YaPzQg7f4s2MJfbjHKO
lFekmr2sgksogWDy1nj1eysvsW+12THSa2fDcZ1BPGjuha+c65TGY3fy/M7uF904VmubrfYrg7EJ
J0cMJ8is8UOPRhqDzwy0J4NNL1ZbGRNyOdnpA5Y8sScLA8tvDYzMwvxVrxOHqVhokYkMlt+yn3Uv
pi80Kx+DQjrG58wvv9sQy59SE0cAJjjvYie6zQi+YdkayOmO0Yaw+8zNS0akOADsr6InmmcySpNs
2OLn0PvNOhOyIGCkyyw+O89cR4ySv/OBZ19UTV4LvkCjXSdavxvZjK1dyaR6qAmrmywzXLcw0J99
5bEWjUAUFn3Erhqboh1lCathKyje6wli5HbA1DgtLSZb5CMj/X/w8EPck2i09lPWtk9YFIK13jjc
82keuFfDDDPwiYfBtKF0Es4GJRhj4VdLhlhzhiT/VpNVuvYyni6WNcy+OaDlFzfQl2MWpzgtfL1/
CPXgRrAlM1UrI0zYy63pCmfCMB7cnt1OaxXAyhpSuj5Lo2gcjRXrdPxe7Xs9xMNWxGHPbmuoXyrR
TuvaA6dEM7JglM/A10/C1/9u7f7H0v1//z+EcUedA3rIsWjh/8/qnKcf2b0I78X9TzX+P7/y9yJf
GEQ/QiqiOOf74Qag0P4FQPJ+w4OAJgY7AhAk1/ynT8Hwf0MIhrqMR8pEajZrZn7V+QCQZmmZPyup
0Xo6/1mdz3f8U50P/8hxLMM10Z/BqbVQEf25nY1TEc8Y13DDLPvm4oPf5QQ2k8TuyI2v5epHIkae
R9f3yb8FYAcXrd30kWvt3IlUCb8E4biGMUbjmxnKeWxd1W0M8Nj7jncxMUzpcGEy6J7ZUHjo6kGE
diJwvjdmUG7IU0vYmQxV994S0tqeeV8Y+oJz3X0FHhW9dFXRnuuyKZuVRIIasNLUxdHj8NvHSpHN
MIQOCVDQOvCIh4pscGoZMnUL9UGUfbMeC3EUqepf8Rz1HLmVCQnecONpgTfK3jUu8+xamyoAKg2y
fwxdyTOhhHa1LGpkSrysBr9hgCu0Yln4Yf7AaIwVYGIbVbECXMHqIhAxrgn0eM8FepY3+rOJSouY
kT2ZRcGT3sV4GUw9hSsY1250GSnSyoXUBjaaXWTFDx25lC9N4cTpOm1iMqb1iR2DGi+cF/0uNlr1
Uep5/k0j0r5etLydHhhE8oZhHdzzdjGcl0AnZaqzLO0pSj39VSsLqAXYEvv9WPfqsUdHv26skFjg
MeMDD91h/odn1qaaHR8yolcpBXZGtDgnHVROtOAyF+/4dvFks8hskBfrJv9I4bN1tqJym+qJ8WDm
flAsU28cV0GJLQPSjYVO2XFZmLucvJwwbMAjBAB9qw4Yo4G6SRPhLo4IRkCQ2xRJkqQf8U4+5VAA
A3ghkyK4qCYRZfTUmRtKJsiERaWBx8O8EmYoGMjvWPVDS5aQDkXfnxp352l5/FKxOFlNg1YfGWhm
N00jeSoXQ/3A7D8kKJTULq0DNBD5wCMhQoc7tiz6kSsa7E2tpeSaUv1bPU3TIbLD4Ip/LzmPNBWb
Boj9eweqeqNbQwtxm1AAEL5Pda2W7DHLJU1MdMWrhmobcOpzZZXBJpTCvsfkpB+ZkttLIr7Ljcs6
x/Ka9quuV295NK/SPcLzuEwvrd+jGy6Ycdlr3E0Ub4PaNUNyrUySE2Dhu9WGbChSl4BtU3nMC2DJ
BtkpOrLndNNEM8ZGkXJCNd4Z67h7Q9PhFkyKhuSQRVrw2nq6eLK7pExXpWVYYstfijlyBkIDaaGy
8QtW33qXck9ddD4+Cr4O548p/JgNngW8IC9d+6VIhH1xcmHtjKbOgIvnEDQDT8U/9T4j8JXc+45t
fdC+6xkyCx5K4RM4bpBoDM+Fyw9qEPyJ447XyAbzZNckEM2rNmMBWyS8VkMdUhF0YXwbhBirpRqj
nBWv279VcVJd4thWh1EvnEtK6duAeu4nvhPS86yXxs03GeWKqcZxG1RO/0T8lvksc0/tXDWM734W
509jxxqe7Xdiv3N/xz/ZwljWgnwN1s84TaO7QY5LtqwH0YODZ0EEHrMu1uMc9zPDmax6k5ZJvVVh
DY+LYiHaVjItHkBSWk99boaEpDvml5RgT/jZNUtLPhT3ijrRyFemi0YB8U8I1REL0sOkEuOxb0J3
C8mwO3VRlX8k3MJc1cAyX4iF7k6YuKx1YEz1DhvbDG7JxKUo8glzdwNpZ+FZgX50A7hgfq3Co2P0
yckQKbwN4TjGiECBJbrGMqNdQ1fS1jy/3sVLu/xRNMBpbXMwK+grrhUdqkl5z2GW64SOMZf7UFOJ
YDMn/sUDkVQvGwcrsRSHpMa4zjSnpKDxBxpKYBzpNs4Vmqo0FkT4IFDZKb8g7LBBt2NojraqrIHO
y++M3SCMnBR4NkFUWeUaA1C8bfjPwlBT8aUFVLbo2phqOPYfAMOFZ/Bm4iO1/PiswiDdGGY5Heqm
64+hm5vY4x39PZ3q9Nz3uMGSIui2Ue54RzpfrqEZuqfAJ4kwYyOy5F1UHIsRwzO4PKnWXp6/Y1ot
15mhNYxFCvcrS7WNK+TXxMVow6Mf7Y3UXUe1iawhSfvvdhn/SNrKW7utNoKaMOASlRogc6uGSWvX
W0c69h4z34Op2d7KCVzt0cATtxunsNiHWnCYV4TuonQHRk6ZNr6OFQKLRWCEzaMZ2BYyDtjHhByb
K0hMTwh+hk3u9ESNRtVrpo/mPqs6gx13/E45rLKDyeYBc6EvGWyEdKzY26Zh0wV2fzN6OzkPvVZt
RFp1l8ZkLCCcb3KoyKvMq0UBL2PRDuRq5SMuIFGaJ4NxFDSLiE5r4TZ4gImFLyGheDI5mlaBc7Ct
yAdaDE6QbdnvzMSe0s632JAOTUr40jJwxnpcTZGOEsYQ3Zgv4lJVu57hTz5m+cHNXPlGIdwSJRbR
QCRj1yNsMGody7VW32qiiLZTrQRzJVtQJ/SDPOZRmOYbrFbhqh3xUk5Ss37kGJXjNUe8k67tqoso
ZrSQmAcl436pVS3nQGy25TxYaYt2OWWJ+1GUrXxgraEe4jQicInUyZWHnHbh4ytfZpZJ6JJ44NcC
TBE6Y/JktTo5KYEPn2ZpMM15AS7+nemCepscd0XZc3YixK245JI7L8T6hu4gXpSdk1sMBdqBX6qs
FwREmI9JH09vBMnAOQR8ekhANCnUXFj0dYV92vIbdWaR4ry3bHHJCqO6CaHrrJFXA0vKNW+D0Kt5
Lr2+2IVuxjDLaw9uk8trlQThS+rk1TaflPOTpVCG8seuNqY3OQWewyKPyZEPm50qfNCPPXwVBLoF
EYyObRdXzgC1lTQVF+GI6WBSkL3Ek5ceAJwPh9qEiWzVNbae3Ok4kDznNPVFyTLUjMU+avisHL+b
Plgw6jsRdu3KcqZg05ImzirQcLasY7conp5HN0XlCGvTc0CBVFazMtsZoAZGUbDBlAuRo9JQzQ/L
BoFJMAaeq8Fdo3/HGlcXKyhB+cp26enM8VFDFnMoS2XviUVwdjGiujtmw2oJazJYOm3egOks9E3V
kRJpTiYuiEaIR3dCChwGcBTyqg3OhWJSA4YCzABCt1UPNs6JLfMS9vJomuNPw8Aovug5pkiRpq6G
QMFOnB1kuoC5019g/9mbgpCAYzeF0VYjqVlvFacKU6f+qSNP8nm0ZYYbdug3yhguehjhDETbvdIj
6P6kdBeLVoXWOg3IQGJb7G9IMRqipWUNb3xRfwIXM71DjBzWQaJjJIrC4qRXAAP4vGenqSuLlFlS
zHwxSnH6IpTZFbEdHTwUBo9Vz1lO4Jp+hHeePpiOl80I6OAR+b445XqRkuyjpSbkrNS58oSyTa9Q
Kp7oQ/LHIjSdH5MOy5jQ7eLBGkzj4kjTPcgmc37AfPHProR/E6so/mJhXkUE6hJClNRF/KYZeXfm
tZnta+BlK3atHyxd/Z1XwE4KQYRdOtsQb7ZNtmCBEAp+Kgc9dZGVIDEfazD0DXk1+zIP2xYnaTXy
9oDsjWWy2MD1lDu/AVOvOd54w/7aTqu0kYcyZpNboEo7IKgfXxSK3ocBf3JJovpVDwg0Vrqod5ZH
WuWYWltU7ul6DJN648Uzy7gZgJZFBhEwXsJJVwXhuqJuAlDHy1n6LoPePHW+6rQyfMwif6glLzzq
x/KVpA/nm19k6QEJJDdw09onYXSVx2hWSvZ6bLseQzPTlrl05RrB3/ARjFm6dGPOvQCYyQowwazP
4hwfPOIzkE0+u10ffhVaQJWZgyGSFESIwfZTmG4xh1ZY/rL7ACLxyomKrM+i5F3pDosPWJgrnTzu
FW0WM81KfcSxkk8p6s5D0igo0Unf7y3HMBAQyGxtEv+7GvI02KlILH2dMQhuagDL2Xd0hP73kAHj
PpnHo5Sw+kJXGeGNWjQeIZWHDFrjLN2YZBoSg6XgtJdzMMSk+PhsZT9ojhi3U5Q2VyWLYhm5ZfWu
c8MApTUYb5gEeuAWB0BjtJQTtY8I0xu7c+7rjFpC9OtBELfUC0l2Tw1/4leBG5EXU/RBM2ZiI2yM
VRJobDb8rn6Gt6fIP2XKzrLGMt4Kr9S+AfSVxH/q1c4BuZqCeM8qsgGGnKaH0OBrgx19GRDQ3IqU
iWLv++lGVCOTWHJz3YlOro+XVcv1cjw/fR2LQXFnKXdbzhNF0orPlhYtXfy+Xok/1JUuBr9Y/PQp
+PvOPw2Fz/evOhBhxbSat8SUp/ohdRt9nXs5YPhhB2LxSWBGWRIVFl9BlWp4fotx1wov3Ix2U+/R
rnT7lN/yrdbL/o5vEGmEF7gviK78U4ni9YMMBY7PURYkZqJBQQkQkl/BaPlMpGN1cuGJvXmkMFIb
Oc6+1ClppUW+GgZLgNxGBhRy508zCLQwtOFUFwWveKzR/harC55uhaGAUp9EwaBJBPr6ES93MPMr
xyzwvvmu5qLQ1EX6UlEirSt/9C/4WrLXGsnQdoyCeOea1nB3iyjn7EgL45rJEaQvBvBHNKT9IXWm
4VFrW9WC0knhgvkMBeEcT/uJScXNz/3mTtJJvHUbtm+Et8NqmVqIy6NNtnOqmrPoTB1EMVoFQpng
MZtBXT52TscuB11T80MnoOpJK1zGhvAR2rOLonKt5kz0RTqa4i1rrVmsbf6M0wKCQxQFaJHH2CJj
yWC3k1kxOKkUaYXekglZkbFyHrzJPDSBaSLMHvNXiUrsIyUH9lrwuLOrycrLDKa9ZE0zJ0XMEugy
KhQym9xsr6nXVQ8U1wlbNCbtuyaBrryoOURvYVmDNIsjJ8NZm4ttakzNl6SihmVXkOa7HNfiyqeL
OZlIfogYKdpnV0dJWFoe0XdtGr7YiYi3QRNYMI6nPtmrAuav02I2yinPDjWsmNd+svonnyr0UbKC
21RTYr3k5hAf/N5I3kNPchYFaro4E9YE6Hx6eEJYYpyLlmkkOHkXDlbm7PWKHdMCDRNryxJsy723
IcSBTLX0Oz6oFNaKNw1f7bT3mLUkfsvgAVd0vQ79Uh419LlrqwTEsqgDbdqMXlqdOcert2gIqpce
KuQMHKUxECh6RtiqD9BCxDM5H95BNA4AJNk7hGWY+YU5NiVW0rVI7rwk7l9xQLgrR0+iB1C55rZB
newtEOm6bxMSXIoGnYygSmSkEjpUnXFCQpbGsHntkadyTVo35NKKO64P3mCYuyaGVht9pAfn9yCn
guTP3pyXMJgVFihgUzjY8+wBaG6+MzrfWDVaRrJVphNykRJ+ukba7L5rYBkxGpADjEbMdeMFhoyc
VDKjYpIch8WS35ryVnOhy8Etg6SBng4TdrF0BtuK/8uMmv87tRsmbdDfajcu9/DObPf7nwa7uvHr
636JN5zfTNPx8TSi6TBRS6AT+qXfsH5j0OvavmnpPrbHeeL7D/0G8Z6mw6DVd/F+siRBkfVrrgua
xvB1TJe87lykH6b3n5iAmYr+aa7LbY4gFXUJ308gCvE+1Wh/UPGmaeeVFnFwexGG2aWym5Kjte3b
Sw3gYyUpYleVoRQdEZRGQ6XTSvUguZ1BC9dsQJ/dvtU2mTXWq95LWoKPWoOE8TDWN27kt9gM4/Ct
I2mO/GJmxVe30PH/wPDg+LE5HsF6VK4BqjIQ2XkMM0CpdfTsBENJL+c7u5ZF8LI3Wo6Q0XlqGmwC
UiropzIUyUqNMniqlDLxiNJETsvWmyj6KapqstZV5FdL16tGjGRRgOk+pnTe6nj1knWPX4pqM6rj
FS1HSSqgUTxbXiTeMBEd2qybNpqJ/szTtkXMOhDbDDAxgt/qzsNEpWcuAwwwEVZo78aZlSKldauG
7hRVDSxxT6CC0btFPzgHLYuBzhRgOAFhpvgKJWZUlUC/itD7T3Z/DJry5MUwooELg2tpww20VnOZ
wAZb5w4EvHqmu0S9ow7IxG1CWRJt3gA6l3JMOGZ9I9u4se6/cVbUx+QTEzOIcmQA1uSXiEyVExpL
ZzWMKLz0/FRWzNFYU2vbGh3JfbAd75wAu1gMrdgmjAJhshcZakncY1ryJbRzvKyND79Sxl5MTEq0
VEgzGUU5OTslmjJVyeyLqAm/q630q8TfNBj8GUS8amdaJegtO3/v+uCReTYSwNxaJ13wE/8qtCNo
suzrqxrqt1e+YU3Ltn3qw0oxcWxOyXB2EayuWQf2xHWKyV+S8m48sFUFhk0SQyWDhMniEK/V1Gx4
ge7sCV5k5qs9iErmKcWehrckUxahTJt2VyY+yzR23pV67shT3GpRkEyQLKEkQkbVFzUEt4B8xIcS
FeumnNeFpBDNZ353FZEpV1TQ1inBzrOMLXQQBfOjwMGyRnjTuiqYSgwJmS+VOU4XOEuaiM5RLQ+W
ltqgrFWuf8cm85OVKwWdm2zI7lqB2mOamDylM7VNSr+m364W7DjClTYBihjlo2Y6/ZqmZnhGpO3s
TbQhpSQ+cpxzg/BlhLuctO0vmANukdW/M1PxFiGrxs2ABmLZMRw54+vcBEb/7ROdAd+zIkNcS7ai
swPwx4JvOiOm2RffyHGF4I18TK6SPBq/6BnsnkWLjHPbaUn4MLhIv8eXWhDiNyVucVVwNZZdD6Wa
ICjRKj4HUjg1htnZeMkSuJGdHGzGls1Jm/TbOERPivHzkauW6KA1y6B8SYsvxErQUBOisXO8Cq1U
PgJugYbOqbrg9m8uI0moqUOnP/XjuazH/dDqz4i0GED5YbfKTfMWNsm+1jWAy5X+bMZNvBRjD9Qb
a1U7C9LBvQhlbOtAXwBCv9uBBq4ua6dl5J3y6KFKs8NkTwSWMiHF3bfoutp96xudvx/DNrXpXb/4
brEJMxb/PLGux+pWUjkzhCWUl/KKmTwp6Ybdbki2hLJCA50oWsUA21VdQUhmcW81ALttJKqXglwQ
bO41jeNEkw9+0B9AlRvKD5JDMbVh9dX0vYaHyWEkx7wSOfuuDOEtncxMDzFStzGLF4n2QK4tCn/F
KzT2C5wFUKlpvKKRGoGcm3CdT+RLMYhzJh19r0ukYVUk5ZZFs4VRtzfPIhycx0HzjE3mW+0aiJdx
Q1riQL+dglzfspeCQKo1hlBsMohxINwzeAd1W6uV8DMX1TqKGY04ygzbT5+gKWUa1+uvU5bFGKSj
wuCcGJPEXw4N0KMTsmvzlnY1n0tRPwIHnJZTkqi13jLN7/AitqTFbBKve+76kzvhHQoDnZGXX51Z
COgLs9PIio2taMFKjExLD62FEWB1qPxwWOGAJp7QJmaAbKZvVeqrzZioD6OwcBaS/iP80URZUatL
2fG+ddvmPfbe0ZH5h5EwWc6O0VzRhqkTEzl7QYLD1ovKRwyot6T0/BUITmRpCoFW7rkYMmnKZG1j
JnEHd5eVAdPE2DoEgjDYVM4tO9FiwOghB0/VB9MIbb5G4SIZqY2bSF25yZ4no4p/OjYW7FZOPTib
cjomKa3uoMruxRDEZidGPf70SwNWLtZHFDzt79yqT4bV/1/s/zvKXaT3fw+Aud2Te9tBgflj7ffr
q34v/DyBPJfdvM0E/k+6Xdf/DbSLRy04C8N/JxL+qvsgvMDmQM37L+o+C3aHzUIfdYCO0NZx/pO6
j2rxT3UftA3TwIsPtYM+2II5+hfdLnkEg1ZoXbvRcxfahhYMjDbNDK8vTOrS3UP1ZoRK+dW6Wz9J
ACXVrokdDUlofmnxZIULtlfiaPaptcGla53c2k9j9gJVw0OvmopHmYxfaEoS28XJz4eN9GZVelp7
qtuSkgClA38pdtXQ0dRSxnZwhnU++95Yge2pHiuUbzJnRu1S5rxN+C7VyrAGCNKC/MmGuPOcQ1gv
gvDE/s19Z+IsmZT7yHZ6X6BuMqZzDWt9DWI5BQObluuqlumtN6v6o8dpC/99oLnieHPf87QrXk0Z
soccTUmtMC/rok1ot+F3NHDg1pj11ItaNzlNKuXBLvP6fPhCAyi31G2NCS6ilm/IqNCHEQTxRpM5
qIWiEb1gb2r0VV5gnqT86SYP5p5JnlHWada0cpMQBGGPnzJY9I3BEC0srOqBMLkaFKoh/beqNKzw
riMUY/Rcjlq6Vmk9h6PYcG9d23DeRGfgDepUhIHH9skuQ4ecUYDmvZyAjqADO4p+bOHyFWVp7Eti
mxjQkpIpJT5sXqRdyy9ABht1x9Dkmzopknerk+lpSuzqStq4/T0yjOHZlw5jF8lAuEASWxeHijCK
cmFVimlzhn8/bwsquEmU7hINHli9YqxJo9An6bxEMuxeagAuuP4nP/YpNO3yhhsoqZFTt8NLrzqG
H1UdPaZGmzSbYOz8XRR37dZipPyaoIh05hM19gTkazkAq/Pk9FWCdGkOrqEMbWnFA0JwyZTR3Gl2
n9ydtudY8BESWkfDQ7PGmFUvuGZGz6IaDf1TW/cJa0kIYyjLgYigfWaXGqCJ8yCi+8TvvUjXJXlK
4hx5w9kvTknMrI95YBPINfPyvOKG5dAg3tFlo2Y0zOG2Ki+x7wcqsap1V+dhutJLrd/aiS9PbY4t
SrZKPKcJ3Y2fRvxUrWjzfCZJTtcg6azsNoQ1GhCoNjs0IdbVADl8HHpU1dusLSiwGcgXbxBI0HZ7
WqChs27cj6rTvRUEUKFtGml1hzhg2LbUB9r+BsXLGve1++aHCUzB3IiBWJdSC6tV1UskzVZl0kyw
iN4La+gQVDeR3OilLrulmjSLZErVhTdSYshCqaPEf9VVXH9NwNu/u/Bjjp7qWXTrGt88USN4/FJ8
lYw0syVWaJJgO8O+e05MGHqIX9pFmqho+vwhkw81o99xlSLNOTS93WAXABGTwJSp5KtTRu17lISI
GTJyT7Ntw3sg2ZjpJHH/jubozGoBfnKg95aEEJ960bGuQuXgfPOYekWWD5BwcP2K4bAjKdXj1EKX
CNdencdpsI2VWZmwL3yBJnBRBoLHPAIBwkKJuCYSR7hh76WtxfdUA0m3g5mZfSfB2tgkfmidCp5w
iJ0wKT4a1y0vnlc5yH3QvEe+ZD5jBpb90QBNf4D24tpHwhjiBp1m2X/TpsJaJMX/sHcevXIjaZf+
Kx9mz0IwgnYxm/TueittiHtlyKD37tfPQ6nmK0ldrUJvBoPBNBpVaLRSmcmkiTjvOc8BX2mKwkf+
j8MnzihA32iW2yCvZ/wgtpg+JN2UXlehJ3CeCxYaBPtDubfNNsd17Paf4toa9wDjqvVEm+02j8YE
9lxsdlSytmbvXMLUmR+42dgZkr4XvHmx4V3TEpLzBnQinlhsJq+aejjmaq3nLuSIzHhhk9hdIx+L
r90QzRgF4rKb0UkXSwfX90WQNvjcqspH4au0hGNvcnd8tkYjZl8MXcHYdT1Am72V11xmVMlhEWhz
jJhXNYI9SevCfvQCMzURGDqajylt3VjsNvJtExfRWdn6Y9ia2UGRz1wBPeje0rErHzoGlmvZMFeA
SW08MBTKydQD8+7ZnjKLXNELI7fdNPdvNgRM56BHld/6iYHLop+nnl6f1mZUUc2vbep2JXGNATgI
npz8QCbS0g/CykaQiewnnyuKL8gbRl6683ncH5NRgngFnV9yOxqE+ZlWdvem6FL1ETU6u5XTQqWs
xu45DUdP32ZRy3CqlbhZVsoe8o9xmo0UEjkj7omhpJaoc9ge6rrwtvSF+eMa6ObgPoZG13/FJiaz
jZ1lFd06llujsjR1xBI87NaWkRG202Ng9+yl3WybElksV3Y/wdJhqHrb1T3kQ7YfYb/xWsYQK8sw
nZfGcSwe3IxuxEzRKx6tdG35wfCQsNE/S0PKA6O36LHIljIwE9t1GXg25J+2+0DIYAhWYVYs8VEL
ovZquQ4NxsZufrGBntywabrvUnfckDR5KcLFHBMuvV1xy1ZN28FZ016QIzhYn8coFscw8sGC2GXF
LrKcNtakPyYs5FZB5X6xR/2OBwb0Km7wTRuEWbfuGs0UFjSy9dImlMhui5I7MRO/xie+U1iDOjJ6
xZc9WZRdHAcriIaVbRSFtVaGY/fAzCd2AYzVu3k31gv7ZIy8z0VRIVZIszWfo9Iz5lWJL88+DEnq
jdczp8/nwHFmbMk9Sx3MwsCIqact6GuLp93si/iQoM1sZc+0o4vS/tyNLbMdLohmg/4fH4sWQG4U
x+59YqPa2H1AJww8908Z2favHlO3D6mnGqTdqXk3KgXIdXYsyJgiLoi/4A65dp0CtcAfcioFKBgk
v1ITTrpMcWEYT1akifEFQ68L+BcdYpisdD9fVx6K0jbjhGG+XuJfZiPVMqLETTQeS22o64r2Fw1X
g0nCtjA79UoIKomP/qyaLyg7kjBzSqzK8sr0mGW0jjHtIgK7UyOkpRmuw0TfYe1fDXPpX0QrJ/b8
Zhe9MzNX9ADVBmj4PmrfS9kiMFFZN30UEjf1ZrKo8FiDvKBbpAsDgr4UxDKdaUXHOhTbwgz6FUWQ
SuA2vjJrT6pVlyh3KbJwTklWB+tSFt6AQ0Y2zyyiZlCgvik/NdVUv3ZFG53SzPaiTS5xH6x4KI3X
Ye1jOk0hixlr17QDUj/KjG86F4D7Ct21BbtgRPPGTNrauVArmx2ZFno0fHCz2w0D+S+WLm6V8lgV
vB/ZgPnKTrlM17APINfifr8boEo9K+yVhDg8XRw9w6Xifqi6+AAovrrradmgmSuUyHyd5q+86MKd
9A11LSB24qbu1goF7c12/OpOlvj0gqZmPBlIpwVuweyFpulOcp70ts93VmknUA/jTU2nM/vWSA8r
g4XpnR3aw7kLODwYaEyUHG7j9nMysCrmlhFN5R5KRUI2KbK8DKZ4XHyRdSY1O/Nl6BnSt1lvqRSd
y33QtekbC4XgfurHKbx4ZQnaB2fXxGDGxPm6TTJNsAicM3XR3KCndhPEUfucBJYJWJtn9E1XTME5
73rKJ820/pJ1tnnPxC5qNmbpp3cRzswn/IX+s0Q+3UuGql861aPzGN5w9mzb+DCJAP5+UMXz3VDE
HeN5k+WCVbXSQt2BSpZBB6fpifq0o8jD6aXQEwDcjmfMCxbksgXTYVGSEqYiTvZs/l1Q/74i1BOq
tkxZKYvEOgojZRXT6DyoDx6r/5Pj9nTeQMJSR91IJ91VwDZAWkc83VbM+6ppH6go1CcmNMnZ7qyp
OnaWCdVLx6gKGzjk/tc+77NPDb6Saqk7y+W2YS/FsG0if+JEA7rIXkSFNggp1ZF10jB8e+5ZcRnv
bNoZQD8ApvWNt4JMzmGKZbp01c2pHR+jnJY2pGZAnPOG2tzCY3o6mN69TRSq2eNtlXRNJiizlEoG
3Zudo1ZNIRrk0BqkIMbU3YYSyBp0XMs5Kq4nTszZ8LJL5BCCXKM39up6LkMWrKpwvZXw7Ed6Iav5
lAQTlY7M0VPmsuacE6+c/VBeqA0zAvx1A2aBzAtxMJBYddRaZX3PTiXN7XoizRJVVXUVzQXLo7LQ
tFtKs8ys6zZWeXCyzaaPbgAQdM6No4NgODBogOTS2/kdtMXKuOBBiktqN4SkOYiBqNo1I7DxI5kq
Hb/qsKyzg10H04SRGWbCx2ymAccnCe6syqmzg48U2eQBZuaQJFmYtorJbaMHCVS4bxqWmUQp9NqU
BN0jyoCk+KiYezDJbZeAG5RiuQkoNPMvPL6r4ZB4JtAnxgL1VtoNbWxCJvsWuIfNMpCJXJS3WXac
tBOLXVSXDFhz6rHiqwKpyl3PmVm0ZOORK+mI641NG2IYIP/qByeswWO3K2MAP2s/D9zghAdqqiQ0
NSmmFU+GLNkaUBebD2PCchui2JRdYVKT7tqoInvOyMy1XnnKRT75h8DzI9yTduZGzzyknOZojdBt
uMsNw6UflEcsR2ugek+RQ0HfO3UJfXEXdu20yR3AhCsMQgtqo3F6Epm+/yFmcQc7Y8LAsmn4OvgA
az3NBzP03P4cGWR1t7j6gfbNBrhIV9bMP2evNs46Sz74Mdx+9PcyvI2SkmciGRrs7KOPeVXMDFPD
+7ivRLdhjN5w8vhDKldMoOM9nq8SkETQVWfZZkv6FxvzV5pEDEk4EJPHBomBask2jaZPU1grBTcA
FZa1fd8wyu67h86s0NOcEC1R2lOGaaLCGjJY6X0XNtyboBsm53DkimXVEuhqE3hU8gC3DPt30nEo
nSYEvMWnWYNcm9gKpwfdYNZdN/0UPjcho6JV6c0xtTI6pCDdUam88kXOCJdXg2y0cNcZmwpdFWDk
Qllft7UY92NIi1HFrZ+gcSWbp8a02DERoCJWbjj50aBEZZ1iVbqgmePMBF9vOqs0tKkHnDNb3YDj
VfeVLixaGOIM48wk5ndlcjicwanPnJftI0feP1h+KHh9AVCdYUpzLGEXveEqDJ+xMbQvUxW28R5s
njz1UBBp2vQnHOeemX4ImcyX64TeR7F2C1NkTAntkgK0KgZX4Xcd4LpZedlCd49GmuwS/+w5M1ZP
OpXRlnIPVuGmZLO/aerAqTZY/jC90aEp+gWQF3DHrnxn+39W3fy/cGyNNmgDYvr3aaQHnST6J9zA
ny/5M4bkMXn2GAnb3wDBnksO6Pu42vP+EKZwoFmYPyOCpfeHSS6ITY+H0GQzNP9rWO3+IaB6COTO
b2Ns5f0noqW5ZIz+Yg1A0bcUn4plhMdDmuaKhUXww6yaZ6ugrZqNiYX/8ESPB+n0Ql9ZgSyxow3M
iKqZmjwW5FuavMcnPSThKTeBj1VQMDYmOgqiZe99iqPG3ATcpO7x2YzHwiixjbmMiH44sn/DyIKy
8NvPu5Befvi8tkHjnPYmBkk6HcghkuIF5KVQAIONKFHRZAVf189EsP/9G6tfkC7/eqh+QbqUjpXh
2FXTQYcM5WeUnOskqbwdBMliG3dGsZl9upc6k8FSIu2bsWcHhIJL34YLoQqnUI0BPbeXKtmM4Vrl
rtw6upGMxI6y5Og5arxJeU5egUmb1tqlioLOJ3FoZn1f9vG2TjXKlkCjaiujRD5Jvf410cY0b6Zq
qG6LKKPxqc26h17hCkq4hWJbYx6YlgS88fAVV3aHhb9GFPoQdbCDTVhGF6bDcjtlkKlqKrJE/mnq
I3FM83BvtMtQ3I/Y2g2meLKGYjziex72qUq9VYAhkDlSh0biA4OiFqJ7LbUt9hEtxbu5gAeHLqK3
0BSLfSHjJ9sJbroJsAH3WZ4VG9q6XgHn+ueWIpzTFPsvzYztwPYXNI5FM33kyEtMxzu4A5IyoYsy
OVFUi6C+VwOp2d5z3yA3zpseVRz4S3xSfWCA2JtuaDSzdwAG221HkGNtRIh2OKJgAXQBK4tUXxfB
rNimEiQPCzDH4ymYp2AT1kxLS6ZgRohtqkL/DJDBlKh2cWLh2wizZgfAp98XBHG2cmDGno8T1YdQ
tLd8MUa6umzZ2Tji4xDW4dYJoYXBAm7hJ2X6buh8deKqWWmjOzNVq9j9yX5XRuMjGYH+bsxGlmGZ
JVal06GUY9oXESlhXI5bOtT9Vc0TfRUVRXTjd/iVic6kFz/CcJzE5pZO64AaVkfsWwonjpZVgnCU
1DJUhUMCSDs2kj2O235U86MxVifUrq1R9P2avvLjrGraK9ntbnXL2UyPqbEbSgxsZIgY+iGVnYcQ
MMKoW70XffZuuflju7jvcN6AosLUFnmPQvDAwUvCBo5jabN6WTlJf3AUaRMqTgjUu5izUqjPAJDL
DTPZFXZk+0C8wiWRH+wd+znPG5qFFEIhfuN0wy4s3qDFeusgjTd41KngcD3KPmDzmbkQZyO0uNQW
AtHIBmBVlK17nrBkPMTKhHPiUk4xWA9JYbPjpVOFiQqDzoQ6Vscb5WqKXAm2Ajm2jfHmTIbcG0MN
kc4wtpYT3ncSkLad+WdI1seKag8NoWRVTeMjrbtnm1bstoU4yCLrAEIJskW/HZvnOSX8VplLcqe7
j5A+2IAleme6Pibm7g2EcrAG631VJ+StsvyxMVjajv6uirJPNMBuW5Zam9RFYWWFQo5eWdc4PKO9
yQhTx9WdHvwTY+ObkbKNmMbsK4p5DFp5ccrSQQ8TCt9h0bwztLI57rl4gGOxa2Qq7w2WHzs4gUzr
/X5kasPEW+S1wzwcUOBbhLmGlsBSUw/f2PxUvjWtB8w4KEclQjbhsHUaLW56/EyHutT5UZI7X5Ud
TM0aV/adF1DlQ/XgTKi06g6pERJI4r6I3CCgSbGj5+5HP5HAB10DYNvNLRgQFRpiz7ClOdCqgll3
yF1xIaIn4EF29X0VkLEYOlUedAF6lBEAfxAtE1yxiug6rgXjsuAGp/Cplmra2k7yOOVxyz6q5fmQ
WM/Ilgv00k0oSA/NVS1BPRmyrK8lmI618NiItAAKV7IeYnwrJPYJCOhjSCBzFRu12BshFbWuoBfW
Lxr7NWMkRDE297uYPfLsoUHAaN8wwpwP9YCtEuDgVzdcUoC63QP9kWujX1rPff1BGTVERR3cuVqB
EokCcIMNoy327MB9jNg8Iinl1xgF7v/hOfbzlPLbY8xzTJ77FPLhkvu1HY1s6BCTOaI+qc9YYApL
Mt+BNLQoje4GbjPgR4gVD+1ctoeEZix41lxdEdLUWcRBdfYHpJKiKV4x4dd3CZawTcKWKyInk+fX
tjsHh8QUGtZKGh5Q3/KDHEecD/PEjSEXp7oS3oH+7q+54xor5qXFOquzOz4HND+kkN9/359D1v/6
dX8JWcdWmsoCYfBg2E1w39Row9Sq0beFFLn+/VstbQq/rKU8rCkYAvmH5REP/2ltYg5stYgHmwfd
uV9bRPDVZNMw4w35BprBdz7Av4WhLVbG377bL6xQQwdZPxaxPNi6v2UQqF5UFnXHeAg/m7qu1pWD
MQvBNDphwp4PrcFgjzpsUCNO2F75cXeI+SVJJbR7XCbjLobnf4J2odbsyLKN1vyE+ILEJmpjeyOn
Ir/FspuvyqQe0TRN/rYiZrKtjMu4PKhhtoqNxbP79wf1734/z5YQt9j/sOj9ZahuGlZk4uBlx+8X
d9jHnEOGtazDhv0Pb/SLbfP7mfLjO/2yFE7aMY+EDNWBWkz7YAX+F3NuerbJOKhRg98dmXs4fSwT
7zYrhdKlEu3333X5yX45gVjxm4sH1QMxaS2X7g+L24QUgzB4jhycyobQshAsMiUTlm7OQgkyoDx1
FcGH37/r333xn972lzW1bEFuimJQjHZtbgOA6tzE5MlcAxjSyLmnfBqvA6OhYm1Z5WA1SP7hi//t
R+BHpjLS9HwPl+7P3zwV5tiUmTYPSqfUs/FI1HZzhacjWAetDWqjdG6wLbHeVM5H7vrV7vfH4G8u
XQrF/nr/X+4S3eA3jO8xnrZp91E1erxu80Cdsgr/1WSE37l8//baXXYKv/7OoORsfmNT2vz7528b
Ddqg8toTB1s1RIWHhNRNE7Tft+L/9l3+5srheP71Lr98p0YJRbtlAfG5pboXvgKKPPn2NnPKf/j5
/u77LF9FSKRi8KC/3vjIvebz7IjDHGBrbiu8g1y0//B1/vYc+fFdfrnhsfno2iCtLS7N0v2ih/YG
BLm1hwoUkB3s1EMStkyFafCLbqpllSzLtrz6/XnyN/tlSyyu828lVD4b959/uiAah4q5nzpgvCkP
81D3j6W0zKNmEHoo1fhUlH6yCXvMrbqfWLsBVFgz1BArNzPeKPdMyLEZPBpYWuTnJMxeKBhIb00t
n+Mad9DvP67611/GEibDU2KCyye2fzkHDLNPgmyu+WhhR+iaSm0zEnpfzKlYO8Z8NfoOxYedADUY
jUwldEmImrWIHhPW7naebvuM50bd50fWqME2LkxmXWxoGoNgOzuIr2U5hEdRZazflHU23b5aEZVk
bzZ5zro0NFjTuWBhVQY4cNMvhJpMWjKqbC2c3ro0TfN9ffMnevL2+2X0vQXpRzTlT7gbBqj89xuu
8r//zDck5V//6/+5ijViDw53gH+vUj2+ZTr9r+u3z92P/ro/X/anUiX+UHjhXE/69nIbRlv638Ac
5w9pCribziJt/dSuZoLS9IFUwsUkksEdgKfWn8EK5C3XlrzKslzXpgfgPwJjLufqX3dN18KjjIzG
P2hoENxrfrn0qOTxOlyg9ZbhAx7RDNubUX3MLEWJAHNO6m1OFjMKTmUILD8cqT/PqR/Js84vqy1I
QVz1jr3kOjw6vfiiP1/32J9EPCAGb83UmA/QnUN4JtH0LV2+ajuXBt80lheE/WhPzFdfWiTbTwwE
wq1fjiA0opaCN1YO83hN2SJ0j3m0z/hQxlVN1BmYAgq1rhv/SunG2xBT6ItD4MzhdAhESXNB6d6x
AreTq5KxNos751Hhv1m7oeQvdMEJo0gN5o1VmOmSTm2uGLACNVvCcYVN9CJ1VNmugOypa9eaURRE
xYStBIN1V09MlaTXGI/g+8c1+Bj/ZlAh1htXWVdhshi7DGN6inVlbSs3gC0eA1Sk46DbI3zbZx8n
y97mFnicLbybGJENaAwMu5fkgFvJi2tTe0vqSnfD0aDOA4wh00ba00Fn7OlmxkVF93GyZnDqffQC
KwauJ0t5j8EoJEpOwJY5g8FRa5Dfpj5uLsToDTwEbJbvMhX2X7JgEoCsmSyxdTXyCcJyzkt9OQyv
QxiCUGDSmT3kqnnBY24TVqEYxJft2cuts59DDA/jujn0NQG9uDI+OjCAr0RnjeC/O4J0add0kjrM
mLYIJ8bGdZizcbzusDDxYyXJmd6jbJ9CLNgT1Gc7GVdeccmxtx6jdMRn00fDY6iKmOa1IaR9Fo9E
0+CjnDt+7sZMxFuKbrN1QP1RJupm4z4x/JsMYe+CBzTcJWiPJFsZrdKuBDRoYMrkGo1HoK2Jt4sA
TRil7SifIgVeYhPM6JCIh6DclUbKz19n8w7tx2I7i6M+N6S/62l+2Tht17w4oem90Bclrsq45JwO
7bNnVmrVLOc5LBhoLICZr9RU+4+9s7SgZV27YUnRbBUtvNhofDYWYcUzhF+weXTlnPor266TBy9s
CNz1tmObxXryjSbaJEVldkQf9PAx9joFm9qh15FDLHIKCppec7XAs0p21jxnWHsGafU7ZIOZti1X
vedW0N4LeG0kFuM23QOamh4GFbhfZub+D+7Q+E+L9ZKVW9QZH2Mtx4vuMutRJQ7plbEYK/B4UeJj
5yKxXWMWsYNhZxpGtWeXsLDWKf4OGaNUYXFsYVu9l9MIBrqPJXokfTzmR89ryFG79rT2bahyXNdO
/N6MdXo7ZMCwq7BLHxst7UNeVMeGQDrT7uHrvMyEibYPOxqU1FesReVnDXn9MIW2vqqSLjrONYtr
E2htzuFU/bXjR+VZ2JrBTzea7RP0e/9THKjgaBCG3hg2g6qctpVoHTaZfUgE9N0N6e3majbraDup
vH5RQVpt024wr0Ux22/UGICLHwr9VTqmuR3Q/+9zo/ceisE337JwBrlH3co+iHhkT6PXPOE2KPZp
34hLO4bZaxTb1XMRK/VEasA6RuBBgRVMbUAAqqcHr6N2ZF82TZovvKSRTE+gzfoTTrM8PEeqJqWe
wdCxoKtCJdnavPK1noN9wMD+axAoxz1YEwCVrYlyPB/kYMzWqtXxtC1AU3pThC/GZ+7qbYhzjfQW
iorhOGlyWspNw6c3D8jHG2cawOMcvAk3JNfXYmNo7sYTVIVwHSUFNki3HKZ8o1RH4ZFbuf6lhUl4
mtVkMie2koXbT2LtGFSe+dE2bB/f19yThHGDl0bJOtgs8BdjKeTQxjYIei6bXhvUGDkTPj46VoZz
ONnDcxfnrXsMmH0HzCKT+c6kXwprIoXD2yDU41sej+V1W0eNPEWZ5297Y/owDUaOMhhyYGhdppse
6etLBVDn2LCg2g6uJJwiOrqfVlM/kfdwWKG9cvLPSyqlBxaBLcdXe+QvHM4dKVxyWENP0U/mVm2z
7tqK+iMEZvPDWPZqMbckNCYxD7IIzVftB+L0DTispLReMqsUr/Rp6LUgUPxJdy11iNbsk9siICbS
sLkZ8IF+btRcXItq9EGLgmAGJeHMwbxO56DYTyHugjV/TJ/xOWL4CktXPQbT6GCesbjoV4XVVtgv
aj5AlswJbvhoxhMHG4Ty5jCJWWMmTVKW3DMt7hfRDNl0XyQTxKsAZl62hgUIdQfoHMiyDK8GW4Dl
uQPUr3jm0RMAdsAmBoJo7MunRLfzOaljf8dPlq+H2Gt3FuOSS1UGPPBwcELxqdz2BNRhafeLFN1e
WZHltwyOOzAkXA6lAbjdTCb7FtJRFJHudxUw5d65ZqBcr0Mq3i/ZVGOxwSJ0zhA991GCL2lFeiCG
kEqSlbh/qaJ7w4RKiCVtboyV1Q9iudANFgltLbeh8L3P8QR3Zw2DFDJIkfjN13r6ZhJL8LNBGTPg
7jAOp5y7jV4zq7c2VMe1d0ZS7BXZmdtoMP17+B/hs9na8YrWcHcd1AITdxkh1kIisklr+fWlicLo
BqYNl610DOspLar+Uz9RQRQluiZiLcKJdHfkiHntYTwhDGTXV94cXSYr32Ks4YFMG8yegu2SFYSM
HvsxHq77ueTFEbixawkWFPN7qq6t0XTI47iGvgd2JuCutABSgolwYJatejhyWM4poStmUt2+s9Mi
zDcsYD9ZvUG43FnAvKFYZQTvVlZc8n680Nn1QeaeWhrr93PigHcApLKzSgXFgK4P73aICh8ucGOq
bJMAbkIod8riXCSe98pTbsBvwEnFOoiF0Nesj+brqSnH9Ej1zXzvyNjBK6e0Bb265wMdZZSRFZNI
22ziu/oLKrPX7i1Pt586L6qnHeXc+AL6uiwPLgmJCySJXq4qL9WMZDJ3srm10oW+8k0qH49UJpX8
1SHqK/jTLseDO1XnZmqpuO5Tq/FY8tk8D8tOdy+t3ciXoRLQT0MPI8qyVCHh6XTMCNkQWkQBK+F8
ArLo3tFJMjybFGqCJuh1cgo9Rc6pBfzLiK4RxVPFbIv6uaHneqIl1L+toExdA7btD3XuWt/9DLDu
4hsVOt7r2CQ1syCzw0CaeM5YHoNRWwkfGjol2z9B+cniFmZSYif1Fz+ROtr1s6QZThHVfbCVbWN1
bUYMZgQ1hX0QY1FfOsOPGkgwRXGJ4qxERw15G5z1oPr4XXBoB01EHMZ0LG5imslfc6mrIR1u8syC
8EfJDLnBFC/UvLVCYwogv45UUcWhya9eTjMHKE6YHm8SFsT2zp4i+dDXQW0gfrp42ONeyv7kOxW4
L9NMWHQUqX/qepeRZ5SJkRUwwtzKpDLrVAaAE1itSe8Rchs985FwcMP5cX8yrVqdMzMaLzM3HZjm
3CqeyLH0+Xl0SCYAmB8q9P6RdNLGI/TAkrUcyzMpYePNMyo9bgAvYPtzBcuo7cCwQuPm9QDTtMIh
QsFv4tenaAqCFyiW8XM9pb2+zFHreEe7ZVOeQovGC1UZX4QZB4xBTPQFwVPlOI1YSdaFF8WvBAhA
VGPqaV/4tYkAmnOc4pdSzDC5mR+CJpV0rJHg8e2gvWRFnNJ+GiwGE746kE/X74gAWON12dtptIHy
HzSrmOVRtyn9yn5shaxgb/9+P/aLFsR2zJaIL45Lnbft0bGyaF8/KKXEM9ou1VYLlk+kOIDD91zn
D0zgXpWfPUg758HqMphgkfmxifv57vfv/7Os8v3tHYFfgtWdQBBa/v8f3j4JGpkBlliqwxicADHN
Lxz89B8U6V+KIL6/DSgDdpw0TghQAj+/DU1EvRxmizRMiOW567syXLuGMryDFc1eT+lVmUnm3nn0
OefxJDdyWKp1TFzu1CpO9nEy8u7ilFl7n2jXv1oO2drBVnJNber0SlyqXOvFp7fueC62t9gIYWd+
O1T/X495nMov//N/vH3ONHCCpq31p/YnYcUih/jDWbVUofxZcXL9lvFK9iBv9X/d1m+fvzTR37zy
T0nG+sNblFU4xA6gX4w6/y3JYARCDDFt3+IUkZ6J7vJX5hHbEGRhcpKS7eDSd/SnJCPVH57FGesr
MMYmjlX5n9iHfh5YkHhksG9aZB4dfOXSVHyEH6+DNm99p+7sfl/Grf8woFrc5MBmSjB6un43/Dk5
D8Kvyn+aWDjfLvAfxSCTECi7E5xZfHHnm+j04zt3DZ6C0QY14FhdsNO1ssu3TA6scXVvWtDhSxOk
gsZL+pqyp523o4UfgAJy2hPXQTIIZy/S0qSaGfn1Q4DnEmwqLosVqPiQ/p4aN6hoyiBawyBvusMg
l3Qf0SQKUM2B5sxVWXjTuxqqlWqnOt9LdLUPGeGWt6mQ/nMmSPlvCTb2dxM5nXKToE2fNUxmDQMs
oIKsN/HL5Jard7ZJeIK+27NFGn4PD3oaZiyOc/6OErGOWtVvICkUmyYoPvVpbV4aBtR3ZC/dF/ad
1R7BNr7UWWmCw7EtcFcUZgZPRp/qeDvTJXOEzwMCMZi+QMRKoHWoXcBe9thK0vNsHUEwdO6uHzMQ
9W5B16SZP2sNtHlYWlrMgecjPnuCefJ+yipwN3G6PGGLblz5yrrJS5LqIykQxs0hTqGOF9Zw8fPS
SRHJ2AU4ZU0txSjfkCLY1/oWO1r4XgTfsdbU+zxId4RbAV0E+P5hx+4dp27WjT2n/KEC4lrQDDdD
3VUXFhXtcQ7qehXgy9xh2siww1rd2qwEd7GQVtF20O428cDENSMc0tYOsVeJxtxZWtlHkDLOilw+
xcF1150AXy9eIiq6oWKQRbRzeUgACu+os8nYiyUkde002DC8poUdJMO2x82Nk9kM02OeG9bn0uzD
Q2fhMnUNx7gGH5QfTchc9xMw+2STW3RhhnSMxitvDCLwh7FQ1Lx7URZuIGtaDM893O7bQVnNGzG2
hIYRQvnGWkez+yHsLO+KAIP5zpox+wyMLaa3jymuWslo6O7DIrmIEeIy0zpBJbf06RVhvRgKyzhl
qixP0ZwVLxk7DY51XIMRFhRszNvaHjRsFz8CdyhE4TgQjpziNkt7/L8C9gbef3qeNxLo7rXVJOAN
GPmml7TJzD3FwGmGPhV5D5lt1NXGwLC0qSgbk1vbMFnJz67jXYlakRAiMtLfSaOddlYYTeEpDEvC
TbCO3Q9N601EWEgcXlcuSJM1VH1SEIMnjlgmACs5rElZPxXymJhIWYQHvfDAnsl6LOqaMCkEHj1x
MJdssZpIKLHhLNMbeBv9s08mj8Z03yV+5YxSnUPDqoetZ8MNPk1Da34pqhLFR2Xmc6LAiezbzLQw
JQyBv6MYZKKXvKmUwA492ca9B6505/gVe8bGgxAjbQnuADRJAlU6jaPHThKeBb9jnOtSoGnxH7WG
2uPed+A/8U9NWMfS2QB6NX12wuS9yaILqOB9KQxr101EcDJ6fA595Ksbx4qh6FjEV9qEylyQnRe/
1clqNhdhVZT4F2Z6VuKyus6dubmtYvGZ7buzqos6Y2SK80LEbnmVuy40wJBv5E4ZDGsakW7xmrT7
EenwDKNWbtthLN5np+53E97nazHFIQ2h09I+3yTj1yzD/gFZUuoz7i5E0zj2cC7NOQI1rnTbfIfE
oU+p7NIzza/YkTJYmlj0W7UxzbxxvlTFZKbQtOgtWVPrnHFdGq9tFlIc1kDmwqvylESYlpq87+58
1kJgzDTgcvzK/Wnu5i+lqrh/4H23Fmt/sPHZvF71itZvKwFD6y/cpCELQVS2UXZrCGrR17bq1Jqh
dnBPGW0CF9pAWVsBCYPaF7KjbY2su24GZgXbiIDaCk/bdOPVfbSmflCCrVGjy5nFtoC7RfjuoTlv
jNz2DspjHkbcQ6xThNZVPEr55KVEKvFmE30eUeLQzEjfDck1RKRmDTD50KUyWxeZfcIs716V0olO
nWN/5emkr0me0GpRV/+LvTNbktzGtuyv9A/wGgkSIPnq8xAe85TxQovMyOA8gRPIr+/lut1mVVll
qu5+7gfJlJKFPJwDcHDO3mvHnEl5Urpj5uZmzbgMaZ5eFiwIaYeyZmMROv+F2BNjeMzJ68YnzBw+
OKbmbptcM7BXgRzji0nGx3SO87c+5dhQ+G7w204IrILoYTA48MLsJUcbID8NBO7tOI7BLY2g8tXn
Pq1H4yBSLaLqaxiVd9+ZNvo5F2QqP3VtyTLbL1XSb+qeri/TCqUzZBAUjSidYr2lRb0wdlhc+AT2
z4bm3U6W3bIvhDOe/RS4h67eLWym5ToxnUCL1+Wuj6ydccw+JVUcMWRDxBpdm7R/njibX5HMmXfr
dz5O+FlpgaoMoescVA+RS4uUMHu9QThg3RcQd26NheI9p3+eBt7ORt2PZftqQm5jvHnxscS2sJ0C
T58zXGaW1COixjTmKySXcLS/Wt+gfRUeWQRoxBinzsd0CZM1Y05s7wwoiOTG9iBEcQOdjkzGQct9
MFI+R7GIoC3H3OTEeOdMxq8xMW7btp94AKKJ5RkX1GpiBjSuS2tJHktDsC/6mZ01RVtULc6unwdx
kxiqzcLqHezefvplYgGrchj7S9EFLppRR6xqY3JoghhU4i7S+8YHLcodmrbUgnBL0EMi71xeomLk
QoJr2ZaKC1u0VXSpg7HeR13zMkk0pWFd6UMfSihey1Wrq3S/rxFo7FmBArSODUyIXCt6jCLfSOxL
BwYfHn7T8B7sNq9vKbw7w30HQYpxR+gRHJGVK0g9aBL3OiB2wXU1XRZoOvJMudD9SIPrTU1CKXfY
Tbt7lTbhNmOEgdu0iqYf8DWKR79fkJqFRf7dGakwY5Qkvozh9JY1hdqgxqyB+Eq7hraAd2QT+3b0
bSfLcFASLhMjAdFs2GajPU1tCQY6dZL72ArZOfN4tE9gOHGAiMz9DB3d3oy2MHdMmBBhWE0Vplxv
oU5xWNLhGcn3OsUgi57i0JFnm8ycZ2x40e+io4sOuzko9zDc05yFyYmOWW/LU8yltuGZZuGWIMz0
dB2QpFBp5pEcBGic+5LR5qsLRW6FsWe89loM2bCiiL+g2NsjvpPQr7kJVXlPS8p6Rk+YHdKkm8+Z
yZZ9Zc/juyf78jy0c2Vh9bkmW6CY3YlugLfb2zaoL5mg8M2zef49ZKrkNYVH/6hhVjyGSd0Af0xJ
iaW0HRh2CH+XRXn3Gsy1fRslVXVKOFbvZyy3AJTIgsAao1X8nnqttylLuzhLY5nncSq9w1il44MV
0i7ohYru3a4OLlj8HNJgA//dwt6KBKKt312PWNHaQQvcx7c6yBQDx5isotaSo+I580oq9wQTOyue
swKLkt54truA4dIasiuBMaspAvrmt5wsVgOI3YLQE8XDlMuoJLrNT/ZhUbWIv6sronfuH1VvLUda
/Pm6CirnBXvZmK9q3dN0jiYFgcwSmXPPFsH+NsT+OLOA0YMtO+arBVEfWACrcKfcisGZ8q6IXC9b
+0X4maWNg3DUyVlnqnkvxkztAHAkXxQtoJxU06freClEfM2oqvalnPSxacfuBy/t8miFHdWmNNU+
13xIYNlim12jW6HSkZDINPO+NlrcTp09mk9YaaZ90E3mzs/XWqtCSbFA1m4HDnhrgPUZgptKm2jt
iRHDkz8wJ12pYERH39TZI/Fp8bNpnPR7AS+9R0GMF3mZvHg/aLt7aGAQ/hjq0HsezIS8bNYifB+W
OFy2WUpHJS6t5MtMKjtZynM/W0/08cpvYTCtpkaZR5sC9bd2SQOIpxrTXZma9nHWDmvFQvObgq1z
WNVk38Z7Eu5YsnXnDrTISvszj3wPT4Ct9HNA666/jSBCuaRX0uvaOh1jkLjEJEsYQeasAxnTUQqB
xuH8HJw5PTYOD+FmiK0oo27vNMKmWTmEMvH2enMWkN/EfniunSxUq9xtGxzKfkJ0iwUkAf+E7/C+
+2LGfNrExxby249imZJ95YTNaxOK4ROvbLluvaZ91NJ7SC1sECTwbJouCM79HBMSwHOIZU7Zn5mf
TB9xFWZHlcr0NVtG691pahlsVTh7P1Q6m9PYT/MOiE59JxZXPcSkDMUrJzbRwcuKbTs3+ZGKOrmh
ITodWlBVh4FL+Dn68YiawFL3HiDEXWn5ewc/2V3qZ/OpV8K5Noayx8qzvEvYu8NfGHjbWbcNGmoT
tHhi/AJ3cK0JzvSkH13iJPggO+sLpoJ5QKwQAQ1odclqLTqxwngYfg9B46+ToSSoXKh4M04iedVB
OLxNGW9OYVX9W1bE8SYyyr1UUIBOaeGVD2DYv2MPiwDSq/CR+E6sqyWKIAMn+rfHxIgddBIH1P3q
eQGefFpi2946Sz+95o6boSrKk9suktk9KZ/udtZtV21Lp+lvCIqcEBDEzVHFZfIw0gDYuE2K7IEh
d3MPibD42c7Ce0gIQNnNC2byLqj1HYDH/Fj77dtgmxRPQyBmyoPSHbamBo+gp1ns8qFfmNkVBMKY
wV7nhUsN1GfifUxqQaQFXYxC5eF7Cn/2IwI2vsf93R3ZVsdHGtXzR0otdkukHHlqyPguA5P0p54q
j9yGwvZ2C3CTE0DS5hJ1PPJjx3rvN/Xwkaa62kZLn37OTMAlHVWO1E4FITrwOazRROftStlVNgm4
l9USsqcEkxzXxDUweCGIY2mS7FLhenktAtmdJA3pV6vmueoSVXISHIlpba72lMR17n1kNafIH6eN
NTKfNnMjLolVVt/eZGhIY1gXMEOy/haepxhWMwrIryAmz2496FKf7bijg75AyDhYPGjwgYvRcoD5
5RCPcNrEm9rymrfeNG3Iucs4T7mcm2dfi+4zsxJ6K/5f9AQTttU702HSHHv7qoTDi5udOzA79/Sd
41cSbWEvZH9xGABpeRrrDWCVuJ84X+H9cX+OqlKvtSgXGMZ+/YnupYEsbftvtaJJI8u+vomp1AAT
sHbwC2UMeiooI+noe4+hxertKA2CQo4dZIBuvCz52H8O5TCenStmohNBBCwzLQ7ICoFQXHEUoL+d
VR2nzbv20aHGBLk+yiKXjHDsaOX4654lHqFwXVdfNQlW5hYPeiIPliI2SGLrnFfDFDuvCALAYTTE
gH+Pthfs4CXM2zljDLqKFuw1RPPO81vOGZLwV3QDnZ9CBOHLx9QEfyE3RNJ5JbzjUd/M9pj8EGHq
PPtZxQOUYg6h/dPVj3MdEHthxXH16pXtN/mGAD1af64+F0zb3zU16DGRFssQU4ZNUrYQZkeLpCfA
IHlMY8upCa30Z7Awct7gJoK23ffuerqSRSjGXsmaqE+z7p7saBL7eEitM6miWICuTBJc+XJjqfom
H5qIKj147NPOu0O2UN7YMUp/poZXxImJcmYVVXWeiH05pmbmcQBzJE9LqQeiKBP3uk2V5P0w3w5R
FbJVdbxpFpm+wxxc0nhONjQ99N4JI/tnwuPzs2EisCA8qEt+vmjPRLnKy8gJaqcKt3/MZv8eH4iz
Z28GTh9ZBB70jktSkiUxtlkhdn6aUndS2HfXntAPW0UAvMpmQvGeW1V2R2VHZJPNenVJmOPS7eok
Cd+YsJjPZhw8Mb0vHv23pd+4Jile7cInuDGctHqgNCg8gkPz6E5kKZjrye8OvZeodQbLZONe0ddB
NPNeFlGItZqR4K4ntANt2FDrs6fpJa69QURvbUw4cqeb7kc2u/YFlAl5QyrBAdR5o3xw06G9tHza
um7b6D5xbPdiNxagLmLg/PMAwu7g1nl2EnDUzuCtmnPqpQExdKRIVejQ442oeE9nEK13NNe6fotY
mZIm8LHDtwgUJiKmm2wbe/OvEMz4Bg4POMpY2F8WoQjHkXSLJ8XKROj8wIivbRZg/EuQ7+JsiHda
2svd1V6zT4RfE1ydlcHF5H3zsFjG5tFrkakmFgYjVU8LyQqFf2pkk70o2bIKmrpr6TcqTJA0r1Dk
kzRzx5lAvKqEcMqNbY/UXMTMuR2bWV/D8fEZW7s59AktrJegJ7I0m0mDc+YSrY+NAW+bmcIAzBSo
nebAOvaFak5WbSNbsqr2w0ZjvLEwx266Et/DEnYEdpKq4pTt3cisfUdkKl1FggzmFX+Ux96D8lAY
f9rhlsS8XyUZ0NYZ4/XWcxPe8Zq5MGq7OdoPeasdNh4x3jpF2L0CxHFe8Y3EiM/mLFnRuWJsO6oM
+1EBVgTZRkrYJ2Qze4dQ3hD1Q1hFtbMKenln8uUFLdmmJlaqpPkBwyePrTdcSt0psCHlgJmhObBO
kmx8XOZEpyRcqPQp8Rf4gUVo0exdEGxNm6xNh+/ML5f9MkzqIxeLegxMWDs7nzEluaQZoWo76YLJ
XWVtEupVUSgBSghB8mOHtzlfTyQsoNQEL/o2eG72c7RsiKRhMNne0VyN6aeFVv9z6i3Ve+tG097K
qvbOMGGPyf5puwec/jBVBGkA981EI84dPdI+8v6HdFKEkUGXg2wLww+rdpMdQi2mma7vnrpAlK9Z
d5WOVOTQ7UBB4XIlLpxGSn/kKizbjoHrrUqvNlmJu+Sp70ezsQGmPtO+lKegFf69O8MU22RT0NzE
cDs61O1u8EXXQMl1XAlQLrZmdGAZY3kwASd9oIcMNRtTqXlPA8UGQQt1vvSl52+H5CFt/GHYxJUK
n3OyXG5i+IRernS+EaCdLpFgJziQJNeQ2MQs9yczWvxRyWxIEjGwGccVXWf5QAaIS0LMNBfhJvVn
yC29S6d2M9ZBlaNoqrMd24i4L7ywf3BnsbzROJ8eLFJq0E45xT5FK7nvu8Z9cYnOu2MU7m3TwJrs
XZ2KedMBP7nrBiJwtwC81Eff5Ak5OKo492jK77Ul8pYWpJN45zYwTF0cB2/IKglIr5tTqqx171vj
+wy1hfY/xfUukYbs3yQ1d8Q6IpjwvTwkwJAL8VBnerGQA4n4K3IS9Dmp5zhPcXQVx6TAtZ+ylNwJ
Y0UcoEO1SLbTTq5RxnGQMqUrb3XtdI+I9exHMbnV3WzJCn41QIkfC5ywW7VkxJSPbaAudmfBk0ir
LqsOad86LxDVxRm0OTrHklAShO0D/U+EIkhIstmKfqV5uXw2IS/PlnQdzp4jcFtQQIB3UVy5HOMW
PRZvPG24aKsiZSeg62nuOtuNfjEivi5wvESSoewbelpxdJ1+udii8k+kWdj7uC27M2s7G1AX2l+d
N+hkE9bsfKiYrBdlpc0Domf/ZAA63nhTP+LTTYbvbvDI3eCxJYI2uHrJ296Y3yqLyo0uhg1niCJb
9wr3XeUt/gkvSgkGmihfDxnWyRLw8ZZ8Hr6qrHWb9QKLZN8UdnXIPN9UG2R+7afTgN7bxoNfP3JE
ovtNIuhLPrrBAzqaAlWJ7z8tQvM3zTrUxWP7HvfXvDvEUIw7Ur+zTn1uT9uBa/iEmqz/xQ5UQjH0
p/DZWhw3WgPXFum27pL7ofS7RxQekukBawv8+sFDmmv3/X3p+sW5cfghJ0J8ikLRv1emoptgz+Xw
gXsUdIntjOISDF23i3xOJfA+p+IRoUWerZMwEw3RNfXyABuDO0JxA2IvVQ8Mt6oj7qPksROyWYvc
yPU4gl7WHhnhWjvJakmm6K4cZ3Xix+I73m7rpwGytOaP70k05lsnrWF6hEtwOxDzfD+b8qt15KbM
B6Q2SQ2ELQvniyKF7Smd3Gmva58c0yR8mkEebXNVSHZGWpfHvrPRZrnTFeEtbPWMZIm6Qvm8PPMV
sFTwXqOU7qbdyPGVCc1Ah8Mic+vYU7Z/AFJWsJdtmAiea/SjR0HPSaCQxLIGUFhX+N+bUzpKt1wh
TO9AjBh9w3T1V61zka+avpN3SSz8y6Rq78HQzviofKARqxx8Vs9xl/FNMvA0TXZ8YFUlpjOtAvSX
9BRyPYjvporgf3aYfvG01p1F5P3CRbz6CAl7lpQI54Fo8Dc3ZstKypCSJaHDmTtigtXCtAWvudO8
Mk/tjyXXl8y/vj6YRAcbPJfuNkDzVu9tV3rsprFhaNX35QfZ0iTVRsuwLdQcfKPW685A68mkZLv/
YSPK0cTwFIG1Bk2DlCeSFLJ+xtzKXQZOMMJJpnMnUPSKskWMwzSHdm8jPxvpVR75gr11xP7GE0mP
JEVoirG5N5JFLvRbIgb6LnmSFTMf5OrTc+ob76ueZvMzpWx9Blc4aOzH5rr+R1c5RpiRTb7A2vxo
c+aXV5U9LBvWPE54JWc8dMYsxuMQ+Mxh8t5lo8n75DJZtv2zcCVJEVODq5bhCxvXXIXqGAGjOvOl
cLSyB5t10rjjcZZo5NGmomHWnWw82AWiaqBUFfNbG+SCuU0S7oRo2POrNkFKo+w6WteRsKJN76fL
ZUixkVOi4kD0Q9WdYtMh3pL57P8Cy5fSy7OZ+CFhqtmtRNqAXnDCWd5i5AM0Q6MN70GWsIutgA9f
Kb1qcNub0Bg+Js+9GHFRXYfrEtjuSzFq5iiiymGx+iRV9JFlHWmyl8Q36u76LyZeOiLUUvHCzNYt
UN8JJO5lJeUXerbqtmGCikFUULsUbJerSLK1H3u7dPINenTzTr9ZbHWeWc9AHiAHB7gihjg0/dpj
PridUjvfmLSwsR2O4iv3iNbDxAteJ8oBQ3oE2kQ7iYpgHdIcPi+l7ZxAEZhblG7QxJxrk7xMajBt
SDYDLNi8WaPYWtn04Fl0RpFJc7ru3geK8NMcVQgKoUUDpXK6zTS342+nkdlloJy4FdfVOV6If/d9
m0SMsREkYvFPkI5wQgAftd9tJGK3HcaGC6HGYlv3NmlhJDuhEkN6+54MzfKgx7G6qWGUMEbHj+eJ
qDwWjm//KpoRLlkT6BtiHIjhWdpMr5t0SjfQeJdfgJWSA3o5/wgnFTTYABNzqodY/n9t0O//ExS6
i3Llb71ab7+7/n+sfhNxXvyTMui/f+6/lUGh/V82EiPkZ77veP9o1grIKRehiyomdP6yayFP+1/K
IOETfM5SGWLMCgUrC//pfyuDnP+SmAXBDtl+gK7G+79SBv2zodb3FBV+KFTowhbyfaSy/6wM8j0i
NgvG83udDPmutbNwNcYq3cgUc2hfzcd/kE79G4PWX5k6/6gH4vMoCgU+M64IVKM/bOKQESP8ZyG9
UTBm+1jk2bXf2D6MTtVszUzPq4wW5mC0ze2OocbI+CVL5EC3KSrWrCUulQ2A4s1/+L2uprQ/fy8R
oBQEsoSrzv9DIXU94cIhJC2M7vpHT9QMPF4a9P4iD6L3TiE8y31NwxEeR2E2yXyRerBPf/9LcE//
5XdwHRoWNoYOF2HCP98LjqWKnIwh2Dd05/dMeqJTQM3y/Pef8m/uuOdh/wt8N8SqF17/+z9oIn0u
Mot9FuzdGphLPr0FaJsOUwo4t52g/fz9p/2b7yRdeizccSlgLfzxfGmhHdtkQbgPCe3ZmeCK6Bhg
Bv79p1xlpH/cPaimmA7p4fMMiz+eKhHlTjvJyN/LpORr5DQ9qmJ4HMv0199/0L+5eKSXKIdsA18i
9fvjg6S1cEWvj2+U0gEqrewbeQ5TOuDKbpbf/j98mPorQgEutLT/+DAzeDUhzJ6/r10PGQP62lUy
sn2VC4Itk6nD33+cuN6LP6+icFBckcvFlCj4416lTuAt2o/9PfS/fKVHgNyTH9mPBS4CYkWTa2ZK
q3YJlcZhqbN659hl9JNuHTT8inkS7V+9d6ty3ODggitrSxSFyg0KHMrU2z0c12YTJBXaJ5w27H8l
e/uKtAS8AzUi63XTL0xJZIbZwM7Ugy5L/R8EwX/5vv/8juADgHXRtP3X5/EaLjXJOfX3cZWIYyat
4EhEDuS+Ub5YcwVfMuqOlY6/fTdp2Ilz8UxQdPAfLvW/e15DVm7iUpCFM0P+53dQZ3gwyIQO90Ux
0F7xUJeQe7ZyCLn9DxLMf/0kHL/X82rgBpBr/rynSXN1fWVhsPejtFybgUxqXZcfXcI08+8fHwd6
7788QFfDL/5jhiRAiN0/lpa2dFzLFx20cyqzbT5a6TWX0dxzRjKPyuJBEG3/zGmmhMPWM+7oAxuW
LV5KBPa1mQ5h1+AT9NGqc76X6olsavkp6QgcGD30xdqF+PkUdr13Qw+oPueQuvaVBvi+apwhM7sC
dyUjV7j+dukPR6I2g0OTeIruPQNgq+3ajdat2LpSE0DYDjYRRTKuZbSfegESu3TI4cA2d0c8kkHK
lHRqG4+GJBw/SO8iu8w+kRWURw+Vw9YuwuUwh1Av6rH1j3nb+++pu3h3k+CLLx2aIiti/C1Drejn
iejiZDORhb27LaKmpK2fgtCAeIpUZGiePaGbdzFUzWcQ28EKHgG4zWRuOXvX10T6apx3FXG5h9Tu
syfLbtq7wC7xNBpm5xtgL4wNzeS2740ZowsKqeg1CZd0P5Zt8ItMe2rzyHZ/kGr2VhUiRCuAM/Gc
9fqOLG331i+TDb3cg+tZ5aEaHQDL5CyJR7S9dbdyExWcbc/t7hYcI4w5WrXvWp3v+TrNOhg5DWFe
pOW61EOBEyslWpdVar4J6WCjtssZ2qAIiQaf/n2b7gscbr8pmbgmdIJukoQTTw09F4lThG9ZurD2
2trr3hzUZq/SC3BLlrLpGL5oO3ylbJsxSZMQi6ar9I7DgB5jalFjaiW9m3ZU5bZubRwOKTG8TOEX
tn7mBbTpV1nh1cMmH4P0IOJQ76qA+y26kcs3Wh22SwJRoSOH6Ebs0SH1qpHyR9KI+Qzu0fuBAtHm
mG7nyd0YtzaYHtANOJYGG8sPi4dh5fRmzSi7nMJXRg598Qr7raIfZWe/Wkks5sqPJE98iFbtqaD3
ikgwmZptQolzKju9Rsblfy8xM7GVPaQ0l22ovISViQaiTpYP843Iy/a0qF7VG/CKM68Q9qqEIe9e
LBQ4K9aD8qdy5RiC2UAKFXpE4Wpcb8C78uEwEm14UYtFAy3z4nBfM2bSazsvy01QRbf5YGKQJ8Ce
VzRv+H2TCekATUOk0esSUVy4wje+3IhJk27gtCd0QleWalU+udVEmyCddwax1rOwQ7NlpNzvOn63
w2TV8S5sSTUJpF1yfw0YamV4PgoGeyFG9UHt/JrhG70r/0yw4m+UKO02HXRKfdq2H2EUMkQYY7c9
Wg7iYmVlAgf6CObNWRgLWehnN5B3uPooeOgyVSh2zMwIrdK0szwZoxVNy09bx9ltVjnTIXB19JW7
i4zAyk4TYHJc/AW3+CnyXfuQpVaxnQAt7i3DLkwpqn+NDC4fRNjNh3CySmJRByZ2RMnusNmhLMSw
bUYKRLM43jkSU7Y11xAOPWSkLTcnHMQBQ9SgxaS4TPBHuxhcXha9IDyiSaud+M4i1OOMbjb8pDHt
vohF9luG+K5cYX8arjISIjhsWQMq7AHjSvraMrDiU5o740Y1FMe0mJNz3IzvQaCZJdQ2/X3JZBM6
3EC+w1JdelLvhnXjTcumJv6cBBFNFI5v0Yz0howBPPbWFcH0twT7Jtsx85cn0frdBW56+tOkrLg2
shyyW51037a5ue/Gejpm9CTeG/pMqwEG9otqPQT9erY21ewjOQyz90GFJEB3pbkynGGO0wgrykek
UJD1k1Idp8FFaZxnm3jBNFAMBLnUrpp+Y37uaWE0dCh51yznnem0e/GK7jJFEIqDJovXZrLntfBm
5waMtRejrkmKnS58DvxFPe1qoFcIwnsOFKiPVzS8RqjyTZXutOd3K3IvBVEk1rdR+J4nXz5TJC37
oWXkztjhdVJorRygUNtpqp0L2YcPTapv3IxOvQ+gc72wgu+jqPp0aiRvaLeNqwEzxTEhll4Pb5wg
hCRdvK0RE42IYXJv22mIHis7Krd+FKMbC7yLV6MFCK/5C8R2GHj7Q/sRhRF2QlI11mpe7pmsBbts
QgC9Ukh+3iufmZhTxPMO3QOxD4HNQHrtVVCfV/VcNS/UZeZBVKl7AC4R7XU6YctjsbmlaU/oT2uF
Twnf94cOpxH2nyk0V0OVyrCct+hV4T/W/gbdaWRjAtf5uFU1V2SFhdm/L2SFmy9m8XobE939JD0D
HFaL5204xgxJgh2Zl9W675bvGeX1Kk6vcgt/+GSuXB/53y2rPjDdLvO0t8ZE0266uXhk7d/YLD63
vIQtOYtoRYUb5j9AyLYndNI07we4f858FZIWcbJLU1SMjgIxRJz1GZe6uUNQ/DrCsdnEofXiEs+0
dtnk7xW6i12HPCJnvusgqIzUxJObd9jpfK99Esp+8tOuPdQNbCKM0/aBSOTsZOYORFM7DEdSN+FU
kOGBKh0/2H5sBZP1mlxUlhQM5ppYgIksoZu5L8X90BTpprKT6kcdeN229eQ2Qh0MU4TVwhA49s2G
RCOZNvgBNtP4QmI2DpHUyOm3LhaY4rVdlRuoF9hmydmgZpTzzrKCGlZBXR6ntPuuhahPZoqcJ9cJ
4cPa832qx/w0LxL/YOjSZnMca3yFahh/yyXX24R7c9fSpz36so12VhXqxwVa9q4roy8NyPHWqax4
V5CmeFJBhqQdpEZ+MCNUbgLIkJoQQYCUy34gxiqAepmIHVY3s1si6dH69+LqlEmehMAIe+e4Q79C
yrnsapPmZyJOGBkBwE2nNbNkSAQ4FX8JI4ozgMy831U9V4SE0GIfVaFz9GjO439W59wb3mdt6gtw
iFtT1N2XLJsBJ7jbbGKnuDJRxO0ATnMbRl336XZKIuNsx2Mp531eW6+Ya9DpD3D8twhtqxNBhdk2
aQx+mEGVL6Yz/S1OBHrXbIIH08BQxs/94jUJoHpk9Zs2HPVXW00LOzdFAe3UOl3Tcps2jWBtzmsV
35KzFT84Y1WtmVyqVVAKAkBcG/8tjYzxnjb5WzNj3q2t4SYRI2mz87StE9ZtFAQNBAiz0TUDMZzV
yx71FVJTRrMdc5yLWBgaiDRNHyjsJUkYWbSZF0wwq8oNyCkx1WuXWemu8avtmAO2UelhmJz+yHya
WR6TONQEPoJhpCHsfQaQWipRflsVWhCk/bX0d7MCeb5qGis4hTXOI+GmaBCK59HgCSBDDqH2JMGb
x82eUj7fBjEKapVkZB0wr967fP5Kl/JX38ro3S9Vv2ps3uZpVmgGARw27cvcd8EKNvypt4bXIBPj
fXKNhB31j7AnXc9NrF+khrwKN7/gs36KR3aotHTumNL/jvPfegrGPeLGAXNu/IyNOlmVbYPuwL9J
pXOxBB5sUo26m0JbN5onCI1qmJNG5jJCMX62i5H5s0shOG3Gvava8m1xv2jFFbtAtM7ambJyXQBR
XQ1yJtqn7NLnoU5JbuqqF70Er6rN+Kv9JAL0w9TyJoED7wnZnztkUCSlaca6ZfKSiPBActEztFGS
ytojw9tiLbvq1lU5v7vAmaGakbkbs/NVn+HVFRYEXU/Sv0hagXFpaneTKh4z3qoj446ftB2OiqQw
K2jlCmkrY+5xhFWRRAfliPGuCmN5Nzd+97svipCmmTwinSlPYSqvfvuJPJkp+oman4M5x/3n/hp2
ez3k88paUv1KyODclR3htVEpdzq0i9OcwyAT0ZRcSynVoolA2pIUwYA/pMo2gYOaADDPRXhMNLrK
UKs0UcjhfkJlHnNE6CYAuYO0qGH4wpnAlGPEgCnI8yoMc9xvzq31arL8J5CXd547ET8q9McICafr
qfMrRfVZ5kjdZMSa38QU9G74mCzuxc2it36ubkvEPwCeue+xBRU68wt9TJKlYdOvXuweWpImPQQf
XfOekeOwwWHQkCb407e8N1XY/XrR7Nlz03HTdP7aCHe4x6ddvhqaoeBBZQEpNnbIVxYEKcIqWTUt
8TTpOJCA7CX4GGmInPzqOsHyiTtpy4na1tcfFeOIvacU3xQwFTyV8U6SYYpD3UXfCzD524eTcsdk
kupOucVuRhmys5h2bGYwPxVnll3G+ec0VRHFEaZBKfQ94RtqJZugfU8aS+4rIr73tFieyEWsscRh
qxnjW6xr/V3XWkgoWTu2BFypSx0KjI2Z4dycIqq/XQS2Pw1Fbmcjk6T6h0KTI7kYANXtBFDJa1YS
KshJmWdhVRxdKtyZk0Z/ABWn/mX4Uidf+8VGGW6pcAZCrxNr2LPf2rdNm2CwwZ4GoPFQzUsGNgml
pj23BXnOQ3bJ4eq/kpquXgMjf0fGwRotqnGfFK79hsWtPxAbaT01zah/Tjzb971GHIBFBiKD61r7
pk/GvSkNodzIcW7l0JVbjzYO9vaEBLcWEjfSTiyH1H2d/2JfTZND3Ls72yEBhYpMBuvC7dC0D0kz
HLsS/h+K9R9zS6mIfjX/FcVJtU1bZ14nmlKov8qdQsRj9KozaqXMxs3QVpL5nVKnRvfzj2H5n+yd
R2/c2Jr3v8pFL2ZHgfmQeNEDTGXlbMvaEGVJZs6Zn/79sSS7VSVbvt11F8JganNDySTr8IQn/AMt
UzBk84jluwBXXR+OQlnzNgCoU8Rud+HTPSZaDFHuF2i2w7269ChETZuYN476rr3CZ1NZdNRSQpwE
a6SkSv9U74riELPBOf5X3cJmoZNLAfeEnNIAAkemGCHwGKfrmgA3ibypESot+AfHO8yGpgBHp5rL
OKrQvolDzG380FsOhtqsYNlaOPWi713WKb1Wn2ieBOy6LVUNJzJA3WZXPXa2Blk9dOk0D9Fp3nnI
GfjDI+l4cWVDZwf7WEhAQqS6XChh0RxLcnmrqsZnblse4Y516Jm1Pke2BGtVHIqmBXJOtyqci5IX
VXhnqixRG0rAnc/jWqYWFEt4dcY+PiNWwvRJ02xheKnjLkj69M+1S7+aKZh9bgKOaYce7sTCWQln
RiyZpj3W3JfUKpLbTGptlM+9bB2EnnblIwZyoea5Nvf6UXjIHPziIlTtrzDy7SvqcaMaIhwgpHTw
OnMGwBm4yFJgqgVK/UlxAjA0nJt2B3SuA8OT5Y4JOyKNlxLY2Smg82SiCcU/6j1QNRMDEMHEwl0P
9+rhHqEeeeUiFnfnpZgOREFQUOEwv9JJDQgO7H6qa4o7p32bjQ4DOKCh6HJCezLAsFkLDpl+l7Zu
ZohiJ26+6uj/nbhNAn04TX38aNE2mEhgUodjXAKRNtIxj7rsA1l/7FGpkpZRn/krCTzJsmlhnE01
cxB3sKnlcK63ojPmRe3536A1FGKqZX2QnXhu1d8MMYzBaSRLhTO3pK7S8ZAqorvWNOo5AEPSvaEa
btDkBZvSRByRfajPaJ1cB2bNxmkX+Nk4ubcA7N/NrNHEVk7MchqWmXHrhMhrVs2ZFSvFUSQAMaQh
BwgLNhpOkyKGdjTKDU90MZQA5OiAT+j2pp+4UXEbR0l6F44bqJLGZ2lShYsgycSJ4dn4eCsAgZC4
qBI8ZDPtqDJidT7o8Btnepo7K7zPmts274fr0GnyGz/U9FMZ9wVkvdGIkROpR1I2oNReRlm0UjK7
w3xQ+DX2rc6AekuvsDGOJCGEb7DIAmkIFdsVrTTHEiLXJ7onBdOogvaeC5eCep+HziwMORFgf9Qo
jJl5GdG1brM1qHWU+Xkn4Y1gEzqrY6t+KhJDiicOGeWyZqitEw5x/OJ9tbhyDMyLlfDKtOx4aTde
NzUoYk4yW3ZPW6O+0F1wLZRzmmnpNLgMNdIZVXeo4U47LfHdm7s0ExYAaWn/h5BrBUY8mY+kXI1b
KrhCOJRdaGSTxs7DUwNAE+6W5SeR+4E380LsBso4M9cm+dTKbsBXFHhGzlsbDJ8YqvqKvNJhE4gx
I4O3jHVPxlOhd9T2HIGqUXdzSQnlJfWPx6GEx4e82zBJh/ZT3XurvK2A3iQ9YFHLkS/KUf29B5q3
inxwokmVRFh8hvmRZvlQh5J6DjzzyNFhV0+ZKLhzUBWeU9WpT0UZqF+7FBnYWRzEsUIM3oslxkLY
myLWWB1jJ1kvhcAbkc1Lth4BP9hLGL7ZZ8of2WVildWV21rVHSKcwTmDTl5M6W6hNIU4J5ZrR+Kz
tYhZfTO5UZ8qzy1W9qB058aAHtgEbpzzlRosET718uw40VzI0Dp7njxpSiHEAibZaGjs5ggNhKld
Vd/QJ1K6OdzYQZ7hlEDbMTYS4Aqlltm3nKU11qz4ohE+w0hawes3D9FIK4bDyu4zmL6xTFvVqiCE
YYh5WmE3cRuajYNGm5WflK7Zzhx57Lo4vnTfZ9m0Awo3jzCqYPdvyyujzfQlEgXyOaURQT5T2pQw
Sqp6hgCutbCJZ23wC7kanWchW7WHwhfdHnQL4DwBX2nOnSiaoXVYguoP5mRBeBQW2bd6KG6TqrNv
cchIOHpdGPJgv8p4JpQBif7u81CiFKhj/rWARTGTRnVQK8PDIO19/8hNqQvR1Dl0I1/6VLaSP7PR
ORtL79C7vMFH4wfX+9jTERsg88qx8ltZsk1C2+gSxRev0A6JYnHj9AuUjxZyxcmIPL6VlZR3WjCO
hVUFE8Q/scSwJOBTEzor0lmKlGW6kKWYWg5VDe8a0KpxTOCXHiIxlc6B3GfXZtPH6URUplIi1VnS
qaboYTqToVari1KD3Mr+pZk3spvlqyJ0SSQLMpZ0pjl6cQTRSUbVQu67RWiVeGa4lDblVph3/K5h
AR4NuYS8RhxNGxogUWQtEfgxF1KNMuTaY6/mBL6QV2ykfBK0MqguZrdWP+6VwAApI4eao33TzRCY
WQtVcRnQR+CIo2byGZSUuKt6T5zQlUpP4QCLK5qf4tBUNe1WNpABmJmG5AVE1jrSXFVU2l8QDU5H
mk+cHIISrpA/12UkiQeTwh2aVqyvoIFcMZNwTXsCm6XdgjSWPzlykH0LRQKjoLLL+BxWPtDnAlI8
nrq2Hj7CMpSRpwJaiy2Mf+3jQ+5iWiCVHDuped8jPnsOuDz6GuFeMHrAuud1l+pgdTQQt2XtxuvA
sIejDGU1ELitTSkikkiawJ9iJWjD9Lq2YXtlkLx1ZV0CtVq1RdXErCbPvAhl3DamVl66F0gZUt/1
pIXq4YArl3b1LU3U9BONJOdz7MbpF4n1P5dKRj5gOENoRsJY9Yk/fHb61LtLoBq7E1zzqi9qIZlr
KsH6fYR77BTfd2AEI25aLwnjBw2MT8IUOcokXedESYM5amPdN3Ww2qlE7WaaYGMwQYVUj6d9nmif
JABMh1on96dF29pfAjBNU1mUqEb1ln9kUmo26WVUSIqmhbMeKLSwANIo/2IllXM0EG8TWA9RsQwJ
AoHFxSVm741xw9mVPDVJnV7Az8HLWCUSmhgG7jiEegECetK9T8kHMD5QCuo3MvhaBDaWDaJ/Z2A5
ALux6+dzDaDZBS0zdAs7l5qX4SMjN0nUOLvuy7awJ2EfwX1CchHfXWw+T9WqjQ71trcOR+2NIx/0
1iPakDQHU/QJ8mmgCLgiquVHN6XdyvIMInx6yoZh4Xnl8+bUrC/SJalyp04bNSeThsUfIBzqR+BK
waGqD0pQtJcUrdsLWXbyawOQ7ZOR19EpfoAh+gWO+c3WDQtTpwwMuS4kaaoqjfbNgJbwBOyy1VEY
SOsvCfCTu6AoSoEEtyhMRMFGGGXf6roDzA+vZaaqPfNokt6URo5Vr4XbDLBJp5Sv0JPXP7kijh8T
t/ik2FRGk5KApOlhi8L/cxXID0YeXoDj79dYzXqow1I/rQmnoO8Lyu/Dqqwo7Rl2U8YLUgEGuc4a
4gvJzAb5KPByPcYLQgEuCN3UP+u7yoA0ROeVPcJNrIXmetUxlIJCIKtnVIt2yJk6Md6c0VS1OHBU
aH8ohXK+nDa5jkoEU0I9k2tB0U5UFXILpnDXNRIPKKgX5R1SPFkwQ63SO2ziIr3yeFHWQrdK/bak
SdjP5TgXj0RGejOx/bh/CMD8UmCJMhGsMoG745SuMQ6VzOagXMJpHquDoAnNqbAT8x4yEdqTGWH/
seto7a1ZjSebbbZLd5Co3EtQQY9c0X8tinAUQ2ZQJqTXrBNCJH4BDQVFNSHYcOxSy+7o5aDYEg3R
Y+G2DmXLCk1FswcuoignaDCj2FWgPmAuOVx1pNKoYuMyaRQ0PTS+uFGqpqmRqNNx/8lcDZJRrQh8
KzEgpnxWKsGDU+rRodB9Q51GboWYrQDFjN+7kz+ABu05dXWFEID2TX8chhJWum1l3iF5x/GBT7GN
+KwTh6siCrXHIEJssS/0hCR36JVl38TJUgsbcxoFiLWASk5p6FnJYYsdRj4XNNQusHrvXPqQNadJ
6ZQPQ5ApRHiqVHyGATs6FBJRpF72TWsU+9iQdPsoAHF10Q6ahEyKTsYGZaw47ftamtGvJc/vkfk1
Uc6Q6PgtyW/Qiidzzr7lVoNtpB0FCJZYxnlE73epurl748WxhhJeKXWrAH29ZkHv3lskpb42Urm/
klC1eJBMyjsoIZxAb04fa0MLbjXhRRgUtKlNAVjP71A/AFnppspZhCD/lYvQ62/AGCPYYhsSYss6
SCgObhUmvz5CKF4BorxQFihP5taY19NAJWu+ECZoy6jKfM5tItXzRpGCW7lpOErfB03obwFF3NzC
WhCUnwr4ZgfjM6gSSh92Zy173F7ObTMrVk1R0knAWhnBI1RzHVIymuNy0Dy2A0dKUdfxImtCBU/f
8iHMoFhYFrbgUSbDh09oMiXA6hctUTw9Z1W5SFxElydqjEofRVQDzyNTT49aPQAdXYJNhY8+aQ3q
gxporWhaYyDPvkIUzFmPajGENXUZd6GEHapizcxR+6kuap0IxbjpanIDo+2Vi9w3H4IEdSlJNNUq
l9jwA6zl0gm5GHCpDlmM94dOHe1Odt6bTd0W7TRNpUIodtAmMVOJ4dOJ2MFRkjbIF7re9Sncvv4w
UYAttbiv9hpqA/SJ8ERD9bNf2BE670wmFD9G41rXBprsNWjz1rE5D2zw2DIkB5RnpeNOrkl3o5AA
WAvwjArQkH3/J4xg0jc/waCphU6iAqbBGtFzr6aez1mSNXZhL+UiCzY2X0M0tYbOOx6k6gopTXPW
cDjjhFR6R4os1090verDQh4RexTdDCUJWWI4hFkJ2I33n+4tdM8GoGlazEthg1HdGV+XOp6pmLEN
dY5iFe1IF3NzBy2S92+zY9UxQlD56KAeWQJs7crOfTKaxnrpZPaSFmgfcnwLFONREZt1XWR+Vcnf
2SPDbJooTjJDZMW88glCuxnFcWTrKtU+h/4UAp1hsWRGEp9DrkeNJ3QGoNS+fJNVYfnpN8+8Ozbs
17JiGKOVAgIgbBzbLy6PcEAH4WMvm1JlUxjUxJgKmQIhAh0Q2UhDPtnheSr7KWIFoyxCrMpTr8Hk
qdd7tFFwBn40Art7Nqz5PxHH34g4KvAa2NZ/bapxsg5Lb/3YPj1lr4HaL//uGagtdMxckc60Qa6B
gmRV/pBwVA943bLJTm0Al6Yx8QOorSgHIPiYwJoAMTnOhh9Abetg1GUH4A0uSKgcjvbfkXDccbYA
oQ3VF4i2rJgIRsqKPW6Hr/YKclSHHDbRqQrQz4nLpd1a0YkbF/fs4i35pTwLzTaZBNQ0HAsmANpX
nzzIIidp2aAfG3ypsdAzi6Ffoj1Vr6q8uiAQE8hHK/4srcmo84zOT2FEd5VVYm1th3ctoaNNn451
oE6SGsVI2G5TQC3nr97GxfOu/a+kjkeiUVX++ce4xv/ayzc/DtypwoKilkfjaefHUdb2KvTjdHAn
Aapd9SJ0viVFdiGbv9tzd++kjwsXdSQbsimCtLtarS5WjKKJY31G24HKRkJdVqJRT0soc2fv/6hR
vvPVr2Jn0020N8f/0JDfNNWdyAJKahvDFwP+YjYPwskF2V0y9qsou9HWdhqEZCKzCWdyjteTQCxj
CpWgmQg39wiDW8wrasw3fPGFv7pJkvhUMrCCICO7c6X2ODXFWvVoF2bmzDDTrwWU5iki5UBHkhyZ
b7eYJIbfkmvKaAzW5aEGoHFK8tDNSdfbGQrea7MZvuS5f6/lAlnqUDZ+d8SNb+6vN7sZA0CXsjHa
3oCG2Gjnvpq2GJ57Ta9Rmkgta+kFnMUx+maZV5GcOks7vcticy0RcqseOgM4ECCrHj9Gkvf0/svY
3Gj7QYQCDl1j6wb+bm2Qwa8ehGI/ZEnXoNhVjXCxPEdFTRJ3+F5gRKBED1ENMCFAxS2KjnH9uEmN
/rJxArHUUMOcxLZ6qdXFddD5s87Il7or1kPg3se9shgi4+o3DzuGfa8fdmRisAnpgE2oP7KF8P2r
h00CqjRh1aFMKpN4G0g4CLm90Rv5OpfM06zyb+jVHKKYsxoA/fm5/EnyKE/XujbxOg8ZzIDMnFwI
xYTpQC/IM82bNiv038Rgb+gcPCfCziqwOpaSwU63/ZyGi8i272NFSefhOgOluWjjuJ3kbQfLvz4m
91DoeRKfoBuEYEMx3Df5cA2kYl5DmXx/0HbRxzvPshtKy7RFMCRFBNRJAC7SBQ5tBYlMbXTuXQKz
+83tNnvSzjuCbsBsoidDkCTv+BwJdF2sIRL2TKsGGsAu1VerKmZ13DIr9GsKI+rCoi4I2VtCMnOU
dET04BAd73vRaxoCjU45d9uYyoid3Dk1/MHSXsRBeUPFODxWUboBZWNjhWz4l3Ys17MKdo6kDSdW
BRQpoOg6QUs2p7WNN66aYhGCeRgkiWCKAiKNUD0/iXJAPE4fob8AxWUF3ho1OyMfJohYBRO1wJm4
0oaL91/E9hZLDY5JQUYDO0KBKUGIvj0pkLmIyrTiRQyA3dAkXwTZGRwQGhK/cXnb8Dq2XwGqhRqH
oqVzI83YOTYMVHXVxGFNa4GgJhs+gdvGK4Oa7hSiBjpUpfc56NprPac+XvdXMOy/OMA5qL479wWg
usQoKUygpyuP2bZ6U1UF2KJo+f6A6G+n5vZzjuHkq+UsI3vmqhl9QxpHJ73SLspQBFOkh+8cDuiJ
ILWceVmDX4/k0WPoktMC3cGplcHUHqgRIa0hnZl6Kc27LtdWGi3fU/JzUGFqG66MxMKdKTd1IMGA
F+pWR5s2r85AZDYoNaJIkFVNB1wkAyNhc2NQZvSohx6eZq6rE6klCyfLBzOtVvUy0dPPmKavnRHf
1KFdcN8b9SeqkeaMzKT5FtN6m3aOSxGzzt3jxEyHRYh8yvtj9nYSEe0YOlEPxzTq8TuJcVjZhBta
Ys9cwzmraNwb4KB8jVQyUxfv32qTYexMozHmoHBPUU4hFdt+PV0g53WppfasUQftqK6Hz4OfaccZ
hlufMOTQUWXMca7vT0v3mysoEadUPiZg6ItJW2FMRFnG5KUYxQW82t883G6KKEjLIQszDCwq4tWd
KR4FjRIbFp3DIAaL4y7oVh0P+e1vRmA3UuEuNEPYxAT3UFSxMwKFGrp1Y0YuGo90XTrRrXoYgDMY
2MvB99JZX9ZXrZtl6yg3boO2vzRo0wcy6b7QacHlw0i7KvxkjiHJBc6k3gnimGAkHaH/JqD42ZOa
UNLgTCLui2DI9ruqAlySgDw7M8tM2VX8eIH2I0WG0ddYhm1hemJBgffYUqvfbPhE8ttnsrCIYiB9
CcTuhLG72TRWXA0pcHqMFcUnpxVsMcU0tmniJOoVEmDIleW/uaXys3sC3AJpjLgKG9zOe7Gxq9dF
aGDgkztLcISQ4P2sO8roJs2Atp6kcf3ghc1t7unIHZprdVC9qSN9RQYf8yQpTc+sLkEZRkPrWkz9
4Ob9eaO/iVOQO6PJTIArUIomct9+G52UK6msVtKsBA+GzfTSMZyFE7BckOhD5TgcomM0MJdtp34L
DNR0B/MeBbFuUZnOlyIf4LmbOmogzbfA8xZxB6yoQSlDCv2LFou2zGs5qpCSoGbzYHLezgWaRA0i
oYcpXw/g148CNAMBPpYzyOT5IjTKpz6Wb+pe/6Lgc17C6WoKapeu086bEZD9/giIXeKosFSTtAUH
LYO1Y+/Gt4nvV2QbnpiVjbhRY+NyAJgLWQefdcxoMGWvijm6U6cUZEFd0xmMUmzhij4q55VbXlVF
e6UXSP3QmbAwedCnnVpwwAtKOrF8J3JU/WIbR0Kkr07csqomNi5Ssxz1+aKFC4HK0wnognbmO87a
MlJUXFzrutHsL4rqnyqIH6JWdFggFtcE4KJaVBzpSg6P1P8zCDn5WVH7s4YHhct3HuGq1AUBzjeh
gdSgsW6qaiZpmgugqF1WFfgxjO1ycpB5Z4eCyi2NVD3REH3R8nmKojNFQfQuqrib9UrYLTw4UFpn
UjWWlSOEOx7awj1Pozsx2HO/evrNq9hdnxZ1QJJ0QWona/ruzlCbAHoFwMAZ/u35sDLECmtGzPFQ
A3l+6f/pMsvyKR0tJMpdg9PxPg8pHSmfTgsWqS/3HZ0ntv4HwtqoWV+C9OivnhDxqTbeqO5TOv7l
v/vli5fFbwooFFDHhOjXBZSL+pGd5Kko+tf1k5d/9mKBoR6odMh0aFuGCmP9lSupAWUdOjtFZGU8
YsdvXojuinkAD5JTHoMMuOEqbPbvRHdFhh6PEBGVeSqQBqIcf6d+sntumGxRFkUYWM8I0oIE2d6p
jMwenY7qfC5ZxheHpmqJbtfERTVnGo2ogDCvuwXl4JMs0R5ejdTFcyDx6+IGKfDOrXeiP9RrR8vG
Mp/T4q6hSqCEhazVKgudr22Omsj7d3tTFx9PcQWmp2ZQLNDVDc33VbAZ4BlBspWgYRqE+pGbO9UU
TeVs1NQMF32Z3cluECx505gNQrCZ26JBcTmTUaUy67uxbz/RB/dTEIcXfSVOjaCDrBIZk0pGzS53
YOGgVwd4NjhWNLA57z89FbfdZawS8VmjsAFzhQm1c8CrRVwKk67d3AjRlCE4AkmSVhKwiEbv51I1
YE6XIbkxhFp3YdeBf607EPi6HD1tzFGhzOV34YBOVGDJNOkhF2r6Uk3Dr0gHg52JfVB0AD26lr9V
4zZAdgwmCTAfVJqAl02tPj90c1W+kWi7j/4VxQoj6Bmy0ICbLpFeRivFnzeGd6UDMXH79mvJbhm2
sKQwueicppoiNH0pvPAqi3pSj0eadzXKY5P7zu+GpehNhBq1WJymhU0SpqAna1vQSkj4EvJUk7I+
arCzjka/XijaUkWh+MYM5ctEQp4/srmzljfRiep2/TqIK/jhdoBStlcVx2oQYY2CsLWYcFgVM9RQ
/PO+ENQHozZfySJ0F0jLdjNDcuwjHVHzE8uiaYoVVnnRooOPXWqJNjUEtXtNVgXaaX56jmTpyA/A
mxostnnfhQ7C1a2nfs2MoXnK6ko+apRjtGfbM5zx0JiTLeSd0MdHWN5UhyOEZ4eJbA5TvUkUuCaj
naYfPPpuCuHLtuypquYt7UXlUiqzAtKSB54zQoTcO8p1UE8NxUfBqzHKvliNisNTaNp0QGInmEVx
mZ8qFkdQnd5A+Ul+4wGvsgFthX1wEfVxCVP7FSpAgd0QjNZjngH2m9dRBBcTukQKzDPHhREgDhwI
wkXtxh/NSwcPG1PPAd9N8zxvJgibpSfIMNx2ajMdGgf5zLq2nrrRB1UL5WhZGlDgTBtcgIfG4+cS
ctGp6Bz522ZN/aePq/91VtvwpNjuBRvMr8+12fqxWP9rnTziuO3i87RaN0+R//qM++sqL20CDWkW
kwo8LNyxqP/qmFMPnkvKGomrNZ5dP445FcduOgq00agEM+eZRGVaV96ff/CNPMYtnJpw9OGv/a1T
bjdrNmwq4oKOGn00atu7khFBgFcQCZIzbzEnDNgVADAslFKF1af/pqih7BY1TJkTG/o3N1Q4VHe1
MJAcB1ZrlM7cSNJFI9BYBuVPYWORpMZisPMvMdXkqv1sawtJDOdujDeNp91FrkoS0x13CJia2Pi8
ens/OWvftlTHp6KRz/HHf6GMun3OO2hN22acO/PM6xFtyg8jE/Bii3b+aH0x0MEQUjw1CxP/0QQV
3GbWO/hQOaxkA4UpNbt8/4HoY+5sIIyTpWoEMprJOzHknSeKPQEyD07mHKyYt1QDrJ0TQ79CG8I5
7zxPnmSGBJgyatAf68zhyE+TGAMPo4br3eiHCBjeoydvXDqVEh1rteUc6zqy6gKxiq4uyD7bewwx
IqJ7wvWJmSan6Gf42CR0VgMgyZioIBptU5prJUQeyNujcH6eDrPcM6aoEZ/KdCjsLFhk8HFgx5/a
Yb0AdHBkSletml4NSBUC7Z7peTM1LI5gKpEjySBBpRoDq2XNLlea6sqPE2oAd30soY+es+F9lZJj
U9TRRG+1o6yfRKq+Cu1PTd18bmrapAVd7WnWiUO9Ip+uD60ephvOF1pRoe7PQVa5l4N+hID6GarZ
02F0MjV6wHHOkYG7SQjeynZgWRrtddwkRwA8Fl2prcwQf486rhZ5YEGUbCHMqWKmmvZUwuao1ovT
xjMXpfatE6iv6twTIF+GV4WGv0xpfCbfPQqwWRWA+hTinjqCPek3CxcBigCwTVG2UzcqGR5uY6PX
lrdXaWFc8j4ngaSt6soEDN42M2F0ExWWiJJ/9cQ5Mr0nCYwA37em6E1OZNkmj2dlNtacSuBU8q/D
Nl1JxRn8rQWqmesmcCjifs279L4sH5ICcVzkHkLXPi8hVtojxzNZweSbxpZY+FCqsXSsz2TbyK79
yrkHZiad9jlvTtThuZQF7RXyainhCVNLrRz7won19AEyPU2XDB+tadxkiNh2SfRE2uxdqoObrm3Y
f3h7A0WH7I0kpwKfBCTXtVBq9RZEKTbHlJ2/EEKjCYiXyrJtR5wYpCr3U5yFGJD1oE9o3Q94PoQK
gEwHC+BrTEfqhQJmclYhKqqB1ewgKGaZ2a0BWkUrCthATLocpxyvyfwTrdbOEZhDFGZoxFWlxvlz
ne1/zSH5Kkl8k/qRQ5JSviSGmxbrTfrP/uj9C23lkg9pnVRjZuqyIW0dmGOXaOvE3TzSJo997wrR
mnS3fsRyUVUPKMWSvuBxuflwkEZp4r58LewDDXEZgHzW89ecgtzv1Qj9agze/3lvk+y319n6Ab80
lRxLEJQn/71h2LnKX8OgqAdjf4luPxnjq99vqwc0BylFajJl4fHz0X4/fR+aarpMyPDvTIRfjoCq
gKGg2muPomjjZ3siWOAy9LFaLRO0f6wZMFYz9vzxinFAxcRQLIK558/WLGAV2IjZjOix52+fp9sH
WgUICz6/l53N6e1O8OsJYByYI/iM4OmnE4CvZYI8BMs+3ASgafO8L+3x6+0DxQaqMkJSX61/YR4g
+MbyQlVy8/lw+9+YM4FTItLdb/mLg7H6R2kdbOP44S2/GgfbPNgkeEyB58+HGweVHHHfMeBlUzy1
qIm9/MrtMeAsYANkixg7pXw+3C7ATCC+HjtH+80F6wBNQsQVgRVsPttHgRAHiH7ptOhoCY6fDzcX
nsdh1MTbbxxM5GSpj4I3ef6hHDOv14R+AGQXnODL1vByBH+gUwH3Ig10yJ7DwOFIDEjjYKP6OY7E
1jCA5RwhZ8BQqCaPH3bQjxUgjMOganufj4SIo3wvwICXz/YwoBVMFQjplw3Imj/5aMPAwf6yZf3z
Y1LTDmAc2cCxf7okhDEeE+YIR3oeo4+3NdCR2ndBaMqBrWoGh+5PQ2X2R6qWqjJWLjefjzcILznD
vmGzqh2ANAV3DVJ78yEKebVBIrptIFRPyfXlPCW3+lg7wwgW3zd1VM0DA0QTZcfvG8PWIAjtgLYG
LE3kZzefD7c9KszVfUMnRT+AUKKrNEGff+VOyED4yLbBDvRhQ6cR9rPvQSkfAM0d6xE/3xzNA13m
eNCVl7Dq4yVSYxdHfYnn/vkhwbYwIhBAhmzvB5tiiimr0PCet4sPF0DTCKfVSpLDBs5/gXa/78Lg
wLQJR62xu/782d4dSLuIo/URybH5fLghwWNF3TeQVuwDnbLSSPT51e4gI6qDRvfz5+NtkXCe9p0J
rAqD1hR1ppewYGeLhMNkwWqCmvM8CB9uJrxkVXuPA0cFtOZxgb287q0VYXNeUoZi+/jrOP1YQcPL
OOwdPBEdUW5Q6Jr/dByox26AnrDknj8fLnjSqRjteWTSkjfYcke87Y9f+TqCJMXGPwNA28vG8eF2
BrI9ed9B0EDf6dSvsJ/ZWgpkU8QKFPcpQW4+H+7Xj1Y6e+8HHIGExhy3P90PLOsACZzx+HyJLD9c
NkV+Yz6/mX8eMsFtHRk8sjy6RrxaAIJfjzcREuPPw/yBiks8LiAaIvo9twBFHHAgmpAMdn66DRMY
AjDE+Oetga8/3EEwhst7LwANXK4xxpzbhTUbvrMOuvdHmeHDLf/vvcfnN/PPZz8bIFUCAm/YbJvP
m5nAAiAWH22aPtYUGGVp9v31FBA25SSg9D+Lji2OSDCRBpC158H5cIEhYKs33m2/wCH8uvs4lkno
sMLB3doALXEAV8pEeuT5x/+d6vK/sVn+gHNMPT963AA5/KfyFQ/gt3/wHefw9gIv+IXDxz//gA39
A1C/+cORI/B86acf7nj/vTU4G4zFqy+/Yy5e//OXH/j21j99qO//58p/KtbFA5i8za1fHnOkT/z5
x/8kjx4gzYti/fhUeltQk02X/a8H+vOPrcd9dQi8e32k4OPXl31u2+172YnvrYvXl33uh+972dW6
6NfJ+vWFlede895XxvnkwVtHPx3p5xL1vrc4Wsdx/a//WsfZ//vX8boEbb81Qi/dgH3vcrwuEigy
4fYgPVcU97428zTaufCmSrfvhX8jUfJjRf6zOX66fvT6n6+h5zLCvo9//uijsPJ6ViKmNaZi+174
febRnsNyUSfB+uv3hxx3xZfcad+nvloH67Ly1lvIuJfK/r7XvvbD0N/asF5Snn0vfLOO/Qgg/GP9
ekReUol9L35bVeDrf7KJv4Qr+17/8/terHtOlNM1mzkbVlVszfGXQuS+z76sA65evR71H/3hva+d
bj3xj/b7vtflVF7H6+SZO+E/pF95u4dlBJWi3P4dL1DIve+Hoc6vj6cfgKN9b3PqD2mxHQ5QW3vp
QOx78ZvCz+rtGfRycQLMfS/+t6gsey6HkSwzvurvT72JJzdAnxHgsu8vOV0n4zh9v9Cri/8Hhun0
ySXGWfdbq+Kv8um+zz57ijz/7ZOP+Ke9L/1jvc38rR36+el1Zf9bTDmx4N2ti+0w+xnC9R84zKee
t64qv3xzh78Aw/uO0uacWYfjD/k+HpsJ9HIHEuN973DEUfDL61Mu2ff6N08sLXc3xv+rsrXv9U/W
j4zP9+ccB+enLcZ9b/Pz/ehf/wPXbvarmUzNCYSfBWJwZP/ClRv1FN5/kJ/lmz/IAG+z0O8g/5/9
s+0Ue/yLh+hpXfz3/wcAAP//</cx:binary>
              </cx:geoCache>
            </cx:geography>
          </cx:layoutPr>
          <cx:valueColors>
            <cx:minColor>
              <a:schemeClr val="accent6">
                <a:lumMod val="40000"/>
                <a:lumOff val="60000"/>
              </a:schemeClr>
            </cx:minColor>
            <cx:midColor>
              <a:schemeClr val="accent6">
                <a:lumMod val="75000"/>
              </a:schemeClr>
            </cx:midColor>
            <cx:maxColor>
              <a:schemeClr val="accent2">
                <a:lumMod val="75000"/>
              </a:schemeClr>
            </cx:maxColor>
          </cx:valueColors>
          <cx:valueColorPositions count="3"/>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3</xdr:col>
      <xdr:colOff>266700</xdr:colOff>
      <xdr:row>28</xdr:row>
      <xdr:rowOff>114300</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12700</xdr:colOff>
      <xdr:row>37</xdr:row>
      <xdr:rowOff>3174</xdr:rowOff>
    </xdr:from>
    <xdr:to>
      <xdr:col>11</xdr:col>
      <xdr:colOff>273050</xdr:colOff>
      <xdr:row>59</xdr:row>
      <xdr:rowOff>63499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DCF8D62-63FD-4184-9CD5-3A45D587A0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0300" y="6111874"/>
              <a:ext cx="5289550" cy="3692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absoluteAnchor>
    <xdr:pos x="9341678" y="8288130"/>
    <xdr:ext cx="1808922" cy="2811670"/>
    <mc:AlternateContent xmlns:mc="http://schemas.openxmlformats.org/markup-compatibility/2006">
      <mc:Choice xmlns:sle15="http://schemas.microsoft.com/office/drawing/2012/slicer" Requires="sle15">
        <xdr:graphicFrame macro="">
          <xdr:nvGraphicFramePr>
            <xdr:cNvPr id="3" name="States">
              <a:extLst>
                <a:ext uri="{FF2B5EF4-FFF2-40B4-BE49-F238E27FC236}">
                  <a16:creationId xmlns:a16="http://schemas.microsoft.com/office/drawing/2014/main" id="{77C3DD81-708F-41B5-B8A0-11E31C9A346E}"/>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dr:sp macro="" textlink="">
          <xdr:nvSpPr>
            <xdr:cNvPr id="0" name=""/>
            <xdr:cNvSpPr>
              <a:spLocks noTextEdit="1"/>
            </xdr:cNvSpPr>
          </xdr:nvSpPr>
          <xdr:spPr>
            <a:xfrm>
              <a:off x="9341678" y="8288130"/>
              <a:ext cx="1808922" cy="281167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1" xr10:uid="{8CA7292E-CA30-4B3A-9651-189EF8762271}" sourceName="State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46277A9A-3407-45D6-BE74-7441244365F7}" cache="Slicer_States1" caption="States" startItem="20"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01E4C9-1A9C-445D-82AD-BE52DE95DFC3}" name="Table5" displayName="Table5" ref="A2:M35" totalsRowShown="0" headerRowDxfId="0" dataDxfId="1">
  <autoFilter ref="A2:M35" xr:uid="{AF719EA1-E0F3-4912-B4CA-985F27ED4593}"/>
  <tableColumns count="13">
    <tableColumn id="1" xr3:uid="{B41906FE-4F41-4593-A5D9-3F084C2BC514}" name="States" dataDxfId="14"/>
    <tableColumn id="2" xr3:uid="{588B6C3F-FB99-409A-A86A-6A4C12B47B53}" name="YEAR" dataDxfId="13"/>
    <tableColumn id="3" xr3:uid="{FC77160B-60EC-4C15-B804-91847F67361A}" name="2005" dataDxfId="12"/>
    <tableColumn id="4" xr3:uid="{0C058236-57F6-4F29-9335-2BFBA3D10C25}" name="2006" dataDxfId="11"/>
    <tableColumn id="5" xr3:uid="{400B8A65-030E-4210-8643-B15599A991D2}" name="2007" dataDxfId="10"/>
    <tableColumn id="6" xr3:uid="{73D5BB33-90EC-4DBB-A8E0-6D3D39858027}" name="2008" dataDxfId="9"/>
    <tableColumn id="7" xr3:uid="{D79FEAD8-4DD5-47C5-AC7B-AC92E87C47A1}" name="2009" dataDxfId="8"/>
    <tableColumn id="8" xr3:uid="{9A100212-1C3A-4F3E-9A82-8AB578D761CF}" name="2010" dataDxfId="7"/>
    <tableColumn id="9" xr3:uid="{09ADC7E3-F5A3-4436-809B-90AFB714E9A0}" name="2011" dataDxfId="6"/>
    <tableColumn id="10" xr3:uid="{7344E395-1EE8-491E-A5E0-3905A0F82F8E}" name="2012" dataDxfId="5"/>
    <tableColumn id="11" xr3:uid="{E1BDD54E-C12F-42C2-8093-069ADEC4CAA3}" name="2013" dataDxfId="4"/>
    <tableColumn id="12" xr3:uid="{4EE14192-E3D9-4893-9FFF-D20593AC5390}" name="2014" dataDxfId="3"/>
    <tableColumn id="13" xr3:uid="{89D41F39-C2A9-404A-8A32-1F310E052EBF}" name="2015" dataDxfId="2"/>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68"/>
  <sheetViews>
    <sheetView topLeftCell="D1" zoomScale="22" zoomScaleNormal="94" workbookViewId="0">
      <selection activeCell="A2" sqref="A2"/>
    </sheetView>
  </sheetViews>
  <sheetFormatPr defaultColWidth="14.3984375" defaultRowHeight="15" customHeight="1" x14ac:dyDescent="0.3"/>
  <cols>
    <col min="2" max="2" width="18.59765625" customWidth="1"/>
  </cols>
  <sheetData>
    <row r="1" spans="1:34" x14ac:dyDescent="0.3">
      <c r="A1" s="1"/>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72" customHeight="1" x14ac:dyDescent="0.3">
      <c r="A2" s="1"/>
      <c r="B2" s="41" t="s">
        <v>0</v>
      </c>
      <c r="C2" s="3"/>
      <c r="D2" s="3"/>
      <c r="E2" s="4"/>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3">
      <c r="A3" s="1"/>
      <c r="B3" s="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x14ac:dyDescent="0.3">
      <c r="A4" s="5"/>
      <c r="B4" s="5" t="s">
        <v>1</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2"/>
      <c r="AH4" s="2"/>
    </row>
    <row r="5" spans="1:34" ht="28" x14ac:dyDescent="0.3">
      <c r="A5" s="7" t="s">
        <v>3</v>
      </c>
      <c r="B5" s="7" t="s">
        <v>4</v>
      </c>
      <c r="C5" s="7" t="s">
        <v>5</v>
      </c>
      <c r="D5" s="8" t="s">
        <v>6</v>
      </c>
      <c r="E5" s="7" t="s">
        <v>7</v>
      </c>
      <c r="F5" s="8" t="s">
        <v>8</v>
      </c>
      <c r="G5" s="8" t="s">
        <v>9</v>
      </c>
      <c r="H5" s="8" t="s">
        <v>10</v>
      </c>
      <c r="I5" s="8" t="s">
        <v>11</v>
      </c>
      <c r="J5" s="8" t="s">
        <v>12</v>
      </c>
      <c r="K5" s="8" t="s">
        <v>13</v>
      </c>
      <c r="L5" s="8" t="s">
        <v>14</v>
      </c>
      <c r="M5" s="8" t="s">
        <v>15</v>
      </c>
      <c r="N5" s="8" t="s">
        <v>16</v>
      </c>
      <c r="O5" s="8" t="s">
        <v>17</v>
      </c>
      <c r="P5" s="6" t="s">
        <v>18</v>
      </c>
      <c r="Q5" s="6" t="s">
        <v>19</v>
      </c>
      <c r="R5" s="6" t="s">
        <v>20</v>
      </c>
      <c r="S5" s="6" t="s">
        <v>21</v>
      </c>
      <c r="T5" s="6" t="s">
        <v>22</v>
      </c>
      <c r="U5" s="6" t="s">
        <v>23</v>
      </c>
      <c r="V5" s="6" t="s">
        <v>24</v>
      </c>
      <c r="W5" s="6" t="s">
        <v>25</v>
      </c>
      <c r="X5" s="6" t="s">
        <v>26</v>
      </c>
      <c r="Y5" s="6" t="s">
        <v>27</v>
      </c>
      <c r="Z5" s="6" t="s">
        <v>28</v>
      </c>
      <c r="AA5" s="6" t="s">
        <v>29</v>
      </c>
      <c r="AB5" s="6" t="s">
        <v>30</v>
      </c>
      <c r="AC5" s="6" t="s">
        <v>31</v>
      </c>
      <c r="AD5" s="6" t="s">
        <v>32</v>
      </c>
      <c r="AE5" s="6" t="s">
        <v>33</v>
      </c>
      <c r="AF5" s="9" t="s">
        <v>34</v>
      </c>
      <c r="AG5" s="10" t="s">
        <v>2</v>
      </c>
      <c r="AH5" s="11"/>
    </row>
    <row r="6" spans="1:34" ht="15.5" x14ac:dyDescent="0.3">
      <c r="A6" s="12">
        <v>2013</v>
      </c>
      <c r="B6" s="12"/>
      <c r="C6" s="13">
        <v>1</v>
      </c>
      <c r="D6" s="13">
        <v>0.97</v>
      </c>
      <c r="E6" s="13">
        <v>0.27</v>
      </c>
      <c r="F6" s="13">
        <v>0.26</v>
      </c>
      <c r="G6" s="13">
        <v>0.17</v>
      </c>
      <c r="H6" s="13">
        <v>1.59</v>
      </c>
      <c r="I6" s="13">
        <v>1.8</v>
      </c>
      <c r="J6" s="13">
        <v>1.1299999999999999</v>
      </c>
      <c r="K6" s="13">
        <v>1.03</v>
      </c>
      <c r="L6" s="13">
        <v>0.91</v>
      </c>
      <c r="M6" s="13">
        <v>0.27</v>
      </c>
      <c r="N6" s="13">
        <v>0.23</v>
      </c>
      <c r="O6" s="13">
        <v>0.78</v>
      </c>
      <c r="P6" s="14">
        <v>0.46</v>
      </c>
      <c r="Q6" s="14">
        <v>0.28000000000000003</v>
      </c>
      <c r="R6" s="14">
        <v>0.79</v>
      </c>
      <c r="S6" s="14">
        <v>1.01</v>
      </c>
      <c r="T6" s="14">
        <v>0.15</v>
      </c>
      <c r="U6" s="14">
        <v>0.36</v>
      </c>
      <c r="V6" s="14">
        <v>0.23</v>
      </c>
      <c r="W6" s="14">
        <v>0.2</v>
      </c>
      <c r="X6" s="14">
        <v>1.1100000000000001</v>
      </c>
      <c r="Y6" s="14">
        <v>1</v>
      </c>
      <c r="Z6" s="14">
        <v>0.55000000000000004</v>
      </c>
      <c r="AA6" s="15">
        <v>0.31</v>
      </c>
      <c r="AB6" s="15">
        <v>0.97</v>
      </c>
      <c r="AC6" s="15">
        <v>0.52</v>
      </c>
      <c r="AD6" s="14">
        <v>0.56999999999999995</v>
      </c>
      <c r="AE6" s="15">
        <v>0.22</v>
      </c>
      <c r="AF6" s="15">
        <v>0.79</v>
      </c>
      <c r="AG6" s="15">
        <f t="shared" ref="AG6:AG16" si="0">SUM(C6:AF6)</f>
        <v>19.929999999999993</v>
      </c>
      <c r="AH6" s="16"/>
    </row>
    <row r="7" spans="1:34" ht="15.5" x14ac:dyDescent="0.3">
      <c r="A7" s="12">
        <v>2014</v>
      </c>
      <c r="B7" s="12"/>
      <c r="C7" s="13">
        <v>1.1599999999999999</v>
      </c>
      <c r="D7" s="13">
        <v>1.02</v>
      </c>
      <c r="E7" s="13">
        <v>0.28000000000000003</v>
      </c>
      <c r="F7" s="13">
        <v>0.27</v>
      </c>
      <c r="G7" s="13">
        <v>0.17</v>
      </c>
      <c r="H7" s="13">
        <v>1.65</v>
      </c>
      <c r="I7" s="13">
        <v>1.45</v>
      </c>
      <c r="J7" s="13">
        <v>1.26</v>
      </c>
      <c r="K7" s="13">
        <v>1.04</v>
      </c>
      <c r="L7" s="13">
        <v>1.03</v>
      </c>
      <c r="M7" s="13">
        <v>0.28000000000000003</v>
      </c>
      <c r="N7" s="13">
        <v>0.24</v>
      </c>
      <c r="O7" s="13">
        <v>0.82</v>
      </c>
      <c r="P7" s="14">
        <v>0.51</v>
      </c>
      <c r="Q7" s="14">
        <v>0.3</v>
      </c>
      <c r="R7" s="14">
        <v>0.81</v>
      </c>
      <c r="S7" s="14">
        <v>1.03</v>
      </c>
      <c r="T7" s="14">
        <v>0.15</v>
      </c>
      <c r="U7" s="14">
        <v>0.36</v>
      </c>
      <c r="V7" s="14">
        <v>0.23</v>
      </c>
      <c r="W7" s="14">
        <v>0.19</v>
      </c>
      <c r="X7" s="14">
        <v>1.21</v>
      </c>
      <c r="Y7" s="14">
        <v>1.03</v>
      </c>
      <c r="Z7" s="14">
        <v>0.56999999999999995</v>
      </c>
      <c r="AA7" s="14">
        <v>0.28999999999999998</v>
      </c>
      <c r="AB7" s="14">
        <v>1.01</v>
      </c>
      <c r="AC7" s="14">
        <v>0.55000000000000004</v>
      </c>
      <c r="AD7" s="14">
        <v>0.6</v>
      </c>
      <c r="AE7" s="14">
        <v>0.24</v>
      </c>
      <c r="AF7" s="14">
        <v>0.82</v>
      </c>
      <c r="AG7" s="15">
        <f t="shared" si="0"/>
        <v>20.570000000000004</v>
      </c>
      <c r="AH7" s="17"/>
    </row>
    <row r="8" spans="1:34" ht="15.5" x14ac:dyDescent="0.3">
      <c r="A8" s="12">
        <v>2015</v>
      </c>
      <c r="B8" s="12"/>
      <c r="C8" s="13">
        <v>1.31</v>
      </c>
      <c r="D8" s="13">
        <v>1.0900000000000001</v>
      </c>
      <c r="E8" s="13">
        <v>0.28999999999999998</v>
      </c>
      <c r="F8" s="13">
        <v>0.27</v>
      </c>
      <c r="G8" s="13">
        <v>0.17</v>
      </c>
      <c r="H8" s="13">
        <v>1.77</v>
      </c>
      <c r="I8" s="13">
        <v>1.49</v>
      </c>
      <c r="J8" s="13">
        <v>1.37</v>
      </c>
      <c r="K8" s="13">
        <v>1.1299999999999999</v>
      </c>
      <c r="L8" s="13">
        <v>1.0900000000000001</v>
      </c>
      <c r="M8" s="13">
        <v>0.3</v>
      </c>
      <c r="N8" s="13">
        <v>0.25</v>
      </c>
      <c r="O8" s="13">
        <v>0.85</v>
      </c>
      <c r="P8" s="14">
        <v>0.53</v>
      </c>
      <c r="Q8" s="14">
        <v>0.32</v>
      </c>
      <c r="R8" s="14">
        <v>0.89</v>
      </c>
      <c r="S8" s="14">
        <v>1.1000000000000001</v>
      </c>
      <c r="T8" s="14">
        <v>0.15</v>
      </c>
      <c r="U8" s="14">
        <v>0.37</v>
      </c>
      <c r="V8" s="14">
        <v>0.23</v>
      </c>
      <c r="W8" s="14">
        <v>0.19</v>
      </c>
      <c r="X8" s="14">
        <v>1.27</v>
      </c>
      <c r="Y8" s="14">
        <v>1.1100000000000001</v>
      </c>
      <c r="Z8" s="15">
        <v>0.57999999999999996</v>
      </c>
      <c r="AA8" s="15">
        <v>0.28000000000000003</v>
      </c>
      <c r="AB8" s="14">
        <v>1.07</v>
      </c>
      <c r="AC8" s="15">
        <v>0.54</v>
      </c>
      <c r="AD8" s="15">
        <v>0.63</v>
      </c>
      <c r="AE8" s="15">
        <v>0.26</v>
      </c>
      <c r="AF8" s="15">
        <v>0.83</v>
      </c>
      <c r="AG8" s="15">
        <f t="shared" si="0"/>
        <v>21.729999999999997</v>
      </c>
      <c r="AH8" s="16"/>
    </row>
    <row r="9" spans="1:34" ht="15.5" x14ac:dyDescent="0.3">
      <c r="A9" s="12">
        <v>2016</v>
      </c>
      <c r="B9" s="12"/>
      <c r="C9" s="13">
        <v>1.05</v>
      </c>
      <c r="D9" s="13">
        <v>1.1599999999999999</v>
      </c>
      <c r="E9" s="13">
        <v>0.3</v>
      </c>
      <c r="F9" s="13">
        <v>0.28000000000000003</v>
      </c>
      <c r="G9" s="13">
        <v>0.21</v>
      </c>
      <c r="H9" s="13">
        <v>2.29</v>
      </c>
      <c r="I9" s="13">
        <v>1.45</v>
      </c>
      <c r="J9" s="13">
        <v>1.4</v>
      </c>
      <c r="K9" s="13">
        <v>1.1200000000000001</v>
      </c>
      <c r="L9" s="13">
        <v>1.19</v>
      </c>
      <c r="M9" s="13">
        <v>0.3</v>
      </c>
      <c r="N9" s="13">
        <v>0.25</v>
      </c>
      <c r="O9" s="13">
        <v>0.85</v>
      </c>
      <c r="P9" s="14">
        <v>0.55000000000000004</v>
      </c>
      <c r="Q9" s="14">
        <v>0.35</v>
      </c>
      <c r="R9" s="14">
        <v>0.95</v>
      </c>
      <c r="S9" s="14">
        <v>1.1399999999999999</v>
      </c>
      <c r="T9" s="14">
        <v>0.16</v>
      </c>
      <c r="U9" s="14">
        <v>0.38</v>
      </c>
      <c r="V9" s="14">
        <v>0.24</v>
      </c>
      <c r="W9" s="14">
        <v>0.2</v>
      </c>
      <c r="X9" s="14">
        <v>1.25</v>
      </c>
      <c r="Y9" s="14">
        <v>1.17</v>
      </c>
      <c r="Z9" s="14">
        <v>0.6</v>
      </c>
      <c r="AA9" s="14">
        <v>0.3</v>
      </c>
      <c r="AB9" s="14">
        <v>1.07</v>
      </c>
      <c r="AC9" s="14">
        <v>0.54</v>
      </c>
      <c r="AD9" s="14">
        <v>0.65</v>
      </c>
      <c r="AE9" s="14">
        <v>0.27</v>
      </c>
      <c r="AF9" s="14">
        <v>0.88</v>
      </c>
      <c r="AG9" s="15">
        <f t="shared" si="0"/>
        <v>22.55</v>
      </c>
      <c r="AH9" s="17"/>
    </row>
    <row r="10" spans="1:34" ht="15.5" x14ac:dyDescent="0.3">
      <c r="A10" s="12">
        <v>2017</v>
      </c>
      <c r="B10" s="12"/>
      <c r="C10" s="13">
        <v>1.21</v>
      </c>
      <c r="D10" s="13">
        <v>1.23</v>
      </c>
      <c r="E10" s="13">
        <v>0.33</v>
      </c>
      <c r="F10" s="13">
        <v>0.28000000000000003</v>
      </c>
      <c r="G10" s="13">
        <v>0.25</v>
      </c>
      <c r="H10" s="13">
        <v>2.72</v>
      </c>
      <c r="I10" s="13">
        <v>1.36</v>
      </c>
      <c r="J10" s="13">
        <v>1.42</v>
      </c>
      <c r="K10" s="13">
        <v>1.1200000000000001</v>
      </c>
      <c r="L10" s="13">
        <v>1.34</v>
      </c>
      <c r="M10" s="13">
        <v>0.31</v>
      </c>
      <c r="N10" s="13">
        <v>0.25</v>
      </c>
      <c r="O10" s="13">
        <v>0.88</v>
      </c>
      <c r="P10" s="14">
        <v>0.62</v>
      </c>
      <c r="Q10" s="14">
        <v>0.38</v>
      </c>
      <c r="R10" s="14">
        <v>0.95</v>
      </c>
      <c r="S10" s="14">
        <v>1.1499999999999999</v>
      </c>
      <c r="T10" s="14">
        <v>0.17</v>
      </c>
      <c r="U10" s="14">
        <v>0.39</v>
      </c>
      <c r="V10" s="14">
        <v>0.25</v>
      </c>
      <c r="W10" s="14">
        <v>0.19</v>
      </c>
      <c r="X10" s="14">
        <v>1.27</v>
      </c>
      <c r="Y10" s="14">
        <v>1.25</v>
      </c>
      <c r="Z10" s="14">
        <v>0.62</v>
      </c>
      <c r="AA10" s="14">
        <v>0.35</v>
      </c>
      <c r="AB10" s="14">
        <v>1.1599999999999999</v>
      </c>
      <c r="AC10" s="14">
        <v>0.56000000000000005</v>
      </c>
      <c r="AD10" s="14">
        <v>0.65</v>
      </c>
      <c r="AE10" s="14">
        <v>0.28000000000000003</v>
      </c>
      <c r="AF10" s="14">
        <v>0.9</v>
      </c>
      <c r="AG10" s="15">
        <f t="shared" si="0"/>
        <v>23.840000000000003</v>
      </c>
      <c r="AH10" s="17"/>
    </row>
    <row r="11" spans="1:34" ht="15.5" x14ac:dyDescent="0.3">
      <c r="A11" s="12">
        <v>2018</v>
      </c>
      <c r="B11" s="12"/>
      <c r="C11" s="13">
        <v>1.35</v>
      </c>
      <c r="D11" s="13">
        <v>1.31</v>
      </c>
      <c r="E11" s="13">
        <v>0.34</v>
      </c>
      <c r="F11" s="13">
        <v>0.28999999999999998</v>
      </c>
      <c r="G11" s="13">
        <v>0.28000000000000003</v>
      </c>
      <c r="H11" s="13">
        <v>2.98</v>
      </c>
      <c r="I11" s="13">
        <v>1.31</v>
      </c>
      <c r="J11" s="13">
        <v>1.44</v>
      </c>
      <c r="K11" s="13">
        <v>1.2</v>
      </c>
      <c r="L11" s="13">
        <v>1.45</v>
      </c>
      <c r="M11" s="13">
        <v>0.32</v>
      </c>
      <c r="N11" s="13">
        <v>0.26</v>
      </c>
      <c r="O11" s="13">
        <v>0.87</v>
      </c>
      <c r="P11" s="14">
        <v>0.65</v>
      </c>
      <c r="Q11" s="14">
        <v>0.39</v>
      </c>
      <c r="R11" s="14">
        <v>0.96</v>
      </c>
      <c r="S11" s="14">
        <v>1.1599999999999999</v>
      </c>
      <c r="T11" s="14">
        <v>0.15</v>
      </c>
      <c r="U11" s="14">
        <v>0.42</v>
      </c>
      <c r="V11" s="14">
        <v>0.26</v>
      </c>
      <c r="W11" s="14">
        <v>0.19</v>
      </c>
      <c r="X11" s="14">
        <v>1.26</v>
      </c>
      <c r="Y11" s="14">
        <v>1.2</v>
      </c>
      <c r="Z11" s="14">
        <v>0.67</v>
      </c>
      <c r="AA11" s="14">
        <v>0.41</v>
      </c>
      <c r="AB11" s="14">
        <v>1.17</v>
      </c>
      <c r="AC11" s="14">
        <v>0.57999999999999996</v>
      </c>
      <c r="AD11" s="14">
        <v>0.67</v>
      </c>
      <c r="AE11" s="14">
        <v>0.28999999999999998</v>
      </c>
      <c r="AF11" s="14">
        <v>0.95</v>
      </c>
      <c r="AG11" s="15">
        <f t="shared" si="0"/>
        <v>24.780000000000005</v>
      </c>
      <c r="AH11" s="17"/>
    </row>
    <row r="12" spans="1:34" ht="15.5" x14ac:dyDescent="0.3">
      <c r="A12" s="12">
        <v>2019</v>
      </c>
      <c r="B12" s="12"/>
      <c r="C12" s="13">
        <v>1.42</v>
      </c>
      <c r="D12" s="13">
        <v>1.39</v>
      </c>
      <c r="E12" s="13">
        <v>0.34</v>
      </c>
      <c r="F12" s="13">
        <v>0.3</v>
      </c>
      <c r="G12" s="13">
        <v>0.28999999999999998</v>
      </c>
      <c r="H12" s="13">
        <v>3.15</v>
      </c>
      <c r="I12" s="13">
        <v>1.37</v>
      </c>
      <c r="J12" s="13">
        <v>1.48</v>
      </c>
      <c r="K12" s="13">
        <v>1.34</v>
      </c>
      <c r="L12" s="13">
        <v>1.59</v>
      </c>
      <c r="M12" s="13">
        <v>0.33</v>
      </c>
      <c r="N12" s="13">
        <v>0.28000000000000003</v>
      </c>
      <c r="O12" s="13">
        <v>0.91</v>
      </c>
      <c r="P12" s="14">
        <v>0.7</v>
      </c>
      <c r="Q12" s="14">
        <v>0.41</v>
      </c>
      <c r="R12" s="14">
        <v>0.98</v>
      </c>
      <c r="S12" s="14">
        <v>1.2</v>
      </c>
      <c r="T12" s="14">
        <v>0.16</v>
      </c>
      <c r="U12" s="14">
        <v>0.46</v>
      </c>
      <c r="V12" s="14">
        <v>0.27</v>
      </c>
      <c r="W12" s="14">
        <v>0.2</v>
      </c>
      <c r="X12" s="14">
        <v>1.36</v>
      </c>
      <c r="Y12" s="14">
        <v>1.1599999999999999</v>
      </c>
      <c r="Z12" s="15">
        <v>0.71</v>
      </c>
      <c r="AA12" s="15">
        <v>0.41</v>
      </c>
      <c r="AB12" s="14">
        <v>1.1499999999999999</v>
      </c>
      <c r="AC12" s="15">
        <v>0.66</v>
      </c>
      <c r="AD12" s="15">
        <v>0.7</v>
      </c>
      <c r="AE12" s="15">
        <v>0.3</v>
      </c>
      <c r="AF12" s="15">
        <v>1</v>
      </c>
      <c r="AG12" s="15">
        <f t="shared" si="0"/>
        <v>26.019999999999996</v>
      </c>
      <c r="AH12" s="16"/>
    </row>
    <row r="13" spans="1:34" ht="15.5" x14ac:dyDescent="0.3">
      <c r="A13" s="12">
        <v>2020</v>
      </c>
      <c r="B13" s="12"/>
      <c r="C13" s="13">
        <v>1.5</v>
      </c>
      <c r="D13" s="13">
        <v>1.46</v>
      </c>
      <c r="E13" s="13">
        <v>0.34</v>
      </c>
      <c r="F13" s="13">
        <v>0.28999999999999998</v>
      </c>
      <c r="G13" s="13">
        <v>0.28999999999999998</v>
      </c>
      <c r="H13" s="13">
        <v>3.38</v>
      </c>
      <c r="I13" s="13">
        <v>1.39</v>
      </c>
      <c r="J13" s="13">
        <v>1.46</v>
      </c>
      <c r="K13" s="13">
        <v>1.51</v>
      </c>
      <c r="L13" s="13">
        <v>1.73</v>
      </c>
      <c r="M13" s="13">
        <v>0.35</v>
      </c>
      <c r="N13" s="13">
        <v>0.28999999999999998</v>
      </c>
      <c r="O13" s="13">
        <v>0.99</v>
      </c>
      <c r="P13" s="14">
        <v>0.77</v>
      </c>
      <c r="Q13" s="14">
        <v>0.42</v>
      </c>
      <c r="R13" s="14">
        <v>0.97</v>
      </c>
      <c r="S13" s="14">
        <v>1.23</v>
      </c>
      <c r="T13" s="14">
        <v>0.2</v>
      </c>
      <c r="U13" s="14">
        <v>0.46</v>
      </c>
      <c r="V13" s="14">
        <v>0.28000000000000003</v>
      </c>
      <c r="W13" s="14">
        <v>0.2</v>
      </c>
      <c r="X13" s="14">
        <v>1.43</v>
      </c>
      <c r="Y13" s="14">
        <v>1.1200000000000001</v>
      </c>
      <c r="Z13" s="14">
        <v>0.75</v>
      </c>
      <c r="AA13" s="14">
        <v>0.39</v>
      </c>
      <c r="AB13" s="14">
        <v>1.1599999999999999</v>
      </c>
      <c r="AC13" s="14">
        <v>0.74</v>
      </c>
      <c r="AD13" s="14">
        <v>0.73</v>
      </c>
      <c r="AE13" s="14">
        <v>0.31</v>
      </c>
      <c r="AF13" s="14">
        <v>1.07</v>
      </c>
      <c r="AG13" s="15">
        <f t="shared" si="0"/>
        <v>27.209999999999997</v>
      </c>
      <c r="AH13" s="17"/>
    </row>
    <row r="14" spans="1:34" ht="15.5" x14ac:dyDescent="0.3">
      <c r="A14" s="12">
        <v>2021</v>
      </c>
      <c r="B14" s="12"/>
      <c r="C14" s="13">
        <v>1.77</v>
      </c>
      <c r="D14" s="13">
        <v>1.49</v>
      </c>
      <c r="E14" s="13">
        <v>0.36</v>
      </c>
      <c r="F14" s="13">
        <v>0.3</v>
      </c>
      <c r="G14" s="13">
        <v>0.3</v>
      </c>
      <c r="H14" s="13">
        <v>3.44</v>
      </c>
      <c r="I14" s="13">
        <v>1.28</v>
      </c>
      <c r="J14" s="13">
        <v>1.47</v>
      </c>
      <c r="K14" s="13">
        <v>1.57</v>
      </c>
      <c r="L14" s="13">
        <v>1.78</v>
      </c>
      <c r="M14" s="13">
        <v>0.35</v>
      </c>
      <c r="N14" s="13">
        <v>0.3</v>
      </c>
      <c r="O14" s="13">
        <v>1.02</v>
      </c>
      <c r="P14" s="14">
        <v>0.84</v>
      </c>
      <c r="Q14" s="14">
        <v>0.45</v>
      </c>
      <c r="R14" s="14">
        <v>1</v>
      </c>
      <c r="S14" s="14">
        <v>1.26</v>
      </c>
      <c r="T14" s="14">
        <v>0.23</v>
      </c>
      <c r="U14" s="14">
        <v>0.47</v>
      </c>
      <c r="V14" s="14">
        <v>0.28000000000000003</v>
      </c>
      <c r="W14" s="14">
        <v>0.2</v>
      </c>
      <c r="X14" s="14">
        <v>1.5</v>
      </c>
      <c r="Y14" s="14">
        <v>1.08</v>
      </c>
      <c r="Z14" s="14">
        <v>0.78</v>
      </c>
      <c r="AA14" s="14">
        <v>0.41</v>
      </c>
      <c r="AB14" s="14">
        <v>1.1599999999999999</v>
      </c>
      <c r="AC14" s="14">
        <v>0.65</v>
      </c>
      <c r="AD14" s="14">
        <v>0.77</v>
      </c>
      <c r="AE14" s="14">
        <v>0.32</v>
      </c>
      <c r="AF14" s="14">
        <v>1.1299999999999999</v>
      </c>
      <c r="AG14" s="15">
        <f t="shared" si="0"/>
        <v>27.96</v>
      </c>
      <c r="AH14" s="17"/>
    </row>
    <row r="15" spans="1:34" ht="15.5" x14ac:dyDescent="0.3">
      <c r="A15" s="12">
        <v>2022</v>
      </c>
      <c r="B15" s="12"/>
      <c r="C15" s="13">
        <v>1.9</v>
      </c>
      <c r="D15" s="13">
        <v>1.46</v>
      </c>
      <c r="E15" s="13">
        <v>0.36</v>
      </c>
      <c r="F15" s="13">
        <v>0.32</v>
      </c>
      <c r="G15" s="13">
        <v>0.32</v>
      </c>
      <c r="H15" s="13">
        <v>3.7</v>
      </c>
      <c r="I15" s="13">
        <v>1.22</v>
      </c>
      <c r="J15" s="13">
        <v>1.55</v>
      </c>
      <c r="K15" s="13">
        <v>1.68</v>
      </c>
      <c r="L15" s="13">
        <v>1.84</v>
      </c>
      <c r="M15" s="13">
        <v>0.36</v>
      </c>
      <c r="N15" s="13">
        <v>0.31</v>
      </c>
      <c r="O15" s="13">
        <v>0.92</v>
      </c>
      <c r="P15" s="14">
        <v>0.87</v>
      </c>
      <c r="Q15" s="14">
        <v>0.47</v>
      </c>
      <c r="R15" s="14">
        <v>1.1499999999999999</v>
      </c>
      <c r="S15" s="14">
        <v>1.33</v>
      </c>
      <c r="T15" s="14">
        <v>0.26</v>
      </c>
      <c r="U15" s="14">
        <v>0.43</v>
      </c>
      <c r="V15" s="14">
        <v>0.28000000000000003</v>
      </c>
      <c r="W15" s="14">
        <v>0.2</v>
      </c>
      <c r="X15" s="14">
        <v>1.59</v>
      </c>
      <c r="Y15" s="14">
        <v>1.1200000000000001</v>
      </c>
      <c r="Z15" s="14">
        <v>0.9</v>
      </c>
      <c r="AA15" s="14">
        <v>0.41</v>
      </c>
      <c r="AB15" s="14">
        <v>1.24</v>
      </c>
      <c r="AC15" s="14">
        <v>0.69</v>
      </c>
      <c r="AD15" s="14">
        <v>0.78</v>
      </c>
      <c r="AE15" s="14">
        <v>0.33</v>
      </c>
      <c r="AF15" s="14">
        <v>1.1200000000000001</v>
      </c>
      <c r="AG15" s="15">
        <f t="shared" si="0"/>
        <v>29.11</v>
      </c>
      <c r="AH15" s="17"/>
    </row>
    <row r="16" spans="1:34" ht="15.5" x14ac:dyDescent="0.3">
      <c r="A16" s="12">
        <v>2023</v>
      </c>
      <c r="B16" s="12"/>
      <c r="C16" s="13">
        <v>1.94</v>
      </c>
      <c r="D16" s="13">
        <v>1.5</v>
      </c>
      <c r="E16" s="13">
        <v>0.37</v>
      </c>
      <c r="F16" s="13">
        <v>0.33</v>
      </c>
      <c r="G16" s="13">
        <v>0.35</v>
      </c>
      <c r="H16" s="13">
        <v>3.9</v>
      </c>
      <c r="I16" s="13">
        <v>1.1499999999999999</v>
      </c>
      <c r="J16" s="13">
        <v>1.6</v>
      </c>
      <c r="K16" s="13">
        <v>1.68</v>
      </c>
      <c r="L16" s="13">
        <v>1.67</v>
      </c>
      <c r="M16" s="13">
        <v>0.38</v>
      </c>
      <c r="N16" s="13">
        <v>0.32</v>
      </c>
      <c r="O16" s="13">
        <v>0.95</v>
      </c>
      <c r="P16" s="14">
        <v>0.88</v>
      </c>
      <c r="Q16" s="14">
        <v>0.47</v>
      </c>
      <c r="R16" s="14">
        <v>1.36</v>
      </c>
      <c r="S16" s="14">
        <v>1.4</v>
      </c>
      <c r="T16" s="14">
        <v>0.27</v>
      </c>
      <c r="U16" s="14">
        <v>0.4</v>
      </c>
      <c r="V16" s="14">
        <v>0.28000000000000003</v>
      </c>
      <c r="W16" s="14">
        <v>0.2</v>
      </c>
      <c r="X16" s="14">
        <v>1.7</v>
      </c>
      <c r="Y16" s="14">
        <v>1.1399999999999999</v>
      </c>
      <c r="Z16" s="14">
        <v>0.91</v>
      </c>
      <c r="AA16" s="14">
        <v>0.43</v>
      </c>
      <c r="AB16" s="14">
        <v>1.27</v>
      </c>
      <c r="AC16" s="14">
        <v>0.8</v>
      </c>
      <c r="AD16" s="14">
        <v>0.77</v>
      </c>
      <c r="AE16" s="14">
        <v>0.37</v>
      </c>
      <c r="AF16" s="14">
        <v>1.07</v>
      </c>
      <c r="AG16" s="15">
        <f t="shared" si="0"/>
        <v>29.859999999999996</v>
      </c>
      <c r="AH16" s="17"/>
    </row>
    <row r="17" spans="1:34" ht="14" x14ac:dyDescent="0.3">
      <c r="A17" s="18">
        <v>2024</v>
      </c>
      <c r="B17" s="19"/>
      <c r="C17" s="19">
        <v>1.97</v>
      </c>
      <c r="D17" s="19">
        <v>1.63</v>
      </c>
      <c r="E17" s="19">
        <v>0.39</v>
      </c>
      <c r="F17" s="19">
        <v>0.33</v>
      </c>
      <c r="G17" s="19">
        <v>0.37</v>
      </c>
      <c r="H17" s="19">
        <v>4.2699999999999996</v>
      </c>
      <c r="I17" s="20">
        <v>1.2</v>
      </c>
      <c r="J17" s="19">
        <v>1.55</v>
      </c>
      <c r="K17" s="19">
        <v>1.89</v>
      </c>
      <c r="L17" s="19">
        <v>1.83</v>
      </c>
      <c r="M17" s="19">
        <v>0.39</v>
      </c>
      <c r="N17" s="19">
        <v>0.34</v>
      </c>
      <c r="O17" s="19">
        <v>0.97</v>
      </c>
      <c r="P17" s="19">
        <v>0.96</v>
      </c>
      <c r="Q17" s="19">
        <v>0.49</v>
      </c>
      <c r="R17" s="19">
        <v>1.34</v>
      </c>
      <c r="S17" s="19">
        <v>1.42</v>
      </c>
      <c r="T17" s="19">
        <v>0.32</v>
      </c>
      <c r="U17" s="21">
        <v>0.46418181818181797</v>
      </c>
      <c r="V17" s="19">
        <v>0.22</v>
      </c>
      <c r="W17" s="19">
        <v>0.2</v>
      </c>
      <c r="X17" s="19">
        <v>1.78</v>
      </c>
      <c r="Y17" s="19">
        <v>1.03</v>
      </c>
      <c r="Z17" s="19">
        <v>1</v>
      </c>
      <c r="AA17" s="19">
        <v>0.45</v>
      </c>
      <c r="AB17" s="19">
        <v>1.26</v>
      </c>
      <c r="AC17" s="19">
        <v>0.81</v>
      </c>
      <c r="AD17" s="19">
        <v>0.81</v>
      </c>
      <c r="AE17" s="19">
        <v>0.37</v>
      </c>
      <c r="AF17" s="19">
        <v>1.1599999999999999</v>
      </c>
      <c r="AG17" s="22">
        <v>31.09</v>
      </c>
      <c r="AH17" s="23"/>
    </row>
    <row r="18" spans="1:34" ht="14" x14ac:dyDescent="0.3">
      <c r="A18" s="18">
        <v>2025</v>
      </c>
      <c r="B18" s="19"/>
      <c r="C18" s="19">
        <v>2.06</v>
      </c>
      <c r="D18" s="19">
        <v>1.69</v>
      </c>
      <c r="E18" s="19">
        <v>0.4</v>
      </c>
      <c r="F18" s="19">
        <v>0.33</v>
      </c>
      <c r="G18" s="19">
        <v>0.39</v>
      </c>
      <c r="H18" s="19">
        <v>4.5199999999999996</v>
      </c>
      <c r="I18" s="20">
        <v>1.2</v>
      </c>
      <c r="J18" s="19">
        <v>1.55</v>
      </c>
      <c r="K18" s="20">
        <v>2.0299999999999998</v>
      </c>
      <c r="L18" s="19">
        <v>1.84</v>
      </c>
      <c r="M18" s="19">
        <v>0.4</v>
      </c>
      <c r="N18" s="19">
        <v>0.35</v>
      </c>
      <c r="O18" s="19">
        <v>0.97</v>
      </c>
      <c r="P18" s="20">
        <v>1.02</v>
      </c>
      <c r="Q18" s="19">
        <v>0.5</v>
      </c>
      <c r="R18" s="19">
        <v>1.44</v>
      </c>
      <c r="S18" s="19">
        <v>1.47</v>
      </c>
      <c r="T18" s="19">
        <v>0.35</v>
      </c>
      <c r="U18" s="21">
        <v>0.47336363636363599</v>
      </c>
      <c r="V18" s="19">
        <v>0.21</v>
      </c>
      <c r="W18" s="19">
        <v>0.21</v>
      </c>
      <c r="X18" s="19">
        <v>1.89</v>
      </c>
      <c r="Y18" s="19">
        <v>0.97</v>
      </c>
      <c r="Z18" s="19">
        <v>1.07</v>
      </c>
      <c r="AA18" s="19">
        <v>0.45</v>
      </c>
      <c r="AB18" s="19">
        <v>1.26</v>
      </c>
      <c r="AC18" s="19">
        <v>0.85</v>
      </c>
      <c r="AD18" s="19">
        <v>0.82</v>
      </c>
      <c r="AE18" s="19">
        <v>0.38</v>
      </c>
      <c r="AF18" s="19">
        <v>1.18</v>
      </c>
      <c r="AG18" s="22">
        <v>32.130000000000003</v>
      </c>
      <c r="AH18" s="23"/>
    </row>
    <row r="19" spans="1:34" ht="14" x14ac:dyDescent="0.3">
      <c r="A19" s="18">
        <v>2026</v>
      </c>
      <c r="B19" s="19"/>
      <c r="C19" s="19">
        <v>2.16</v>
      </c>
      <c r="D19" s="19">
        <v>1.74</v>
      </c>
      <c r="E19" s="19">
        <v>0.41</v>
      </c>
      <c r="F19" s="19">
        <v>0.34</v>
      </c>
      <c r="G19" s="19">
        <v>0.41</v>
      </c>
      <c r="H19" s="19">
        <v>4.7699999999999996</v>
      </c>
      <c r="I19" s="20">
        <v>1.21</v>
      </c>
      <c r="J19" s="19">
        <v>1.54</v>
      </c>
      <c r="K19" s="20">
        <v>2.1800000000000002</v>
      </c>
      <c r="L19" s="19">
        <v>1.84</v>
      </c>
      <c r="M19" s="19">
        <v>0.41</v>
      </c>
      <c r="N19" s="19">
        <v>0.37</v>
      </c>
      <c r="O19" s="19">
        <v>0.96</v>
      </c>
      <c r="P19" s="20">
        <v>1.08</v>
      </c>
      <c r="Q19" s="19">
        <v>0.51</v>
      </c>
      <c r="R19" s="19">
        <v>1.55</v>
      </c>
      <c r="S19" s="19">
        <v>1.53</v>
      </c>
      <c r="T19" s="19">
        <v>0.38</v>
      </c>
      <c r="U19" s="21">
        <v>0.482545454545455</v>
      </c>
      <c r="V19" s="19">
        <v>0.18</v>
      </c>
      <c r="W19" s="19">
        <v>0.21</v>
      </c>
      <c r="X19" s="19">
        <v>2.0099999999999998</v>
      </c>
      <c r="Y19" s="19">
        <v>0.89</v>
      </c>
      <c r="Z19" s="19">
        <v>1.1599999999999999</v>
      </c>
      <c r="AA19" s="19">
        <v>0.46</v>
      </c>
      <c r="AB19" s="19">
        <v>1.26</v>
      </c>
      <c r="AC19" s="19">
        <v>0.89</v>
      </c>
      <c r="AD19" s="19">
        <v>0.84</v>
      </c>
      <c r="AE19" s="19">
        <v>0.4</v>
      </c>
      <c r="AF19" s="19">
        <v>1.2</v>
      </c>
      <c r="AG19" s="22">
        <v>33.17</v>
      </c>
      <c r="AH19" s="23"/>
    </row>
    <row r="20" spans="1:34" ht="14" x14ac:dyDescent="0.3">
      <c r="A20" s="18">
        <v>2027</v>
      </c>
      <c r="B20" s="19"/>
      <c r="C20" s="19">
        <v>2.25</v>
      </c>
      <c r="D20" s="19">
        <v>1.8</v>
      </c>
      <c r="E20" s="19">
        <v>0.42</v>
      </c>
      <c r="F20" s="19">
        <v>0.35</v>
      </c>
      <c r="G20" s="19">
        <v>0.43</v>
      </c>
      <c r="H20" s="19">
        <v>5.0199999999999996</v>
      </c>
      <c r="I20" s="20">
        <v>1.22</v>
      </c>
      <c r="J20" s="19">
        <v>1.52</v>
      </c>
      <c r="K20" s="20">
        <v>2.34</v>
      </c>
      <c r="L20" s="19">
        <v>1.83</v>
      </c>
      <c r="M20" s="19">
        <v>0.42</v>
      </c>
      <c r="N20" s="19">
        <v>0.38</v>
      </c>
      <c r="O20" s="19">
        <v>0.95</v>
      </c>
      <c r="P20" s="20">
        <v>1.1399999999999999</v>
      </c>
      <c r="Q20" s="19">
        <v>0.52</v>
      </c>
      <c r="R20" s="19">
        <v>1.66</v>
      </c>
      <c r="S20" s="19">
        <v>1.58</v>
      </c>
      <c r="T20" s="19">
        <v>0.41</v>
      </c>
      <c r="U20" s="21">
        <v>0.49172727272727301</v>
      </c>
      <c r="V20" s="19">
        <v>0.16</v>
      </c>
      <c r="W20" s="19">
        <v>0.21</v>
      </c>
      <c r="X20" s="19">
        <v>2.14</v>
      </c>
      <c r="Y20" s="19">
        <v>0.81</v>
      </c>
      <c r="Z20" s="19">
        <v>1.25</v>
      </c>
      <c r="AA20" s="19">
        <v>0.47</v>
      </c>
      <c r="AB20" s="19">
        <v>1.26</v>
      </c>
      <c r="AC20" s="19">
        <v>0.94</v>
      </c>
      <c r="AD20" s="19">
        <v>0.85</v>
      </c>
      <c r="AE20" s="19">
        <v>0.41</v>
      </c>
      <c r="AF20" s="19">
        <v>1.23</v>
      </c>
      <c r="AG20" s="22">
        <v>34.21</v>
      </c>
      <c r="AH20" s="23"/>
    </row>
    <row r="21" spans="1:34" ht="14" x14ac:dyDescent="0.3">
      <c r="A21" s="24">
        <v>2028</v>
      </c>
      <c r="B21" s="25"/>
      <c r="C21" s="25">
        <v>2.34</v>
      </c>
      <c r="D21" s="25">
        <v>1.86</v>
      </c>
      <c r="E21" s="25">
        <v>0.43</v>
      </c>
      <c r="F21" s="25">
        <v>0.35</v>
      </c>
      <c r="G21" s="25">
        <v>0.44</v>
      </c>
      <c r="H21" s="25">
        <v>5.27</v>
      </c>
      <c r="I21" s="26">
        <v>1.23</v>
      </c>
      <c r="J21" s="25">
        <v>1.5</v>
      </c>
      <c r="K21" s="26">
        <v>2.5099999999999998</v>
      </c>
      <c r="L21" s="25">
        <v>1.81</v>
      </c>
      <c r="M21" s="25">
        <v>0.43</v>
      </c>
      <c r="N21" s="25">
        <v>0.4</v>
      </c>
      <c r="O21" s="25">
        <v>0.94</v>
      </c>
      <c r="P21" s="26">
        <v>1.2</v>
      </c>
      <c r="Q21" s="25">
        <v>0.53</v>
      </c>
      <c r="R21" s="25">
        <v>1.78</v>
      </c>
      <c r="S21" s="25">
        <v>1.64</v>
      </c>
      <c r="T21" s="25">
        <v>0.45</v>
      </c>
      <c r="U21" s="27">
        <v>0.50090909090909097</v>
      </c>
      <c r="V21" s="25"/>
      <c r="W21" s="25">
        <v>0.22</v>
      </c>
      <c r="X21" s="25">
        <v>2.27</v>
      </c>
      <c r="Y21" s="25">
        <v>0.71</v>
      </c>
      <c r="Z21" s="25">
        <v>1.34</v>
      </c>
      <c r="AA21" s="25">
        <v>0.47</v>
      </c>
      <c r="AB21" s="25">
        <v>1.25</v>
      </c>
      <c r="AC21" s="25">
        <v>0.99</v>
      </c>
      <c r="AD21" s="25">
        <v>0.87</v>
      </c>
      <c r="AE21" s="25">
        <v>0.43</v>
      </c>
      <c r="AF21" s="25">
        <v>1.25</v>
      </c>
      <c r="AG21" s="28">
        <v>35.25</v>
      </c>
      <c r="AH21" s="23"/>
    </row>
    <row r="22" spans="1:34" ht="14" x14ac:dyDescent="0.3">
      <c r="A22" s="24">
        <v>2029</v>
      </c>
      <c r="B22" s="25"/>
      <c r="C22" s="25">
        <v>2.4300000000000002</v>
      </c>
      <c r="D22" s="25">
        <v>1.92</v>
      </c>
      <c r="E22" s="25">
        <v>0.44</v>
      </c>
      <c r="F22" s="25">
        <v>0.36</v>
      </c>
      <c r="G22" s="25">
        <v>0.46</v>
      </c>
      <c r="H22" s="25">
        <v>5.52</v>
      </c>
      <c r="I22" s="26">
        <v>1.26</v>
      </c>
      <c r="J22" s="25">
        <v>1.47</v>
      </c>
      <c r="K22" s="26">
        <v>2.69</v>
      </c>
      <c r="L22" s="25">
        <v>1.77</v>
      </c>
      <c r="M22" s="25">
        <v>0.45</v>
      </c>
      <c r="N22" s="25">
        <v>0.42</v>
      </c>
      <c r="O22" s="25">
        <v>0.93</v>
      </c>
      <c r="P22" s="26">
        <v>1.26</v>
      </c>
      <c r="Q22" s="25">
        <v>0.54</v>
      </c>
      <c r="R22" s="25">
        <v>1.91</v>
      </c>
      <c r="S22" s="25">
        <v>1.7</v>
      </c>
      <c r="T22" s="25">
        <v>0.49</v>
      </c>
      <c r="U22" s="27">
        <v>0.51009090909090904</v>
      </c>
      <c r="V22" s="25"/>
      <c r="W22" s="25">
        <v>0.22</v>
      </c>
      <c r="X22" s="25">
        <v>2.42</v>
      </c>
      <c r="Y22" s="25">
        <v>0.61</v>
      </c>
      <c r="Z22" s="25">
        <v>1.44</v>
      </c>
      <c r="AA22" s="25">
        <v>0.48</v>
      </c>
      <c r="AB22" s="25">
        <v>1.24</v>
      </c>
      <c r="AC22" s="25">
        <v>1.04</v>
      </c>
      <c r="AD22" s="25">
        <v>0.88</v>
      </c>
      <c r="AE22" s="25">
        <v>0.44</v>
      </c>
      <c r="AF22" s="25">
        <v>1.26</v>
      </c>
      <c r="AG22" s="28">
        <v>36.29</v>
      </c>
      <c r="AH22" s="23"/>
    </row>
    <row r="23" spans="1:34" ht="14" x14ac:dyDescent="0.3">
      <c r="A23" s="24">
        <v>2030</v>
      </c>
      <c r="B23" s="25"/>
      <c r="C23" s="25">
        <v>2.5299999999999998</v>
      </c>
      <c r="D23" s="25">
        <v>1.97</v>
      </c>
      <c r="E23" s="25">
        <v>0.45</v>
      </c>
      <c r="F23" s="25">
        <v>0.36</v>
      </c>
      <c r="G23" s="25">
        <v>0.48</v>
      </c>
      <c r="H23" s="25">
        <v>5.76</v>
      </c>
      <c r="I23" s="26">
        <v>1.29</v>
      </c>
      <c r="J23" s="25">
        <v>1.43</v>
      </c>
      <c r="K23" s="26">
        <v>2.88</v>
      </c>
      <c r="L23" s="25">
        <v>1.72</v>
      </c>
      <c r="M23" s="25">
        <v>0.46</v>
      </c>
      <c r="N23" s="25">
        <v>0.44</v>
      </c>
      <c r="O23" s="25">
        <v>0.91</v>
      </c>
      <c r="P23" s="26">
        <v>1.33</v>
      </c>
      <c r="Q23" s="25">
        <v>0.54</v>
      </c>
      <c r="R23" s="25">
        <v>2.0499999999999998</v>
      </c>
      <c r="S23" s="25">
        <v>1.76</v>
      </c>
      <c r="T23" s="25">
        <v>0.53</v>
      </c>
      <c r="U23" s="27">
        <v>0.519272727272727</v>
      </c>
      <c r="V23" s="25"/>
      <c r="W23" s="25">
        <v>0.23</v>
      </c>
      <c r="X23" s="25">
        <v>2.57</v>
      </c>
      <c r="Y23" s="25">
        <v>0.49</v>
      </c>
      <c r="Z23" s="25">
        <v>1.55</v>
      </c>
      <c r="AA23" s="25">
        <v>0.48</v>
      </c>
      <c r="AB23" s="25">
        <v>1.22</v>
      </c>
      <c r="AC23" s="25">
        <v>1.0900000000000001</v>
      </c>
      <c r="AD23" s="25">
        <v>0.89</v>
      </c>
      <c r="AE23" s="25">
        <v>0.46</v>
      </c>
      <c r="AF23" s="25">
        <v>1.28</v>
      </c>
      <c r="AG23" s="28">
        <v>37.33</v>
      </c>
      <c r="AH23" s="23"/>
    </row>
    <row r="24" spans="1:34" ht="14" x14ac:dyDescent="0.3">
      <c r="A24" s="24">
        <v>2031</v>
      </c>
      <c r="B24" s="25"/>
      <c r="C24" s="25">
        <v>2.62</v>
      </c>
      <c r="D24" s="25">
        <v>2.0299999999999998</v>
      </c>
      <c r="E24" s="25">
        <v>0.46</v>
      </c>
      <c r="F24" s="25">
        <v>0.37</v>
      </c>
      <c r="G24" s="25">
        <v>0.5</v>
      </c>
      <c r="H24" s="25">
        <v>6.01</v>
      </c>
      <c r="I24" s="26">
        <v>1.32</v>
      </c>
      <c r="J24" s="25">
        <v>1.39</v>
      </c>
      <c r="K24" s="26">
        <v>3.08</v>
      </c>
      <c r="L24" s="25">
        <v>1.66</v>
      </c>
      <c r="M24" s="25">
        <v>0.47</v>
      </c>
      <c r="N24" s="25">
        <v>0.46</v>
      </c>
      <c r="O24" s="25">
        <v>0.89</v>
      </c>
      <c r="P24" s="26">
        <v>1.39</v>
      </c>
      <c r="Q24" s="25">
        <v>0.55000000000000004</v>
      </c>
      <c r="R24" s="25">
        <v>2.2000000000000002</v>
      </c>
      <c r="S24" s="25">
        <v>1.82</v>
      </c>
      <c r="T24" s="25">
        <v>0.57999999999999996</v>
      </c>
      <c r="U24" s="27">
        <v>0.52845454545454495</v>
      </c>
      <c r="V24" s="25"/>
      <c r="W24" s="25">
        <v>0.23</v>
      </c>
      <c r="X24" s="25">
        <v>2.73</v>
      </c>
      <c r="Y24" s="25">
        <v>0.36</v>
      </c>
      <c r="Z24" s="25">
        <v>1.66</v>
      </c>
      <c r="AA24" s="25">
        <v>0.48</v>
      </c>
      <c r="AB24" s="25">
        <v>1.2</v>
      </c>
      <c r="AC24" s="25">
        <v>1.1499999999999999</v>
      </c>
      <c r="AD24" s="25">
        <v>0.9</v>
      </c>
      <c r="AE24" s="25">
        <v>0.47</v>
      </c>
      <c r="AF24" s="25">
        <v>1.3</v>
      </c>
      <c r="AG24" s="28">
        <v>38.369999999999997</v>
      </c>
      <c r="AH24" s="23"/>
    </row>
    <row r="25" spans="1:34" ht="14" x14ac:dyDescent="0.3">
      <c r="A25" s="24">
        <v>2032</v>
      </c>
      <c r="B25" s="25"/>
      <c r="C25" s="25">
        <v>2.71</v>
      </c>
      <c r="D25" s="25">
        <v>2.09</v>
      </c>
      <c r="E25" s="25">
        <v>0.47</v>
      </c>
      <c r="F25" s="25">
        <v>0.38</v>
      </c>
      <c r="G25" s="25">
        <v>0.52</v>
      </c>
      <c r="H25" s="25">
        <v>6.26</v>
      </c>
      <c r="I25" s="26">
        <v>1.37</v>
      </c>
      <c r="J25" s="25">
        <v>1.34</v>
      </c>
      <c r="K25" s="26">
        <v>3.29</v>
      </c>
      <c r="L25" s="25">
        <v>1.59</v>
      </c>
      <c r="M25" s="25">
        <v>0.49</v>
      </c>
      <c r="N25" s="25">
        <v>0.48</v>
      </c>
      <c r="O25" s="25">
        <v>0.87</v>
      </c>
      <c r="P25" s="26">
        <v>1.46</v>
      </c>
      <c r="Q25" s="25">
        <v>0.55000000000000004</v>
      </c>
      <c r="R25" s="25">
        <v>2.36</v>
      </c>
      <c r="S25" s="25">
        <v>1.89</v>
      </c>
      <c r="T25" s="25">
        <v>0.62</v>
      </c>
      <c r="U25" s="27">
        <v>0.53763636363636402</v>
      </c>
      <c r="V25" s="25"/>
      <c r="W25" s="25">
        <v>0.24</v>
      </c>
      <c r="X25" s="25">
        <v>2.9</v>
      </c>
      <c r="Y25" s="25">
        <v>0.22</v>
      </c>
      <c r="Z25" s="25">
        <v>1.78</v>
      </c>
      <c r="AA25" s="25">
        <v>0.48</v>
      </c>
      <c r="AB25" s="25">
        <v>1.17</v>
      </c>
      <c r="AC25" s="25">
        <v>1.21</v>
      </c>
      <c r="AD25" s="25">
        <v>0.91</v>
      </c>
      <c r="AE25" s="25">
        <v>0.49</v>
      </c>
      <c r="AF25" s="25">
        <v>1.31</v>
      </c>
      <c r="AG25" s="28">
        <v>39.409999999999997</v>
      </c>
      <c r="AH25" s="23"/>
    </row>
    <row r="26" spans="1:34" ht="14" x14ac:dyDescent="0.3">
      <c r="A26" s="24">
        <v>2033</v>
      </c>
      <c r="B26" s="25"/>
      <c r="C26" s="25">
        <v>2.8</v>
      </c>
      <c r="D26" s="25">
        <v>2.15</v>
      </c>
      <c r="E26" s="25">
        <v>0.48</v>
      </c>
      <c r="F26" s="25">
        <v>0.38</v>
      </c>
      <c r="G26" s="25">
        <v>0.54</v>
      </c>
      <c r="H26" s="25">
        <v>6.51</v>
      </c>
      <c r="I26" s="26">
        <v>1.42</v>
      </c>
      <c r="J26" s="25">
        <v>1.29</v>
      </c>
      <c r="K26" s="26">
        <v>3.51</v>
      </c>
      <c r="L26" s="25">
        <v>1.51</v>
      </c>
      <c r="M26" s="25">
        <v>0.5</v>
      </c>
      <c r="N26" s="25">
        <v>0.5</v>
      </c>
      <c r="O26" s="25">
        <v>0.84</v>
      </c>
      <c r="P26" s="26">
        <v>1.53</v>
      </c>
      <c r="Q26" s="25">
        <v>0.55000000000000004</v>
      </c>
      <c r="R26" s="25">
        <v>2.52</v>
      </c>
      <c r="S26" s="25">
        <v>1.95</v>
      </c>
      <c r="T26" s="25">
        <v>0.67</v>
      </c>
      <c r="U26" s="27">
        <v>0.54681818181818198</v>
      </c>
      <c r="V26" s="25"/>
      <c r="W26" s="25">
        <v>0.24</v>
      </c>
      <c r="X26" s="25">
        <v>3.08</v>
      </c>
      <c r="Y26" s="25">
        <v>7.0000000000000007E-2</v>
      </c>
      <c r="Z26" s="25">
        <v>1.9</v>
      </c>
      <c r="AA26" s="25">
        <v>0.48</v>
      </c>
      <c r="AB26" s="25">
        <v>1.1499999999999999</v>
      </c>
      <c r="AC26" s="25">
        <v>1.27</v>
      </c>
      <c r="AD26" s="25">
        <v>0.92</v>
      </c>
      <c r="AE26" s="25">
        <v>0.5</v>
      </c>
      <c r="AF26" s="25">
        <v>1.32</v>
      </c>
      <c r="AG26" s="28">
        <v>40.450000000000003</v>
      </c>
      <c r="AH26" s="23"/>
    </row>
    <row r="27" spans="1:34" x14ac:dyDescent="0.3">
      <c r="K27" s="29"/>
      <c r="P27" s="29"/>
    </row>
    <row r="28" spans="1:34" x14ac:dyDescent="0.3">
      <c r="K28" s="29"/>
      <c r="P28" s="29"/>
    </row>
    <row r="29" spans="1:34" x14ac:dyDescent="0.3">
      <c r="K29" s="29"/>
      <c r="P29" s="29"/>
    </row>
    <row r="30" spans="1:34" x14ac:dyDescent="0.3">
      <c r="K30" s="29"/>
      <c r="P30" s="29"/>
    </row>
    <row r="31" spans="1:34" ht="15.5" x14ac:dyDescent="0.3">
      <c r="K31" s="29"/>
      <c r="M31" s="30" t="s">
        <v>35</v>
      </c>
      <c r="N31" s="31" t="s">
        <v>36</v>
      </c>
      <c r="P31" s="29"/>
    </row>
    <row r="32" spans="1:34" x14ac:dyDescent="0.3">
      <c r="A32" s="7" t="s">
        <v>3</v>
      </c>
      <c r="B32" s="32" t="s">
        <v>37</v>
      </c>
      <c r="C32" s="33"/>
      <c r="D32" s="33"/>
      <c r="K32" s="29"/>
      <c r="M32" s="34">
        <v>2024</v>
      </c>
      <c r="N32" s="33">
        <v>31.09</v>
      </c>
      <c r="P32" s="29"/>
    </row>
    <row r="33" spans="1:20" x14ac:dyDescent="0.3">
      <c r="A33" s="5">
        <v>2013</v>
      </c>
      <c r="B33" s="35">
        <v>19.929999999999993</v>
      </c>
      <c r="C33" s="36"/>
      <c r="D33" s="33"/>
      <c r="K33" s="29"/>
      <c r="M33" s="34">
        <v>2025</v>
      </c>
      <c r="N33" s="33">
        <v>32.130000000000003</v>
      </c>
      <c r="P33" s="29"/>
    </row>
    <row r="34" spans="1:20" x14ac:dyDescent="0.3">
      <c r="A34" s="5">
        <v>2014</v>
      </c>
      <c r="B34" s="35">
        <v>20.570000000000004</v>
      </c>
      <c r="C34" s="36"/>
      <c r="D34" s="33"/>
      <c r="K34" s="29"/>
      <c r="M34" s="34">
        <v>2026</v>
      </c>
      <c r="N34" s="33">
        <v>33.17</v>
      </c>
      <c r="P34" s="29"/>
    </row>
    <row r="35" spans="1:20" x14ac:dyDescent="0.3">
      <c r="A35" s="5">
        <v>2015</v>
      </c>
      <c r="B35" s="35">
        <v>21.729999999999997</v>
      </c>
      <c r="C35" s="36"/>
      <c r="D35" s="33"/>
      <c r="M35" s="34">
        <v>2027</v>
      </c>
      <c r="N35" s="33">
        <v>34.21</v>
      </c>
      <c r="P35" s="29"/>
    </row>
    <row r="36" spans="1:20" x14ac:dyDescent="0.3">
      <c r="A36" s="5">
        <v>2016</v>
      </c>
      <c r="B36" s="35">
        <v>22.55</v>
      </c>
      <c r="C36" s="36"/>
      <c r="D36" s="33"/>
      <c r="M36" s="34">
        <v>2028</v>
      </c>
      <c r="N36" s="33">
        <v>35.25</v>
      </c>
      <c r="P36" s="29"/>
    </row>
    <row r="37" spans="1:20" x14ac:dyDescent="0.3">
      <c r="A37" s="5">
        <v>2017</v>
      </c>
      <c r="B37" s="35">
        <v>23.840000000000003</v>
      </c>
      <c r="C37" s="36"/>
      <c r="D37" s="33"/>
      <c r="M37" s="34">
        <v>2029</v>
      </c>
      <c r="N37" s="33">
        <v>36.29</v>
      </c>
      <c r="P37" s="29"/>
      <c r="S37" s="37"/>
      <c r="T37" s="33"/>
    </row>
    <row r="38" spans="1:20" x14ac:dyDescent="0.3">
      <c r="A38" s="5">
        <v>2018</v>
      </c>
      <c r="B38" s="35">
        <v>24.780000000000005</v>
      </c>
      <c r="C38" s="36"/>
      <c r="D38" s="33"/>
      <c r="M38" s="34">
        <v>2030</v>
      </c>
      <c r="N38" s="33">
        <v>37.33</v>
      </c>
      <c r="P38" s="29"/>
      <c r="S38" s="1"/>
      <c r="T38" s="36"/>
    </row>
    <row r="39" spans="1:20" x14ac:dyDescent="0.3">
      <c r="A39" s="5">
        <v>2019</v>
      </c>
      <c r="B39" s="35">
        <v>26.019999999999996</v>
      </c>
      <c r="C39" s="36"/>
      <c r="D39" s="33"/>
      <c r="M39" s="34">
        <v>2031</v>
      </c>
      <c r="N39" s="33">
        <v>38.369999999999997</v>
      </c>
      <c r="S39" s="1"/>
      <c r="T39" s="36"/>
    </row>
    <row r="40" spans="1:20" x14ac:dyDescent="0.3">
      <c r="A40" s="5">
        <v>2020</v>
      </c>
      <c r="B40" s="35">
        <v>27.209999999999997</v>
      </c>
      <c r="C40" s="36"/>
      <c r="D40" s="33"/>
      <c r="M40" s="34">
        <v>2032</v>
      </c>
      <c r="N40" s="33">
        <v>39.409999999999997</v>
      </c>
      <c r="S40" s="1"/>
      <c r="T40" s="36"/>
    </row>
    <row r="41" spans="1:20" ht="15.5" x14ac:dyDescent="0.3">
      <c r="A41" s="38">
        <v>2021</v>
      </c>
      <c r="B41" s="35">
        <v>27.96</v>
      </c>
      <c r="C41" s="36"/>
      <c r="D41" s="33"/>
      <c r="M41" s="34">
        <v>2033</v>
      </c>
      <c r="N41" s="33">
        <v>40.450000000000003</v>
      </c>
      <c r="S41" s="1"/>
      <c r="T41" s="36"/>
    </row>
    <row r="42" spans="1:20" ht="15.5" x14ac:dyDescent="0.3">
      <c r="A42" s="38">
        <v>2022</v>
      </c>
      <c r="B42" s="35">
        <v>29.11</v>
      </c>
      <c r="C42" s="36"/>
      <c r="D42" s="33"/>
      <c r="S42" s="1"/>
      <c r="T42" s="36"/>
    </row>
    <row r="43" spans="1:20" ht="15.5" x14ac:dyDescent="0.3">
      <c r="A43" s="38">
        <v>2023</v>
      </c>
      <c r="B43" s="35">
        <v>29.859999999999996</v>
      </c>
      <c r="C43" s="36"/>
      <c r="D43" s="33"/>
      <c r="S43" s="1"/>
      <c r="T43" s="36"/>
    </row>
    <row r="44" spans="1:20" ht="15.5" x14ac:dyDescent="0.3">
      <c r="A44" s="30"/>
      <c r="S44" s="1"/>
      <c r="T44" s="36"/>
    </row>
    <row r="45" spans="1:20" ht="15.5" x14ac:dyDescent="0.3">
      <c r="A45" s="30"/>
      <c r="S45" s="1"/>
      <c r="T45" s="36"/>
    </row>
    <row r="46" spans="1:20" ht="15.5" x14ac:dyDescent="0.3">
      <c r="A46" s="30"/>
      <c r="S46" s="39"/>
      <c r="T46" s="36"/>
    </row>
    <row r="47" spans="1:20" ht="15.5" x14ac:dyDescent="0.3">
      <c r="A47" s="34"/>
      <c r="B47" s="33"/>
      <c r="S47" s="39"/>
      <c r="T47" s="36"/>
    </row>
    <row r="48" spans="1:20" ht="15.5" x14ac:dyDescent="0.3">
      <c r="A48" s="34"/>
      <c r="B48" s="33"/>
      <c r="S48" s="39"/>
      <c r="T48" s="36"/>
    </row>
    <row r="49" spans="1:20" ht="15.5" x14ac:dyDescent="0.3">
      <c r="A49" s="34"/>
      <c r="B49" s="33"/>
      <c r="S49" s="30"/>
    </row>
    <row r="50" spans="1:20" ht="15.5" x14ac:dyDescent="0.3">
      <c r="A50" s="34"/>
      <c r="B50" s="33"/>
      <c r="S50" s="30"/>
    </row>
    <row r="51" spans="1:20" ht="15.5" x14ac:dyDescent="0.3">
      <c r="A51" s="34"/>
      <c r="B51" s="33"/>
      <c r="S51" s="30"/>
    </row>
    <row r="52" spans="1:20" x14ac:dyDescent="0.3">
      <c r="A52" s="34"/>
      <c r="B52" s="33"/>
      <c r="S52" s="34"/>
      <c r="T52" s="33"/>
    </row>
    <row r="53" spans="1:20" x14ac:dyDescent="0.3">
      <c r="A53" s="34"/>
      <c r="B53" s="33"/>
      <c r="S53" s="34"/>
      <c r="T53" s="33"/>
    </row>
    <row r="54" spans="1:20" x14ac:dyDescent="0.3">
      <c r="A54" s="34"/>
      <c r="B54" s="33"/>
      <c r="S54" s="34"/>
      <c r="T54" s="33"/>
    </row>
    <row r="55" spans="1:20" x14ac:dyDescent="0.3">
      <c r="A55" s="34"/>
      <c r="B55" s="33"/>
      <c r="S55" s="34"/>
      <c r="T55" s="33"/>
    </row>
    <row r="56" spans="1:20" x14ac:dyDescent="0.3">
      <c r="A56" s="34"/>
      <c r="B56" s="2"/>
      <c r="S56" s="34"/>
      <c r="T56" s="33"/>
    </row>
    <row r="57" spans="1:20" x14ac:dyDescent="0.3">
      <c r="A57" s="37"/>
      <c r="B57" s="40"/>
      <c r="S57" s="34"/>
      <c r="T57" s="33"/>
    </row>
    <row r="58" spans="1:20" x14ac:dyDescent="0.3">
      <c r="A58" s="1"/>
      <c r="B58" s="29"/>
      <c r="S58" s="34"/>
      <c r="T58" s="33"/>
    </row>
    <row r="59" spans="1:20" x14ac:dyDescent="0.3">
      <c r="A59" s="1"/>
      <c r="B59" s="29"/>
      <c r="S59" s="34"/>
      <c r="T59" s="33"/>
    </row>
    <row r="60" spans="1:20" x14ac:dyDescent="0.3">
      <c r="A60" s="1"/>
      <c r="B60" s="29"/>
    </row>
    <row r="61" spans="1:20" x14ac:dyDescent="0.3">
      <c r="A61" s="1"/>
      <c r="B61" s="29"/>
    </row>
    <row r="62" spans="1:20" x14ac:dyDescent="0.3">
      <c r="A62" s="1"/>
      <c r="B62" s="29"/>
    </row>
    <row r="63" spans="1:20" x14ac:dyDescent="0.3">
      <c r="A63" s="1"/>
      <c r="B63" s="29"/>
    </row>
    <row r="64" spans="1:20" x14ac:dyDescent="0.3">
      <c r="A64" s="1"/>
      <c r="B64" s="29"/>
    </row>
    <row r="65" spans="1:2" x14ac:dyDescent="0.3">
      <c r="A65" s="1"/>
      <c r="B65" s="29"/>
    </row>
    <row r="66" spans="1:2" ht="15.5" x14ac:dyDescent="0.3">
      <c r="A66" s="39"/>
      <c r="B66" s="29"/>
    </row>
    <row r="67" spans="1:2" ht="15.5" x14ac:dyDescent="0.3">
      <c r="A67" s="39"/>
      <c r="B67" s="29"/>
    </row>
    <row r="68" spans="1:2" ht="15.5" x14ac:dyDescent="0.3">
      <c r="A68" s="39"/>
      <c r="B68" s="2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J1000"/>
  <sheetViews>
    <sheetView zoomScale="48" workbookViewId="0">
      <selection activeCell="N6" sqref="N6"/>
    </sheetView>
  </sheetViews>
  <sheetFormatPr defaultColWidth="14.3984375" defaultRowHeight="15" customHeight="1" x14ac:dyDescent="0.3"/>
  <cols>
    <col min="3" max="3" width="21.296875" customWidth="1"/>
  </cols>
  <sheetData>
    <row r="1" spans="1:10" ht="14" x14ac:dyDescent="0.3">
      <c r="A1" s="60" t="s">
        <v>38</v>
      </c>
      <c r="B1" s="61" t="s">
        <v>39</v>
      </c>
      <c r="C1" s="61" t="s">
        <v>4</v>
      </c>
      <c r="D1" s="61" t="s">
        <v>40</v>
      </c>
    </row>
    <row r="2" spans="1:10" ht="15.5" x14ac:dyDescent="0.3">
      <c r="A2" s="54">
        <v>2005</v>
      </c>
      <c r="B2" s="54" t="s">
        <v>41</v>
      </c>
      <c r="C2" s="55" t="s">
        <v>5</v>
      </c>
      <c r="D2" s="56">
        <v>1</v>
      </c>
    </row>
    <row r="3" spans="1:10" ht="30.5" x14ac:dyDescent="0.3">
      <c r="A3" s="54">
        <v>2005</v>
      </c>
      <c r="B3" s="54" t="s">
        <v>42</v>
      </c>
      <c r="C3" s="57" t="s">
        <v>43</v>
      </c>
      <c r="D3" s="56">
        <v>0.97</v>
      </c>
      <c r="F3" s="42" t="s">
        <v>101</v>
      </c>
      <c r="G3" s="42"/>
      <c r="H3" s="42"/>
      <c r="I3" s="42"/>
      <c r="J3" s="42"/>
    </row>
    <row r="4" spans="1:10" ht="15.5" x14ac:dyDescent="0.3">
      <c r="A4" s="54">
        <v>2005</v>
      </c>
      <c r="B4" s="54" t="s">
        <v>44</v>
      </c>
      <c r="C4" s="55" t="s">
        <v>7</v>
      </c>
      <c r="D4" s="56">
        <v>0.27</v>
      </c>
    </row>
    <row r="5" spans="1:10" ht="15.5" x14ac:dyDescent="0.3">
      <c r="A5" s="54">
        <v>2005</v>
      </c>
      <c r="B5" s="54" t="s">
        <v>45</v>
      </c>
      <c r="C5" s="57" t="s">
        <v>46</v>
      </c>
      <c r="D5" s="56">
        <v>0.26</v>
      </c>
    </row>
    <row r="6" spans="1:10" ht="15.5" x14ac:dyDescent="0.3">
      <c r="A6" s="54">
        <v>2005</v>
      </c>
      <c r="B6" s="54" t="s">
        <v>47</v>
      </c>
      <c r="C6" s="55" t="s">
        <v>48</v>
      </c>
      <c r="D6" s="56">
        <v>0.17</v>
      </c>
    </row>
    <row r="7" spans="1:10" ht="15.5" x14ac:dyDescent="0.3">
      <c r="A7" s="54">
        <v>2005</v>
      </c>
      <c r="B7" s="54" t="s">
        <v>49</v>
      </c>
      <c r="C7" s="57" t="s">
        <v>50</v>
      </c>
      <c r="D7" s="56">
        <v>1.59</v>
      </c>
    </row>
    <row r="8" spans="1:10" ht="15.5" x14ac:dyDescent="0.3">
      <c r="A8" s="54">
        <v>2005</v>
      </c>
      <c r="B8" s="54" t="s">
        <v>51</v>
      </c>
      <c r="C8" s="55" t="s">
        <v>52</v>
      </c>
      <c r="D8" s="56">
        <v>1.8</v>
      </c>
    </row>
    <row r="9" spans="1:10" ht="15.5" x14ac:dyDescent="0.3">
      <c r="A9" s="54">
        <v>2005</v>
      </c>
      <c r="B9" s="54" t="s">
        <v>53</v>
      </c>
      <c r="C9" s="57" t="s">
        <v>54</v>
      </c>
      <c r="D9" s="56">
        <v>1.1299999999999999</v>
      </c>
    </row>
    <row r="10" spans="1:10" ht="15.5" x14ac:dyDescent="0.3">
      <c r="A10" s="54">
        <v>2005</v>
      </c>
      <c r="B10" s="54" t="s">
        <v>55</v>
      </c>
      <c r="C10" s="55" t="s">
        <v>56</v>
      </c>
      <c r="D10" s="56">
        <v>1.03</v>
      </c>
    </row>
    <row r="11" spans="1:10" ht="15.5" x14ac:dyDescent="0.3">
      <c r="A11" s="54">
        <v>2005</v>
      </c>
      <c r="B11" s="54" t="s">
        <v>57</v>
      </c>
      <c r="C11" s="57" t="s">
        <v>58</v>
      </c>
      <c r="D11" s="56">
        <v>0.91</v>
      </c>
    </row>
    <row r="12" spans="1:10" ht="15.5" x14ac:dyDescent="0.3">
      <c r="A12" s="54">
        <v>2005</v>
      </c>
      <c r="B12" s="54" t="s">
        <v>59</v>
      </c>
      <c r="C12" s="55" t="s">
        <v>60</v>
      </c>
      <c r="D12" s="56">
        <v>0.27</v>
      </c>
    </row>
    <row r="13" spans="1:10" ht="15.5" x14ac:dyDescent="0.3">
      <c r="A13" s="54">
        <v>2005</v>
      </c>
      <c r="B13" s="54" t="s">
        <v>61</v>
      </c>
      <c r="C13" s="57" t="s">
        <v>62</v>
      </c>
      <c r="D13" s="56">
        <v>0.23</v>
      </c>
    </row>
    <row r="14" spans="1:10" ht="15.5" x14ac:dyDescent="0.3">
      <c r="A14" s="54">
        <v>2005</v>
      </c>
      <c r="B14" s="54" t="s">
        <v>63</v>
      </c>
      <c r="C14" s="55" t="s">
        <v>64</v>
      </c>
      <c r="D14" s="56">
        <v>0.78</v>
      </c>
    </row>
    <row r="15" spans="1:10" ht="15.5" x14ac:dyDescent="0.3">
      <c r="A15" s="54">
        <v>2005</v>
      </c>
      <c r="B15" s="54" t="s">
        <v>65</v>
      </c>
      <c r="C15" s="57" t="s">
        <v>66</v>
      </c>
      <c r="D15" s="58">
        <v>0.46</v>
      </c>
    </row>
    <row r="16" spans="1:10" ht="15.5" x14ac:dyDescent="0.3">
      <c r="A16" s="54">
        <v>2005</v>
      </c>
      <c r="B16" s="54" t="s">
        <v>67</v>
      </c>
      <c r="C16" s="55" t="s">
        <v>68</v>
      </c>
      <c r="D16" s="58">
        <v>0.28000000000000003</v>
      </c>
    </row>
    <row r="17" spans="1:4" ht="15.5" x14ac:dyDescent="0.3">
      <c r="A17" s="54">
        <v>2005</v>
      </c>
      <c r="B17" s="54" t="s">
        <v>69</v>
      </c>
      <c r="C17" s="55" t="s">
        <v>70</v>
      </c>
      <c r="D17" s="58">
        <v>0.79</v>
      </c>
    </row>
    <row r="18" spans="1:4" ht="15.5" x14ac:dyDescent="0.3">
      <c r="A18" s="54">
        <v>2005</v>
      </c>
      <c r="B18" s="54" t="s">
        <v>71</v>
      </c>
      <c r="C18" s="57" t="s">
        <v>72</v>
      </c>
      <c r="D18" s="58">
        <v>1.01</v>
      </c>
    </row>
    <row r="19" spans="1:4" ht="15.5" x14ac:dyDescent="0.3">
      <c r="A19" s="54">
        <v>2005</v>
      </c>
      <c r="B19" s="54" t="s">
        <v>73</v>
      </c>
      <c r="C19" s="55" t="s">
        <v>74</v>
      </c>
      <c r="D19" s="58">
        <v>0.15</v>
      </c>
    </row>
    <row r="20" spans="1:4" ht="15.5" x14ac:dyDescent="0.3">
      <c r="A20" s="54">
        <v>2005</v>
      </c>
      <c r="B20" s="54" t="s">
        <v>75</v>
      </c>
      <c r="C20" s="57" t="s">
        <v>76</v>
      </c>
      <c r="D20" s="58">
        <v>0.36</v>
      </c>
    </row>
    <row r="21" spans="1:4" ht="15.5" x14ac:dyDescent="0.3">
      <c r="A21" s="54">
        <v>2005</v>
      </c>
      <c r="B21" s="54" t="s">
        <v>77</v>
      </c>
      <c r="C21" s="55" t="s">
        <v>78</v>
      </c>
      <c r="D21" s="58">
        <v>0.23</v>
      </c>
    </row>
    <row r="22" spans="1:4" ht="15.5" x14ac:dyDescent="0.3">
      <c r="A22" s="54">
        <v>2005</v>
      </c>
      <c r="B22" s="54" t="s">
        <v>79</v>
      </c>
      <c r="C22" s="57" t="s">
        <v>80</v>
      </c>
      <c r="D22" s="58">
        <v>0.2</v>
      </c>
    </row>
    <row r="23" spans="1:4" ht="15.5" x14ac:dyDescent="0.3">
      <c r="A23" s="54">
        <v>2005</v>
      </c>
      <c r="B23" s="54" t="s">
        <v>81</v>
      </c>
      <c r="C23" s="55" t="s">
        <v>82</v>
      </c>
      <c r="D23" s="58">
        <v>1.1100000000000001</v>
      </c>
    </row>
    <row r="24" spans="1:4" ht="15.5" x14ac:dyDescent="0.3">
      <c r="A24" s="54">
        <v>2005</v>
      </c>
      <c r="B24" s="54" t="s">
        <v>83</v>
      </c>
      <c r="C24" s="57" t="s">
        <v>84</v>
      </c>
      <c r="D24" s="58">
        <v>1</v>
      </c>
    </row>
    <row r="25" spans="1:4" ht="15.5" x14ac:dyDescent="0.3">
      <c r="A25" s="54">
        <v>2005</v>
      </c>
      <c r="B25" s="54" t="s">
        <v>85</v>
      </c>
      <c r="C25" s="55" t="s">
        <v>86</v>
      </c>
      <c r="D25" s="58">
        <v>0.55000000000000004</v>
      </c>
    </row>
    <row r="26" spans="1:4" ht="15.5" x14ac:dyDescent="0.3">
      <c r="A26" s="54">
        <v>2005</v>
      </c>
      <c r="B26" s="54" t="s">
        <v>87</v>
      </c>
      <c r="C26" s="57" t="s">
        <v>88</v>
      </c>
      <c r="D26" s="59">
        <v>0.31</v>
      </c>
    </row>
    <row r="27" spans="1:4" ht="15.5" x14ac:dyDescent="0.3">
      <c r="A27" s="54">
        <v>2005</v>
      </c>
      <c r="B27" s="54" t="s">
        <v>89</v>
      </c>
      <c r="C27" s="55" t="s">
        <v>90</v>
      </c>
      <c r="D27" s="59">
        <v>0.97</v>
      </c>
    </row>
    <row r="28" spans="1:4" ht="15.5" x14ac:dyDescent="0.3">
      <c r="A28" s="54">
        <v>2005</v>
      </c>
      <c r="B28" s="54" t="s">
        <v>91</v>
      </c>
      <c r="C28" s="55" t="s">
        <v>92</v>
      </c>
      <c r="D28" s="59">
        <v>0.52</v>
      </c>
    </row>
    <row r="29" spans="1:4" ht="15.5" x14ac:dyDescent="0.3">
      <c r="A29" s="54">
        <v>2005</v>
      </c>
      <c r="B29" s="54" t="s">
        <v>93</v>
      </c>
      <c r="C29" s="57" t="s">
        <v>94</v>
      </c>
      <c r="D29" s="58">
        <v>0.56999999999999995</v>
      </c>
    </row>
    <row r="30" spans="1:4" ht="15.5" x14ac:dyDescent="0.3">
      <c r="A30" s="54">
        <v>2005</v>
      </c>
      <c r="B30" s="54" t="s">
        <v>95</v>
      </c>
      <c r="C30" s="55" t="s">
        <v>96</v>
      </c>
      <c r="D30" s="59">
        <v>0.22</v>
      </c>
    </row>
    <row r="31" spans="1:4" ht="15.5" x14ac:dyDescent="0.3">
      <c r="A31" s="54">
        <v>2005</v>
      </c>
      <c r="B31" s="54" t="s">
        <v>97</v>
      </c>
      <c r="C31" s="57" t="s">
        <v>34</v>
      </c>
      <c r="D31" s="59">
        <v>0.79</v>
      </c>
    </row>
    <row r="32" spans="1:4" ht="15.5" x14ac:dyDescent="0.3">
      <c r="A32" s="54">
        <v>2006</v>
      </c>
      <c r="B32" s="54" t="s">
        <v>41</v>
      </c>
      <c r="C32" s="55" t="s">
        <v>5</v>
      </c>
      <c r="D32" s="56">
        <v>1.1599999999999999</v>
      </c>
    </row>
    <row r="33" spans="1:4" ht="15.5" x14ac:dyDescent="0.3">
      <c r="A33" s="54">
        <v>2006</v>
      </c>
      <c r="B33" s="54" t="s">
        <v>42</v>
      </c>
      <c r="C33" s="57" t="s">
        <v>43</v>
      </c>
      <c r="D33" s="56">
        <v>1.02</v>
      </c>
    </row>
    <row r="34" spans="1:4" ht="15.5" x14ac:dyDescent="0.3">
      <c r="A34" s="54">
        <v>2006</v>
      </c>
      <c r="B34" s="54" t="s">
        <v>44</v>
      </c>
      <c r="C34" s="55" t="s">
        <v>7</v>
      </c>
      <c r="D34" s="56">
        <v>0.28000000000000003</v>
      </c>
    </row>
    <row r="35" spans="1:4" ht="15.5" x14ac:dyDescent="0.3">
      <c r="A35" s="54">
        <v>2006</v>
      </c>
      <c r="B35" s="54" t="s">
        <v>45</v>
      </c>
      <c r="C35" s="57" t="s">
        <v>46</v>
      </c>
      <c r="D35" s="56">
        <v>0.27</v>
      </c>
    </row>
    <row r="36" spans="1:4" ht="15.5" x14ac:dyDescent="0.3">
      <c r="A36" s="54">
        <v>2006</v>
      </c>
      <c r="B36" s="54" t="s">
        <v>47</v>
      </c>
      <c r="C36" s="55" t="s">
        <v>48</v>
      </c>
      <c r="D36" s="56">
        <v>0.17</v>
      </c>
    </row>
    <row r="37" spans="1:4" ht="15.5" x14ac:dyDescent="0.3">
      <c r="A37" s="54">
        <v>2006</v>
      </c>
      <c r="B37" s="54" t="s">
        <v>49</v>
      </c>
      <c r="C37" s="57" t="s">
        <v>50</v>
      </c>
      <c r="D37" s="56">
        <v>1.65</v>
      </c>
    </row>
    <row r="38" spans="1:4" ht="15.5" x14ac:dyDescent="0.3">
      <c r="A38" s="54">
        <v>2006</v>
      </c>
      <c r="B38" s="54" t="s">
        <v>51</v>
      </c>
      <c r="C38" s="55" t="s">
        <v>52</v>
      </c>
      <c r="D38" s="56">
        <v>1.45</v>
      </c>
    </row>
    <row r="39" spans="1:4" ht="15.5" x14ac:dyDescent="0.3">
      <c r="A39" s="54">
        <v>2006</v>
      </c>
      <c r="B39" s="54" t="s">
        <v>53</v>
      </c>
      <c r="C39" s="57" t="s">
        <v>54</v>
      </c>
      <c r="D39" s="56">
        <v>1.26</v>
      </c>
    </row>
    <row r="40" spans="1:4" ht="15.5" x14ac:dyDescent="0.3">
      <c r="A40" s="54">
        <v>2006</v>
      </c>
      <c r="B40" s="54" t="s">
        <v>55</v>
      </c>
      <c r="C40" s="55" t="s">
        <v>56</v>
      </c>
      <c r="D40" s="56">
        <v>1.04</v>
      </c>
    </row>
    <row r="41" spans="1:4" ht="15.5" x14ac:dyDescent="0.3">
      <c r="A41" s="54">
        <v>2006</v>
      </c>
      <c r="B41" s="54" t="s">
        <v>57</v>
      </c>
      <c r="C41" s="57" t="s">
        <v>58</v>
      </c>
      <c r="D41" s="56">
        <v>1.03</v>
      </c>
    </row>
    <row r="42" spans="1:4" ht="15.5" x14ac:dyDescent="0.3">
      <c r="A42" s="54">
        <v>2006</v>
      </c>
      <c r="B42" s="54" t="s">
        <v>59</v>
      </c>
      <c r="C42" s="55" t="s">
        <v>60</v>
      </c>
      <c r="D42" s="56">
        <v>0.28000000000000003</v>
      </c>
    </row>
    <row r="43" spans="1:4" ht="15.5" x14ac:dyDescent="0.3">
      <c r="A43" s="54">
        <v>2006</v>
      </c>
      <c r="B43" s="54" t="s">
        <v>61</v>
      </c>
      <c r="C43" s="57" t="s">
        <v>62</v>
      </c>
      <c r="D43" s="56">
        <v>0.24</v>
      </c>
    </row>
    <row r="44" spans="1:4" ht="15.5" x14ac:dyDescent="0.3">
      <c r="A44" s="54">
        <v>2006</v>
      </c>
      <c r="B44" s="54" t="s">
        <v>63</v>
      </c>
      <c r="C44" s="55" t="s">
        <v>64</v>
      </c>
      <c r="D44" s="56">
        <v>0.82</v>
      </c>
    </row>
    <row r="45" spans="1:4" ht="15.5" x14ac:dyDescent="0.3">
      <c r="A45" s="54">
        <v>2006</v>
      </c>
      <c r="B45" s="54" t="s">
        <v>65</v>
      </c>
      <c r="C45" s="57" t="s">
        <v>66</v>
      </c>
      <c r="D45" s="58">
        <v>0.51</v>
      </c>
    </row>
    <row r="46" spans="1:4" ht="15.5" x14ac:dyDescent="0.3">
      <c r="A46" s="54">
        <v>2006</v>
      </c>
      <c r="B46" s="54" t="s">
        <v>67</v>
      </c>
      <c r="C46" s="55" t="s">
        <v>68</v>
      </c>
      <c r="D46" s="58">
        <v>0.3</v>
      </c>
    </row>
    <row r="47" spans="1:4" ht="15.5" x14ac:dyDescent="0.3">
      <c r="A47" s="54">
        <v>2006</v>
      </c>
      <c r="B47" s="54" t="s">
        <v>69</v>
      </c>
      <c r="C47" s="55" t="s">
        <v>70</v>
      </c>
      <c r="D47" s="58">
        <v>0.81</v>
      </c>
    </row>
    <row r="48" spans="1:4" ht="15.5" x14ac:dyDescent="0.3">
      <c r="A48" s="54">
        <v>2006</v>
      </c>
      <c r="B48" s="54" t="s">
        <v>71</v>
      </c>
      <c r="C48" s="57" t="s">
        <v>72</v>
      </c>
      <c r="D48" s="58">
        <v>1.03</v>
      </c>
    </row>
    <row r="49" spans="1:4" ht="15.5" x14ac:dyDescent="0.3">
      <c r="A49" s="54">
        <v>2006</v>
      </c>
      <c r="B49" s="54" t="s">
        <v>73</v>
      </c>
      <c r="C49" s="55" t="s">
        <v>74</v>
      </c>
      <c r="D49" s="58">
        <v>0.15</v>
      </c>
    </row>
    <row r="50" spans="1:4" ht="15.5" x14ac:dyDescent="0.3">
      <c r="A50" s="54">
        <v>2006</v>
      </c>
      <c r="B50" s="54" t="s">
        <v>75</v>
      </c>
      <c r="C50" s="57" t="s">
        <v>76</v>
      </c>
      <c r="D50" s="58">
        <v>0.36</v>
      </c>
    </row>
    <row r="51" spans="1:4" ht="15.5" x14ac:dyDescent="0.3">
      <c r="A51" s="54">
        <v>2006</v>
      </c>
      <c r="B51" s="54" t="s">
        <v>77</v>
      </c>
      <c r="C51" s="55" t="s">
        <v>78</v>
      </c>
      <c r="D51" s="58">
        <v>0.23</v>
      </c>
    </row>
    <row r="52" spans="1:4" ht="15.5" x14ac:dyDescent="0.3">
      <c r="A52" s="54">
        <v>2006</v>
      </c>
      <c r="B52" s="54" t="s">
        <v>79</v>
      </c>
      <c r="C52" s="57" t="s">
        <v>80</v>
      </c>
      <c r="D52" s="58">
        <v>0.19</v>
      </c>
    </row>
    <row r="53" spans="1:4" ht="15.5" x14ac:dyDescent="0.3">
      <c r="A53" s="54">
        <v>2006</v>
      </c>
      <c r="B53" s="54" t="s">
        <v>81</v>
      </c>
      <c r="C53" s="55" t="s">
        <v>82</v>
      </c>
      <c r="D53" s="58">
        <v>1.21</v>
      </c>
    </row>
    <row r="54" spans="1:4" ht="15.5" x14ac:dyDescent="0.3">
      <c r="A54" s="54">
        <v>2006</v>
      </c>
      <c r="B54" s="54" t="s">
        <v>83</v>
      </c>
      <c r="C54" s="57" t="s">
        <v>84</v>
      </c>
      <c r="D54" s="58">
        <v>1.03</v>
      </c>
    </row>
    <row r="55" spans="1:4" ht="15.5" x14ac:dyDescent="0.3">
      <c r="A55" s="54">
        <v>2006</v>
      </c>
      <c r="B55" s="54" t="s">
        <v>85</v>
      </c>
      <c r="C55" s="55" t="s">
        <v>86</v>
      </c>
      <c r="D55" s="58">
        <v>0.56999999999999995</v>
      </c>
    </row>
    <row r="56" spans="1:4" ht="15.5" x14ac:dyDescent="0.3">
      <c r="A56" s="54">
        <v>2006</v>
      </c>
      <c r="B56" s="54" t="s">
        <v>87</v>
      </c>
      <c r="C56" s="57" t="s">
        <v>88</v>
      </c>
      <c r="D56" s="58">
        <v>0.28999999999999998</v>
      </c>
    </row>
    <row r="57" spans="1:4" ht="15.5" x14ac:dyDescent="0.3">
      <c r="A57" s="54">
        <v>2006</v>
      </c>
      <c r="B57" s="54" t="s">
        <v>89</v>
      </c>
      <c r="C57" s="55" t="s">
        <v>90</v>
      </c>
      <c r="D57" s="58">
        <v>1.01</v>
      </c>
    </row>
    <row r="58" spans="1:4" ht="15.5" x14ac:dyDescent="0.3">
      <c r="A58" s="54">
        <v>2006</v>
      </c>
      <c r="B58" s="54" t="s">
        <v>91</v>
      </c>
      <c r="C58" s="55" t="s">
        <v>92</v>
      </c>
      <c r="D58" s="58">
        <v>0.55000000000000004</v>
      </c>
    </row>
    <row r="59" spans="1:4" ht="15.5" x14ac:dyDescent="0.3">
      <c r="A59" s="54">
        <v>2006</v>
      </c>
      <c r="B59" s="54" t="s">
        <v>93</v>
      </c>
      <c r="C59" s="57" t="s">
        <v>94</v>
      </c>
      <c r="D59" s="58">
        <v>0.6</v>
      </c>
    </row>
    <row r="60" spans="1:4" ht="15.5" x14ac:dyDescent="0.3">
      <c r="A60" s="54">
        <v>2006</v>
      </c>
      <c r="B60" s="54" t="s">
        <v>95</v>
      </c>
      <c r="C60" s="55" t="s">
        <v>96</v>
      </c>
      <c r="D60" s="58">
        <v>0.24</v>
      </c>
    </row>
    <row r="61" spans="1:4" ht="15.5" x14ac:dyDescent="0.3">
      <c r="A61" s="54">
        <v>2006</v>
      </c>
      <c r="B61" s="54" t="s">
        <v>97</v>
      </c>
      <c r="C61" s="57" t="s">
        <v>34</v>
      </c>
      <c r="D61" s="58">
        <v>0.82</v>
      </c>
    </row>
    <row r="62" spans="1:4" ht="15.5" x14ac:dyDescent="0.3">
      <c r="A62" s="54">
        <v>2007</v>
      </c>
      <c r="B62" s="54" t="s">
        <v>41</v>
      </c>
      <c r="C62" s="55" t="s">
        <v>5</v>
      </c>
      <c r="D62" s="56">
        <v>1.31</v>
      </c>
    </row>
    <row r="63" spans="1:4" ht="15.5" x14ac:dyDescent="0.3">
      <c r="A63" s="54">
        <v>2007</v>
      </c>
      <c r="B63" s="54" t="s">
        <v>42</v>
      </c>
      <c r="C63" s="57" t="s">
        <v>43</v>
      </c>
      <c r="D63" s="56">
        <v>1.0900000000000001</v>
      </c>
    </row>
    <row r="64" spans="1:4" ht="15.5" x14ac:dyDescent="0.3">
      <c r="A64" s="54">
        <v>2007</v>
      </c>
      <c r="B64" s="54" t="s">
        <v>44</v>
      </c>
      <c r="C64" s="55" t="s">
        <v>7</v>
      </c>
      <c r="D64" s="56">
        <v>0.28999999999999998</v>
      </c>
    </row>
    <row r="65" spans="1:4" ht="15.5" x14ac:dyDescent="0.3">
      <c r="A65" s="54">
        <v>2007</v>
      </c>
      <c r="B65" s="54" t="s">
        <v>45</v>
      </c>
      <c r="C65" s="57" t="s">
        <v>46</v>
      </c>
      <c r="D65" s="56">
        <v>0.27</v>
      </c>
    </row>
    <row r="66" spans="1:4" ht="15.5" x14ac:dyDescent="0.3">
      <c r="A66" s="54">
        <v>2007</v>
      </c>
      <c r="B66" s="54" t="s">
        <v>47</v>
      </c>
      <c r="C66" s="55" t="s">
        <v>48</v>
      </c>
      <c r="D66" s="56">
        <v>0.17</v>
      </c>
    </row>
    <row r="67" spans="1:4" ht="15.5" x14ac:dyDescent="0.3">
      <c r="A67" s="54">
        <v>2007</v>
      </c>
      <c r="B67" s="54" t="s">
        <v>49</v>
      </c>
      <c r="C67" s="57" t="s">
        <v>50</v>
      </c>
      <c r="D67" s="56">
        <v>1.77</v>
      </c>
    </row>
    <row r="68" spans="1:4" ht="15.5" x14ac:dyDescent="0.3">
      <c r="A68" s="54">
        <v>2007</v>
      </c>
      <c r="B68" s="54" t="s">
        <v>51</v>
      </c>
      <c r="C68" s="55" t="s">
        <v>52</v>
      </c>
      <c r="D68" s="56">
        <v>1.49</v>
      </c>
    </row>
    <row r="69" spans="1:4" ht="15.5" x14ac:dyDescent="0.3">
      <c r="A69" s="54">
        <v>2007</v>
      </c>
      <c r="B69" s="54" t="s">
        <v>53</v>
      </c>
      <c r="C69" s="57" t="s">
        <v>54</v>
      </c>
      <c r="D69" s="56">
        <v>1.37</v>
      </c>
    </row>
    <row r="70" spans="1:4" ht="15.5" x14ac:dyDescent="0.3">
      <c r="A70" s="54">
        <v>2007</v>
      </c>
      <c r="B70" s="54" t="s">
        <v>55</v>
      </c>
      <c r="C70" s="55" t="s">
        <v>56</v>
      </c>
      <c r="D70" s="56">
        <v>1.1299999999999999</v>
      </c>
    </row>
    <row r="71" spans="1:4" ht="15.5" x14ac:dyDescent="0.3">
      <c r="A71" s="54">
        <v>2007</v>
      </c>
      <c r="B71" s="54" t="s">
        <v>57</v>
      </c>
      <c r="C71" s="57" t="s">
        <v>58</v>
      </c>
      <c r="D71" s="56">
        <v>1.0900000000000001</v>
      </c>
    </row>
    <row r="72" spans="1:4" ht="15.5" x14ac:dyDescent="0.3">
      <c r="A72" s="54">
        <v>2007</v>
      </c>
      <c r="B72" s="54" t="s">
        <v>59</v>
      </c>
      <c r="C72" s="55" t="s">
        <v>60</v>
      </c>
      <c r="D72" s="56">
        <v>0.3</v>
      </c>
    </row>
    <row r="73" spans="1:4" ht="15.5" x14ac:dyDescent="0.3">
      <c r="A73" s="54">
        <v>2007</v>
      </c>
      <c r="B73" s="54" t="s">
        <v>61</v>
      </c>
      <c r="C73" s="57" t="s">
        <v>62</v>
      </c>
      <c r="D73" s="56">
        <v>0.25</v>
      </c>
    </row>
    <row r="74" spans="1:4" ht="15.5" x14ac:dyDescent="0.3">
      <c r="A74" s="54">
        <v>2007</v>
      </c>
      <c r="B74" s="54" t="s">
        <v>63</v>
      </c>
      <c r="C74" s="55" t="s">
        <v>64</v>
      </c>
      <c r="D74" s="56">
        <v>0.85</v>
      </c>
    </row>
    <row r="75" spans="1:4" ht="15.5" x14ac:dyDescent="0.3">
      <c r="A75" s="54">
        <v>2007</v>
      </c>
      <c r="B75" s="54" t="s">
        <v>65</v>
      </c>
      <c r="C75" s="57" t="s">
        <v>66</v>
      </c>
      <c r="D75" s="58">
        <v>0.53</v>
      </c>
    </row>
    <row r="76" spans="1:4" ht="15.5" x14ac:dyDescent="0.3">
      <c r="A76" s="54">
        <v>2007</v>
      </c>
      <c r="B76" s="54" t="s">
        <v>67</v>
      </c>
      <c r="C76" s="55" t="s">
        <v>68</v>
      </c>
      <c r="D76" s="58">
        <v>0.32</v>
      </c>
    </row>
    <row r="77" spans="1:4" ht="15.5" x14ac:dyDescent="0.3">
      <c r="A77" s="54">
        <v>2007</v>
      </c>
      <c r="B77" s="54" t="s">
        <v>69</v>
      </c>
      <c r="C77" s="55" t="s">
        <v>70</v>
      </c>
      <c r="D77" s="58">
        <v>0.89</v>
      </c>
    </row>
    <row r="78" spans="1:4" ht="15.5" x14ac:dyDescent="0.3">
      <c r="A78" s="54">
        <v>2007</v>
      </c>
      <c r="B78" s="54" t="s">
        <v>71</v>
      </c>
      <c r="C78" s="57" t="s">
        <v>72</v>
      </c>
      <c r="D78" s="58">
        <v>1.1000000000000001</v>
      </c>
    </row>
    <row r="79" spans="1:4" ht="15.5" x14ac:dyDescent="0.3">
      <c r="A79" s="54">
        <v>2007</v>
      </c>
      <c r="B79" s="54" t="s">
        <v>73</v>
      </c>
      <c r="C79" s="55" t="s">
        <v>74</v>
      </c>
      <c r="D79" s="58">
        <v>0.15</v>
      </c>
    </row>
    <row r="80" spans="1:4" ht="15.5" x14ac:dyDescent="0.3">
      <c r="A80" s="54">
        <v>2007</v>
      </c>
      <c r="B80" s="54" t="s">
        <v>75</v>
      </c>
      <c r="C80" s="57" t="s">
        <v>76</v>
      </c>
      <c r="D80" s="58">
        <v>0.37</v>
      </c>
    </row>
    <row r="81" spans="1:4" ht="15.5" x14ac:dyDescent="0.3">
      <c r="A81" s="54">
        <v>2007</v>
      </c>
      <c r="B81" s="54" t="s">
        <v>77</v>
      </c>
      <c r="C81" s="55" t="s">
        <v>78</v>
      </c>
      <c r="D81" s="58">
        <v>0.23</v>
      </c>
    </row>
    <row r="82" spans="1:4" ht="15.5" x14ac:dyDescent="0.3">
      <c r="A82" s="54">
        <v>2007</v>
      </c>
      <c r="B82" s="54" t="s">
        <v>79</v>
      </c>
      <c r="C82" s="57" t="s">
        <v>80</v>
      </c>
      <c r="D82" s="58">
        <v>0.19</v>
      </c>
    </row>
    <row r="83" spans="1:4" ht="15.5" x14ac:dyDescent="0.3">
      <c r="A83" s="54">
        <v>2007</v>
      </c>
      <c r="B83" s="54" t="s">
        <v>81</v>
      </c>
      <c r="C83" s="55" t="s">
        <v>82</v>
      </c>
      <c r="D83" s="58">
        <v>1.27</v>
      </c>
    </row>
    <row r="84" spans="1:4" ht="15.5" x14ac:dyDescent="0.3">
      <c r="A84" s="54">
        <v>2007</v>
      </c>
      <c r="B84" s="54" t="s">
        <v>83</v>
      </c>
      <c r="C84" s="57" t="s">
        <v>84</v>
      </c>
      <c r="D84" s="58">
        <v>1.1100000000000001</v>
      </c>
    </row>
    <row r="85" spans="1:4" ht="15.5" x14ac:dyDescent="0.3">
      <c r="A85" s="54">
        <v>2007</v>
      </c>
      <c r="B85" s="54" t="s">
        <v>85</v>
      </c>
      <c r="C85" s="55" t="s">
        <v>86</v>
      </c>
      <c r="D85" s="59">
        <v>0.57999999999999996</v>
      </c>
    </row>
    <row r="86" spans="1:4" ht="15.5" x14ac:dyDescent="0.3">
      <c r="A86" s="54">
        <v>2007</v>
      </c>
      <c r="B86" s="54" t="s">
        <v>87</v>
      </c>
      <c r="C86" s="57" t="s">
        <v>88</v>
      </c>
      <c r="D86" s="59">
        <v>0.28000000000000003</v>
      </c>
    </row>
    <row r="87" spans="1:4" ht="15.5" x14ac:dyDescent="0.3">
      <c r="A87" s="54">
        <v>2007</v>
      </c>
      <c r="B87" s="54" t="s">
        <v>89</v>
      </c>
      <c r="C87" s="55" t="s">
        <v>90</v>
      </c>
      <c r="D87" s="58">
        <v>1.07</v>
      </c>
    </row>
    <row r="88" spans="1:4" ht="15.5" x14ac:dyDescent="0.3">
      <c r="A88" s="54">
        <v>2007</v>
      </c>
      <c r="B88" s="54" t="s">
        <v>91</v>
      </c>
      <c r="C88" s="55" t="s">
        <v>92</v>
      </c>
      <c r="D88" s="59">
        <v>0.54</v>
      </c>
    </row>
    <row r="89" spans="1:4" ht="15.5" x14ac:dyDescent="0.3">
      <c r="A89" s="54">
        <v>2007</v>
      </c>
      <c r="B89" s="54" t="s">
        <v>93</v>
      </c>
      <c r="C89" s="57" t="s">
        <v>94</v>
      </c>
      <c r="D89" s="59">
        <v>0.63</v>
      </c>
    </row>
    <row r="90" spans="1:4" ht="15.5" x14ac:dyDescent="0.3">
      <c r="A90" s="54">
        <v>2007</v>
      </c>
      <c r="B90" s="54" t="s">
        <v>95</v>
      </c>
      <c r="C90" s="55" t="s">
        <v>96</v>
      </c>
      <c r="D90" s="59">
        <v>0.26</v>
      </c>
    </row>
    <row r="91" spans="1:4" ht="15.5" x14ac:dyDescent="0.3">
      <c r="A91" s="54">
        <v>2007</v>
      </c>
      <c r="B91" s="54" t="s">
        <v>97</v>
      </c>
      <c r="C91" s="57" t="s">
        <v>34</v>
      </c>
      <c r="D91" s="59">
        <v>0.83</v>
      </c>
    </row>
    <row r="92" spans="1:4" ht="15.5" x14ac:dyDescent="0.3">
      <c r="A92" s="54">
        <v>2008</v>
      </c>
      <c r="B92" s="54" t="s">
        <v>41</v>
      </c>
      <c r="C92" s="55" t="s">
        <v>5</v>
      </c>
      <c r="D92" s="56">
        <v>1.05</v>
      </c>
    </row>
    <row r="93" spans="1:4" ht="15.5" x14ac:dyDescent="0.3">
      <c r="A93" s="54">
        <v>2008</v>
      </c>
      <c r="B93" s="54" t="s">
        <v>42</v>
      </c>
      <c r="C93" s="57" t="s">
        <v>43</v>
      </c>
      <c r="D93" s="56">
        <v>1.1599999999999999</v>
      </c>
    </row>
    <row r="94" spans="1:4" ht="15.5" x14ac:dyDescent="0.3">
      <c r="A94" s="54">
        <v>2008</v>
      </c>
      <c r="B94" s="54" t="s">
        <v>44</v>
      </c>
      <c r="C94" s="55" t="s">
        <v>7</v>
      </c>
      <c r="D94" s="56">
        <v>0.3</v>
      </c>
    </row>
    <row r="95" spans="1:4" ht="15.5" x14ac:dyDescent="0.3">
      <c r="A95" s="54">
        <v>2008</v>
      </c>
      <c r="B95" s="54" t="s">
        <v>45</v>
      </c>
      <c r="C95" s="57" t="s">
        <v>46</v>
      </c>
      <c r="D95" s="56">
        <v>0.28000000000000003</v>
      </c>
    </row>
    <row r="96" spans="1:4" ht="15.5" x14ac:dyDescent="0.3">
      <c r="A96" s="54">
        <v>2008</v>
      </c>
      <c r="B96" s="54" t="s">
        <v>47</v>
      </c>
      <c r="C96" s="55" t="s">
        <v>48</v>
      </c>
      <c r="D96" s="56">
        <v>0.21</v>
      </c>
    </row>
    <row r="97" spans="1:4" ht="15.5" x14ac:dyDescent="0.3">
      <c r="A97" s="54">
        <v>2008</v>
      </c>
      <c r="B97" s="54" t="s">
        <v>49</v>
      </c>
      <c r="C97" s="57" t="s">
        <v>50</v>
      </c>
      <c r="D97" s="56">
        <v>2.29</v>
      </c>
    </row>
    <row r="98" spans="1:4" ht="15.5" x14ac:dyDescent="0.3">
      <c r="A98" s="54">
        <v>2008</v>
      </c>
      <c r="B98" s="54" t="s">
        <v>51</v>
      </c>
      <c r="C98" s="55" t="s">
        <v>52</v>
      </c>
      <c r="D98" s="56">
        <v>1.45</v>
      </c>
    </row>
    <row r="99" spans="1:4" ht="15.5" x14ac:dyDescent="0.3">
      <c r="A99" s="54">
        <v>2008</v>
      </c>
      <c r="B99" s="54" t="s">
        <v>53</v>
      </c>
      <c r="C99" s="57" t="s">
        <v>54</v>
      </c>
      <c r="D99" s="56">
        <v>1.4</v>
      </c>
    </row>
    <row r="100" spans="1:4" ht="15.5" x14ac:dyDescent="0.3">
      <c r="A100" s="54">
        <v>2008</v>
      </c>
      <c r="B100" s="54" t="s">
        <v>55</v>
      </c>
      <c r="C100" s="55" t="s">
        <v>56</v>
      </c>
      <c r="D100" s="56">
        <v>1.1200000000000001</v>
      </c>
    </row>
    <row r="101" spans="1:4" ht="15.5" x14ac:dyDescent="0.3">
      <c r="A101" s="54">
        <v>2008</v>
      </c>
      <c r="B101" s="54" t="s">
        <v>57</v>
      </c>
      <c r="C101" s="57" t="s">
        <v>58</v>
      </c>
      <c r="D101" s="56">
        <v>1.19</v>
      </c>
    </row>
    <row r="102" spans="1:4" ht="15.5" x14ac:dyDescent="0.3">
      <c r="A102" s="54">
        <v>2008</v>
      </c>
      <c r="B102" s="54" t="s">
        <v>59</v>
      </c>
      <c r="C102" s="55" t="s">
        <v>60</v>
      </c>
      <c r="D102" s="56">
        <v>0.3</v>
      </c>
    </row>
    <row r="103" spans="1:4" ht="15.5" x14ac:dyDescent="0.3">
      <c r="A103" s="54">
        <v>2008</v>
      </c>
      <c r="B103" s="54" t="s">
        <v>61</v>
      </c>
      <c r="C103" s="57" t="s">
        <v>62</v>
      </c>
      <c r="D103" s="56">
        <v>0.25</v>
      </c>
    </row>
    <row r="104" spans="1:4" ht="15.5" x14ac:dyDescent="0.3">
      <c r="A104" s="54">
        <v>2008</v>
      </c>
      <c r="B104" s="54" t="s">
        <v>63</v>
      </c>
      <c r="C104" s="55" t="s">
        <v>64</v>
      </c>
      <c r="D104" s="56">
        <v>0.85</v>
      </c>
    </row>
    <row r="105" spans="1:4" ht="15.5" x14ac:dyDescent="0.3">
      <c r="A105" s="54">
        <v>2008</v>
      </c>
      <c r="B105" s="54" t="s">
        <v>65</v>
      </c>
      <c r="C105" s="57" t="s">
        <v>66</v>
      </c>
      <c r="D105" s="58">
        <v>0.55000000000000004</v>
      </c>
    </row>
    <row r="106" spans="1:4" ht="15.5" x14ac:dyDescent="0.3">
      <c r="A106" s="54">
        <v>2008</v>
      </c>
      <c r="B106" s="54" t="s">
        <v>67</v>
      </c>
      <c r="C106" s="55" t="s">
        <v>68</v>
      </c>
      <c r="D106" s="58">
        <v>0.35</v>
      </c>
    </row>
    <row r="107" spans="1:4" ht="15.5" x14ac:dyDescent="0.3">
      <c r="A107" s="54">
        <v>2008</v>
      </c>
      <c r="B107" s="54" t="s">
        <v>69</v>
      </c>
      <c r="C107" s="55" t="s">
        <v>70</v>
      </c>
      <c r="D107" s="58">
        <v>0.95</v>
      </c>
    </row>
    <row r="108" spans="1:4" ht="15.5" x14ac:dyDescent="0.3">
      <c r="A108" s="54">
        <v>2008</v>
      </c>
      <c r="B108" s="54" t="s">
        <v>71</v>
      </c>
      <c r="C108" s="57" t="s">
        <v>72</v>
      </c>
      <c r="D108" s="58">
        <v>1.1399999999999999</v>
      </c>
    </row>
    <row r="109" spans="1:4" ht="15.5" x14ac:dyDescent="0.3">
      <c r="A109" s="54">
        <v>2008</v>
      </c>
      <c r="B109" s="54" t="s">
        <v>73</v>
      </c>
      <c r="C109" s="55" t="s">
        <v>74</v>
      </c>
      <c r="D109" s="58">
        <v>0.16</v>
      </c>
    </row>
    <row r="110" spans="1:4" ht="15.5" x14ac:dyDescent="0.3">
      <c r="A110" s="54">
        <v>2008</v>
      </c>
      <c r="B110" s="54" t="s">
        <v>75</v>
      </c>
      <c r="C110" s="57" t="s">
        <v>76</v>
      </c>
      <c r="D110" s="58">
        <v>0.38</v>
      </c>
    </row>
    <row r="111" spans="1:4" ht="15.5" x14ac:dyDescent="0.3">
      <c r="A111" s="54">
        <v>2008</v>
      </c>
      <c r="B111" s="54" t="s">
        <v>77</v>
      </c>
      <c r="C111" s="55" t="s">
        <v>78</v>
      </c>
      <c r="D111" s="58">
        <v>0.24</v>
      </c>
    </row>
    <row r="112" spans="1:4" ht="15.5" x14ac:dyDescent="0.3">
      <c r="A112" s="54">
        <v>2008</v>
      </c>
      <c r="B112" s="54" t="s">
        <v>79</v>
      </c>
      <c r="C112" s="57" t="s">
        <v>80</v>
      </c>
      <c r="D112" s="58">
        <v>0.2</v>
      </c>
    </row>
    <row r="113" spans="1:4" ht="15.5" x14ac:dyDescent="0.3">
      <c r="A113" s="54">
        <v>2008</v>
      </c>
      <c r="B113" s="54" t="s">
        <v>81</v>
      </c>
      <c r="C113" s="55" t="s">
        <v>82</v>
      </c>
      <c r="D113" s="58">
        <v>1.25</v>
      </c>
    </row>
    <row r="114" spans="1:4" ht="15.5" x14ac:dyDescent="0.3">
      <c r="A114" s="54">
        <v>2008</v>
      </c>
      <c r="B114" s="54" t="s">
        <v>83</v>
      </c>
      <c r="C114" s="57" t="s">
        <v>84</v>
      </c>
      <c r="D114" s="58">
        <v>1.17</v>
      </c>
    </row>
    <row r="115" spans="1:4" ht="15.5" x14ac:dyDescent="0.3">
      <c r="A115" s="54">
        <v>2008</v>
      </c>
      <c r="B115" s="54" t="s">
        <v>85</v>
      </c>
      <c r="C115" s="55" t="s">
        <v>86</v>
      </c>
      <c r="D115" s="58">
        <v>0.6</v>
      </c>
    </row>
    <row r="116" spans="1:4" ht="15.5" x14ac:dyDescent="0.3">
      <c r="A116" s="54">
        <v>2008</v>
      </c>
      <c r="B116" s="54" t="s">
        <v>87</v>
      </c>
      <c r="C116" s="57" t="s">
        <v>88</v>
      </c>
      <c r="D116" s="58">
        <v>0.3</v>
      </c>
    </row>
    <row r="117" spans="1:4" ht="15.5" x14ac:dyDescent="0.3">
      <c r="A117" s="54">
        <v>2008</v>
      </c>
      <c r="B117" s="54" t="s">
        <v>89</v>
      </c>
      <c r="C117" s="55" t="s">
        <v>90</v>
      </c>
      <c r="D117" s="58">
        <v>1.07</v>
      </c>
    </row>
    <row r="118" spans="1:4" ht="15.5" x14ac:dyDescent="0.3">
      <c r="A118" s="54">
        <v>2008</v>
      </c>
      <c r="B118" s="54" t="s">
        <v>91</v>
      </c>
      <c r="C118" s="55" t="s">
        <v>92</v>
      </c>
      <c r="D118" s="58">
        <v>0.54</v>
      </c>
    </row>
    <row r="119" spans="1:4" ht="15.5" x14ac:dyDescent="0.3">
      <c r="A119" s="54">
        <v>2008</v>
      </c>
      <c r="B119" s="54" t="s">
        <v>93</v>
      </c>
      <c r="C119" s="57" t="s">
        <v>94</v>
      </c>
      <c r="D119" s="58">
        <v>0.65</v>
      </c>
    </row>
    <row r="120" spans="1:4" ht="15.5" x14ac:dyDescent="0.3">
      <c r="A120" s="54">
        <v>2008</v>
      </c>
      <c r="B120" s="54" t="s">
        <v>95</v>
      </c>
      <c r="C120" s="55" t="s">
        <v>96</v>
      </c>
      <c r="D120" s="58">
        <v>0.27</v>
      </c>
    </row>
    <row r="121" spans="1:4" ht="15.5" x14ac:dyDescent="0.3">
      <c r="A121" s="54">
        <v>2008</v>
      </c>
      <c r="B121" s="54" t="s">
        <v>97</v>
      </c>
      <c r="C121" s="57" t="s">
        <v>34</v>
      </c>
      <c r="D121" s="58">
        <v>0.88</v>
      </c>
    </row>
    <row r="122" spans="1:4" ht="15.5" x14ac:dyDescent="0.3">
      <c r="A122" s="54">
        <v>2009</v>
      </c>
      <c r="B122" s="54" t="s">
        <v>41</v>
      </c>
      <c r="C122" s="55" t="s">
        <v>5</v>
      </c>
      <c r="D122" s="56">
        <v>1.21</v>
      </c>
    </row>
    <row r="123" spans="1:4" ht="15.5" x14ac:dyDescent="0.3">
      <c r="A123" s="54">
        <v>2009</v>
      </c>
      <c r="B123" s="54" t="s">
        <v>42</v>
      </c>
      <c r="C123" s="57" t="s">
        <v>43</v>
      </c>
      <c r="D123" s="56">
        <v>1.23</v>
      </c>
    </row>
    <row r="124" spans="1:4" ht="15.5" x14ac:dyDescent="0.3">
      <c r="A124" s="54">
        <v>2009</v>
      </c>
      <c r="B124" s="54" t="s">
        <v>44</v>
      </c>
      <c r="C124" s="55" t="s">
        <v>7</v>
      </c>
      <c r="D124" s="56">
        <v>0.33</v>
      </c>
    </row>
    <row r="125" spans="1:4" ht="15.5" x14ac:dyDescent="0.3">
      <c r="A125" s="54">
        <v>2009</v>
      </c>
      <c r="B125" s="54" t="s">
        <v>45</v>
      </c>
      <c r="C125" s="57" t="s">
        <v>46</v>
      </c>
      <c r="D125" s="56">
        <v>0.28000000000000003</v>
      </c>
    </row>
    <row r="126" spans="1:4" ht="15.5" x14ac:dyDescent="0.3">
      <c r="A126" s="54">
        <v>2009</v>
      </c>
      <c r="B126" s="54" t="s">
        <v>47</v>
      </c>
      <c r="C126" s="55" t="s">
        <v>48</v>
      </c>
      <c r="D126" s="56">
        <v>0.25</v>
      </c>
    </row>
    <row r="127" spans="1:4" ht="15.5" x14ac:dyDescent="0.3">
      <c r="A127" s="54">
        <v>2009</v>
      </c>
      <c r="B127" s="54" t="s">
        <v>49</v>
      </c>
      <c r="C127" s="57" t="s">
        <v>50</v>
      </c>
      <c r="D127" s="56">
        <v>2.72</v>
      </c>
    </row>
    <row r="128" spans="1:4" ht="15.5" x14ac:dyDescent="0.3">
      <c r="A128" s="54">
        <v>2009</v>
      </c>
      <c r="B128" s="54" t="s">
        <v>51</v>
      </c>
      <c r="C128" s="55" t="s">
        <v>52</v>
      </c>
      <c r="D128" s="56">
        <v>1.36</v>
      </c>
    </row>
    <row r="129" spans="1:4" ht="15.5" x14ac:dyDescent="0.3">
      <c r="A129" s="54">
        <v>2009</v>
      </c>
      <c r="B129" s="54" t="s">
        <v>53</v>
      </c>
      <c r="C129" s="57" t="s">
        <v>54</v>
      </c>
      <c r="D129" s="56">
        <v>1.42</v>
      </c>
    </row>
    <row r="130" spans="1:4" ht="15.5" x14ac:dyDescent="0.3">
      <c r="A130" s="54">
        <v>2009</v>
      </c>
      <c r="B130" s="54" t="s">
        <v>55</v>
      </c>
      <c r="C130" s="55" t="s">
        <v>56</v>
      </c>
      <c r="D130" s="56">
        <v>1.1200000000000001</v>
      </c>
    </row>
    <row r="131" spans="1:4" ht="15.5" x14ac:dyDescent="0.3">
      <c r="A131" s="54">
        <v>2009</v>
      </c>
      <c r="B131" s="54" t="s">
        <v>57</v>
      </c>
      <c r="C131" s="57" t="s">
        <v>58</v>
      </c>
      <c r="D131" s="56">
        <v>1.34</v>
      </c>
    </row>
    <row r="132" spans="1:4" ht="15.5" x14ac:dyDescent="0.3">
      <c r="A132" s="54">
        <v>2009</v>
      </c>
      <c r="B132" s="54" t="s">
        <v>59</v>
      </c>
      <c r="C132" s="55" t="s">
        <v>60</v>
      </c>
      <c r="D132" s="56">
        <v>0.31</v>
      </c>
    </row>
    <row r="133" spans="1:4" ht="15.5" x14ac:dyDescent="0.3">
      <c r="A133" s="54">
        <v>2009</v>
      </c>
      <c r="B133" s="54" t="s">
        <v>61</v>
      </c>
      <c r="C133" s="57" t="s">
        <v>62</v>
      </c>
      <c r="D133" s="56">
        <v>0.25</v>
      </c>
    </row>
    <row r="134" spans="1:4" ht="15.5" x14ac:dyDescent="0.3">
      <c r="A134" s="54">
        <v>2009</v>
      </c>
      <c r="B134" s="54" t="s">
        <v>63</v>
      </c>
      <c r="C134" s="55" t="s">
        <v>64</v>
      </c>
      <c r="D134" s="56">
        <v>0.88</v>
      </c>
    </row>
    <row r="135" spans="1:4" ht="15.5" x14ac:dyDescent="0.3">
      <c r="A135" s="54">
        <v>2009</v>
      </c>
      <c r="B135" s="54" t="s">
        <v>65</v>
      </c>
      <c r="C135" s="57" t="s">
        <v>66</v>
      </c>
      <c r="D135" s="58">
        <v>0.62</v>
      </c>
    </row>
    <row r="136" spans="1:4" ht="15.5" x14ac:dyDescent="0.3">
      <c r="A136" s="54">
        <v>2009</v>
      </c>
      <c r="B136" s="54" t="s">
        <v>67</v>
      </c>
      <c r="C136" s="55" t="s">
        <v>68</v>
      </c>
      <c r="D136" s="58">
        <v>0.38</v>
      </c>
    </row>
    <row r="137" spans="1:4" ht="15.5" x14ac:dyDescent="0.3">
      <c r="A137" s="54">
        <v>2009</v>
      </c>
      <c r="B137" s="54" t="s">
        <v>69</v>
      </c>
      <c r="C137" s="55" t="s">
        <v>70</v>
      </c>
      <c r="D137" s="58">
        <v>0.95</v>
      </c>
    </row>
    <row r="138" spans="1:4" ht="15.5" x14ac:dyDescent="0.3">
      <c r="A138" s="54">
        <v>2009</v>
      </c>
      <c r="B138" s="54" t="s">
        <v>71</v>
      </c>
      <c r="C138" s="57" t="s">
        <v>72</v>
      </c>
      <c r="D138" s="58">
        <v>1.1499999999999999</v>
      </c>
    </row>
    <row r="139" spans="1:4" ht="15.5" x14ac:dyDescent="0.3">
      <c r="A139" s="54">
        <v>2009</v>
      </c>
      <c r="B139" s="54" t="s">
        <v>73</v>
      </c>
      <c r="C139" s="55" t="s">
        <v>74</v>
      </c>
      <c r="D139" s="58">
        <v>0.17</v>
      </c>
    </row>
    <row r="140" spans="1:4" ht="15.5" x14ac:dyDescent="0.3">
      <c r="A140" s="54">
        <v>2009</v>
      </c>
      <c r="B140" s="54" t="s">
        <v>75</v>
      </c>
      <c r="C140" s="57" t="s">
        <v>76</v>
      </c>
      <c r="D140" s="58">
        <v>0.39</v>
      </c>
    </row>
    <row r="141" spans="1:4" ht="15.5" x14ac:dyDescent="0.3">
      <c r="A141" s="54">
        <v>2009</v>
      </c>
      <c r="B141" s="54" t="s">
        <v>77</v>
      </c>
      <c r="C141" s="55" t="s">
        <v>78</v>
      </c>
      <c r="D141" s="58">
        <v>0.25</v>
      </c>
    </row>
    <row r="142" spans="1:4" ht="15.5" x14ac:dyDescent="0.3">
      <c r="A142" s="54">
        <v>2009</v>
      </c>
      <c r="B142" s="54" t="s">
        <v>79</v>
      </c>
      <c r="C142" s="57" t="s">
        <v>80</v>
      </c>
      <c r="D142" s="58">
        <v>0.19</v>
      </c>
    </row>
    <row r="143" spans="1:4" ht="15.5" x14ac:dyDescent="0.3">
      <c r="A143" s="54">
        <v>2009</v>
      </c>
      <c r="B143" s="54" t="s">
        <v>81</v>
      </c>
      <c r="C143" s="55" t="s">
        <v>82</v>
      </c>
      <c r="D143" s="58">
        <v>1.27</v>
      </c>
    </row>
    <row r="144" spans="1:4" ht="15.5" x14ac:dyDescent="0.3">
      <c r="A144" s="54">
        <v>2009</v>
      </c>
      <c r="B144" s="54" t="s">
        <v>83</v>
      </c>
      <c r="C144" s="57" t="s">
        <v>84</v>
      </c>
      <c r="D144" s="58">
        <v>1.25</v>
      </c>
    </row>
    <row r="145" spans="1:4" ht="15.5" x14ac:dyDescent="0.3">
      <c r="A145" s="54">
        <v>2009</v>
      </c>
      <c r="B145" s="54" t="s">
        <v>85</v>
      </c>
      <c r="C145" s="55" t="s">
        <v>86</v>
      </c>
      <c r="D145" s="58">
        <v>0.62</v>
      </c>
    </row>
    <row r="146" spans="1:4" ht="15.5" x14ac:dyDescent="0.3">
      <c r="A146" s="54">
        <v>2009</v>
      </c>
      <c r="B146" s="54" t="s">
        <v>87</v>
      </c>
      <c r="C146" s="57" t="s">
        <v>88</v>
      </c>
      <c r="D146" s="58">
        <v>0.35</v>
      </c>
    </row>
    <row r="147" spans="1:4" ht="15.5" x14ac:dyDescent="0.3">
      <c r="A147" s="54">
        <v>2009</v>
      </c>
      <c r="B147" s="54" t="s">
        <v>89</v>
      </c>
      <c r="C147" s="55" t="s">
        <v>90</v>
      </c>
      <c r="D147" s="58">
        <v>1.1599999999999999</v>
      </c>
    </row>
    <row r="148" spans="1:4" ht="15.5" x14ac:dyDescent="0.3">
      <c r="A148" s="54">
        <v>2009</v>
      </c>
      <c r="B148" s="54" t="s">
        <v>91</v>
      </c>
      <c r="C148" s="55" t="s">
        <v>92</v>
      </c>
      <c r="D148" s="58">
        <v>0.56000000000000005</v>
      </c>
    </row>
    <row r="149" spans="1:4" ht="15.5" x14ac:dyDescent="0.3">
      <c r="A149" s="54">
        <v>2009</v>
      </c>
      <c r="B149" s="54" t="s">
        <v>93</v>
      </c>
      <c r="C149" s="57" t="s">
        <v>94</v>
      </c>
      <c r="D149" s="58">
        <v>0.65</v>
      </c>
    </row>
    <row r="150" spans="1:4" ht="15.5" x14ac:dyDescent="0.3">
      <c r="A150" s="54">
        <v>2009</v>
      </c>
      <c r="B150" s="54" t="s">
        <v>95</v>
      </c>
      <c r="C150" s="55" t="s">
        <v>96</v>
      </c>
      <c r="D150" s="58">
        <v>0.28000000000000003</v>
      </c>
    </row>
    <row r="151" spans="1:4" ht="15.5" x14ac:dyDescent="0.3">
      <c r="A151" s="54">
        <v>2009</v>
      </c>
      <c r="B151" s="54" t="s">
        <v>97</v>
      </c>
      <c r="C151" s="57" t="s">
        <v>34</v>
      </c>
      <c r="D151" s="58">
        <v>0.9</v>
      </c>
    </row>
    <row r="152" spans="1:4" ht="15.5" x14ac:dyDescent="0.3">
      <c r="A152" s="54">
        <v>2010</v>
      </c>
      <c r="B152" s="54" t="s">
        <v>41</v>
      </c>
      <c r="C152" s="55" t="s">
        <v>5</v>
      </c>
      <c r="D152" s="56">
        <v>1.35</v>
      </c>
    </row>
    <row r="153" spans="1:4" ht="15.5" x14ac:dyDescent="0.3">
      <c r="A153" s="54">
        <v>2010</v>
      </c>
      <c r="B153" s="54" t="s">
        <v>42</v>
      </c>
      <c r="C153" s="57" t="s">
        <v>43</v>
      </c>
      <c r="D153" s="56">
        <v>1.31</v>
      </c>
    </row>
    <row r="154" spans="1:4" ht="15.5" x14ac:dyDescent="0.3">
      <c r="A154" s="54">
        <v>2010</v>
      </c>
      <c r="B154" s="54" t="s">
        <v>44</v>
      </c>
      <c r="C154" s="55" t="s">
        <v>7</v>
      </c>
      <c r="D154" s="56">
        <v>0.34</v>
      </c>
    </row>
    <row r="155" spans="1:4" ht="15.5" x14ac:dyDescent="0.3">
      <c r="A155" s="54">
        <v>2010</v>
      </c>
      <c r="B155" s="54" t="s">
        <v>45</v>
      </c>
      <c r="C155" s="57" t="s">
        <v>46</v>
      </c>
      <c r="D155" s="56">
        <v>0.28999999999999998</v>
      </c>
    </row>
    <row r="156" spans="1:4" ht="15.5" x14ac:dyDescent="0.3">
      <c r="A156" s="54">
        <v>2010</v>
      </c>
      <c r="B156" s="54" t="s">
        <v>47</v>
      </c>
      <c r="C156" s="55" t="s">
        <v>48</v>
      </c>
      <c r="D156" s="56">
        <v>0.28000000000000003</v>
      </c>
    </row>
    <row r="157" spans="1:4" ht="15.5" x14ac:dyDescent="0.3">
      <c r="A157" s="54">
        <v>2010</v>
      </c>
      <c r="B157" s="54" t="s">
        <v>49</v>
      </c>
      <c r="C157" s="57" t="s">
        <v>50</v>
      </c>
      <c r="D157" s="56">
        <v>2.98</v>
      </c>
    </row>
    <row r="158" spans="1:4" ht="15.5" x14ac:dyDescent="0.3">
      <c r="A158" s="54">
        <v>2010</v>
      </c>
      <c r="B158" s="54" t="s">
        <v>51</v>
      </c>
      <c r="C158" s="55" t="s">
        <v>52</v>
      </c>
      <c r="D158" s="56">
        <v>1.31</v>
      </c>
    </row>
    <row r="159" spans="1:4" ht="15.5" x14ac:dyDescent="0.3">
      <c r="A159" s="54">
        <v>2010</v>
      </c>
      <c r="B159" s="54" t="s">
        <v>53</v>
      </c>
      <c r="C159" s="57" t="s">
        <v>54</v>
      </c>
      <c r="D159" s="56">
        <v>1.44</v>
      </c>
    </row>
    <row r="160" spans="1:4" ht="15.5" x14ac:dyDescent="0.3">
      <c r="A160" s="54">
        <v>2010</v>
      </c>
      <c r="B160" s="54" t="s">
        <v>55</v>
      </c>
      <c r="C160" s="55" t="s">
        <v>56</v>
      </c>
      <c r="D160" s="56">
        <v>1.2</v>
      </c>
    </row>
    <row r="161" spans="1:4" ht="15.5" x14ac:dyDescent="0.3">
      <c r="A161" s="54">
        <v>2010</v>
      </c>
      <c r="B161" s="54" t="s">
        <v>57</v>
      </c>
      <c r="C161" s="57" t="s">
        <v>58</v>
      </c>
      <c r="D161" s="56">
        <v>1.45</v>
      </c>
    </row>
    <row r="162" spans="1:4" ht="15.5" x14ac:dyDescent="0.3">
      <c r="A162" s="54">
        <v>2010</v>
      </c>
      <c r="B162" s="54" t="s">
        <v>59</v>
      </c>
      <c r="C162" s="55" t="s">
        <v>60</v>
      </c>
      <c r="D162" s="56">
        <v>0.32</v>
      </c>
    </row>
    <row r="163" spans="1:4" ht="15.5" x14ac:dyDescent="0.3">
      <c r="A163" s="54">
        <v>2010</v>
      </c>
      <c r="B163" s="54" t="s">
        <v>61</v>
      </c>
      <c r="C163" s="57" t="s">
        <v>62</v>
      </c>
      <c r="D163" s="56">
        <v>0.26</v>
      </c>
    </row>
    <row r="164" spans="1:4" ht="15.5" x14ac:dyDescent="0.3">
      <c r="A164" s="54">
        <v>2010</v>
      </c>
      <c r="B164" s="54" t="s">
        <v>63</v>
      </c>
      <c r="C164" s="55" t="s">
        <v>64</v>
      </c>
      <c r="D164" s="56">
        <v>0.87</v>
      </c>
    </row>
    <row r="165" spans="1:4" ht="15.5" x14ac:dyDescent="0.3">
      <c r="A165" s="54">
        <v>2010</v>
      </c>
      <c r="B165" s="54" t="s">
        <v>65</v>
      </c>
      <c r="C165" s="57" t="s">
        <v>66</v>
      </c>
      <c r="D165" s="58">
        <v>0.65</v>
      </c>
    </row>
    <row r="166" spans="1:4" ht="15.5" x14ac:dyDescent="0.3">
      <c r="A166" s="54">
        <v>2010</v>
      </c>
      <c r="B166" s="54" t="s">
        <v>67</v>
      </c>
      <c r="C166" s="55" t="s">
        <v>68</v>
      </c>
      <c r="D166" s="58">
        <v>0.39</v>
      </c>
    </row>
    <row r="167" spans="1:4" ht="15.5" x14ac:dyDescent="0.3">
      <c r="A167" s="54">
        <v>2010</v>
      </c>
      <c r="B167" s="54" t="s">
        <v>69</v>
      </c>
      <c r="C167" s="55" t="s">
        <v>70</v>
      </c>
      <c r="D167" s="58">
        <v>0.96</v>
      </c>
    </row>
    <row r="168" spans="1:4" ht="15.5" x14ac:dyDescent="0.3">
      <c r="A168" s="54">
        <v>2010</v>
      </c>
      <c r="B168" s="54" t="s">
        <v>71</v>
      </c>
      <c r="C168" s="57" t="s">
        <v>72</v>
      </c>
      <c r="D168" s="58">
        <v>1.1599999999999999</v>
      </c>
    </row>
    <row r="169" spans="1:4" ht="15.5" x14ac:dyDescent="0.3">
      <c r="A169" s="54">
        <v>2010</v>
      </c>
      <c r="B169" s="54" t="s">
        <v>73</v>
      </c>
      <c r="C169" s="55" t="s">
        <v>74</v>
      </c>
      <c r="D169" s="58">
        <v>0.15</v>
      </c>
    </row>
    <row r="170" spans="1:4" ht="15.5" x14ac:dyDescent="0.3">
      <c r="A170" s="54">
        <v>2010</v>
      </c>
      <c r="B170" s="54" t="s">
        <v>75</v>
      </c>
      <c r="C170" s="57" t="s">
        <v>76</v>
      </c>
      <c r="D170" s="58">
        <v>0.42</v>
      </c>
    </row>
    <row r="171" spans="1:4" ht="15.5" x14ac:dyDescent="0.3">
      <c r="A171" s="54">
        <v>2010</v>
      </c>
      <c r="B171" s="54" t="s">
        <v>77</v>
      </c>
      <c r="C171" s="55" t="s">
        <v>78</v>
      </c>
      <c r="D171" s="58">
        <v>0.26</v>
      </c>
    </row>
    <row r="172" spans="1:4" ht="15.5" x14ac:dyDescent="0.3">
      <c r="A172" s="54">
        <v>2010</v>
      </c>
      <c r="B172" s="54" t="s">
        <v>79</v>
      </c>
      <c r="C172" s="57" t="s">
        <v>80</v>
      </c>
      <c r="D172" s="58">
        <v>0.19</v>
      </c>
    </row>
    <row r="173" spans="1:4" ht="15.5" x14ac:dyDescent="0.3">
      <c r="A173" s="54">
        <v>2010</v>
      </c>
      <c r="B173" s="54" t="s">
        <v>81</v>
      </c>
      <c r="C173" s="55" t="s">
        <v>82</v>
      </c>
      <c r="D173" s="58">
        <v>1.26</v>
      </c>
    </row>
    <row r="174" spans="1:4" ht="15.5" x14ac:dyDescent="0.3">
      <c r="A174" s="54">
        <v>2010</v>
      </c>
      <c r="B174" s="54" t="s">
        <v>83</v>
      </c>
      <c r="C174" s="57" t="s">
        <v>84</v>
      </c>
      <c r="D174" s="58">
        <v>1.2</v>
      </c>
    </row>
    <row r="175" spans="1:4" ht="15.5" x14ac:dyDescent="0.3">
      <c r="A175" s="54">
        <v>2010</v>
      </c>
      <c r="B175" s="54" t="s">
        <v>85</v>
      </c>
      <c r="C175" s="55" t="s">
        <v>86</v>
      </c>
      <c r="D175" s="58">
        <v>0.67</v>
      </c>
    </row>
    <row r="176" spans="1:4" ht="15.5" x14ac:dyDescent="0.3">
      <c r="A176" s="54">
        <v>2010</v>
      </c>
      <c r="B176" s="54" t="s">
        <v>87</v>
      </c>
      <c r="C176" s="57" t="s">
        <v>88</v>
      </c>
      <c r="D176" s="58">
        <v>0.41</v>
      </c>
    </row>
    <row r="177" spans="1:4" ht="15.5" x14ac:dyDescent="0.3">
      <c r="A177" s="54">
        <v>2010</v>
      </c>
      <c r="B177" s="54" t="s">
        <v>89</v>
      </c>
      <c r="C177" s="55" t="s">
        <v>90</v>
      </c>
      <c r="D177" s="58">
        <v>1.17</v>
      </c>
    </row>
    <row r="178" spans="1:4" ht="15.5" x14ac:dyDescent="0.3">
      <c r="A178" s="54">
        <v>2010</v>
      </c>
      <c r="B178" s="54" t="s">
        <v>91</v>
      </c>
      <c r="C178" s="55" t="s">
        <v>92</v>
      </c>
      <c r="D178" s="58">
        <v>0.57999999999999996</v>
      </c>
    </row>
    <row r="179" spans="1:4" ht="15.5" x14ac:dyDescent="0.3">
      <c r="A179" s="54">
        <v>2010</v>
      </c>
      <c r="B179" s="54" t="s">
        <v>93</v>
      </c>
      <c r="C179" s="57" t="s">
        <v>94</v>
      </c>
      <c r="D179" s="58">
        <v>0.67</v>
      </c>
    </row>
    <row r="180" spans="1:4" ht="15.5" x14ac:dyDescent="0.3">
      <c r="A180" s="54">
        <v>2010</v>
      </c>
      <c r="B180" s="54" t="s">
        <v>95</v>
      </c>
      <c r="C180" s="55" t="s">
        <v>96</v>
      </c>
      <c r="D180" s="58">
        <v>0.28999999999999998</v>
      </c>
    </row>
    <row r="181" spans="1:4" ht="15.5" x14ac:dyDescent="0.3">
      <c r="A181" s="54">
        <v>2010</v>
      </c>
      <c r="B181" s="54" t="s">
        <v>97</v>
      </c>
      <c r="C181" s="57" t="s">
        <v>34</v>
      </c>
      <c r="D181" s="58">
        <v>0.95</v>
      </c>
    </row>
    <row r="182" spans="1:4" ht="15.5" x14ac:dyDescent="0.3">
      <c r="A182" s="54">
        <v>2011</v>
      </c>
      <c r="B182" s="54" t="s">
        <v>41</v>
      </c>
      <c r="C182" s="55" t="s">
        <v>5</v>
      </c>
      <c r="D182" s="56">
        <v>1.42</v>
      </c>
    </row>
    <row r="183" spans="1:4" ht="15.5" x14ac:dyDescent="0.3">
      <c r="A183" s="54">
        <v>2011</v>
      </c>
      <c r="B183" s="54" t="s">
        <v>42</v>
      </c>
      <c r="C183" s="57" t="s">
        <v>43</v>
      </c>
      <c r="D183" s="56">
        <v>1.39</v>
      </c>
    </row>
    <row r="184" spans="1:4" ht="15.5" x14ac:dyDescent="0.3">
      <c r="A184" s="54">
        <v>2011</v>
      </c>
      <c r="B184" s="54" t="s">
        <v>44</v>
      </c>
      <c r="C184" s="55" t="s">
        <v>7</v>
      </c>
      <c r="D184" s="56">
        <v>0.34</v>
      </c>
    </row>
    <row r="185" spans="1:4" ht="15.5" x14ac:dyDescent="0.3">
      <c r="A185" s="54">
        <v>2011</v>
      </c>
      <c r="B185" s="54" t="s">
        <v>45</v>
      </c>
      <c r="C185" s="57" t="s">
        <v>46</v>
      </c>
      <c r="D185" s="56">
        <v>0.3</v>
      </c>
    </row>
    <row r="186" spans="1:4" ht="15.5" x14ac:dyDescent="0.3">
      <c r="A186" s="54">
        <v>2011</v>
      </c>
      <c r="B186" s="54" t="s">
        <v>47</v>
      </c>
      <c r="C186" s="55" t="s">
        <v>48</v>
      </c>
      <c r="D186" s="56">
        <v>0.28999999999999998</v>
      </c>
    </row>
    <row r="187" spans="1:4" ht="15.5" x14ac:dyDescent="0.3">
      <c r="A187" s="54">
        <v>2011</v>
      </c>
      <c r="B187" s="54" t="s">
        <v>49</v>
      </c>
      <c r="C187" s="57" t="s">
        <v>50</v>
      </c>
      <c r="D187" s="56">
        <v>3.15</v>
      </c>
    </row>
    <row r="188" spans="1:4" ht="15.5" x14ac:dyDescent="0.3">
      <c r="A188" s="54">
        <v>2011</v>
      </c>
      <c r="B188" s="54" t="s">
        <v>51</v>
      </c>
      <c r="C188" s="55" t="s">
        <v>52</v>
      </c>
      <c r="D188" s="56">
        <v>1.37</v>
      </c>
    </row>
    <row r="189" spans="1:4" ht="15.5" x14ac:dyDescent="0.3">
      <c r="A189" s="54">
        <v>2011</v>
      </c>
      <c r="B189" s="54" t="s">
        <v>53</v>
      </c>
      <c r="C189" s="57" t="s">
        <v>54</v>
      </c>
      <c r="D189" s="56">
        <v>1.48</v>
      </c>
    </row>
    <row r="190" spans="1:4" ht="15.5" x14ac:dyDescent="0.3">
      <c r="A190" s="54">
        <v>2011</v>
      </c>
      <c r="B190" s="54" t="s">
        <v>55</v>
      </c>
      <c r="C190" s="55" t="s">
        <v>56</v>
      </c>
      <c r="D190" s="56">
        <v>1.34</v>
      </c>
    </row>
    <row r="191" spans="1:4" ht="15.5" x14ac:dyDescent="0.3">
      <c r="A191" s="54">
        <v>2011</v>
      </c>
      <c r="B191" s="54" t="s">
        <v>57</v>
      </c>
      <c r="C191" s="57" t="s">
        <v>58</v>
      </c>
      <c r="D191" s="56">
        <v>1.59</v>
      </c>
    </row>
    <row r="192" spans="1:4" ht="15.5" x14ac:dyDescent="0.3">
      <c r="A192" s="54">
        <v>2011</v>
      </c>
      <c r="B192" s="54" t="s">
        <v>59</v>
      </c>
      <c r="C192" s="55" t="s">
        <v>60</v>
      </c>
      <c r="D192" s="56">
        <v>0.33</v>
      </c>
    </row>
    <row r="193" spans="1:4" ht="15.5" x14ac:dyDescent="0.3">
      <c r="A193" s="54">
        <v>2011</v>
      </c>
      <c r="B193" s="54" t="s">
        <v>61</v>
      </c>
      <c r="C193" s="57" t="s">
        <v>62</v>
      </c>
      <c r="D193" s="56">
        <v>0.28000000000000003</v>
      </c>
    </row>
    <row r="194" spans="1:4" ht="15.5" x14ac:dyDescent="0.3">
      <c r="A194" s="54">
        <v>2011</v>
      </c>
      <c r="B194" s="54" t="s">
        <v>63</v>
      </c>
      <c r="C194" s="55" t="s">
        <v>64</v>
      </c>
      <c r="D194" s="56">
        <v>0.91</v>
      </c>
    </row>
    <row r="195" spans="1:4" ht="15.5" x14ac:dyDescent="0.3">
      <c r="A195" s="54">
        <v>2011</v>
      </c>
      <c r="B195" s="54" t="s">
        <v>65</v>
      </c>
      <c r="C195" s="57" t="s">
        <v>66</v>
      </c>
      <c r="D195" s="58">
        <v>0.7</v>
      </c>
    </row>
    <row r="196" spans="1:4" ht="15.5" x14ac:dyDescent="0.3">
      <c r="A196" s="54">
        <v>2011</v>
      </c>
      <c r="B196" s="54" t="s">
        <v>67</v>
      </c>
      <c r="C196" s="55" t="s">
        <v>68</v>
      </c>
      <c r="D196" s="58">
        <v>0.41</v>
      </c>
    </row>
    <row r="197" spans="1:4" ht="15.5" x14ac:dyDescent="0.3">
      <c r="A197" s="54">
        <v>2011</v>
      </c>
      <c r="B197" s="54" t="s">
        <v>69</v>
      </c>
      <c r="C197" s="55" t="s">
        <v>70</v>
      </c>
      <c r="D197" s="58">
        <v>0.98</v>
      </c>
    </row>
    <row r="198" spans="1:4" ht="15.5" x14ac:dyDescent="0.3">
      <c r="A198" s="54">
        <v>2011</v>
      </c>
      <c r="B198" s="54" t="s">
        <v>71</v>
      </c>
      <c r="C198" s="57" t="s">
        <v>72</v>
      </c>
      <c r="D198" s="58">
        <v>1.2</v>
      </c>
    </row>
    <row r="199" spans="1:4" ht="15.5" x14ac:dyDescent="0.3">
      <c r="A199" s="54">
        <v>2011</v>
      </c>
      <c r="B199" s="54" t="s">
        <v>73</v>
      </c>
      <c r="C199" s="55" t="s">
        <v>74</v>
      </c>
      <c r="D199" s="58">
        <v>0.16</v>
      </c>
    </row>
    <row r="200" spans="1:4" ht="15.5" x14ac:dyDescent="0.3">
      <c r="A200" s="54">
        <v>2011</v>
      </c>
      <c r="B200" s="54" t="s">
        <v>75</v>
      </c>
      <c r="C200" s="57" t="s">
        <v>76</v>
      </c>
      <c r="D200" s="58">
        <v>0.46</v>
      </c>
    </row>
    <row r="201" spans="1:4" ht="15.5" x14ac:dyDescent="0.3">
      <c r="A201" s="54">
        <v>2011</v>
      </c>
      <c r="B201" s="54" t="s">
        <v>77</v>
      </c>
      <c r="C201" s="55" t="s">
        <v>78</v>
      </c>
      <c r="D201" s="58">
        <v>0.27</v>
      </c>
    </row>
    <row r="202" spans="1:4" ht="15.5" x14ac:dyDescent="0.3">
      <c r="A202" s="54">
        <v>2011</v>
      </c>
      <c r="B202" s="54" t="s">
        <v>79</v>
      </c>
      <c r="C202" s="57" t="s">
        <v>80</v>
      </c>
      <c r="D202" s="58">
        <v>0.2</v>
      </c>
    </row>
    <row r="203" spans="1:4" ht="15.5" x14ac:dyDescent="0.3">
      <c r="A203" s="54">
        <v>2011</v>
      </c>
      <c r="B203" s="54" t="s">
        <v>81</v>
      </c>
      <c r="C203" s="55" t="s">
        <v>82</v>
      </c>
      <c r="D203" s="58">
        <v>1.36</v>
      </c>
    </row>
    <row r="204" spans="1:4" ht="15.5" x14ac:dyDescent="0.3">
      <c r="A204" s="54">
        <v>2011</v>
      </c>
      <c r="B204" s="54" t="s">
        <v>83</v>
      </c>
      <c r="C204" s="57" t="s">
        <v>84</v>
      </c>
      <c r="D204" s="58">
        <v>1.1599999999999999</v>
      </c>
    </row>
    <row r="205" spans="1:4" ht="15.5" x14ac:dyDescent="0.3">
      <c r="A205" s="54">
        <v>2011</v>
      </c>
      <c r="B205" s="54" t="s">
        <v>85</v>
      </c>
      <c r="C205" s="55" t="s">
        <v>86</v>
      </c>
      <c r="D205" s="59">
        <v>0.71</v>
      </c>
    </row>
    <row r="206" spans="1:4" ht="15.5" x14ac:dyDescent="0.3">
      <c r="A206" s="54">
        <v>2011</v>
      </c>
      <c r="B206" s="54" t="s">
        <v>87</v>
      </c>
      <c r="C206" s="57" t="s">
        <v>88</v>
      </c>
      <c r="D206" s="59">
        <v>0.41</v>
      </c>
    </row>
    <row r="207" spans="1:4" ht="15.5" x14ac:dyDescent="0.3">
      <c r="A207" s="54">
        <v>2011</v>
      </c>
      <c r="B207" s="54" t="s">
        <v>89</v>
      </c>
      <c r="C207" s="55" t="s">
        <v>90</v>
      </c>
      <c r="D207" s="58">
        <v>1.1499999999999999</v>
      </c>
    </row>
    <row r="208" spans="1:4" ht="15.5" x14ac:dyDescent="0.3">
      <c r="A208" s="54">
        <v>2011</v>
      </c>
      <c r="B208" s="54" t="s">
        <v>91</v>
      </c>
      <c r="C208" s="55" t="s">
        <v>92</v>
      </c>
      <c r="D208" s="59">
        <v>0.66</v>
      </c>
    </row>
    <row r="209" spans="1:4" ht="15.5" x14ac:dyDescent="0.3">
      <c r="A209" s="54">
        <v>2011</v>
      </c>
      <c r="B209" s="54" t="s">
        <v>93</v>
      </c>
      <c r="C209" s="57" t="s">
        <v>94</v>
      </c>
      <c r="D209" s="59">
        <v>0.7</v>
      </c>
    </row>
    <row r="210" spans="1:4" ht="15.5" x14ac:dyDescent="0.3">
      <c r="A210" s="54">
        <v>2011</v>
      </c>
      <c r="B210" s="54" t="s">
        <v>95</v>
      </c>
      <c r="C210" s="55" t="s">
        <v>96</v>
      </c>
      <c r="D210" s="59">
        <v>0.3</v>
      </c>
    </row>
    <row r="211" spans="1:4" ht="15.5" x14ac:dyDescent="0.3">
      <c r="A211" s="54">
        <v>2011</v>
      </c>
      <c r="B211" s="54" t="s">
        <v>97</v>
      </c>
      <c r="C211" s="57" t="s">
        <v>34</v>
      </c>
      <c r="D211" s="59">
        <v>1</v>
      </c>
    </row>
    <row r="212" spans="1:4" ht="15.5" x14ac:dyDescent="0.3">
      <c r="A212" s="54">
        <v>2012</v>
      </c>
      <c r="B212" s="54" t="s">
        <v>41</v>
      </c>
      <c r="C212" s="55" t="s">
        <v>5</v>
      </c>
      <c r="D212" s="56">
        <v>1.5</v>
      </c>
    </row>
    <row r="213" spans="1:4" ht="15.5" x14ac:dyDescent="0.3">
      <c r="A213" s="54">
        <v>2012</v>
      </c>
      <c r="B213" s="54" t="s">
        <v>42</v>
      </c>
      <c r="C213" s="57" t="s">
        <v>43</v>
      </c>
      <c r="D213" s="56">
        <v>1.46</v>
      </c>
    </row>
    <row r="214" spans="1:4" ht="15.5" x14ac:dyDescent="0.3">
      <c r="A214" s="54">
        <v>2012</v>
      </c>
      <c r="B214" s="54" t="s">
        <v>44</v>
      </c>
      <c r="C214" s="55" t="s">
        <v>7</v>
      </c>
      <c r="D214" s="56">
        <v>0.34</v>
      </c>
    </row>
    <row r="215" spans="1:4" ht="15.5" x14ac:dyDescent="0.3">
      <c r="A215" s="54">
        <v>2012</v>
      </c>
      <c r="B215" s="54" t="s">
        <v>45</v>
      </c>
      <c r="C215" s="57" t="s">
        <v>46</v>
      </c>
      <c r="D215" s="56">
        <v>0.28999999999999998</v>
      </c>
    </row>
    <row r="216" spans="1:4" ht="15.5" x14ac:dyDescent="0.3">
      <c r="A216" s="54">
        <v>2012</v>
      </c>
      <c r="B216" s="54" t="s">
        <v>47</v>
      </c>
      <c r="C216" s="55" t="s">
        <v>48</v>
      </c>
      <c r="D216" s="56">
        <v>0.28999999999999998</v>
      </c>
    </row>
    <row r="217" spans="1:4" ht="15.5" x14ac:dyDescent="0.3">
      <c r="A217" s="54">
        <v>2012</v>
      </c>
      <c r="B217" s="54" t="s">
        <v>49</v>
      </c>
      <c r="C217" s="57" t="s">
        <v>50</v>
      </c>
      <c r="D217" s="56">
        <v>3.38</v>
      </c>
    </row>
    <row r="218" spans="1:4" ht="15.5" x14ac:dyDescent="0.3">
      <c r="A218" s="54">
        <v>2012</v>
      </c>
      <c r="B218" s="54" t="s">
        <v>51</v>
      </c>
      <c r="C218" s="55" t="s">
        <v>52</v>
      </c>
      <c r="D218" s="56">
        <v>1.39</v>
      </c>
    </row>
    <row r="219" spans="1:4" ht="15.5" x14ac:dyDescent="0.3">
      <c r="A219" s="54">
        <v>2012</v>
      </c>
      <c r="B219" s="54" t="s">
        <v>53</v>
      </c>
      <c r="C219" s="57" t="s">
        <v>54</v>
      </c>
      <c r="D219" s="56">
        <v>1.46</v>
      </c>
    </row>
    <row r="220" spans="1:4" ht="15.5" x14ac:dyDescent="0.3">
      <c r="A220" s="54">
        <v>2012</v>
      </c>
      <c r="B220" s="54" t="s">
        <v>55</v>
      </c>
      <c r="C220" s="55" t="s">
        <v>56</v>
      </c>
      <c r="D220" s="56">
        <v>1.51</v>
      </c>
    </row>
    <row r="221" spans="1:4" ht="15.5" x14ac:dyDescent="0.3">
      <c r="A221" s="54">
        <v>2012</v>
      </c>
      <c r="B221" s="54" t="s">
        <v>57</v>
      </c>
      <c r="C221" s="57" t="s">
        <v>58</v>
      </c>
      <c r="D221" s="56">
        <v>1.73</v>
      </c>
    </row>
    <row r="222" spans="1:4" ht="15.5" x14ac:dyDescent="0.3">
      <c r="A222" s="54">
        <v>2012</v>
      </c>
      <c r="B222" s="54" t="s">
        <v>59</v>
      </c>
      <c r="C222" s="55" t="s">
        <v>60</v>
      </c>
      <c r="D222" s="56">
        <v>0.35</v>
      </c>
    </row>
    <row r="223" spans="1:4" ht="15.5" x14ac:dyDescent="0.3">
      <c r="A223" s="54">
        <v>2012</v>
      </c>
      <c r="B223" s="54" t="s">
        <v>61</v>
      </c>
      <c r="C223" s="57" t="s">
        <v>62</v>
      </c>
      <c r="D223" s="56">
        <v>0.28999999999999998</v>
      </c>
    </row>
    <row r="224" spans="1:4" ht="15.5" x14ac:dyDescent="0.3">
      <c r="A224" s="54">
        <v>2012</v>
      </c>
      <c r="B224" s="54" t="s">
        <v>63</v>
      </c>
      <c r="C224" s="55" t="s">
        <v>64</v>
      </c>
      <c r="D224" s="56">
        <v>0.99</v>
      </c>
    </row>
    <row r="225" spans="1:4" ht="15.5" x14ac:dyDescent="0.3">
      <c r="A225" s="54">
        <v>2012</v>
      </c>
      <c r="B225" s="54" t="s">
        <v>65</v>
      </c>
      <c r="C225" s="57" t="s">
        <v>66</v>
      </c>
      <c r="D225" s="58">
        <v>0.77</v>
      </c>
    </row>
    <row r="226" spans="1:4" ht="15.5" x14ac:dyDescent="0.3">
      <c r="A226" s="54">
        <v>2012</v>
      </c>
      <c r="B226" s="54" t="s">
        <v>67</v>
      </c>
      <c r="C226" s="55" t="s">
        <v>68</v>
      </c>
      <c r="D226" s="58">
        <v>0.42</v>
      </c>
    </row>
    <row r="227" spans="1:4" ht="15.5" x14ac:dyDescent="0.3">
      <c r="A227" s="54">
        <v>2012</v>
      </c>
      <c r="B227" s="54" t="s">
        <v>69</v>
      </c>
      <c r="C227" s="55" t="s">
        <v>70</v>
      </c>
      <c r="D227" s="58">
        <v>0.97</v>
      </c>
    </row>
    <row r="228" spans="1:4" ht="15.5" x14ac:dyDescent="0.3">
      <c r="A228" s="54">
        <v>2012</v>
      </c>
      <c r="B228" s="54" t="s">
        <v>71</v>
      </c>
      <c r="C228" s="57" t="s">
        <v>72</v>
      </c>
      <c r="D228" s="58">
        <v>1.23</v>
      </c>
    </row>
    <row r="229" spans="1:4" ht="15.5" x14ac:dyDescent="0.3">
      <c r="A229" s="54">
        <v>2012</v>
      </c>
      <c r="B229" s="54" t="s">
        <v>73</v>
      </c>
      <c r="C229" s="55" t="s">
        <v>74</v>
      </c>
      <c r="D229" s="58">
        <v>0.2</v>
      </c>
    </row>
    <row r="230" spans="1:4" ht="15.5" x14ac:dyDescent="0.3">
      <c r="A230" s="54">
        <v>2012</v>
      </c>
      <c r="B230" s="54" t="s">
        <v>75</v>
      </c>
      <c r="C230" s="57" t="s">
        <v>76</v>
      </c>
      <c r="D230" s="58">
        <v>0.46</v>
      </c>
    </row>
    <row r="231" spans="1:4" ht="15.5" x14ac:dyDescent="0.3">
      <c r="A231" s="54">
        <v>2012</v>
      </c>
      <c r="B231" s="54" t="s">
        <v>77</v>
      </c>
      <c r="C231" s="55" t="s">
        <v>78</v>
      </c>
      <c r="D231" s="58">
        <v>0.28000000000000003</v>
      </c>
    </row>
    <row r="232" spans="1:4" ht="15.5" x14ac:dyDescent="0.3">
      <c r="A232" s="54">
        <v>2012</v>
      </c>
      <c r="B232" s="54" t="s">
        <v>79</v>
      </c>
      <c r="C232" s="57" t="s">
        <v>80</v>
      </c>
      <c r="D232" s="58">
        <v>0.2</v>
      </c>
    </row>
    <row r="233" spans="1:4" ht="15.5" x14ac:dyDescent="0.3">
      <c r="A233" s="54">
        <v>2012</v>
      </c>
      <c r="B233" s="54" t="s">
        <v>81</v>
      </c>
      <c r="C233" s="55" t="s">
        <v>82</v>
      </c>
      <c r="D233" s="58">
        <v>1.43</v>
      </c>
    </row>
    <row r="234" spans="1:4" ht="15.5" x14ac:dyDescent="0.3">
      <c r="A234" s="54">
        <v>2012</v>
      </c>
      <c r="B234" s="54" t="s">
        <v>83</v>
      </c>
      <c r="C234" s="57" t="s">
        <v>84</v>
      </c>
      <c r="D234" s="58">
        <v>1.1200000000000001</v>
      </c>
    </row>
    <row r="235" spans="1:4" ht="15.5" x14ac:dyDescent="0.3">
      <c r="A235" s="54">
        <v>2012</v>
      </c>
      <c r="B235" s="54" t="s">
        <v>85</v>
      </c>
      <c r="C235" s="55" t="s">
        <v>86</v>
      </c>
      <c r="D235" s="58">
        <v>0.75</v>
      </c>
    </row>
    <row r="236" spans="1:4" ht="15.5" x14ac:dyDescent="0.3">
      <c r="A236" s="54">
        <v>2012</v>
      </c>
      <c r="B236" s="54" t="s">
        <v>87</v>
      </c>
      <c r="C236" s="57" t="s">
        <v>88</v>
      </c>
      <c r="D236" s="58">
        <v>0.39</v>
      </c>
    </row>
    <row r="237" spans="1:4" ht="15.5" x14ac:dyDescent="0.3">
      <c r="A237" s="54">
        <v>2012</v>
      </c>
      <c r="B237" s="54" t="s">
        <v>89</v>
      </c>
      <c r="C237" s="55" t="s">
        <v>90</v>
      </c>
      <c r="D237" s="58">
        <v>1.1599999999999999</v>
      </c>
    </row>
    <row r="238" spans="1:4" ht="15.5" x14ac:dyDescent="0.3">
      <c r="A238" s="54">
        <v>2012</v>
      </c>
      <c r="B238" s="54" t="s">
        <v>91</v>
      </c>
      <c r="C238" s="55" t="s">
        <v>92</v>
      </c>
      <c r="D238" s="58">
        <v>0.74</v>
      </c>
    </row>
    <row r="239" spans="1:4" ht="15.5" x14ac:dyDescent="0.3">
      <c r="A239" s="54">
        <v>2012</v>
      </c>
      <c r="B239" s="54" t="s">
        <v>93</v>
      </c>
      <c r="C239" s="57" t="s">
        <v>94</v>
      </c>
      <c r="D239" s="58">
        <v>0.73</v>
      </c>
    </row>
    <row r="240" spans="1:4" ht="15.5" x14ac:dyDescent="0.3">
      <c r="A240" s="54">
        <v>2012</v>
      </c>
      <c r="B240" s="54" t="s">
        <v>95</v>
      </c>
      <c r="C240" s="55" t="s">
        <v>96</v>
      </c>
      <c r="D240" s="58">
        <v>0.31</v>
      </c>
    </row>
    <row r="241" spans="1:4" ht="15.5" x14ac:dyDescent="0.3">
      <c r="A241" s="54">
        <v>2012</v>
      </c>
      <c r="B241" s="54" t="s">
        <v>97</v>
      </c>
      <c r="C241" s="57" t="s">
        <v>34</v>
      </c>
      <c r="D241" s="58">
        <v>1.07</v>
      </c>
    </row>
    <row r="242" spans="1:4" ht="15.5" x14ac:dyDescent="0.3">
      <c r="A242" s="54">
        <v>2013</v>
      </c>
      <c r="B242" s="54" t="s">
        <v>41</v>
      </c>
      <c r="C242" s="55" t="s">
        <v>5</v>
      </c>
      <c r="D242" s="56">
        <v>1.77</v>
      </c>
    </row>
    <row r="243" spans="1:4" ht="15.5" x14ac:dyDescent="0.3">
      <c r="A243" s="54">
        <v>2013</v>
      </c>
      <c r="B243" s="54" t="s">
        <v>42</v>
      </c>
      <c r="C243" s="57" t="s">
        <v>43</v>
      </c>
      <c r="D243" s="56">
        <v>1.49</v>
      </c>
    </row>
    <row r="244" spans="1:4" ht="15.5" x14ac:dyDescent="0.3">
      <c r="A244" s="54">
        <v>2013</v>
      </c>
      <c r="B244" s="54" t="s">
        <v>44</v>
      </c>
      <c r="C244" s="55" t="s">
        <v>7</v>
      </c>
      <c r="D244" s="56">
        <v>0.36</v>
      </c>
    </row>
    <row r="245" spans="1:4" ht="15.5" x14ac:dyDescent="0.3">
      <c r="A245" s="54">
        <v>2013</v>
      </c>
      <c r="B245" s="54" t="s">
        <v>45</v>
      </c>
      <c r="C245" s="57" t="s">
        <v>46</v>
      </c>
      <c r="D245" s="56">
        <v>0.3</v>
      </c>
    </row>
    <row r="246" spans="1:4" ht="15.5" x14ac:dyDescent="0.3">
      <c r="A246" s="54">
        <v>2013</v>
      </c>
      <c r="B246" s="54" t="s">
        <v>47</v>
      </c>
      <c r="C246" s="55" t="s">
        <v>48</v>
      </c>
      <c r="D246" s="56">
        <v>0.3</v>
      </c>
    </row>
    <row r="247" spans="1:4" ht="15.5" x14ac:dyDescent="0.3">
      <c r="A247" s="54">
        <v>2013</v>
      </c>
      <c r="B247" s="54" t="s">
        <v>49</v>
      </c>
      <c r="C247" s="57" t="s">
        <v>50</v>
      </c>
      <c r="D247" s="56">
        <v>3.44</v>
      </c>
    </row>
    <row r="248" spans="1:4" ht="15.5" x14ac:dyDescent="0.3">
      <c r="A248" s="54">
        <v>2013</v>
      </c>
      <c r="B248" s="54" t="s">
        <v>51</v>
      </c>
      <c r="C248" s="55" t="s">
        <v>52</v>
      </c>
      <c r="D248" s="56">
        <v>1.28</v>
      </c>
    </row>
    <row r="249" spans="1:4" ht="15.5" x14ac:dyDescent="0.3">
      <c r="A249" s="54">
        <v>2013</v>
      </c>
      <c r="B249" s="54" t="s">
        <v>53</v>
      </c>
      <c r="C249" s="57" t="s">
        <v>54</v>
      </c>
      <c r="D249" s="56">
        <v>1.47</v>
      </c>
    </row>
    <row r="250" spans="1:4" ht="15.5" x14ac:dyDescent="0.3">
      <c r="A250" s="54">
        <v>2013</v>
      </c>
      <c r="B250" s="54" t="s">
        <v>55</v>
      </c>
      <c r="C250" s="55" t="s">
        <v>56</v>
      </c>
      <c r="D250" s="56">
        <v>1.57</v>
      </c>
    </row>
    <row r="251" spans="1:4" ht="15.5" x14ac:dyDescent="0.3">
      <c r="A251" s="54">
        <v>2013</v>
      </c>
      <c r="B251" s="54" t="s">
        <v>57</v>
      </c>
      <c r="C251" s="57" t="s">
        <v>58</v>
      </c>
      <c r="D251" s="56">
        <v>1.78</v>
      </c>
    </row>
    <row r="252" spans="1:4" ht="15.5" x14ac:dyDescent="0.3">
      <c r="A252" s="54">
        <v>2013</v>
      </c>
      <c r="B252" s="54" t="s">
        <v>59</v>
      </c>
      <c r="C252" s="55" t="s">
        <v>60</v>
      </c>
      <c r="D252" s="56">
        <v>0.35</v>
      </c>
    </row>
    <row r="253" spans="1:4" ht="15.5" x14ac:dyDescent="0.3">
      <c r="A253" s="54">
        <v>2013</v>
      </c>
      <c r="B253" s="54" t="s">
        <v>61</v>
      </c>
      <c r="C253" s="57" t="s">
        <v>62</v>
      </c>
      <c r="D253" s="56">
        <v>0.3</v>
      </c>
    </row>
    <row r="254" spans="1:4" ht="15.5" x14ac:dyDescent="0.3">
      <c r="A254" s="54">
        <v>2013</v>
      </c>
      <c r="B254" s="54" t="s">
        <v>63</v>
      </c>
      <c r="C254" s="55" t="s">
        <v>64</v>
      </c>
      <c r="D254" s="56">
        <v>1.02</v>
      </c>
    </row>
    <row r="255" spans="1:4" ht="15.5" x14ac:dyDescent="0.3">
      <c r="A255" s="54">
        <v>2013</v>
      </c>
      <c r="B255" s="54" t="s">
        <v>65</v>
      </c>
      <c r="C255" s="57" t="s">
        <v>66</v>
      </c>
      <c r="D255" s="58">
        <v>0.84</v>
      </c>
    </row>
    <row r="256" spans="1:4" ht="15.5" x14ac:dyDescent="0.3">
      <c r="A256" s="54">
        <v>2013</v>
      </c>
      <c r="B256" s="54" t="s">
        <v>67</v>
      </c>
      <c r="C256" s="55" t="s">
        <v>68</v>
      </c>
      <c r="D256" s="58">
        <v>0.45</v>
      </c>
    </row>
    <row r="257" spans="1:4" ht="15.5" x14ac:dyDescent="0.3">
      <c r="A257" s="54">
        <v>2013</v>
      </c>
      <c r="B257" s="54" t="s">
        <v>69</v>
      </c>
      <c r="C257" s="55" t="s">
        <v>70</v>
      </c>
      <c r="D257" s="58">
        <v>1</v>
      </c>
    </row>
    <row r="258" spans="1:4" ht="15.5" x14ac:dyDescent="0.3">
      <c r="A258" s="54">
        <v>2013</v>
      </c>
      <c r="B258" s="54" t="s">
        <v>71</v>
      </c>
      <c r="C258" s="57" t="s">
        <v>72</v>
      </c>
      <c r="D258" s="58">
        <v>1.26</v>
      </c>
    </row>
    <row r="259" spans="1:4" ht="15.5" x14ac:dyDescent="0.3">
      <c r="A259" s="54">
        <v>2013</v>
      </c>
      <c r="B259" s="54" t="s">
        <v>73</v>
      </c>
      <c r="C259" s="55" t="s">
        <v>74</v>
      </c>
      <c r="D259" s="58">
        <v>0.23</v>
      </c>
    </row>
    <row r="260" spans="1:4" ht="15.5" x14ac:dyDescent="0.3">
      <c r="A260" s="54">
        <v>2013</v>
      </c>
      <c r="B260" s="54" t="s">
        <v>75</v>
      </c>
      <c r="C260" s="57" t="s">
        <v>76</v>
      </c>
      <c r="D260" s="58">
        <v>0.47</v>
      </c>
    </row>
    <row r="261" spans="1:4" ht="15.5" x14ac:dyDescent="0.3">
      <c r="A261" s="54">
        <v>2013</v>
      </c>
      <c r="B261" s="54" t="s">
        <v>77</v>
      </c>
      <c r="C261" s="55" t="s">
        <v>78</v>
      </c>
      <c r="D261" s="58">
        <v>0.28000000000000003</v>
      </c>
    </row>
    <row r="262" spans="1:4" ht="15.5" x14ac:dyDescent="0.3">
      <c r="A262" s="54">
        <v>2013</v>
      </c>
      <c r="B262" s="54" t="s">
        <v>79</v>
      </c>
      <c r="C262" s="57" t="s">
        <v>80</v>
      </c>
      <c r="D262" s="58">
        <v>0.2</v>
      </c>
    </row>
    <row r="263" spans="1:4" ht="15.5" x14ac:dyDescent="0.3">
      <c r="A263" s="54">
        <v>2013</v>
      </c>
      <c r="B263" s="54" t="s">
        <v>81</v>
      </c>
      <c r="C263" s="55" t="s">
        <v>82</v>
      </c>
      <c r="D263" s="58">
        <v>1.5</v>
      </c>
    </row>
    <row r="264" spans="1:4" ht="15.5" x14ac:dyDescent="0.3">
      <c r="A264" s="54">
        <v>2013</v>
      </c>
      <c r="B264" s="54" t="s">
        <v>83</v>
      </c>
      <c r="C264" s="57" t="s">
        <v>84</v>
      </c>
      <c r="D264" s="58">
        <v>1.08</v>
      </c>
    </row>
    <row r="265" spans="1:4" ht="15.5" x14ac:dyDescent="0.3">
      <c r="A265" s="54">
        <v>2013</v>
      </c>
      <c r="B265" s="54" t="s">
        <v>85</v>
      </c>
      <c r="C265" s="55" t="s">
        <v>86</v>
      </c>
      <c r="D265" s="58">
        <v>0.78</v>
      </c>
    </row>
    <row r="266" spans="1:4" ht="15.5" x14ac:dyDescent="0.3">
      <c r="A266" s="54">
        <v>2013</v>
      </c>
      <c r="B266" s="54" t="s">
        <v>87</v>
      </c>
      <c r="C266" s="57" t="s">
        <v>88</v>
      </c>
      <c r="D266" s="58">
        <v>0.41</v>
      </c>
    </row>
    <row r="267" spans="1:4" ht="15.5" x14ac:dyDescent="0.3">
      <c r="A267" s="54">
        <v>2013</v>
      </c>
      <c r="B267" s="54" t="s">
        <v>89</v>
      </c>
      <c r="C267" s="55" t="s">
        <v>90</v>
      </c>
      <c r="D267" s="58">
        <v>1.1599999999999999</v>
      </c>
    </row>
    <row r="268" spans="1:4" ht="15.5" x14ac:dyDescent="0.3">
      <c r="A268" s="54">
        <v>2013</v>
      </c>
      <c r="B268" s="54" t="s">
        <v>91</v>
      </c>
      <c r="C268" s="55" t="s">
        <v>92</v>
      </c>
      <c r="D268" s="58">
        <v>0.65</v>
      </c>
    </row>
    <row r="269" spans="1:4" ht="15.5" x14ac:dyDescent="0.3">
      <c r="A269" s="54">
        <v>2013</v>
      </c>
      <c r="B269" s="54" t="s">
        <v>93</v>
      </c>
      <c r="C269" s="57" t="s">
        <v>94</v>
      </c>
      <c r="D269" s="58">
        <v>0.77</v>
      </c>
    </row>
    <row r="270" spans="1:4" ht="15.5" x14ac:dyDescent="0.3">
      <c r="A270" s="54">
        <v>2013</v>
      </c>
      <c r="B270" s="54" t="s">
        <v>95</v>
      </c>
      <c r="C270" s="55" t="s">
        <v>96</v>
      </c>
      <c r="D270" s="58">
        <v>0.32</v>
      </c>
    </row>
    <row r="271" spans="1:4" ht="15.5" x14ac:dyDescent="0.3">
      <c r="A271" s="54">
        <v>2013</v>
      </c>
      <c r="B271" s="54" t="s">
        <v>97</v>
      </c>
      <c r="C271" s="57" t="s">
        <v>34</v>
      </c>
      <c r="D271" s="58">
        <v>1.1299999999999999</v>
      </c>
    </row>
    <row r="272" spans="1:4" ht="15.5" x14ac:dyDescent="0.3">
      <c r="A272" s="54">
        <v>2014</v>
      </c>
      <c r="B272" s="54" t="s">
        <v>41</v>
      </c>
      <c r="C272" s="55" t="s">
        <v>5</v>
      </c>
      <c r="D272" s="56">
        <v>1.9</v>
      </c>
    </row>
    <row r="273" spans="1:4" ht="15.5" x14ac:dyDescent="0.3">
      <c r="A273" s="54">
        <v>2014</v>
      </c>
      <c r="B273" s="54" t="s">
        <v>42</v>
      </c>
      <c r="C273" s="57" t="s">
        <v>43</v>
      </c>
      <c r="D273" s="56">
        <v>1.46</v>
      </c>
    </row>
    <row r="274" spans="1:4" ht="15.5" x14ac:dyDescent="0.3">
      <c r="A274" s="54">
        <v>2014</v>
      </c>
      <c r="B274" s="54" t="s">
        <v>44</v>
      </c>
      <c r="C274" s="55" t="s">
        <v>7</v>
      </c>
      <c r="D274" s="56">
        <v>0.36</v>
      </c>
    </row>
    <row r="275" spans="1:4" ht="15.5" x14ac:dyDescent="0.3">
      <c r="A275" s="54">
        <v>2014</v>
      </c>
      <c r="B275" s="54" t="s">
        <v>45</v>
      </c>
      <c r="C275" s="57" t="s">
        <v>46</v>
      </c>
      <c r="D275" s="56">
        <v>0.32</v>
      </c>
    </row>
    <row r="276" spans="1:4" ht="15.5" x14ac:dyDescent="0.3">
      <c r="A276" s="54">
        <v>2014</v>
      </c>
      <c r="B276" s="54" t="s">
        <v>47</v>
      </c>
      <c r="C276" s="55" t="s">
        <v>48</v>
      </c>
      <c r="D276" s="56">
        <v>0.32</v>
      </c>
    </row>
    <row r="277" spans="1:4" ht="15.5" x14ac:dyDescent="0.3">
      <c r="A277" s="54">
        <v>2014</v>
      </c>
      <c r="B277" s="54" t="s">
        <v>49</v>
      </c>
      <c r="C277" s="57" t="s">
        <v>50</v>
      </c>
      <c r="D277" s="56">
        <v>3.7</v>
      </c>
    </row>
    <row r="278" spans="1:4" ht="15.5" x14ac:dyDescent="0.3">
      <c r="A278" s="54">
        <v>2014</v>
      </c>
      <c r="B278" s="54" t="s">
        <v>51</v>
      </c>
      <c r="C278" s="55" t="s">
        <v>52</v>
      </c>
      <c r="D278" s="56">
        <v>1.22</v>
      </c>
    </row>
    <row r="279" spans="1:4" ht="15.5" x14ac:dyDescent="0.3">
      <c r="A279" s="54">
        <v>2014</v>
      </c>
      <c r="B279" s="54" t="s">
        <v>53</v>
      </c>
      <c r="C279" s="57" t="s">
        <v>54</v>
      </c>
      <c r="D279" s="56">
        <v>1.55</v>
      </c>
    </row>
    <row r="280" spans="1:4" ht="15.5" x14ac:dyDescent="0.3">
      <c r="A280" s="54">
        <v>2014</v>
      </c>
      <c r="B280" s="54" t="s">
        <v>55</v>
      </c>
      <c r="C280" s="55" t="s">
        <v>56</v>
      </c>
      <c r="D280" s="56">
        <v>1.68</v>
      </c>
    </row>
    <row r="281" spans="1:4" ht="15.5" x14ac:dyDescent="0.3">
      <c r="A281" s="54">
        <v>2014</v>
      </c>
      <c r="B281" s="54" t="s">
        <v>57</v>
      </c>
      <c r="C281" s="57" t="s">
        <v>58</v>
      </c>
      <c r="D281" s="56">
        <v>1.84</v>
      </c>
    </row>
    <row r="282" spans="1:4" ht="15.5" x14ac:dyDescent="0.3">
      <c r="A282" s="54">
        <v>2014</v>
      </c>
      <c r="B282" s="54" t="s">
        <v>59</v>
      </c>
      <c r="C282" s="55" t="s">
        <v>60</v>
      </c>
      <c r="D282" s="56">
        <v>0.36</v>
      </c>
    </row>
    <row r="283" spans="1:4" ht="15.5" x14ac:dyDescent="0.3">
      <c r="A283" s="54">
        <v>2014</v>
      </c>
      <c r="B283" s="54" t="s">
        <v>61</v>
      </c>
      <c r="C283" s="57" t="s">
        <v>62</v>
      </c>
      <c r="D283" s="56">
        <v>0.31</v>
      </c>
    </row>
    <row r="284" spans="1:4" ht="15.5" x14ac:dyDescent="0.3">
      <c r="A284" s="54">
        <v>2014</v>
      </c>
      <c r="B284" s="54" t="s">
        <v>63</v>
      </c>
      <c r="C284" s="55" t="s">
        <v>64</v>
      </c>
      <c r="D284" s="56">
        <v>0.92</v>
      </c>
    </row>
    <row r="285" spans="1:4" ht="15.5" x14ac:dyDescent="0.3">
      <c r="A285" s="54">
        <v>2014</v>
      </c>
      <c r="B285" s="54" t="s">
        <v>65</v>
      </c>
      <c r="C285" s="57" t="s">
        <v>66</v>
      </c>
      <c r="D285" s="58">
        <v>0.87</v>
      </c>
    </row>
    <row r="286" spans="1:4" ht="15.5" x14ac:dyDescent="0.3">
      <c r="A286" s="54">
        <v>2014</v>
      </c>
      <c r="B286" s="54" t="s">
        <v>67</v>
      </c>
      <c r="C286" s="55" t="s">
        <v>68</v>
      </c>
      <c r="D286" s="58">
        <v>0.47</v>
      </c>
    </row>
    <row r="287" spans="1:4" ht="15.5" x14ac:dyDescent="0.3">
      <c r="A287" s="54">
        <v>2014</v>
      </c>
      <c r="B287" s="54" t="s">
        <v>69</v>
      </c>
      <c r="C287" s="55" t="s">
        <v>70</v>
      </c>
      <c r="D287" s="58">
        <v>1.1499999999999999</v>
      </c>
    </row>
    <row r="288" spans="1:4" ht="15.5" x14ac:dyDescent="0.3">
      <c r="A288" s="54">
        <v>2014</v>
      </c>
      <c r="B288" s="54" t="s">
        <v>71</v>
      </c>
      <c r="C288" s="57" t="s">
        <v>72</v>
      </c>
      <c r="D288" s="58">
        <v>1.33</v>
      </c>
    </row>
    <row r="289" spans="1:4" ht="15.5" x14ac:dyDescent="0.3">
      <c r="A289" s="54">
        <v>2014</v>
      </c>
      <c r="B289" s="54" t="s">
        <v>73</v>
      </c>
      <c r="C289" s="55" t="s">
        <v>74</v>
      </c>
      <c r="D289" s="58">
        <v>0.26</v>
      </c>
    </row>
    <row r="290" spans="1:4" ht="15.5" x14ac:dyDescent="0.3">
      <c r="A290" s="54">
        <v>2014</v>
      </c>
      <c r="B290" s="54" t="s">
        <v>75</v>
      </c>
      <c r="C290" s="57" t="s">
        <v>76</v>
      </c>
      <c r="D290" s="58">
        <v>0.43</v>
      </c>
    </row>
    <row r="291" spans="1:4" ht="15.5" x14ac:dyDescent="0.3">
      <c r="A291" s="54">
        <v>2014</v>
      </c>
      <c r="B291" s="54" t="s">
        <v>77</v>
      </c>
      <c r="C291" s="55" t="s">
        <v>78</v>
      </c>
      <c r="D291" s="58">
        <v>0.28000000000000003</v>
      </c>
    </row>
    <row r="292" spans="1:4" ht="15.5" x14ac:dyDescent="0.3">
      <c r="A292" s="54">
        <v>2014</v>
      </c>
      <c r="B292" s="54" t="s">
        <v>79</v>
      </c>
      <c r="C292" s="57" t="s">
        <v>80</v>
      </c>
      <c r="D292" s="58">
        <v>0.2</v>
      </c>
    </row>
    <row r="293" spans="1:4" ht="15.5" x14ac:dyDescent="0.3">
      <c r="A293" s="54">
        <v>2014</v>
      </c>
      <c r="B293" s="54" t="s">
        <v>81</v>
      </c>
      <c r="C293" s="55" t="s">
        <v>82</v>
      </c>
      <c r="D293" s="58">
        <v>1.59</v>
      </c>
    </row>
    <row r="294" spans="1:4" ht="15.5" x14ac:dyDescent="0.3">
      <c r="A294" s="54">
        <v>2014</v>
      </c>
      <c r="B294" s="54" t="s">
        <v>83</v>
      </c>
      <c r="C294" s="57" t="s">
        <v>84</v>
      </c>
      <c r="D294" s="58">
        <v>1.1200000000000001</v>
      </c>
    </row>
    <row r="295" spans="1:4" ht="15.5" x14ac:dyDescent="0.3">
      <c r="A295" s="54">
        <v>2014</v>
      </c>
      <c r="B295" s="54" t="s">
        <v>85</v>
      </c>
      <c r="C295" s="55" t="s">
        <v>86</v>
      </c>
      <c r="D295" s="58">
        <v>0.9</v>
      </c>
    </row>
    <row r="296" spans="1:4" ht="15.5" x14ac:dyDescent="0.3">
      <c r="A296" s="54">
        <v>2014</v>
      </c>
      <c r="B296" s="54" t="s">
        <v>87</v>
      </c>
      <c r="C296" s="57" t="s">
        <v>88</v>
      </c>
      <c r="D296" s="58">
        <v>0.41</v>
      </c>
    </row>
    <row r="297" spans="1:4" ht="15.5" x14ac:dyDescent="0.3">
      <c r="A297" s="54">
        <v>2014</v>
      </c>
      <c r="B297" s="54" t="s">
        <v>89</v>
      </c>
      <c r="C297" s="55" t="s">
        <v>90</v>
      </c>
      <c r="D297" s="58">
        <v>1.24</v>
      </c>
    </row>
    <row r="298" spans="1:4" ht="15.5" x14ac:dyDescent="0.3">
      <c r="A298" s="54">
        <v>2014</v>
      </c>
      <c r="B298" s="54" t="s">
        <v>91</v>
      </c>
      <c r="C298" s="55" t="s">
        <v>92</v>
      </c>
      <c r="D298" s="58">
        <v>0.69</v>
      </c>
    </row>
    <row r="299" spans="1:4" ht="15.5" x14ac:dyDescent="0.3">
      <c r="A299" s="54">
        <v>2014</v>
      </c>
      <c r="B299" s="54" t="s">
        <v>93</v>
      </c>
      <c r="C299" s="57" t="s">
        <v>94</v>
      </c>
      <c r="D299" s="58">
        <v>0.78</v>
      </c>
    </row>
    <row r="300" spans="1:4" ht="15.5" x14ac:dyDescent="0.3">
      <c r="A300" s="54">
        <v>2014</v>
      </c>
      <c r="B300" s="54" t="s">
        <v>95</v>
      </c>
      <c r="C300" s="55" t="s">
        <v>96</v>
      </c>
      <c r="D300" s="58">
        <v>0.33</v>
      </c>
    </row>
    <row r="301" spans="1:4" ht="15.5" x14ac:dyDescent="0.3">
      <c r="A301" s="54">
        <v>2014</v>
      </c>
      <c r="B301" s="54" t="s">
        <v>97</v>
      </c>
      <c r="C301" s="57" t="s">
        <v>34</v>
      </c>
      <c r="D301" s="58">
        <v>1.1200000000000001</v>
      </c>
    </row>
    <row r="302" spans="1:4" ht="15.5" x14ac:dyDescent="0.3">
      <c r="A302" s="54">
        <v>2015</v>
      </c>
      <c r="B302" s="54" t="s">
        <v>41</v>
      </c>
      <c r="C302" s="55" t="s">
        <v>5</v>
      </c>
      <c r="D302" s="56">
        <v>1.94</v>
      </c>
    </row>
    <row r="303" spans="1:4" ht="15.5" x14ac:dyDescent="0.3">
      <c r="A303" s="54">
        <v>2015</v>
      </c>
      <c r="B303" s="54" t="s">
        <v>42</v>
      </c>
      <c r="C303" s="57" t="s">
        <v>43</v>
      </c>
      <c r="D303" s="56">
        <v>1.5</v>
      </c>
    </row>
    <row r="304" spans="1:4" ht="15.5" x14ac:dyDescent="0.3">
      <c r="A304" s="54">
        <v>2015</v>
      </c>
      <c r="B304" s="54" t="s">
        <v>44</v>
      </c>
      <c r="C304" s="55" t="s">
        <v>7</v>
      </c>
      <c r="D304" s="56">
        <v>0.37</v>
      </c>
    </row>
    <row r="305" spans="1:4" ht="15.5" x14ac:dyDescent="0.3">
      <c r="A305" s="54">
        <v>2015</v>
      </c>
      <c r="B305" s="54" t="s">
        <v>45</v>
      </c>
      <c r="C305" s="57" t="s">
        <v>46</v>
      </c>
      <c r="D305" s="56">
        <v>0.33</v>
      </c>
    </row>
    <row r="306" spans="1:4" ht="15.5" x14ac:dyDescent="0.3">
      <c r="A306" s="54">
        <v>2015</v>
      </c>
      <c r="B306" s="54" t="s">
        <v>47</v>
      </c>
      <c r="C306" s="55" t="s">
        <v>48</v>
      </c>
      <c r="D306" s="56">
        <v>0.35</v>
      </c>
    </row>
    <row r="307" spans="1:4" ht="15.5" x14ac:dyDescent="0.3">
      <c r="A307" s="54">
        <v>2015</v>
      </c>
      <c r="B307" s="54" t="s">
        <v>49</v>
      </c>
      <c r="C307" s="57" t="s">
        <v>50</v>
      </c>
      <c r="D307" s="56">
        <v>3.9</v>
      </c>
    </row>
    <row r="308" spans="1:4" ht="15.5" x14ac:dyDescent="0.3">
      <c r="A308" s="54">
        <v>2015</v>
      </c>
      <c r="B308" s="54" t="s">
        <v>51</v>
      </c>
      <c r="C308" s="55" t="s">
        <v>52</v>
      </c>
      <c r="D308" s="56">
        <v>1.1499999999999999</v>
      </c>
    </row>
    <row r="309" spans="1:4" ht="15.5" x14ac:dyDescent="0.3">
      <c r="A309" s="54">
        <v>2015</v>
      </c>
      <c r="B309" s="54" t="s">
        <v>53</v>
      </c>
      <c r="C309" s="57" t="s">
        <v>54</v>
      </c>
      <c r="D309" s="56">
        <v>1.6</v>
      </c>
    </row>
    <row r="310" spans="1:4" ht="15.5" x14ac:dyDescent="0.3">
      <c r="A310" s="54">
        <v>2015</v>
      </c>
      <c r="B310" s="54" t="s">
        <v>55</v>
      </c>
      <c r="C310" s="55" t="s">
        <v>56</v>
      </c>
      <c r="D310" s="56">
        <v>1.68</v>
      </c>
    </row>
    <row r="311" spans="1:4" ht="15.5" x14ac:dyDescent="0.3">
      <c r="A311" s="54">
        <v>2015</v>
      </c>
      <c r="B311" s="54" t="s">
        <v>57</v>
      </c>
      <c r="C311" s="57" t="s">
        <v>58</v>
      </c>
      <c r="D311" s="56">
        <v>1.67</v>
      </c>
    </row>
    <row r="312" spans="1:4" ht="15.5" x14ac:dyDescent="0.3">
      <c r="A312" s="54">
        <v>2015</v>
      </c>
      <c r="B312" s="54" t="s">
        <v>59</v>
      </c>
      <c r="C312" s="55" t="s">
        <v>60</v>
      </c>
      <c r="D312" s="56">
        <v>0.38</v>
      </c>
    </row>
    <row r="313" spans="1:4" ht="15.5" x14ac:dyDescent="0.3">
      <c r="A313" s="54">
        <v>2015</v>
      </c>
      <c r="B313" s="54" t="s">
        <v>61</v>
      </c>
      <c r="C313" s="57" t="s">
        <v>62</v>
      </c>
      <c r="D313" s="56">
        <v>0.32</v>
      </c>
    </row>
    <row r="314" spans="1:4" ht="15.5" x14ac:dyDescent="0.3">
      <c r="A314" s="54">
        <v>2015</v>
      </c>
      <c r="B314" s="54" t="s">
        <v>63</v>
      </c>
      <c r="C314" s="55" t="s">
        <v>64</v>
      </c>
      <c r="D314" s="56">
        <v>0.95</v>
      </c>
    </row>
    <row r="315" spans="1:4" ht="15.5" x14ac:dyDescent="0.3">
      <c r="A315" s="54">
        <v>2015</v>
      </c>
      <c r="B315" s="54" t="s">
        <v>65</v>
      </c>
      <c r="C315" s="57" t="s">
        <v>66</v>
      </c>
      <c r="D315" s="58">
        <v>0.88</v>
      </c>
    </row>
    <row r="316" spans="1:4" ht="15.5" x14ac:dyDescent="0.3">
      <c r="A316" s="54">
        <v>2015</v>
      </c>
      <c r="B316" s="54" t="s">
        <v>67</v>
      </c>
      <c r="C316" s="55" t="s">
        <v>68</v>
      </c>
      <c r="D316" s="58">
        <v>0.47</v>
      </c>
    </row>
    <row r="317" spans="1:4" ht="15.5" x14ac:dyDescent="0.3">
      <c r="A317" s="54">
        <v>2015</v>
      </c>
      <c r="B317" s="54" t="s">
        <v>69</v>
      </c>
      <c r="C317" s="55" t="s">
        <v>70</v>
      </c>
      <c r="D317" s="58">
        <v>1.36</v>
      </c>
    </row>
    <row r="318" spans="1:4" ht="15.5" x14ac:dyDescent="0.3">
      <c r="A318" s="54">
        <v>2015</v>
      </c>
      <c r="B318" s="54" t="s">
        <v>71</v>
      </c>
      <c r="C318" s="57" t="s">
        <v>72</v>
      </c>
      <c r="D318" s="58">
        <v>1.4</v>
      </c>
    </row>
    <row r="319" spans="1:4" ht="15.5" x14ac:dyDescent="0.3">
      <c r="A319" s="54">
        <v>2015</v>
      </c>
      <c r="B319" s="54" t="s">
        <v>73</v>
      </c>
      <c r="C319" s="55" t="s">
        <v>74</v>
      </c>
      <c r="D319" s="58">
        <v>0.27</v>
      </c>
    </row>
    <row r="320" spans="1:4" ht="15.5" x14ac:dyDescent="0.3">
      <c r="A320" s="54">
        <v>2015</v>
      </c>
      <c r="B320" s="54" t="s">
        <v>75</v>
      </c>
      <c r="C320" s="57" t="s">
        <v>76</v>
      </c>
      <c r="D320" s="58">
        <v>0.4</v>
      </c>
    </row>
    <row r="321" spans="1:4" ht="15.5" x14ac:dyDescent="0.3">
      <c r="A321" s="54">
        <v>2015</v>
      </c>
      <c r="B321" s="54" t="s">
        <v>77</v>
      </c>
      <c r="C321" s="55" t="s">
        <v>78</v>
      </c>
      <c r="D321" s="58">
        <v>0.28000000000000003</v>
      </c>
    </row>
    <row r="322" spans="1:4" ht="15.5" x14ac:dyDescent="0.3">
      <c r="A322" s="54">
        <v>2015</v>
      </c>
      <c r="B322" s="54" t="s">
        <v>79</v>
      </c>
      <c r="C322" s="57" t="s">
        <v>80</v>
      </c>
      <c r="D322" s="58">
        <v>0.2</v>
      </c>
    </row>
    <row r="323" spans="1:4" ht="15.5" x14ac:dyDescent="0.3">
      <c r="A323" s="54">
        <v>2015</v>
      </c>
      <c r="B323" s="54" t="s">
        <v>81</v>
      </c>
      <c r="C323" s="55" t="s">
        <v>82</v>
      </c>
      <c r="D323" s="58">
        <v>1.7</v>
      </c>
    </row>
    <row r="324" spans="1:4" ht="15.5" x14ac:dyDescent="0.3">
      <c r="A324" s="54">
        <v>2015</v>
      </c>
      <c r="B324" s="54" t="s">
        <v>83</v>
      </c>
      <c r="C324" s="57" t="s">
        <v>84</v>
      </c>
      <c r="D324" s="58">
        <v>1.1399999999999999</v>
      </c>
    </row>
    <row r="325" spans="1:4" ht="15.5" x14ac:dyDescent="0.3">
      <c r="A325" s="54">
        <v>2015</v>
      </c>
      <c r="B325" s="54" t="s">
        <v>85</v>
      </c>
      <c r="C325" s="55" t="s">
        <v>86</v>
      </c>
      <c r="D325" s="58">
        <v>0.91</v>
      </c>
    </row>
    <row r="326" spans="1:4" ht="15.5" x14ac:dyDescent="0.3">
      <c r="A326" s="54">
        <v>2015</v>
      </c>
      <c r="B326" s="54" t="s">
        <v>87</v>
      </c>
      <c r="C326" s="57" t="s">
        <v>88</v>
      </c>
      <c r="D326" s="58">
        <v>0.43</v>
      </c>
    </row>
    <row r="327" spans="1:4" ht="15.5" x14ac:dyDescent="0.3">
      <c r="A327" s="54">
        <v>2015</v>
      </c>
      <c r="B327" s="54" t="s">
        <v>89</v>
      </c>
      <c r="C327" s="55" t="s">
        <v>90</v>
      </c>
      <c r="D327" s="58">
        <v>1.27</v>
      </c>
    </row>
    <row r="328" spans="1:4" ht="15.5" x14ac:dyDescent="0.3">
      <c r="A328" s="54">
        <v>2015</v>
      </c>
      <c r="B328" s="54" t="s">
        <v>91</v>
      </c>
      <c r="C328" s="55" t="s">
        <v>92</v>
      </c>
      <c r="D328" s="58">
        <v>0.8</v>
      </c>
    </row>
    <row r="329" spans="1:4" ht="15.5" x14ac:dyDescent="0.3">
      <c r="A329" s="54">
        <v>2015</v>
      </c>
      <c r="B329" s="54" t="s">
        <v>93</v>
      </c>
      <c r="C329" s="57" t="s">
        <v>94</v>
      </c>
      <c r="D329" s="58">
        <v>0.77</v>
      </c>
    </row>
    <row r="330" spans="1:4" ht="15.5" x14ac:dyDescent="0.3">
      <c r="A330" s="54">
        <v>2015</v>
      </c>
      <c r="B330" s="54" t="s">
        <v>95</v>
      </c>
      <c r="C330" s="55" t="s">
        <v>96</v>
      </c>
      <c r="D330" s="58">
        <v>0.37</v>
      </c>
    </row>
    <row r="331" spans="1:4" ht="15.5" x14ac:dyDescent="0.3">
      <c r="A331" s="54">
        <v>2015</v>
      </c>
      <c r="B331" s="54" t="s">
        <v>97</v>
      </c>
      <c r="C331" s="57" t="s">
        <v>34</v>
      </c>
      <c r="D331" s="58">
        <v>1.07</v>
      </c>
    </row>
    <row r="332" spans="1:4" ht="13" hidden="1" x14ac:dyDescent="0.3"/>
    <row r="333" spans="1:4" ht="13" hidden="1" x14ac:dyDescent="0.3"/>
    <row r="334" spans="1:4" ht="13" hidden="1" x14ac:dyDescent="0.3"/>
    <row r="335" spans="1:4" ht="13" hidden="1" x14ac:dyDescent="0.3"/>
    <row r="336" spans="1:4" ht="13" hidden="1" x14ac:dyDescent="0.3"/>
    <row r="337" ht="13" hidden="1" x14ac:dyDescent="0.3"/>
    <row r="338" ht="13" hidden="1" x14ac:dyDescent="0.3"/>
    <row r="339" ht="13" hidden="1" x14ac:dyDescent="0.3"/>
    <row r="340" ht="13" hidden="1" x14ac:dyDescent="0.3"/>
    <row r="341" ht="13" hidden="1" x14ac:dyDescent="0.3"/>
    <row r="342" ht="13" hidden="1" x14ac:dyDescent="0.3"/>
    <row r="343" ht="13" hidden="1" x14ac:dyDescent="0.3"/>
    <row r="344" ht="13" hidden="1" x14ac:dyDescent="0.3"/>
    <row r="345" ht="13" hidden="1" x14ac:dyDescent="0.3"/>
    <row r="346" ht="13" hidden="1" x14ac:dyDescent="0.3"/>
    <row r="347" ht="13" hidden="1" x14ac:dyDescent="0.3"/>
    <row r="348" ht="13" hidden="1" x14ac:dyDescent="0.3"/>
    <row r="349" ht="13" hidden="1" x14ac:dyDescent="0.3"/>
    <row r="350" ht="13" hidden="1" x14ac:dyDescent="0.3"/>
    <row r="351" ht="13" hidden="1" x14ac:dyDescent="0.3"/>
    <row r="352" ht="13" hidden="1" x14ac:dyDescent="0.3"/>
    <row r="353" ht="13" hidden="1" x14ac:dyDescent="0.3"/>
    <row r="354" ht="13" hidden="1" x14ac:dyDescent="0.3"/>
    <row r="355" ht="13" hidden="1" x14ac:dyDescent="0.3"/>
    <row r="356" ht="13" hidden="1" x14ac:dyDescent="0.3"/>
    <row r="357" ht="13" hidden="1" x14ac:dyDescent="0.3"/>
    <row r="358" ht="13" hidden="1" x14ac:dyDescent="0.3"/>
    <row r="359" ht="13" hidden="1" x14ac:dyDescent="0.3"/>
    <row r="360" ht="13" hidden="1" x14ac:dyDescent="0.3"/>
    <row r="361" ht="13" hidden="1" x14ac:dyDescent="0.3"/>
    <row r="362" ht="13" hidden="1" x14ac:dyDescent="0.3"/>
    <row r="363" ht="13" hidden="1" x14ac:dyDescent="0.3"/>
    <row r="364" ht="13" hidden="1" x14ac:dyDescent="0.3"/>
    <row r="365" ht="13" hidden="1" x14ac:dyDescent="0.3"/>
    <row r="366" ht="13" hidden="1" x14ac:dyDescent="0.3"/>
    <row r="367" ht="13" hidden="1" x14ac:dyDescent="0.3"/>
    <row r="368" ht="13" hidden="1" x14ac:dyDescent="0.3"/>
    <row r="369" ht="13" hidden="1" x14ac:dyDescent="0.3"/>
    <row r="370" ht="13" hidden="1" x14ac:dyDescent="0.3"/>
    <row r="371" ht="13" hidden="1" x14ac:dyDescent="0.3"/>
    <row r="372" ht="13" hidden="1" x14ac:dyDescent="0.3"/>
    <row r="373" ht="13" hidden="1" x14ac:dyDescent="0.3"/>
    <row r="374" ht="13" hidden="1" x14ac:dyDescent="0.3"/>
    <row r="375" ht="13" hidden="1" x14ac:dyDescent="0.3"/>
    <row r="376" ht="13" hidden="1" x14ac:dyDescent="0.3"/>
    <row r="377" ht="13" hidden="1" x14ac:dyDescent="0.3"/>
    <row r="378" ht="13" hidden="1" x14ac:dyDescent="0.3"/>
    <row r="379" ht="13" hidden="1" x14ac:dyDescent="0.3"/>
    <row r="380" ht="13" hidden="1" x14ac:dyDescent="0.3"/>
    <row r="381" ht="13" hidden="1" x14ac:dyDescent="0.3"/>
    <row r="382" ht="13" hidden="1" x14ac:dyDescent="0.3"/>
    <row r="383" ht="13" hidden="1" x14ac:dyDescent="0.3"/>
    <row r="384" ht="13" hidden="1" x14ac:dyDescent="0.3"/>
    <row r="385" ht="13" hidden="1" x14ac:dyDescent="0.3"/>
    <row r="386" ht="13" hidden="1" x14ac:dyDescent="0.3"/>
    <row r="387" ht="13" hidden="1" x14ac:dyDescent="0.3"/>
    <row r="388" ht="13" hidden="1" x14ac:dyDescent="0.3"/>
    <row r="389" ht="13" hidden="1" x14ac:dyDescent="0.3"/>
    <row r="390" ht="13" hidden="1" x14ac:dyDescent="0.3"/>
    <row r="391" ht="13" hidden="1" x14ac:dyDescent="0.3"/>
    <row r="392" ht="13" hidden="1" x14ac:dyDescent="0.3"/>
    <row r="393" ht="13" hidden="1" x14ac:dyDescent="0.3"/>
    <row r="394" ht="13" hidden="1" x14ac:dyDescent="0.3"/>
    <row r="395" ht="13" hidden="1" x14ac:dyDescent="0.3"/>
    <row r="396" ht="13" hidden="1" x14ac:dyDescent="0.3"/>
    <row r="397" ht="13" hidden="1" x14ac:dyDescent="0.3"/>
    <row r="398" ht="13" hidden="1" x14ac:dyDescent="0.3"/>
    <row r="399" ht="13" hidden="1" x14ac:dyDescent="0.3"/>
    <row r="400" ht="13" hidden="1" x14ac:dyDescent="0.3"/>
    <row r="401" ht="13" hidden="1" x14ac:dyDescent="0.3"/>
    <row r="402" ht="13" hidden="1" x14ac:dyDescent="0.3"/>
    <row r="403" ht="13" hidden="1" x14ac:dyDescent="0.3"/>
    <row r="404" ht="13" hidden="1" x14ac:dyDescent="0.3"/>
    <row r="405" ht="13" hidden="1" x14ac:dyDescent="0.3"/>
    <row r="406" ht="13" hidden="1" x14ac:dyDescent="0.3"/>
    <row r="407" ht="13" hidden="1" x14ac:dyDescent="0.3"/>
    <row r="408" ht="13" hidden="1" x14ac:dyDescent="0.3"/>
    <row r="409" ht="13" hidden="1" x14ac:dyDescent="0.3"/>
    <row r="410" ht="13" hidden="1" x14ac:dyDescent="0.3"/>
    <row r="411" ht="13" hidden="1" x14ac:dyDescent="0.3"/>
    <row r="412" ht="13" hidden="1" x14ac:dyDescent="0.3"/>
    <row r="413" ht="13" hidden="1" x14ac:dyDescent="0.3"/>
    <row r="414" ht="13" hidden="1" x14ac:dyDescent="0.3"/>
    <row r="415" ht="13" hidden="1" x14ac:dyDescent="0.3"/>
    <row r="416" ht="13" hidden="1" x14ac:dyDescent="0.3"/>
    <row r="417" ht="13" hidden="1" x14ac:dyDescent="0.3"/>
    <row r="418" ht="13" hidden="1" x14ac:dyDescent="0.3"/>
    <row r="419" ht="13" hidden="1" x14ac:dyDescent="0.3"/>
    <row r="420" ht="13" hidden="1" x14ac:dyDescent="0.3"/>
    <row r="421" ht="13" hidden="1" x14ac:dyDescent="0.3"/>
    <row r="422" ht="13" hidden="1" x14ac:dyDescent="0.3"/>
    <row r="423" ht="13" hidden="1" x14ac:dyDescent="0.3"/>
    <row r="424" ht="13" hidden="1" x14ac:dyDescent="0.3"/>
    <row r="425" ht="13" hidden="1" x14ac:dyDescent="0.3"/>
    <row r="426" ht="13" hidden="1" x14ac:dyDescent="0.3"/>
    <row r="427" ht="13" hidden="1" x14ac:dyDescent="0.3"/>
    <row r="428" ht="13" hidden="1" x14ac:dyDescent="0.3"/>
    <row r="429" ht="13" hidden="1" x14ac:dyDescent="0.3"/>
    <row r="430" ht="13" hidden="1" x14ac:dyDescent="0.3"/>
    <row r="431" ht="13" hidden="1" x14ac:dyDescent="0.3"/>
    <row r="432" ht="13" hidden="1" x14ac:dyDescent="0.3"/>
    <row r="433" ht="13" hidden="1" x14ac:dyDescent="0.3"/>
    <row r="434" ht="13" hidden="1" x14ac:dyDescent="0.3"/>
    <row r="435" ht="13" hidden="1" x14ac:dyDescent="0.3"/>
    <row r="436" ht="13" hidden="1" x14ac:dyDescent="0.3"/>
    <row r="437" ht="13" hidden="1" x14ac:dyDescent="0.3"/>
    <row r="438" ht="13" hidden="1" x14ac:dyDescent="0.3"/>
    <row r="439" ht="13" hidden="1" x14ac:dyDescent="0.3"/>
    <row r="440" ht="13" hidden="1" x14ac:dyDescent="0.3"/>
    <row r="441" ht="13" hidden="1" x14ac:dyDescent="0.3"/>
    <row r="442" ht="13" hidden="1" x14ac:dyDescent="0.3"/>
    <row r="443" ht="13" hidden="1" x14ac:dyDescent="0.3"/>
    <row r="444" ht="13" hidden="1" x14ac:dyDescent="0.3"/>
    <row r="445" ht="13" hidden="1" x14ac:dyDescent="0.3"/>
    <row r="446" ht="13" hidden="1" x14ac:dyDescent="0.3"/>
    <row r="447" ht="13" hidden="1" x14ac:dyDescent="0.3"/>
    <row r="448" ht="13" hidden="1" x14ac:dyDescent="0.3"/>
    <row r="449" ht="13" hidden="1" x14ac:dyDescent="0.3"/>
    <row r="450" ht="13" hidden="1" x14ac:dyDescent="0.3"/>
    <row r="451" ht="13" hidden="1" x14ac:dyDescent="0.3"/>
    <row r="452" ht="13" hidden="1" x14ac:dyDescent="0.3"/>
    <row r="453" ht="13" hidden="1" x14ac:dyDescent="0.3"/>
    <row r="454" ht="13" hidden="1" x14ac:dyDescent="0.3"/>
    <row r="455" ht="13" hidden="1" x14ac:dyDescent="0.3"/>
    <row r="456" ht="13" hidden="1" x14ac:dyDescent="0.3"/>
    <row r="457" ht="13" hidden="1" x14ac:dyDescent="0.3"/>
    <row r="458" ht="13" hidden="1" x14ac:dyDescent="0.3"/>
    <row r="459" ht="13" hidden="1" x14ac:dyDescent="0.3"/>
    <row r="460" ht="13" hidden="1" x14ac:dyDescent="0.3"/>
    <row r="461" ht="13" hidden="1" x14ac:dyDescent="0.3"/>
    <row r="462" ht="13" hidden="1" x14ac:dyDescent="0.3"/>
    <row r="463" ht="13" hidden="1" x14ac:dyDescent="0.3"/>
    <row r="464" ht="13" hidden="1" x14ac:dyDescent="0.3"/>
    <row r="465" ht="13" hidden="1" x14ac:dyDescent="0.3"/>
    <row r="466" ht="13" hidden="1" x14ac:dyDescent="0.3"/>
    <row r="467" ht="13" hidden="1" x14ac:dyDescent="0.3"/>
    <row r="468" ht="13" hidden="1" x14ac:dyDescent="0.3"/>
    <row r="469" ht="13" hidden="1" x14ac:dyDescent="0.3"/>
    <row r="470" ht="13" hidden="1" x14ac:dyDescent="0.3"/>
    <row r="471" ht="13" hidden="1" x14ac:dyDescent="0.3"/>
    <row r="472" ht="13" hidden="1" x14ac:dyDescent="0.3"/>
    <row r="473" ht="13" hidden="1" x14ac:dyDescent="0.3"/>
    <row r="474" ht="13" hidden="1" x14ac:dyDescent="0.3"/>
    <row r="475" ht="13" hidden="1" x14ac:dyDescent="0.3"/>
    <row r="476" ht="13" hidden="1" x14ac:dyDescent="0.3"/>
    <row r="477" ht="13" hidden="1" x14ac:dyDescent="0.3"/>
    <row r="478" ht="13" hidden="1" x14ac:dyDescent="0.3"/>
    <row r="479" ht="13" hidden="1" x14ac:dyDescent="0.3"/>
    <row r="480" ht="13" hidden="1" x14ac:dyDescent="0.3"/>
    <row r="481" ht="13" hidden="1" x14ac:dyDescent="0.3"/>
    <row r="482" ht="13" hidden="1" x14ac:dyDescent="0.3"/>
    <row r="483" ht="13" hidden="1" x14ac:dyDescent="0.3"/>
    <row r="484" ht="13" hidden="1" x14ac:dyDescent="0.3"/>
    <row r="485" ht="13" hidden="1" x14ac:dyDescent="0.3"/>
    <row r="486" ht="13" hidden="1" x14ac:dyDescent="0.3"/>
    <row r="487" ht="13" hidden="1" x14ac:dyDescent="0.3"/>
    <row r="488" ht="13" hidden="1" x14ac:dyDescent="0.3"/>
    <row r="489" ht="13" hidden="1" x14ac:dyDescent="0.3"/>
    <row r="490" ht="13" hidden="1" x14ac:dyDescent="0.3"/>
    <row r="491" ht="13" hidden="1" x14ac:dyDescent="0.3"/>
    <row r="492" ht="13" hidden="1" x14ac:dyDescent="0.3"/>
    <row r="493" ht="13" hidden="1" x14ac:dyDescent="0.3"/>
    <row r="494" ht="13" hidden="1" x14ac:dyDescent="0.3"/>
    <row r="495" ht="13" hidden="1" x14ac:dyDescent="0.3"/>
    <row r="496" ht="13" hidden="1" x14ac:dyDescent="0.3"/>
    <row r="497" ht="13" hidden="1" x14ac:dyDescent="0.3"/>
    <row r="498" ht="13" hidden="1" x14ac:dyDescent="0.3"/>
    <row r="499" ht="13" hidden="1" x14ac:dyDescent="0.3"/>
    <row r="500" ht="13" hidden="1" x14ac:dyDescent="0.3"/>
    <row r="501" ht="13" hidden="1" x14ac:dyDescent="0.3"/>
    <row r="502" ht="13" hidden="1" x14ac:dyDescent="0.3"/>
    <row r="503" ht="13" hidden="1" x14ac:dyDescent="0.3"/>
    <row r="504" ht="13" hidden="1" x14ac:dyDescent="0.3"/>
    <row r="505" ht="13" hidden="1" x14ac:dyDescent="0.3"/>
    <row r="506" ht="13" hidden="1" x14ac:dyDescent="0.3"/>
    <row r="507" ht="13" hidden="1" x14ac:dyDescent="0.3"/>
    <row r="508" ht="13" hidden="1" x14ac:dyDescent="0.3"/>
    <row r="509" ht="13" hidden="1" x14ac:dyDescent="0.3"/>
    <row r="510" ht="13" hidden="1" x14ac:dyDescent="0.3"/>
    <row r="511" ht="13" hidden="1" x14ac:dyDescent="0.3"/>
    <row r="512" ht="13" hidden="1" x14ac:dyDescent="0.3"/>
    <row r="513" ht="13" hidden="1" x14ac:dyDescent="0.3"/>
    <row r="514" ht="13" hidden="1" x14ac:dyDescent="0.3"/>
    <row r="515" ht="13" hidden="1" x14ac:dyDescent="0.3"/>
    <row r="516" ht="13" hidden="1" x14ac:dyDescent="0.3"/>
    <row r="517" ht="13" hidden="1" x14ac:dyDescent="0.3"/>
    <row r="518" ht="13" hidden="1" x14ac:dyDescent="0.3"/>
    <row r="519" ht="13" hidden="1" x14ac:dyDescent="0.3"/>
    <row r="520" ht="13" hidden="1" x14ac:dyDescent="0.3"/>
    <row r="521" ht="13" hidden="1" x14ac:dyDescent="0.3"/>
    <row r="522" ht="13" hidden="1" x14ac:dyDescent="0.3"/>
    <row r="523" ht="13" hidden="1" x14ac:dyDescent="0.3"/>
    <row r="524" ht="13" hidden="1" x14ac:dyDescent="0.3"/>
    <row r="525" ht="13" hidden="1" x14ac:dyDescent="0.3"/>
    <row r="526" ht="13" hidden="1" x14ac:dyDescent="0.3"/>
    <row r="527" ht="13" hidden="1" x14ac:dyDescent="0.3"/>
    <row r="528" ht="13" hidden="1" x14ac:dyDescent="0.3"/>
    <row r="529" ht="13" hidden="1" x14ac:dyDescent="0.3"/>
    <row r="530" ht="13" hidden="1" x14ac:dyDescent="0.3"/>
    <row r="531" ht="13" hidden="1" x14ac:dyDescent="0.3"/>
    <row r="532" ht="13" hidden="1" x14ac:dyDescent="0.3"/>
    <row r="533" ht="13" hidden="1" x14ac:dyDescent="0.3"/>
    <row r="534" ht="13" hidden="1" x14ac:dyDescent="0.3"/>
    <row r="535" ht="13" hidden="1" x14ac:dyDescent="0.3"/>
    <row r="536" ht="13" hidden="1" x14ac:dyDescent="0.3"/>
    <row r="537" ht="13" hidden="1" x14ac:dyDescent="0.3"/>
    <row r="538" ht="13" hidden="1" x14ac:dyDescent="0.3"/>
    <row r="539" ht="13" hidden="1" x14ac:dyDescent="0.3"/>
    <row r="540" ht="13" hidden="1" x14ac:dyDescent="0.3"/>
    <row r="541" ht="13" hidden="1" x14ac:dyDescent="0.3"/>
    <row r="542" ht="13" hidden="1" x14ac:dyDescent="0.3"/>
    <row r="543" ht="13" hidden="1" x14ac:dyDescent="0.3"/>
    <row r="544" ht="13" hidden="1" x14ac:dyDescent="0.3"/>
    <row r="545" ht="13" hidden="1" x14ac:dyDescent="0.3"/>
    <row r="546" ht="13" hidden="1" x14ac:dyDescent="0.3"/>
    <row r="547" ht="13" hidden="1" x14ac:dyDescent="0.3"/>
    <row r="548" ht="13" hidden="1" x14ac:dyDescent="0.3"/>
    <row r="549" ht="13" hidden="1" x14ac:dyDescent="0.3"/>
    <row r="550" ht="13" hidden="1" x14ac:dyDescent="0.3"/>
    <row r="551" ht="13" hidden="1" x14ac:dyDescent="0.3"/>
    <row r="552" ht="13" hidden="1" x14ac:dyDescent="0.3"/>
    <row r="553" ht="13" hidden="1" x14ac:dyDescent="0.3"/>
    <row r="554" ht="13" hidden="1" x14ac:dyDescent="0.3"/>
    <row r="555" ht="13" hidden="1" x14ac:dyDescent="0.3"/>
    <row r="556" ht="13" hidden="1" x14ac:dyDescent="0.3"/>
    <row r="557" ht="13" hidden="1" x14ac:dyDescent="0.3"/>
    <row r="558" ht="13" hidden="1" x14ac:dyDescent="0.3"/>
    <row r="559" ht="13" hidden="1" x14ac:dyDescent="0.3"/>
    <row r="560" ht="13" hidden="1" x14ac:dyDescent="0.3"/>
    <row r="561" ht="13" hidden="1" x14ac:dyDescent="0.3"/>
    <row r="562" ht="13" hidden="1" x14ac:dyDescent="0.3"/>
    <row r="563" ht="13" hidden="1" x14ac:dyDescent="0.3"/>
    <row r="564" ht="13" hidden="1" x14ac:dyDescent="0.3"/>
    <row r="565" ht="13" hidden="1" x14ac:dyDescent="0.3"/>
    <row r="566" ht="13" hidden="1" x14ac:dyDescent="0.3"/>
    <row r="567" ht="13" hidden="1" x14ac:dyDescent="0.3"/>
    <row r="568" ht="13" hidden="1" x14ac:dyDescent="0.3"/>
    <row r="569" ht="13" hidden="1" x14ac:dyDescent="0.3"/>
    <row r="570" ht="13" hidden="1" x14ac:dyDescent="0.3"/>
    <row r="571" ht="13" hidden="1" x14ac:dyDescent="0.3"/>
    <row r="572" ht="13" hidden="1" x14ac:dyDescent="0.3"/>
    <row r="573" ht="13" hidden="1" x14ac:dyDescent="0.3"/>
    <row r="574" ht="13" hidden="1" x14ac:dyDescent="0.3"/>
    <row r="575" ht="13" hidden="1" x14ac:dyDescent="0.3"/>
    <row r="576" ht="13" hidden="1" x14ac:dyDescent="0.3"/>
    <row r="577" ht="13" hidden="1" x14ac:dyDescent="0.3"/>
    <row r="578" ht="13" hidden="1" x14ac:dyDescent="0.3"/>
    <row r="579" ht="13" hidden="1" x14ac:dyDescent="0.3"/>
    <row r="580" ht="13" hidden="1" x14ac:dyDescent="0.3"/>
    <row r="581" ht="13" hidden="1" x14ac:dyDescent="0.3"/>
    <row r="582" ht="13" hidden="1" x14ac:dyDescent="0.3"/>
    <row r="583" ht="13" hidden="1" x14ac:dyDescent="0.3"/>
    <row r="584" ht="13" hidden="1" x14ac:dyDescent="0.3"/>
    <row r="585" ht="13" hidden="1" x14ac:dyDescent="0.3"/>
    <row r="586" ht="13" hidden="1" x14ac:dyDescent="0.3"/>
    <row r="587" ht="13" hidden="1" x14ac:dyDescent="0.3"/>
    <row r="588" ht="13" hidden="1" x14ac:dyDescent="0.3"/>
    <row r="589" ht="13" hidden="1" x14ac:dyDescent="0.3"/>
    <row r="590" ht="13" hidden="1" x14ac:dyDescent="0.3"/>
    <row r="591" ht="13" hidden="1" x14ac:dyDescent="0.3"/>
    <row r="592" ht="13" hidden="1" x14ac:dyDescent="0.3"/>
    <row r="593" ht="13" hidden="1" x14ac:dyDescent="0.3"/>
    <row r="594" ht="13" hidden="1" x14ac:dyDescent="0.3"/>
    <row r="595" ht="13" hidden="1" x14ac:dyDescent="0.3"/>
    <row r="596" ht="13" hidden="1" x14ac:dyDescent="0.3"/>
    <row r="597" ht="13" hidden="1" x14ac:dyDescent="0.3"/>
    <row r="598" ht="13" hidden="1" x14ac:dyDescent="0.3"/>
    <row r="599" ht="13" hidden="1" x14ac:dyDescent="0.3"/>
    <row r="600" ht="13" hidden="1" x14ac:dyDescent="0.3"/>
    <row r="601" ht="13" hidden="1" x14ac:dyDescent="0.3"/>
    <row r="602" ht="13" hidden="1" x14ac:dyDescent="0.3"/>
    <row r="603" ht="13" hidden="1" x14ac:dyDescent="0.3"/>
    <row r="604" ht="13" hidden="1" x14ac:dyDescent="0.3"/>
    <row r="605" ht="13" hidden="1" x14ac:dyDescent="0.3"/>
    <row r="606" ht="13" hidden="1" x14ac:dyDescent="0.3"/>
    <row r="607" ht="13" hidden="1" x14ac:dyDescent="0.3"/>
    <row r="608" ht="13" hidden="1" x14ac:dyDescent="0.3"/>
    <row r="609" ht="13" hidden="1" x14ac:dyDescent="0.3"/>
    <row r="610" ht="13" hidden="1" x14ac:dyDescent="0.3"/>
    <row r="611" ht="13" hidden="1" x14ac:dyDescent="0.3"/>
    <row r="612" ht="13" hidden="1" x14ac:dyDescent="0.3"/>
    <row r="613" ht="13" hidden="1" x14ac:dyDescent="0.3"/>
    <row r="614" ht="13" hidden="1" x14ac:dyDescent="0.3"/>
    <row r="615" ht="13" hidden="1" x14ac:dyDescent="0.3"/>
    <row r="616" ht="13" hidden="1" x14ac:dyDescent="0.3"/>
    <row r="617" ht="13" hidden="1" x14ac:dyDescent="0.3"/>
    <row r="618" ht="13" hidden="1" x14ac:dyDescent="0.3"/>
    <row r="619" ht="13" hidden="1" x14ac:dyDescent="0.3"/>
    <row r="620" ht="13" hidden="1" x14ac:dyDescent="0.3"/>
    <row r="621" ht="13" hidden="1" x14ac:dyDescent="0.3"/>
    <row r="622" ht="13" hidden="1" x14ac:dyDescent="0.3"/>
    <row r="623" ht="13" hidden="1" x14ac:dyDescent="0.3"/>
    <row r="624" ht="13" hidden="1" x14ac:dyDescent="0.3"/>
    <row r="625" ht="13" hidden="1" x14ac:dyDescent="0.3"/>
    <row r="626" ht="13" hidden="1" x14ac:dyDescent="0.3"/>
    <row r="627" ht="13" hidden="1" x14ac:dyDescent="0.3"/>
    <row r="628" ht="13" hidden="1" x14ac:dyDescent="0.3"/>
    <row r="629" ht="13" hidden="1" x14ac:dyDescent="0.3"/>
    <row r="630" ht="13" hidden="1" x14ac:dyDescent="0.3"/>
    <row r="631" ht="13" hidden="1" x14ac:dyDescent="0.3"/>
    <row r="632" ht="13" hidden="1" x14ac:dyDescent="0.3"/>
    <row r="633" ht="13" hidden="1" x14ac:dyDescent="0.3"/>
    <row r="634" ht="13" hidden="1" x14ac:dyDescent="0.3"/>
    <row r="635" ht="13" hidden="1" x14ac:dyDescent="0.3"/>
    <row r="636" ht="13" hidden="1" x14ac:dyDescent="0.3"/>
    <row r="637" ht="13" hidden="1" x14ac:dyDescent="0.3"/>
    <row r="638" ht="13" hidden="1" x14ac:dyDescent="0.3"/>
    <row r="639" ht="13" hidden="1" x14ac:dyDescent="0.3"/>
    <row r="640" ht="13" hidden="1" x14ac:dyDescent="0.3"/>
    <row r="641" ht="13" hidden="1" x14ac:dyDescent="0.3"/>
    <row r="642" ht="13" hidden="1" x14ac:dyDescent="0.3"/>
    <row r="643" ht="13" hidden="1" x14ac:dyDescent="0.3"/>
    <row r="644" ht="13" hidden="1" x14ac:dyDescent="0.3"/>
    <row r="645" ht="13" hidden="1" x14ac:dyDescent="0.3"/>
    <row r="646" ht="13" hidden="1" x14ac:dyDescent="0.3"/>
    <row r="647" ht="13" hidden="1" x14ac:dyDescent="0.3"/>
    <row r="648" ht="13" hidden="1" x14ac:dyDescent="0.3"/>
    <row r="649" ht="13" hidden="1" x14ac:dyDescent="0.3"/>
    <row r="650" ht="13" hidden="1" x14ac:dyDescent="0.3"/>
    <row r="651" ht="13" hidden="1" x14ac:dyDescent="0.3"/>
    <row r="652" ht="13" hidden="1" x14ac:dyDescent="0.3"/>
    <row r="653" ht="13" hidden="1" x14ac:dyDescent="0.3"/>
    <row r="654" ht="13" hidden="1" x14ac:dyDescent="0.3"/>
    <row r="655" ht="13" hidden="1" x14ac:dyDescent="0.3"/>
    <row r="656" ht="13" hidden="1" x14ac:dyDescent="0.3"/>
    <row r="657" ht="13" hidden="1" x14ac:dyDescent="0.3"/>
    <row r="658" ht="13" hidden="1" x14ac:dyDescent="0.3"/>
    <row r="659" ht="13" hidden="1" x14ac:dyDescent="0.3"/>
    <row r="660" ht="13" hidden="1" x14ac:dyDescent="0.3"/>
    <row r="661" ht="13" hidden="1" x14ac:dyDescent="0.3"/>
    <row r="662" ht="13" hidden="1" x14ac:dyDescent="0.3"/>
    <row r="663" ht="13" hidden="1" x14ac:dyDescent="0.3"/>
    <row r="664" ht="13" hidden="1" x14ac:dyDescent="0.3"/>
    <row r="665" ht="13" hidden="1" x14ac:dyDescent="0.3"/>
    <row r="666" ht="13" hidden="1" x14ac:dyDescent="0.3"/>
    <row r="667" ht="13" hidden="1" x14ac:dyDescent="0.3"/>
    <row r="668" ht="13" hidden="1" x14ac:dyDescent="0.3"/>
    <row r="669" ht="13" hidden="1" x14ac:dyDescent="0.3"/>
    <row r="670" ht="13" hidden="1" x14ac:dyDescent="0.3"/>
    <row r="671" ht="13" hidden="1" x14ac:dyDescent="0.3"/>
    <row r="672" ht="13" hidden="1" x14ac:dyDescent="0.3"/>
    <row r="673" ht="13" hidden="1" x14ac:dyDescent="0.3"/>
    <row r="674" ht="13" hidden="1" x14ac:dyDescent="0.3"/>
    <row r="675" ht="13" hidden="1" x14ac:dyDescent="0.3"/>
    <row r="676" ht="13" hidden="1" x14ac:dyDescent="0.3"/>
    <row r="677" ht="13" hidden="1" x14ac:dyDescent="0.3"/>
    <row r="678" ht="13" hidden="1" x14ac:dyDescent="0.3"/>
    <row r="679" ht="13" hidden="1" x14ac:dyDescent="0.3"/>
    <row r="680" ht="13" hidden="1" x14ac:dyDescent="0.3"/>
    <row r="681" ht="13" hidden="1" x14ac:dyDescent="0.3"/>
    <row r="682" ht="13" hidden="1" x14ac:dyDescent="0.3"/>
    <row r="683" ht="13" hidden="1" x14ac:dyDescent="0.3"/>
    <row r="684" ht="13" hidden="1" x14ac:dyDescent="0.3"/>
    <row r="685" ht="13" hidden="1" x14ac:dyDescent="0.3"/>
    <row r="686" ht="13" hidden="1" x14ac:dyDescent="0.3"/>
    <row r="687" ht="13" hidden="1" x14ac:dyDescent="0.3"/>
    <row r="688" ht="13" hidden="1" x14ac:dyDescent="0.3"/>
    <row r="689" ht="13" hidden="1" x14ac:dyDescent="0.3"/>
    <row r="690" ht="13" hidden="1" x14ac:dyDescent="0.3"/>
    <row r="691" ht="13" hidden="1" x14ac:dyDescent="0.3"/>
    <row r="692" ht="13" hidden="1" x14ac:dyDescent="0.3"/>
    <row r="693" ht="13" hidden="1" x14ac:dyDescent="0.3"/>
    <row r="694" ht="13" hidden="1" x14ac:dyDescent="0.3"/>
    <row r="695" ht="13" hidden="1" x14ac:dyDescent="0.3"/>
    <row r="696" ht="13" hidden="1" x14ac:dyDescent="0.3"/>
    <row r="697" ht="13" hidden="1" x14ac:dyDescent="0.3"/>
    <row r="698" ht="13" hidden="1" x14ac:dyDescent="0.3"/>
    <row r="699" ht="13" hidden="1" x14ac:dyDescent="0.3"/>
    <row r="700" ht="13" hidden="1" x14ac:dyDescent="0.3"/>
    <row r="701" ht="13" hidden="1" x14ac:dyDescent="0.3"/>
    <row r="702" ht="13" hidden="1" x14ac:dyDescent="0.3"/>
    <row r="703" ht="13" hidden="1" x14ac:dyDescent="0.3"/>
    <row r="704" ht="13" hidden="1" x14ac:dyDescent="0.3"/>
    <row r="705" ht="13" hidden="1" x14ac:dyDescent="0.3"/>
    <row r="706" ht="13" hidden="1" x14ac:dyDescent="0.3"/>
    <row r="707" ht="13" hidden="1" x14ac:dyDescent="0.3"/>
    <row r="708" ht="13" hidden="1" x14ac:dyDescent="0.3"/>
    <row r="709" ht="13" hidden="1" x14ac:dyDescent="0.3"/>
    <row r="710" ht="13" hidden="1" x14ac:dyDescent="0.3"/>
    <row r="711" ht="13" hidden="1" x14ac:dyDescent="0.3"/>
    <row r="712" ht="13" hidden="1" x14ac:dyDescent="0.3"/>
    <row r="713" ht="13" hidden="1" x14ac:dyDescent="0.3"/>
    <row r="714" ht="13" hidden="1" x14ac:dyDescent="0.3"/>
    <row r="715" ht="13" hidden="1" x14ac:dyDescent="0.3"/>
    <row r="716" ht="13" hidden="1" x14ac:dyDescent="0.3"/>
    <row r="717" ht="13" hidden="1" x14ac:dyDescent="0.3"/>
    <row r="718" ht="13" hidden="1" x14ac:dyDescent="0.3"/>
    <row r="719" ht="13" hidden="1" x14ac:dyDescent="0.3"/>
    <row r="720" ht="13" hidden="1" x14ac:dyDescent="0.3"/>
    <row r="721" ht="13" hidden="1" x14ac:dyDescent="0.3"/>
    <row r="722" ht="13" hidden="1" x14ac:dyDescent="0.3"/>
    <row r="723" ht="13" hidden="1" x14ac:dyDescent="0.3"/>
    <row r="724" ht="13" hidden="1" x14ac:dyDescent="0.3"/>
    <row r="725" ht="13" hidden="1" x14ac:dyDescent="0.3"/>
    <row r="726" ht="13" hidden="1" x14ac:dyDescent="0.3"/>
    <row r="727" ht="13" hidden="1" x14ac:dyDescent="0.3"/>
    <row r="728" ht="13" hidden="1" x14ac:dyDescent="0.3"/>
    <row r="729" ht="13" hidden="1" x14ac:dyDescent="0.3"/>
    <row r="730" ht="13" hidden="1" x14ac:dyDescent="0.3"/>
    <row r="731" ht="13" hidden="1" x14ac:dyDescent="0.3"/>
    <row r="732" ht="13" hidden="1" x14ac:dyDescent="0.3"/>
    <row r="733" ht="13" hidden="1" x14ac:dyDescent="0.3"/>
    <row r="734" ht="13" hidden="1" x14ac:dyDescent="0.3"/>
    <row r="735" ht="13" hidden="1" x14ac:dyDescent="0.3"/>
    <row r="736" ht="13" hidden="1" x14ac:dyDescent="0.3"/>
    <row r="737" ht="13" hidden="1" x14ac:dyDescent="0.3"/>
    <row r="738" ht="13" hidden="1" x14ac:dyDescent="0.3"/>
    <row r="739" ht="13" hidden="1" x14ac:dyDescent="0.3"/>
    <row r="740" ht="13" hidden="1" x14ac:dyDescent="0.3"/>
    <row r="741" ht="13" hidden="1" x14ac:dyDescent="0.3"/>
    <row r="742" ht="13" hidden="1" x14ac:dyDescent="0.3"/>
    <row r="743" ht="13" hidden="1" x14ac:dyDescent="0.3"/>
    <row r="744" ht="13" hidden="1" x14ac:dyDescent="0.3"/>
    <row r="745" ht="13" hidden="1" x14ac:dyDescent="0.3"/>
    <row r="746" ht="13" hidden="1" x14ac:dyDescent="0.3"/>
    <row r="747" ht="13" hidden="1" x14ac:dyDescent="0.3"/>
    <row r="748" ht="13" hidden="1" x14ac:dyDescent="0.3"/>
    <row r="749" ht="13" hidden="1" x14ac:dyDescent="0.3"/>
    <row r="750" ht="13" hidden="1" x14ac:dyDescent="0.3"/>
    <row r="751" ht="13" hidden="1" x14ac:dyDescent="0.3"/>
    <row r="752" ht="13" hidden="1" x14ac:dyDescent="0.3"/>
    <row r="753" ht="13" hidden="1" x14ac:dyDescent="0.3"/>
    <row r="754" ht="13" hidden="1" x14ac:dyDescent="0.3"/>
    <row r="755" ht="13" hidden="1" x14ac:dyDescent="0.3"/>
    <row r="756" ht="13" hidden="1" x14ac:dyDescent="0.3"/>
    <row r="757" ht="13" hidden="1" x14ac:dyDescent="0.3"/>
    <row r="758" ht="13" hidden="1" x14ac:dyDescent="0.3"/>
    <row r="759" ht="13" hidden="1" x14ac:dyDescent="0.3"/>
    <row r="760" ht="13" hidden="1" x14ac:dyDescent="0.3"/>
    <row r="761" ht="13" hidden="1" x14ac:dyDescent="0.3"/>
    <row r="762" ht="13" hidden="1" x14ac:dyDescent="0.3"/>
    <row r="763" ht="13" hidden="1" x14ac:dyDescent="0.3"/>
    <row r="764" ht="13" hidden="1" x14ac:dyDescent="0.3"/>
    <row r="765" ht="13" hidden="1" x14ac:dyDescent="0.3"/>
    <row r="766" ht="13" hidden="1" x14ac:dyDescent="0.3"/>
    <row r="767" ht="13" hidden="1" x14ac:dyDescent="0.3"/>
    <row r="768" ht="13" hidden="1" x14ac:dyDescent="0.3"/>
    <row r="769" ht="13" hidden="1" x14ac:dyDescent="0.3"/>
    <row r="770" ht="13" hidden="1" x14ac:dyDescent="0.3"/>
    <row r="771" ht="13" hidden="1" x14ac:dyDescent="0.3"/>
    <row r="772" ht="13" hidden="1" x14ac:dyDescent="0.3"/>
    <row r="773" ht="13" hidden="1" x14ac:dyDescent="0.3"/>
    <row r="774" ht="13" hidden="1" x14ac:dyDescent="0.3"/>
    <row r="775" ht="13" hidden="1" x14ac:dyDescent="0.3"/>
    <row r="776" ht="13" hidden="1" x14ac:dyDescent="0.3"/>
    <row r="777" ht="13" hidden="1" x14ac:dyDescent="0.3"/>
    <row r="778" ht="13" hidden="1" x14ac:dyDescent="0.3"/>
    <row r="779" ht="13" hidden="1" x14ac:dyDescent="0.3"/>
    <row r="780" ht="13" hidden="1" x14ac:dyDescent="0.3"/>
    <row r="781" ht="13" hidden="1" x14ac:dyDescent="0.3"/>
    <row r="782" ht="13" hidden="1" x14ac:dyDescent="0.3"/>
    <row r="783" ht="13" hidden="1" x14ac:dyDescent="0.3"/>
    <row r="784" ht="13" hidden="1" x14ac:dyDescent="0.3"/>
    <row r="785" ht="13" hidden="1" x14ac:dyDescent="0.3"/>
    <row r="786" ht="13" hidden="1" x14ac:dyDescent="0.3"/>
    <row r="787" ht="13" hidden="1" x14ac:dyDescent="0.3"/>
    <row r="788" ht="13" hidden="1" x14ac:dyDescent="0.3"/>
    <row r="789" ht="13" hidden="1" x14ac:dyDescent="0.3"/>
    <row r="790" ht="13" hidden="1" x14ac:dyDescent="0.3"/>
    <row r="791" ht="13" hidden="1" x14ac:dyDescent="0.3"/>
    <row r="792" ht="13" hidden="1" x14ac:dyDescent="0.3"/>
    <row r="793" ht="13" hidden="1" x14ac:dyDescent="0.3"/>
    <row r="794" ht="13" hidden="1" x14ac:dyDescent="0.3"/>
    <row r="795" ht="13" hidden="1" x14ac:dyDescent="0.3"/>
    <row r="796" ht="13" hidden="1" x14ac:dyDescent="0.3"/>
    <row r="797" ht="13" hidden="1" x14ac:dyDescent="0.3"/>
    <row r="798" ht="13" hidden="1" x14ac:dyDescent="0.3"/>
    <row r="799" ht="13" hidden="1" x14ac:dyDescent="0.3"/>
    <row r="800" ht="13" hidden="1" x14ac:dyDescent="0.3"/>
    <row r="801" ht="13" hidden="1" x14ac:dyDescent="0.3"/>
    <row r="802" ht="13" hidden="1" x14ac:dyDescent="0.3"/>
    <row r="803" ht="13" hidden="1" x14ac:dyDescent="0.3"/>
    <row r="804" ht="13" hidden="1" x14ac:dyDescent="0.3"/>
    <row r="805" ht="13" hidden="1" x14ac:dyDescent="0.3"/>
    <row r="806" ht="13" hidden="1" x14ac:dyDescent="0.3"/>
    <row r="807" ht="13" hidden="1" x14ac:dyDescent="0.3"/>
    <row r="808" ht="13" hidden="1" x14ac:dyDescent="0.3"/>
    <row r="809" ht="13" hidden="1" x14ac:dyDescent="0.3"/>
    <row r="810" ht="13" hidden="1" x14ac:dyDescent="0.3"/>
    <row r="811" ht="13" hidden="1" x14ac:dyDescent="0.3"/>
    <row r="812" ht="13" hidden="1" x14ac:dyDescent="0.3"/>
    <row r="813" ht="13" hidden="1" x14ac:dyDescent="0.3"/>
    <row r="814" ht="13" hidden="1" x14ac:dyDescent="0.3"/>
    <row r="815" ht="13" hidden="1" x14ac:dyDescent="0.3"/>
    <row r="816" ht="13" hidden="1" x14ac:dyDescent="0.3"/>
    <row r="817" ht="13" hidden="1" x14ac:dyDescent="0.3"/>
    <row r="818" ht="13" hidden="1" x14ac:dyDescent="0.3"/>
    <row r="819" ht="13" hidden="1" x14ac:dyDescent="0.3"/>
    <row r="820" ht="13" hidden="1" x14ac:dyDescent="0.3"/>
    <row r="821" ht="13" hidden="1" x14ac:dyDescent="0.3"/>
    <row r="822" ht="13" hidden="1" x14ac:dyDescent="0.3"/>
    <row r="823" ht="13" hidden="1" x14ac:dyDescent="0.3"/>
    <row r="824" ht="13" hidden="1" x14ac:dyDescent="0.3"/>
    <row r="825" ht="13" hidden="1" x14ac:dyDescent="0.3"/>
    <row r="826" ht="13" hidden="1" x14ac:dyDescent="0.3"/>
    <row r="827" ht="13" hidden="1" x14ac:dyDescent="0.3"/>
    <row r="828" ht="13" hidden="1" x14ac:dyDescent="0.3"/>
    <row r="829" ht="13" hidden="1" x14ac:dyDescent="0.3"/>
    <row r="830" ht="13" hidden="1" x14ac:dyDescent="0.3"/>
    <row r="831" ht="13" hidden="1" x14ac:dyDescent="0.3"/>
    <row r="832" ht="13" hidden="1" x14ac:dyDescent="0.3"/>
    <row r="833" ht="13" hidden="1" x14ac:dyDescent="0.3"/>
    <row r="834" ht="13" hidden="1" x14ac:dyDescent="0.3"/>
    <row r="835" ht="13" hidden="1" x14ac:dyDescent="0.3"/>
    <row r="836" ht="13" hidden="1" x14ac:dyDescent="0.3"/>
    <row r="837" ht="13" hidden="1" x14ac:dyDescent="0.3"/>
    <row r="838" ht="13" hidden="1" x14ac:dyDescent="0.3"/>
    <row r="839" ht="13" hidden="1" x14ac:dyDescent="0.3"/>
    <row r="840" ht="13" hidden="1" x14ac:dyDescent="0.3"/>
    <row r="841" ht="13" hidden="1" x14ac:dyDescent="0.3"/>
    <row r="842" ht="13" hidden="1" x14ac:dyDescent="0.3"/>
    <row r="843" ht="13" hidden="1" x14ac:dyDescent="0.3"/>
    <row r="844" ht="13" hidden="1" x14ac:dyDescent="0.3"/>
    <row r="845" ht="13" hidden="1" x14ac:dyDescent="0.3"/>
    <row r="846" ht="13" hidden="1" x14ac:dyDescent="0.3"/>
    <row r="847" ht="13" hidden="1" x14ac:dyDescent="0.3"/>
    <row r="848" ht="13" hidden="1" x14ac:dyDescent="0.3"/>
    <row r="849" ht="13" hidden="1" x14ac:dyDescent="0.3"/>
    <row r="850" ht="13" hidden="1" x14ac:dyDescent="0.3"/>
    <row r="851" ht="13" hidden="1" x14ac:dyDescent="0.3"/>
    <row r="852" ht="13" hidden="1" x14ac:dyDescent="0.3"/>
    <row r="853" ht="13" hidden="1" x14ac:dyDescent="0.3"/>
    <row r="854" ht="13" hidden="1" x14ac:dyDescent="0.3"/>
    <row r="855" ht="13" hidden="1" x14ac:dyDescent="0.3"/>
    <row r="856" ht="13" hidden="1" x14ac:dyDescent="0.3"/>
    <row r="857" ht="13" hidden="1" x14ac:dyDescent="0.3"/>
    <row r="858" ht="13" hidden="1" x14ac:dyDescent="0.3"/>
    <row r="859" ht="13" hidden="1" x14ac:dyDescent="0.3"/>
    <row r="860" ht="13" hidden="1" x14ac:dyDescent="0.3"/>
    <row r="861" ht="13" hidden="1" x14ac:dyDescent="0.3"/>
    <row r="862" ht="13" hidden="1" x14ac:dyDescent="0.3"/>
    <row r="863" ht="13" hidden="1" x14ac:dyDescent="0.3"/>
    <row r="864" ht="13" hidden="1" x14ac:dyDescent="0.3"/>
    <row r="865" ht="13" hidden="1" x14ac:dyDescent="0.3"/>
    <row r="866" ht="13" hidden="1" x14ac:dyDescent="0.3"/>
    <row r="867" ht="13" hidden="1" x14ac:dyDescent="0.3"/>
    <row r="868" ht="13" hidden="1" x14ac:dyDescent="0.3"/>
    <row r="869" ht="13" hidden="1" x14ac:dyDescent="0.3"/>
    <row r="870" ht="13" hidden="1" x14ac:dyDescent="0.3"/>
    <row r="871" ht="13" hidden="1" x14ac:dyDescent="0.3"/>
    <row r="872" ht="13" hidden="1" x14ac:dyDescent="0.3"/>
    <row r="873" ht="13" hidden="1" x14ac:dyDescent="0.3"/>
    <row r="874" ht="13" hidden="1" x14ac:dyDescent="0.3"/>
    <row r="875" ht="13" hidden="1" x14ac:dyDescent="0.3"/>
    <row r="876" ht="13" hidden="1" x14ac:dyDescent="0.3"/>
    <row r="877" ht="13" hidden="1" x14ac:dyDescent="0.3"/>
    <row r="878" ht="13" hidden="1" x14ac:dyDescent="0.3"/>
    <row r="879" ht="13" hidden="1" x14ac:dyDescent="0.3"/>
    <row r="880" ht="13" hidden="1" x14ac:dyDescent="0.3"/>
    <row r="881" ht="13" hidden="1" x14ac:dyDescent="0.3"/>
    <row r="882" ht="13" hidden="1" x14ac:dyDescent="0.3"/>
    <row r="883" ht="13" hidden="1" x14ac:dyDescent="0.3"/>
    <row r="884" ht="13" hidden="1" x14ac:dyDescent="0.3"/>
    <row r="885" ht="13" hidden="1" x14ac:dyDescent="0.3"/>
    <row r="886" ht="13" hidden="1" x14ac:dyDescent="0.3"/>
    <row r="887" ht="13" hidden="1" x14ac:dyDescent="0.3"/>
    <row r="888" ht="13" hidden="1" x14ac:dyDescent="0.3"/>
    <row r="889" ht="13" hidden="1" x14ac:dyDescent="0.3"/>
    <row r="890" ht="13" hidden="1" x14ac:dyDescent="0.3"/>
    <row r="891" ht="13" hidden="1" x14ac:dyDescent="0.3"/>
    <row r="892" ht="13" hidden="1" x14ac:dyDescent="0.3"/>
    <row r="893" ht="13" hidden="1" x14ac:dyDescent="0.3"/>
    <row r="894" ht="13" hidden="1" x14ac:dyDescent="0.3"/>
    <row r="895" ht="13" hidden="1" x14ac:dyDescent="0.3"/>
    <row r="896" ht="13" hidden="1" x14ac:dyDescent="0.3"/>
    <row r="897" ht="13" hidden="1" x14ac:dyDescent="0.3"/>
    <row r="898" ht="13" hidden="1" x14ac:dyDescent="0.3"/>
    <row r="899" ht="13" hidden="1" x14ac:dyDescent="0.3"/>
    <row r="900" ht="13" hidden="1" x14ac:dyDescent="0.3"/>
    <row r="901" ht="13" hidden="1" x14ac:dyDescent="0.3"/>
    <row r="902" ht="13" hidden="1" x14ac:dyDescent="0.3"/>
    <row r="903" ht="13" hidden="1" x14ac:dyDescent="0.3"/>
    <row r="904" ht="13" hidden="1" x14ac:dyDescent="0.3"/>
    <row r="905" ht="13" hidden="1" x14ac:dyDescent="0.3"/>
    <row r="906" ht="13" hidden="1" x14ac:dyDescent="0.3"/>
    <row r="907" ht="13" hidden="1" x14ac:dyDescent="0.3"/>
    <row r="908" ht="13" hidden="1" x14ac:dyDescent="0.3"/>
    <row r="909" ht="13" hidden="1" x14ac:dyDescent="0.3"/>
    <row r="910" ht="13" hidden="1" x14ac:dyDescent="0.3"/>
    <row r="911" ht="13" hidden="1" x14ac:dyDescent="0.3"/>
    <row r="912" ht="13" hidden="1" x14ac:dyDescent="0.3"/>
    <row r="913" ht="13" hidden="1" x14ac:dyDescent="0.3"/>
    <row r="914" ht="13" hidden="1" x14ac:dyDescent="0.3"/>
    <row r="915" ht="13" hidden="1" x14ac:dyDescent="0.3"/>
    <row r="916" ht="13" hidden="1" x14ac:dyDescent="0.3"/>
    <row r="917" ht="13" hidden="1" x14ac:dyDescent="0.3"/>
    <row r="918" ht="13" hidden="1" x14ac:dyDescent="0.3"/>
    <row r="919" ht="13" hidden="1" x14ac:dyDescent="0.3"/>
    <row r="920" ht="13" hidden="1" x14ac:dyDescent="0.3"/>
    <row r="921" ht="13" hidden="1" x14ac:dyDescent="0.3"/>
    <row r="922" ht="13" hidden="1" x14ac:dyDescent="0.3"/>
    <row r="923" ht="13" hidden="1" x14ac:dyDescent="0.3"/>
    <row r="924" ht="13" hidden="1" x14ac:dyDescent="0.3"/>
    <row r="925" ht="13" hidden="1" x14ac:dyDescent="0.3"/>
    <row r="926" ht="13" hidden="1" x14ac:dyDescent="0.3"/>
    <row r="927" ht="13" hidden="1" x14ac:dyDescent="0.3"/>
    <row r="928" ht="13" hidden="1" x14ac:dyDescent="0.3"/>
    <row r="929" ht="13" hidden="1" x14ac:dyDescent="0.3"/>
    <row r="930" ht="13" hidden="1" x14ac:dyDescent="0.3"/>
    <row r="931" ht="13" hidden="1" x14ac:dyDescent="0.3"/>
    <row r="932" ht="13" hidden="1" x14ac:dyDescent="0.3"/>
    <row r="933" ht="13" hidden="1" x14ac:dyDescent="0.3"/>
    <row r="934" ht="13" hidden="1" x14ac:dyDescent="0.3"/>
    <row r="935" ht="13" hidden="1" x14ac:dyDescent="0.3"/>
    <row r="936" ht="13" hidden="1" x14ac:dyDescent="0.3"/>
    <row r="937" ht="13" hidden="1" x14ac:dyDescent="0.3"/>
    <row r="938" ht="13" hidden="1" x14ac:dyDescent="0.3"/>
    <row r="939" ht="13" hidden="1" x14ac:dyDescent="0.3"/>
    <row r="940" ht="13" hidden="1" x14ac:dyDescent="0.3"/>
    <row r="941" ht="13" hidden="1" x14ac:dyDescent="0.3"/>
    <row r="942" ht="13" hidden="1" x14ac:dyDescent="0.3"/>
    <row r="943" ht="13" hidden="1" x14ac:dyDescent="0.3"/>
    <row r="944" ht="13" hidden="1" x14ac:dyDescent="0.3"/>
    <row r="945" ht="13" hidden="1" x14ac:dyDescent="0.3"/>
    <row r="946" ht="13" hidden="1" x14ac:dyDescent="0.3"/>
    <row r="947" ht="13" hidden="1" x14ac:dyDescent="0.3"/>
    <row r="948" ht="13" hidden="1" x14ac:dyDescent="0.3"/>
    <row r="949" ht="13" hidden="1" x14ac:dyDescent="0.3"/>
    <row r="950" ht="13" hidden="1" x14ac:dyDescent="0.3"/>
    <row r="951" ht="13" hidden="1" x14ac:dyDescent="0.3"/>
    <row r="952" ht="13" hidden="1" x14ac:dyDescent="0.3"/>
    <row r="953" ht="13" hidden="1" x14ac:dyDescent="0.3"/>
    <row r="954" ht="13" hidden="1" x14ac:dyDescent="0.3"/>
    <row r="955" ht="13" hidden="1" x14ac:dyDescent="0.3"/>
    <row r="956" ht="13" hidden="1" x14ac:dyDescent="0.3"/>
    <row r="957" ht="13" hidden="1" x14ac:dyDescent="0.3"/>
    <row r="958" ht="13" hidden="1" x14ac:dyDescent="0.3"/>
    <row r="959" ht="13" hidden="1" x14ac:dyDescent="0.3"/>
    <row r="960" ht="13" hidden="1" x14ac:dyDescent="0.3"/>
    <row r="961" ht="13" hidden="1" x14ac:dyDescent="0.3"/>
    <row r="962" ht="13" hidden="1" x14ac:dyDescent="0.3"/>
    <row r="963" ht="13" hidden="1" x14ac:dyDescent="0.3"/>
    <row r="964" ht="13" hidden="1" x14ac:dyDescent="0.3"/>
    <row r="965" ht="13" hidden="1" x14ac:dyDescent="0.3"/>
    <row r="966" ht="13" hidden="1" x14ac:dyDescent="0.3"/>
    <row r="967" ht="13" hidden="1" x14ac:dyDescent="0.3"/>
    <row r="968" ht="13" hidden="1" x14ac:dyDescent="0.3"/>
    <row r="969" ht="13" hidden="1" x14ac:dyDescent="0.3"/>
    <row r="970" ht="13" hidden="1" x14ac:dyDescent="0.3"/>
    <row r="971" ht="13" hidden="1" x14ac:dyDescent="0.3"/>
    <row r="972" ht="13" hidden="1" x14ac:dyDescent="0.3"/>
    <row r="973" ht="13" hidden="1" x14ac:dyDescent="0.3"/>
    <row r="974" ht="13" hidden="1" x14ac:dyDescent="0.3"/>
    <row r="975" ht="13" hidden="1" x14ac:dyDescent="0.3"/>
    <row r="976" ht="13" hidden="1" x14ac:dyDescent="0.3"/>
    <row r="977" ht="13" hidden="1" x14ac:dyDescent="0.3"/>
    <row r="978" ht="13" hidden="1" x14ac:dyDescent="0.3"/>
    <row r="979" ht="13" hidden="1" x14ac:dyDescent="0.3"/>
    <row r="980" ht="13" hidden="1" x14ac:dyDescent="0.3"/>
    <row r="981" ht="13" hidden="1" x14ac:dyDescent="0.3"/>
    <row r="982" ht="13" hidden="1" x14ac:dyDescent="0.3"/>
    <row r="983" ht="13" hidden="1" x14ac:dyDescent="0.3"/>
    <row r="984" ht="13" hidden="1" x14ac:dyDescent="0.3"/>
    <row r="985" ht="13" hidden="1" x14ac:dyDescent="0.3"/>
    <row r="986" ht="13" hidden="1" x14ac:dyDescent="0.3"/>
    <row r="987" ht="13" hidden="1" x14ac:dyDescent="0.3"/>
    <row r="988" ht="13" hidden="1" x14ac:dyDescent="0.3"/>
    <row r="989" ht="13" hidden="1" x14ac:dyDescent="0.3"/>
    <row r="990" ht="13" hidden="1" x14ac:dyDescent="0.3"/>
    <row r="991" ht="13" hidden="1" x14ac:dyDescent="0.3"/>
    <row r="992" ht="13" hidden="1" x14ac:dyDescent="0.3"/>
    <row r="993" ht="13" hidden="1" x14ac:dyDescent="0.3"/>
    <row r="994" ht="13" hidden="1" x14ac:dyDescent="0.3"/>
    <row r="995" ht="13" hidden="1" x14ac:dyDescent="0.3"/>
    <row r="996" ht="13" hidden="1" x14ac:dyDescent="0.3"/>
    <row r="997" ht="13" hidden="1" x14ac:dyDescent="0.3"/>
    <row r="998" ht="13" hidden="1" x14ac:dyDescent="0.3"/>
    <row r="999" ht="13" hidden="1" x14ac:dyDescent="0.3"/>
    <row r="1000" ht="13" hidden="1" x14ac:dyDescent="0.3"/>
  </sheetData>
  <autoFilter ref="A1:A1000" xr:uid="{00000000-0009-0000-0000-000002000000}">
    <filterColumn colId="0">
      <filters>
        <filter val="2005"/>
        <filter val="2006"/>
        <filter val="2007"/>
        <filter val="2008"/>
        <filter val="2009"/>
        <filter val="2010"/>
        <filter val="2011"/>
        <filter val="2012"/>
        <filter val="2013"/>
        <filter val="2014"/>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M34"/>
  <sheetViews>
    <sheetView zoomScale="55" workbookViewId="0">
      <selection activeCell="O7" sqref="O7"/>
    </sheetView>
  </sheetViews>
  <sheetFormatPr defaultColWidth="14.3984375" defaultRowHeight="15" customHeight="1" x14ac:dyDescent="0.3"/>
  <cols>
    <col min="1" max="1" width="21.8984375" customWidth="1"/>
  </cols>
  <sheetData>
    <row r="2" spans="1:13" x14ac:dyDescent="0.3">
      <c r="A2" s="51" t="s">
        <v>98</v>
      </c>
      <c r="B2" s="52" t="s">
        <v>3</v>
      </c>
      <c r="C2" s="52">
        <v>2005</v>
      </c>
      <c r="D2" s="52">
        <v>2006</v>
      </c>
      <c r="E2" s="52">
        <v>2007</v>
      </c>
      <c r="F2" s="52">
        <v>2008</v>
      </c>
      <c r="G2" s="52">
        <v>2009</v>
      </c>
      <c r="H2" s="52">
        <v>2010</v>
      </c>
      <c r="I2" s="52">
        <v>2011</v>
      </c>
      <c r="J2" s="52">
        <v>2012</v>
      </c>
      <c r="K2" s="52">
        <v>2013</v>
      </c>
      <c r="L2" s="52">
        <v>2014</v>
      </c>
      <c r="M2" s="53">
        <v>2015</v>
      </c>
    </row>
    <row r="3" spans="1:13" x14ac:dyDescent="0.3">
      <c r="A3" s="43" t="s">
        <v>5</v>
      </c>
      <c r="B3" s="44">
        <v>1.94</v>
      </c>
      <c r="C3" s="45">
        <v>1</v>
      </c>
      <c r="D3" s="45">
        <v>1.1599999999999999</v>
      </c>
      <c r="E3" s="45">
        <v>1.31</v>
      </c>
      <c r="F3" s="45">
        <v>1.05</v>
      </c>
      <c r="G3" s="45">
        <v>1.21</v>
      </c>
      <c r="H3" s="45">
        <v>1.35</v>
      </c>
      <c r="I3" s="45">
        <v>1.42</v>
      </c>
      <c r="J3" s="45">
        <v>1.5</v>
      </c>
      <c r="K3" s="45">
        <v>1.77</v>
      </c>
      <c r="L3" s="45">
        <v>1.9</v>
      </c>
      <c r="M3" s="46">
        <v>1.94</v>
      </c>
    </row>
    <row r="4" spans="1:13" x14ac:dyDescent="0.3">
      <c r="A4" s="47" t="s">
        <v>43</v>
      </c>
      <c r="B4" s="48">
        <v>1.5</v>
      </c>
      <c r="C4" s="49">
        <v>0.97</v>
      </c>
      <c r="D4" s="49">
        <v>1.02</v>
      </c>
      <c r="E4" s="49">
        <v>1.0900000000000001</v>
      </c>
      <c r="F4" s="49">
        <v>1.1599999999999999</v>
      </c>
      <c r="G4" s="49">
        <v>1.23</v>
      </c>
      <c r="H4" s="49">
        <v>1.31</v>
      </c>
      <c r="I4" s="49">
        <v>1.39</v>
      </c>
      <c r="J4" s="49">
        <v>1.46</v>
      </c>
      <c r="K4" s="49">
        <v>1.49</v>
      </c>
      <c r="L4" s="49">
        <v>1.46</v>
      </c>
      <c r="M4" s="50">
        <v>1.5</v>
      </c>
    </row>
    <row r="5" spans="1:13" x14ac:dyDescent="0.3">
      <c r="A5" s="43" t="s">
        <v>7</v>
      </c>
      <c r="B5" s="44">
        <v>0.37</v>
      </c>
      <c r="C5" s="45">
        <v>0.27</v>
      </c>
      <c r="D5" s="45">
        <v>0.28000000000000003</v>
      </c>
      <c r="E5" s="45">
        <v>0.28999999999999998</v>
      </c>
      <c r="F5" s="45">
        <v>0.3</v>
      </c>
      <c r="G5" s="45">
        <v>0.33</v>
      </c>
      <c r="H5" s="45">
        <v>0.34</v>
      </c>
      <c r="I5" s="45">
        <v>0.34</v>
      </c>
      <c r="J5" s="45">
        <v>0.34</v>
      </c>
      <c r="K5" s="45">
        <v>0.36</v>
      </c>
      <c r="L5" s="45">
        <v>0.36</v>
      </c>
      <c r="M5" s="46">
        <v>0.37</v>
      </c>
    </row>
    <row r="6" spans="1:13" x14ac:dyDescent="0.3">
      <c r="A6" s="47" t="s">
        <v>46</v>
      </c>
      <c r="B6" s="48">
        <v>0.33</v>
      </c>
      <c r="C6" s="49">
        <v>0.26</v>
      </c>
      <c r="D6" s="49">
        <v>0.27</v>
      </c>
      <c r="E6" s="49">
        <v>0.27</v>
      </c>
      <c r="F6" s="49">
        <v>0.28000000000000003</v>
      </c>
      <c r="G6" s="49">
        <v>0.28000000000000003</v>
      </c>
      <c r="H6" s="49">
        <v>0.28999999999999998</v>
      </c>
      <c r="I6" s="49">
        <v>0.3</v>
      </c>
      <c r="J6" s="49">
        <v>0.28999999999999998</v>
      </c>
      <c r="K6" s="49">
        <v>0.3</v>
      </c>
      <c r="L6" s="49">
        <v>0.32</v>
      </c>
      <c r="M6" s="50">
        <v>0.33</v>
      </c>
    </row>
    <row r="7" spans="1:13" x14ac:dyDescent="0.3">
      <c r="A7" s="43" t="s">
        <v>48</v>
      </c>
      <c r="B7" s="44">
        <v>0.35</v>
      </c>
      <c r="C7" s="45">
        <v>0.17</v>
      </c>
      <c r="D7" s="45">
        <v>0.17</v>
      </c>
      <c r="E7" s="45">
        <v>0.17</v>
      </c>
      <c r="F7" s="45">
        <v>0.21</v>
      </c>
      <c r="G7" s="45">
        <v>0.25</v>
      </c>
      <c r="H7" s="45">
        <v>0.28000000000000003</v>
      </c>
      <c r="I7" s="45">
        <v>0.28999999999999998</v>
      </c>
      <c r="J7" s="45">
        <v>0.28999999999999998</v>
      </c>
      <c r="K7" s="45">
        <v>0.3</v>
      </c>
      <c r="L7" s="45">
        <v>0.32</v>
      </c>
      <c r="M7" s="46">
        <v>0.35</v>
      </c>
    </row>
    <row r="8" spans="1:13" x14ac:dyDescent="0.3">
      <c r="A8" s="47" t="s">
        <v>50</v>
      </c>
      <c r="B8" s="48">
        <v>3.9</v>
      </c>
      <c r="C8" s="49">
        <v>1.59</v>
      </c>
      <c r="D8" s="49">
        <v>1.65</v>
      </c>
      <c r="E8" s="49">
        <v>1.77</v>
      </c>
      <c r="F8" s="49">
        <v>2.29</v>
      </c>
      <c r="G8" s="49">
        <v>2.72</v>
      </c>
      <c r="H8" s="49">
        <v>2.98</v>
      </c>
      <c r="I8" s="49">
        <v>3.15</v>
      </c>
      <c r="J8" s="49">
        <v>3.38</v>
      </c>
      <c r="K8" s="49">
        <v>3.44</v>
      </c>
      <c r="L8" s="49">
        <v>3.7</v>
      </c>
      <c r="M8" s="50">
        <v>3.9</v>
      </c>
    </row>
    <row r="9" spans="1:13" x14ac:dyDescent="0.3">
      <c r="A9" s="43" t="s">
        <v>52</v>
      </c>
      <c r="B9" s="44">
        <v>1.1499999999999999</v>
      </c>
      <c r="C9" s="45">
        <v>1.8</v>
      </c>
      <c r="D9" s="45">
        <v>1.45</v>
      </c>
      <c r="E9" s="45">
        <v>1.49</v>
      </c>
      <c r="F9" s="45">
        <v>1.45</v>
      </c>
      <c r="G9" s="45">
        <v>1.36</v>
      </c>
      <c r="H9" s="45">
        <v>1.31</v>
      </c>
      <c r="I9" s="45">
        <v>1.37</v>
      </c>
      <c r="J9" s="45">
        <v>1.39</v>
      </c>
      <c r="K9" s="45">
        <v>1.28</v>
      </c>
      <c r="L9" s="45">
        <v>1.22</v>
      </c>
      <c r="M9" s="46">
        <v>1.1499999999999999</v>
      </c>
    </row>
    <row r="10" spans="1:13" x14ac:dyDescent="0.3">
      <c r="A10" s="47" t="s">
        <v>54</v>
      </c>
      <c r="B10" s="48">
        <v>1.6</v>
      </c>
      <c r="C10" s="49">
        <v>1.1299999999999999</v>
      </c>
      <c r="D10" s="49">
        <v>1.26</v>
      </c>
      <c r="E10" s="49">
        <v>1.37</v>
      </c>
      <c r="F10" s="49">
        <v>1.4</v>
      </c>
      <c r="G10" s="49">
        <v>1.42</v>
      </c>
      <c r="H10" s="49">
        <v>1.44</v>
      </c>
      <c r="I10" s="49">
        <v>1.48</v>
      </c>
      <c r="J10" s="49">
        <v>1.46</v>
      </c>
      <c r="K10" s="49">
        <v>1.47</v>
      </c>
      <c r="L10" s="49">
        <v>1.55</v>
      </c>
      <c r="M10" s="50">
        <v>1.6</v>
      </c>
    </row>
    <row r="11" spans="1:13" x14ac:dyDescent="0.3">
      <c r="A11" s="43" t="s">
        <v>56</v>
      </c>
      <c r="B11" s="44">
        <v>1.68</v>
      </c>
      <c r="C11" s="45">
        <v>1.03</v>
      </c>
      <c r="D11" s="45">
        <v>1.04</v>
      </c>
      <c r="E11" s="45">
        <v>1.1299999999999999</v>
      </c>
      <c r="F11" s="45">
        <v>1.1200000000000001</v>
      </c>
      <c r="G11" s="45">
        <v>1.1200000000000001</v>
      </c>
      <c r="H11" s="45">
        <v>1.2</v>
      </c>
      <c r="I11" s="45">
        <v>1.34</v>
      </c>
      <c r="J11" s="45">
        <v>1.51</v>
      </c>
      <c r="K11" s="45">
        <v>1.57</v>
      </c>
      <c r="L11" s="45">
        <v>1.68</v>
      </c>
      <c r="M11" s="46">
        <v>1.68</v>
      </c>
    </row>
    <row r="12" spans="1:13" x14ac:dyDescent="0.3">
      <c r="A12" s="47" t="s">
        <v>58</v>
      </c>
      <c r="B12" s="48">
        <v>1.67</v>
      </c>
      <c r="C12" s="49">
        <v>0.91</v>
      </c>
      <c r="D12" s="49">
        <v>1.03</v>
      </c>
      <c r="E12" s="49">
        <v>1.0900000000000001</v>
      </c>
      <c r="F12" s="49">
        <v>1.19</v>
      </c>
      <c r="G12" s="49">
        <v>1.34</v>
      </c>
      <c r="H12" s="49">
        <v>1.45</v>
      </c>
      <c r="I12" s="49">
        <v>1.59</v>
      </c>
      <c r="J12" s="49">
        <v>1.73</v>
      </c>
      <c r="K12" s="49">
        <v>1.78</v>
      </c>
      <c r="L12" s="49">
        <v>1.84</v>
      </c>
      <c r="M12" s="50">
        <v>1.67</v>
      </c>
    </row>
    <row r="13" spans="1:13" x14ac:dyDescent="0.3">
      <c r="A13" s="43" t="s">
        <v>60</v>
      </c>
      <c r="B13" s="44">
        <v>0.38</v>
      </c>
      <c r="C13" s="45">
        <v>0.27</v>
      </c>
      <c r="D13" s="45">
        <v>0.28000000000000003</v>
      </c>
      <c r="E13" s="45">
        <v>0.3</v>
      </c>
      <c r="F13" s="45">
        <v>0.3</v>
      </c>
      <c r="G13" s="45">
        <v>0.31</v>
      </c>
      <c r="H13" s="45">
        <v>0.32</v>
      </c>
      <c r="I13" s="45">
        <v>0.33</v>
      </c>
      <c r="J13" s="45">
        <v>0.35</v>
      </c>
      <c r="K13" s="45">
        <v>0.35</v>
      </c>
      <c r="L13" s="45">
        <v>0.36</v>
      </c>
      <c r="M13" s="46">
        <v>0.38</v>
      </c>
    </row>
    <row r="14" spans="1:13" x14ac:dyDescent="0.3">
      <c r="A14" s="47" t="s">
        <v>62</v>
      </c>
      <c r="B14" s="48">
        <v>0.32</v>
      </c>
      <c r="C14" s="49">
        <v>0.23</v>
      </c>
      <c r="D14" s="49">
        <v>0.24</v>
      </c>
      <c r="E14" s="49">
        <v>0.25</v>
      </c>
      <c r="F14" s="49">
        <v>0.25</v>
      </c>
      <c r="G14" s="49">
        <v>0.25</v>
      </c>
      <c r="H14" s="49">
        <v>0.26</v>
      </c>
      <c r="I14" s="49">
        <v>0.28000000000000003</v>
      </c>
      <c r="J14" s="49">
        <v>0.28999999999999998</v>
      </c>
      <c r="K14" s="49">
        <v>0.3</v>
      </c>
      <c r="L14" s="49">
        <v>0.31</v>
      </c>
      <c r="M14" s="50">
        <v>0.32</v>
      </c>
    </row>
    <row r="15" spans="1:13" x14ac:dyDescent="0.3">
      <c r="A15" s="43" t="s">
        <v>64</v>
      </c>
      <c r="B15" s="44">
        <v>0.95</v>
      </c>
      <c r="C15" s="45">
        <v>0.78</v>
      </c>
      <c r="D15" s="45">
        <v>0.82</v>
      </c>
      <c r="E15" s="45">
        <v>0.85</v>
      </c>
      <c r="F15" s="45">
        <v>0.85</v>
      </c>
      <c r="G15" s="45">
        <v>0.88</v>
      </c>
      <c r="H15" s="45">
        <v>0.87</v>
      </c>
      <c r="I15" s="45">
        <v>0.91</v>
      </c>
      <c r="J15" s="45">
        <v>0.99</v>
      </c>
      <c r="K15" s="45">
        <v>1.02</v>
      </c>
      <c r="L15" s="45">
        <v>0.92</v>
      </c>
      <c r="M15" s="46">
        <v>0.95</v>
      </c>
    </row>
    <row r="16" spans="1:13" x14ac:dyDescent="0.3">
      <c r="A16" s="47" t="s">
        <v>66</v>
      </c>
      <c r="B16" s="48">
        <v>0.88</v>
      </c>
      <c r="C16" s="49">
        <v>0.46</v>
      </c>
      <c r="D16" s="49">
        <v>0.51</v>
      </c>
      <c r="E16" s="49">
        <v>0.53</v>
      </c>
      <c r="F16" s="49">
        <v>0.55000000000000004</v>
      </c>
      <c r="G16" s="49">
        <v>0.62</v>
      </c>
      <c r="H16" s="49">
        <v>0.65</v>
      </c>
      <c r="I16" s="49">
        <v>0.7</v>
      </c>
      <c r="J16" s="49">
        <v>0.77</v>
      </c>
      <c r="K16" s="49">
        <v>0.84</v>
      </c>
      <c r="L16" s="49">
        <v>0.87</v>
      </c>
      <c r="M16" s="50">
        <v>0.88</v>
      </c>
    </row>
    <row r="17" spans="1:13" x14ac:dyDescent="0.3">
      <c r="A17" s="43" t="s">
        <v>68</v>
      </c>
      <c r="B17" s="44">
        <v>0.47</v>
      </c>
      <c r="C17" s="45">
        <v>0.28000000000000003</v>
      </c>
      <c r="D17" s="45">
        <v>0.3</v>
      </c>
      <c r="E17" s="45">
        <v>0.32</v>
      </c>
      <c r="F17" s="45">
        <v>0.35</v>
      </c>
      <c r="G17" s="45">
        <v>0.38</v>
      </c>
      <c r="H17" s="45">
        <v>0.39</v>
      </c>
      <c r="I17" s="45">
        <v>0.41</v>
      </c>
      <c r="J17" s="45">
        <v>0.42</v>
      </c>
      <c r="K17" s="45">
        <v>0.45</v>
      </c>
      <c r="L17" s="45">
        <v>0.47</v>
      </c>
      <c r="M17" s="46">
        <v>0.47</v>
      </c>
    </row>
    <row r="18" spans="1:13" x14ac:dyDescent="0.3">
      <c r="A18" s="47" t="s">
        <v>99</v>
      </c>
      <c r="B18" s="48">
        <v>0.32</v>
      </c>
      <c r="C18" s="49">
        <v>0.23</v>
      </c>
      <c r="D18" s="49">
        <v>0.24</v>
      </c>
      <c r="E18" s="49">
        <v>0.25</v>
      </c>
      <c r="F18" s="49">
        <v>0.25</v>
      </c>
      <c r="G18" s="49">
        <v>0.25</v>
      </c>
      <c r="H18" s="49">
        <v>0.26</v>
      </c>
      <c r="I18" s="49">
        <v>0.28000000000000003</v>
      </c>
      <c r="J18" s="49">
        <v>0.28999999999999998</v>
      </c>
      <c r="K18" s="49">
        <v>0.3</v>
      </c>
      <c r="L18" s="49">
        <v>0.31</v>
      </c>
      <c r="M18" s="50">
        <v>0.32</v>
      </c>
    </row>
    <row r="19" spans="1:13" x14ac:dyDescent="0.3">
      <c r="A19" s="43" t="s">
        <v>70</v>
      </c>
      <c r="B19" s="44">
        <v>1.36</v>
      </c>
      <c r="C19" s="45">
        <v>0.79</v>
      </c>
      <c r="D19" s="45">
        <v>0.81</v>
      </c>
      <c r="E19" s="45">
        <v>0.89</v>
      </c>
      <c r="F19" s="45">
        <v>0.95</v>
      </c>
      <c r="G19" s="45">
        <v>0.95</v>
      </c>
      <c r="H19" s="45">
        <v>0.96</v>
      </c>
      <c r="I19" s="45">
        <v>0.98</v>
      </c>
      <c r="J19" s="45">
        <v>0.97</v>
      </c>
      <c r="K19" s="45">
        <v>1</v>
      </c>
      <c r="L19" s="45">
        <v>1.1499999999999999</v>
      </c>
      <c r="M19" s="46">
        <v>1.36</v>
      </c>
    </row>
    <row r="20" spans="1:13" x14ac:dyDescent="0.3">
      <c r="A20" s="47" t="s">
        <v>72</v>
      </c>
      <c r="B20" s="48">
        <v>1.4</v>
      </c>
      <c r="C20" s="49">
        <v>1.01</v>
      </c>
      <c r="D20" s="49">
        <v>1.03</v>
      </c>
      <c r="E20" s="49">
        <v>1.1000000000000001</v>
      </c>
      <c r="F20" s="49">
        <v>1.1399999999999999</v>
      </c>
      <c r="G20" s="49">
        <v>1.1499999999999999</v>
      </c>
      <c r="H20" s="49">
        <v>1.1599999999999999</v>
      </c>
      <c r="I20" s="49">
        <v>1.2</v>
      </c>
      <c r="J20" s="49">
        <v>1.23</v>
      </c>
      <c r="K20" s="49">
        <v>1.26</v>
      </c>
      <c r="L20" s="49">
        <v>1.33</v>
      </c>
      <c r="M20" s="50">
        <v>1.4</v>
      </c>
    </row>
    <row r="21" spans="1:13" x14ac:dyDescent="0.3">
      <c r="A21" s="43" t="s">
        <v>74</v>
      </c>
      <c r="B21" s="44">
        <v>0.27</v>
      </c>
      <c r="C21" s="45">
        <v>0.15</v>
      </c>
      <c r="D21" s="45">
        <v>0.15</v>
      </c>
      <c r="E21" s="45">
        <v>0.15</v>
      </c>
      <c r="F21" s="45">
        <v>0.16</v>
      </c>
      <c r="G21" s="45">
        <v>0.17</v>
      </c>
      <c r="H21" s="45">
        <v>0.15</v>
      </c>
      <c r="I21" s="45">
        <v>0.16</v>
      </c>
      <c r="J21" s="45">
        <v>0.2</v>
      </c>
      <c r="K21" s="45">
        <v>0.23</v>
      </c>
      <c r="L21" s="45">
        <v>0.26</v>
      </c>
      <c r="M21" s="46">
        <v>0.27</v>
      </c>
    </row>
    <row r="22" spans="1:13" x14ac:dyDescent="0.3">
      <c r="A22" s="47" t="s">
        <v>76</v>
      </c>
      <c r="B22" s="48">
        <v>0.4</v>
      </c>
      <c r="C22" s="49">
        <v>0.36</v>
      </c>
      <c r="D22" s="49">
        <v>0.36</v>
      </c>
      <c r="E22" s="49">
        <v>0.37</v>
      </c>
      <c r="F22" s="49">
        <v>0.38</v>
      </c>
      <c r="G22" s="49">
        <v>0.39</v>
      </c>
      <c r="H22" s="49">
        <v>0.42</v>
      </c>
      <c r="I22" s="49">
        <v>0.46</v>
      </c>
      <c r="J22" s="49">
        <v>0.46</v>
      </c>
      <c r="K22" s="49">
        <v>0.47</v>
      </c>
      <c r="L22" s="49">
        <v>0.43</v>
      </c>
      <c r="M22" s="50">
        <v>0.4</v>
      </c>
    </row>
    <row r="23" spans="1:13" x14ac:dyDescent="0.3">
      <c r="A23" s="43" t="s">
        <v>78</v>
      </c>
      <c r="B23" s="44">
        <v>0.28000000000000003</v>
      </c>
      <c r="C23" s="45">
        <v>0.23</v>
      </c>
      <c r="D23" s="45">
        <v>0.23</v>
      </c>
      <c r="E23" s="45">
        <v>0.23</v>
      </c>
      <c r="F23" s="45">
        <v>0.24</v>
      </c>
      <c r="G23" s="45">
        <v>0.25</v>
      </c>
      <c r="H23" s="45">
        <v>0.26</v>
      </c>
      <c r="I23" s="45">
        <v>0.27</v>
      </c>
      <c r="J23" s="45">
        <v>0.28000000000000003</v>
      </c>
      <c r="K23" s="45">
        <v>0.28000000000000003</v>
      </c>
      <c r="L23" s="45">
        <v>0.28000000000000003</v>
      </c>
      <c r="M23" s="46">
        <v>0.28000000000000003</v>
      </c>
    </row>
    <row r="24" spans="1:13" x14ac:dyDescent="0.3">
      <c r="A24" s="47" t="s">
        <v>80</v>
      </c>
      <c r="B24" s="48">
        <v>0.2</v>
      </c>
      <c r="C24" s="49">
        <v>0.2</v>
      </c>
      <c r="D24" s="49">
        <v>0.19</v>
      </c>
      <c r="E24" s="49">
        <v>0.19</v>
      </c>
      <c r="F24" s="49">
        <v>0.2</v>
      </c>
      <c r="G24" s="49">
        <v>0.19</v>
      </c>
      <c r="H24" s="49">
        <v>0.19</v>
      </c>
      <c r="I24" s="49">
        <v>0.2</v>
      </c>
      <c r="J24" s="49">
        <v>0.2</v>
      </c>
      <c r="K24" s="49">
        <v>0.2</v>
      </c>
      <c r="L24" s="49">
        <v>0.2</v>
      </c>
      <c r="M24" s="50">
        <v>0.2</v>
      </c>
    </row>
    <row r="25" spans="1:13" x14ac:dyDescent="0.3">
      <c r="A25" s="43" t="s">
        <v>82</v>
      </c>
      <c r="B25" s="44">
        <v>1.7</v>
      </c>
      <c r="C25" s="45">
        <v>1.1100000000000001</v>
      </c>
      <c r="D25" s="45">
        <v>1.21</v>
      </c>
      <c r="E25" s="45">
        <v>1.27</v>
      </c>
      <c r="F25" s="45">
        <v>1.25</v>
      </c>
      <c r="G25" s="45">
        <v>1.27</v>
      </c>
      <c r="H25" s="45">
        <v>1.26</v>
      </c>
      <c r="I25" s="45">
        <v>1.36</v>
      </c>
      <c r="J25" s="45">
        <v>1.43</v>
      </c>
      <c r="K25" s="45">
        <v>1.5</v>
      </c>
      <c r="L25" s="45">
        <v>1.59</v>
      </c>
      <c r="M25" s="46">
        <v>1.7</v>
      </c>
    </row>
    <row r="26" spans="1:13" x14ac:dyDescent="0.3">
      <c r="A26" s="47" t="s">
        <v>84</v>
      </c>
      <c r="B26" s="48">
        <v>1.1399999999999999</v>
      </c>
      <c r="C26" s="49">
        <v>1</v>
      </c>
      <c r="D26" s="49">
        <v>1.03</v>
      </c>
      <c r="E26" s="49">
        <v>1.1100000000000001</v>
      </c>
      <c r="F26" s="49">
        <v>1.17</v>
      </c>
      <c r="G26" s="49">
        <v>1.25</v>
      </c>
      <c r="H26" s="49">
        <v>1.2</v>
      </c>
      <c r="I26" s="49">
        <v>1.1599999999999999</v>
      </c>
      <c r="J26" s="49">
        <v>1.1200000000000001</v>
      </c>
      <c r="K26" s="49">
        <v>1.08</v>
      </c>
      <c r="L26" s="49">
        <v>1.1200000000000001</v>
      </c>
      <c r="M26" s="50">
        <v>1.1399999999999999</v>
      </c>
    </row>
    <row r="27" spans="1:13" x14ac:dyDescent="0.3">
      <c r="A27" s="43" t="s">
        <v>86</v>
      </c>
      <c r="B27" s="44">
        <v>0.91</v>
      </c>
      <c r="C27" s="45">
        <v>0.55000000000000004</v>
      </c>
      <c r="D27" s="45">
        <v>0.56999999999999995</v>
      </c>
      <c r="E27" s="45">
        <v>0.57999999999999996</v>
      </c>
      <c r="F27" s="45">
        <v>0.6</v>
      </c>
      <c r="G27" s="45">
        <v>0.62</v>
      </c>
      <c r="H27" s="45">
        <v>0.67</v>
      </c>
      <c r="I27" s="45">
        <v>0.71</v>
      </c>
      <c r="J27" s="45">
        <v>0.75</v>
      </c>
      <c r="K27" s="45">
        <v>0.78</v>
      </c>
      <c r="L27" s="45">
        <v>0.9</v>
      </c>
      <c r="M27" s="46">
        <v>0.91</v>
      </c>
    </row>
    <row r="28" spans="1:13" x14ac:dyDescent="0.3">
      <c r="A28" s="47" t="s">
        <v>88</v>
      </c>
      <c r="B28" s="48">
        <v>0.43</v>
      </c>
      <c r="C28" s="49">
        <v>0.31</v>
      </c>
      <c r="D28" s="49">
        <v>0.28999999999999998</v>
      </c>
      <c r="E28" s="49">
        <v>0.28000000000000003</v>
      </c>
      <c r="F28" s="49">
        <v>0.3</v>
      </c>
      <c r="G28" s="49">
        <v>0.35</v>
      </c>
      <c r="H28" s="49">
        <v>0.41</v>
      </c>
      <c r="I28" s="49">
        <v>0.41</v>
      </c>
      <c r="J28" s="49">
        <v>0.39</v>
      </c>
      <c r="K28" s="49">
        <v>0.41</v>
      </c>
      <c r="L28" s="49">
        <v>0.41</v>
      </c>
      <c r="M28" s="50">
        <v>0.43</v>
      </c>
    </row>
    <row r="29" spans="1:13" x14ac:dyDescent="0.3">
      <c r="A29" s="43" t="s">
        <v>90</v>
      </c>
      <c r="B29" s="44">
        <v>1.27</v>
      </c>
      <c r="C29" s="45">
        <v>0.97</v>
      </c>
      <c r="D29" s="45">
        <v>1.01</v>
      </c>
      <c r="E29" s="45">
        <v>1.07</v>
      </c>
      <c r="F29" s="45">
        <v>1.07</v>
      </c>
      <c r="G29" s="45">
        <v>1.1599999999999999</v>
      </c>
      <c r="H29" s="45">
        <v>1.17</v>
      </c>
      <c r="I29" s="45">
        <v>1.1499999999999999</v>
      </c>
      <c r="J29" s="45">
        <v>1.1599999999999999</v>
      </c>
      <c r="K29" s="45">
        <v>1.1599999999999999</v>
      </c>
      <c r="L29" s="45">
        <v>1.24</v>
      </c>
      <c r="M29" s="46">
        <v>1.27</v>
      </c>
    </row>
    <row r="30" spans="1:13" x14ac:dyDescent="0.3">
      <c r="A30" s="47" t="s">
        <v>100</v>
      </c>
      <c r="B30" s="48">
        <v>1.5</v>
      </c>
      <c r="C30" s="49">
        <v>0.97</v>
      </c>
      <c r="D30" s="49">
        <v>1.02</v>
      </c>
      <c r="E30" s="49">
        <v>1.0900000000000001</v>
      </c>
      <c r="F30" s="49">
        <v>1.1599999999999999</v>
      </c>
      <c r="G30" s="49">
        <v>1.23</v>
      </c>
      <c r="H30" s="49">
        <v>1.31</v>
      </c>
      <c r="I30" s="49">
        <v>1.39</v>
      </c>
      <c r="J30" s="49">
        <v>1.46</v>
      </c>
      <c r="K30" s="49">
        <v>1.49</v>
      </c>
      <c r="L30" s="49">
        <v>1.46</v>
      </c>
      <c r="M30" s="50">
        <v>1.5</v>
      </c>
    </row>
    <row r="31" spans="1:13" x14ac:dyDescent="0.3">
      <c r="A31" s="43" t="s">
        <v>92</v>
      </c>
      <c r="B31" s="44">
        <v>0.8</v>
      </c>
      <c r="C31" s="45">
        <v>0.52</v>
      </c>
      <c r="D31" s="45">
        <v>0.55000000000000004</v>
      </c>
      <c r="E31" s="45">
        <v>0.54</v>
      </c>
      <c r="F31" s="45">
        <v>0.54</v>
      </c>
      <c r="G31" s="45">
        <v>0.56000000000000005</v>
      </c>
      <c r="H31" s="45">
        <v>0.57999999999999996</v>
      </c>
      <c r="I31" s="45">
        <v>0.66</v>
      </c>
      <c r="J31" s="45">
        <v>0.74</v>
      </c>
      <c r="K31" s="45">
        <v>0.65</v>
      </c>
      <c r="L31" s="45">
        <v>0.69</v>
      </c>
      <c r="M31" s="46">
        <v>0.8</v>
      </c>
    </row>
    <row r="32" spans="1:13" x14ac:dyDescent="0.3">
      <c r="A32" s="47" t="s">
        <v>94</v>
      </c>
      <c r="B32" s="48">
        <v>0.77</v>
      </c>
      <c r="C32" s="49">
        <v>0.56999999999999995</v>
      </c>
      <c r="D32" s="49">
        <v>0.6</v>
      </c>
      <c r="E32" s="49">
        <v>0.63</v>
      </c>
      <c r="F32" s="49">
        <v>0.65</v>
      </c>
      <c r="G32" s="49">
        <v>0.65</v>
      </c>
      <c r="H32" s="49">
        <v>0.67</v>
      </c>
      <c r="I32" s="49">
        <v>0.7</v>
      </c>
      <c r="J32" s="49">
        <v>0.73</v>
      </c>
      <c r="K32" s="49">
        <v>0.77</v>
      </c>
      <c r="L32" s="49">
        <v>0.78</v>
      </c>
      <c r="M32" s="50">
        <v>0.77</v>
      </c>
    </row>
    <row r="33" spans="1:13" x14ac:dyDescent="0.3">
      <c r="A33" s="43" t="s">
        <v>96</v>
      </c>
      <c r="B33" s="44">
        <v>0.37</v>
      </c>
      <c r="C33" s="45">
        <v>0.22</v>
      </c>
      <c r="D33" s="45">
        <v>0.24</v>
      </c>
      <c r="E33" s="45">
        <v>0.26</v>
      </c>
      <c r="F33" s="45">
        <v>0.27</v>
      </c>
      <c r="G33" s="45">
        <v>0.28000000000000003</v>
      </c>
      <c r="H33" s="45">
        <v>0.28999999999999998</v>
      </c>
      <c r="I33" s="45">
        <v>0.3</v>
      </c>
      <c r="J33" s="45">
        <v>0.31</v>
      </c>
      <c r="K33" s="45">
        <v>0.32</v>
      </c>
      <c r="L33" s="45">
        <v>0.33</v>
      </c>
      <c r="M33" s="46">
        <v>0.37</v>
      </c>
    </row>
    <row r="34" spans="1:13" x14ac:dyDescent="0.3">
      <c r="A34" s="47" t="s">
        <v>34</v>
      </c>
      <c r="B34" s="48">
        <v>1.07</v>
      </c>
      <c r="C34" s="49">
        <v>0.79</v>
      </c>
      <c r="D34" s="49">
        <v>0.82</v>
      </c>
      <c r="E34" s="49">
        <v>0.83</v>
      </c>
      <c r="F34" s="49">
        <v>0.88</v>
      </c>
      <c r="G34" s="49">
        <v>0.9</v>
      </c>
      <c r="H34" s="49">
        <v>0.95</v>
      </c>
      <c r="I34" s="49">
        <v>1</v>
      </c>
      <c r="J34" s="49">
        <v>1.07</v>
      </c>
      <c r="K34" s="49">
        <v>1.1299999999999999</v>
      </c>
      <c r="L34" s="49">
        <v>1.1200000000000001</v>
      </c>
      <c r="M34" s="50">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292EB-2C92-415B-AB2A-669460C111B6}">
  <dimension ref="A1:M39"/>
  <sheetViews>
    <sheetView tabSelected="1" topLeftCell="A6" zoomScale="53" zoomScaleNormal="46" workbookViewId="0">
      <selection activeCell="S30" sqref="S30"/>
    </sheetView>
  </sheetViews>
  <sheetFormatPr defaultRowHeight="13" x14ac:dyDescent="0.3"/>
  <cols>
    <col min="1" max="1" width="25.296875" style="62" customWidth="1"/>
    <col min="2" max="2" width="15.3984375" style="62" customWidth="1"/>
    <col min="3" max="16384" width="8.796875" style="62"/>
  </cols>
  <sheetData>
    <row r="1" spans="1:13" x14ac:dyDescent="0.3">
      <c r="B1" s="62" t="str">
        <f>B39</f>
        <v>2011</v>
      </c>
    </row>
    <row r="2" spans="1:13" ht="15" x14ac:dyDescent="0.3">
      <c r="A2" s="68" t="s">
        <v>98</v>
      </c>
      <c r="B2" s="68" t="s">
        <v>3</v>
      </c>
      <c r="C2" s="68" t="s">
        <v>112</v>
      </c>
      <c r="D2" s="68" t="s">
        <v>111</v>
      </c>
      <c r="E2" s="68" t="s">
        <v>110</v>
      </c>
      <c r="F2" s="68" t="s">
        <v>109</v>
      </c>
      <c r="G2" s="68" t="s">
        <v>108</v>
      </c>
      <c r="H2" s="68" t="s">
        <v>107</v>
      </c>
      <c r="I2" s="68" t="s">
        <v>106</v>
      </c>
      <c r="J2" s="68" t="s">
        <v>105</v>
      </c>
      <c r="K2" s="68" t="s">
        <v>104</v>
      </c>
      <c r="L2" s="68" t="s">
        <v>103</v>
      </c>
      <c r="M2" s="68" t="s">
        <v>102</v>
      </c>
    </row>
    <row r="3" spans="1:13" ht="15.5" x14ac:dyDescent="0.3">
      <c r="A3" s="64" t="s">
        <v>5</v>
      </c>
      <c r="B3" s="64">
        <f>SUMIF(C2:M2,B1,C3:M3)</f>
        <v>1.42</v>
      </c>
      <c r="C3" s="65">
        <v>1</v>
      </c>
      <c r="D3" s="65">
        <v>1.1599999999999999</v>
      </c>
      <c r="E3" s="65">
        <v>1.31</v>
      </c>
      <c r="F3" s="65">
        <v>1.05</v>
      </c>
      <c r="G3" s="65">
        <v>1.21</v>
      </c>
      <c r="H3" s="65">
        <v>1.35</v>
      </c>
      <c r="I3" s="65">
        <v>1.42</v>
      </c>
      <c r="J3" s="65">
        <v>1.5</v>
      </c>
      <c r="K3" s="65">
        <v>1.77</v>
      </c>
      <c r="L3" s="65">
        <v>1.9</v>
      </c>
      <c r="M3" s="65">
        <v>1.94</v>
      </c>
    </row>
    <row r="4" spans="1:13" ht="15.5" x14ac:dyDescent="0.3">
      <c r="A4" s="64" t="s">
        <v>43</v>
      </c>
      <c r="B4" s="64">
        <f>SUMIF(C2:M2,B1,C4:M4)</f>
        <v>1.39</v>
      </c>
      <c r="C4" s="65">
        <v>0.97</v>
      </c>
      <c r="D4" s="65">
        <v>1.02</v>
      </c>
      <c r="E4" s="65">
        <v>1.0900000000000001</v>
      </c>
      <c r="F4" s="65">
        <v>1.1599999999999999</v>
      </c>
      <c r="G4" s="65">
        <v>1.23</v>
      </c>
      <c r="H4" s="65">
        <v>1.31</v>
      </c>
      <c r="I4" s="65">
        <v>1.39</v>
      </c>
      <c r="J4" s="65">
        <v>1.46</v>
      </c>
      <c r="K4" s="65">
        <v>1.49</v>
      </c>
      <c r="L4" s="65">
        <v>1.46</v>
      </c>
      <c r="M4" s="65">
        <v>1.5</v>
      </c>
    </row>
    <row r="5" spans="1:13" ht="15.5" x14ac:dyDescent="0.3">
      <c r="A5" s="64" t="s">
        <v>7</v>
      </c>
      <c r="B5" s="64">
        <f>SUMIF(C2:M2,B1,C5:M5)</f>
        <v>0.34</v>
      </c>
      <c r="C5" s="65">
        <v>0.27</v>
      </c>
      <c r="D5" s="65">
        <v>0.28000000000000003</v>
      </c>
      <c r="E5" s="65">
        <v>0.28999999999999998</v>
      </c>
      <c r="F5" s="65">
        <v>0.3</v>
      </c>
      <c r="G5" s="65">
        <v>0.33</v>
      </c>
      <c r="H5" s="65">
        <v>0.34</v>
      </c>
      <c r="I5" s="65">
        <v>0.34</v>
      </c>
      <c r="J5" s="65">
        <v>0.34</v>
      </c>
      <c r="K5" s="65">
        <v>0.36</v>
      </c>
      <c r="L5" s="65">
        <v>0.36</v>
      </c>
      <c r="M5" s="65">
        <v>0.37</v>
      </c>
    </row>
    <row r="6" spans="1:13" ht="15.5" x14ac:dyDescent="0.3">
      <c r="A6" s="64" t="s">
        <v>46</v>
      </c>
      <c r="B6" s="64">
        <f>SUMIF(C2:M2,B1,C6:M6)</f>
        <v>0.3</v>
      </c>
      <c r="C6" s="65">
        <v>0.26</v>
      </c>
      <c r="D6" s="65">
        <v>0.27</v>
      </c>
      <c r="E6" s="65">
        <v>0.27</v>
      </c>
      <c r="F6" s="65">
        <v>0.28000000000000003</v>
      </c>
      <c r="G6" s="65">
        <v>0.28000000000000003</v>
      </c>
      <c r="H6" s="65">
        <v>0.28999999999999998</v>
      </c>
      <c r="I6" s="65">
        <v>0.3</v>
      </c>
      <c r="J6" s="65">
        <v>0.28999999999999998</v>
      </c>
      <c r="K6" s="65">
        <v>0.3</v>
      </c>
      <c r="L6" s="65">
        <v>0.32</v>
      </c>
      <c r="M6" s="65">
        <v>0.33</v>
      </c>
    </row>
    <row r="7" spans="1:13" ht="15.5" x14ac:dyDescent="0.3">
      <c r="A7" s="64" t="s">
        <v>48</v>
      </c>
      <c r="B7" s="64">
        <f>SUMIF(C2:M2,B1,C7:M7)</f>
        <v>0.28999999999999998</v>
      </c>
      <c r="C7" s="65">
        <v>0.17</v>
      </c>
      <c r="D7" s="65">
        <v>0.17</v>
      </c>
      <c r="E7" s="65">
        <v>0.17</v>
      </c>
      <c r="F7" s="65">
        <v>0.21</v>
      </c>
      <c r="G7" s="65">
        <v>0.25</v>
      </c>
      <c r="H7" s="65">
        <v>0.28000000000000003</v>
      </c>
      <c r="I7" s="65">
        <v>0.28999999999999998</v>
      </c>
      <c r="J7" s="65">
        <v>0.28999999999999998</v>
      </c>
      <c r="K7" s="65">
        <v>0.3</v>
      </c>
      <c r="L7" s="65">
        <v>0.32</v>
      </c>
      <c r="M7" s="65">
        <v>0.35</v>
      </c>
    </row>
    <row r="8" spans="1:13" ht="15.5" x14ac:dyDescent="0.3">
      <c r="A8" s="64" t="s">
        <v>50</v>
      </c>
      <c r="B8" s="64">
        <f>SUMIF(C2:M2,B1,C8:M8)</f>
        <v>3.15</v>
      </c>
      <c r="C8" s="65">
        <v>1.59</v>
      </c>
      <c r="D8" s="65">
        <v>1.65</v>
      </c>
      <c r="E8" s="65">
        <v>1.77</v>
      </c>
      <c r="F8" s="65">
        <v>2.29</v>
      </c>
      <c r="G8" s="65">
        <v>2.72</v>
      </c>
      <c r="H8" s="65">
        <v>2.98</v>
      </c>
      <c r="I8" s="65">
        <v>3.15</v>
      </c>
      <c r="J8" s="65">
        <v>3.38</v>
      </c>
      <c r="K8" s="65">
        <v>3.44</v>
      </c>
      <c r="L8" s="65">
        <v>3.7</v>
      </c>
      <c r="M8" s="65">
        <v>3.9</v>
      </c>
    </row>
    <row r="9" spans="1:13" ht="15.5" x14ac:dyDescent="0.3">
      <c r="A9" s="64" t="s">
        <v>52</v>
      </c>
      <c r="B9" s="64">
        <f>SUMIF(C2:M2,B1,C9:M9)</f>
        <v>1.37</v>
      </c>
      <c r="C9" s="65">
        <v>1.8</v>
      </c>
      <c r="D9" s="65">
        <v>1.45</v>
      </c>
      <c r="E9" s="65">
        <v>1.49</v>
      </c>
      <c r="F9" s="65">
        <v>1.45</v>
      </c>
      <c r="G9" s="65">
        <v>1.36</v>
      </c>
      <c r="H9" s="65">
        <v>1.31</v>
      </c>
      <c r="I9" s="65">
        <v>1.37</v>
      </c>
      <c r="J9" s="65">
        <v>1.39</v>
      </c>
      <c r="K9" s="65">
        <v>1.28</v>
      </c>
      <c r="L9" s="65">
        <v>1.22</v>
      </c>
      <c r="M9" s="65">
        <v>1.1499999999999999</v>
      </c>
    </row>
    <row r="10" spans="1:13" ht="15.5" x14ac:dyDescent="0.3">
      <c r="A10" s="64" t="s">
        <v>54</v>
      </c>
      <c r="B10" s="64">
        <f>SUMIF(C2:M2,B1,C10:M10)</f>
        <v>1.48</v>
      </c>
      <c r="C10" s="65">
        <v>1.1299999999999999</v>
      </c>
      <c r="D10" s="65">
        <v>1.26</v>
      </c>
      <c r="E10" s="65">
        <v>1.37</v>
      </c>
      <c r="F10" s="65">
        <v>1.4</v>
      </c>
      <c r="G10" s="65">
        <v>1.42</v>
      </c>
      <c r="H10" s="65">
        <v>1.44</v>
      </c>
      <c r="I10" s="65">
        <v>1.48</v>
      </c>
      <c r="J10" s="65">
        <v>1.46</v>
      </c>
      <c r="K10" s="65">
        <v>1.47</v>
      </c>
      <c r="L10" s="65">
        <v>1.55</v>
      </c>
      <c r="M10" s="65">
        <v>1.6</v>
      </c>
    </row>
    <row r="11" spans="1:13" ht="15.5" x14ac:dyDescent="0.3">
      <c r="A11" s="64" t="s">
        <v>56</v>
      </c>
      <c r="B11" s="64">
        <f>SUMIF(C2:M2,B1,C11:M11)</f>
        <v>1.34</v>
      </c>
      <c r="C11" s="65">
        <v>1.03</v>
      </c>
      <c r="D11" s="65">
        <v>1.04</v>
      </c>
      <c r="E11" s="65">
        <v>1.1299999999999999</v>
      </c>
      <c r="F11" s="65">
        <v>1.1200000000000001</v>
      </c>
      <c r="G11" s="65">
        <v>1.1200000000000001</v>
      </c>
      <c r="H11" s="65">
        <v>1.2</v>
      </c>
      <c r="I11" s="65">
        <v>1.34</v>
      </c>
      <c r="J11" s="65">
        <v>1.51</v>
      </c>
      <c r="K11" s="65">
        <v>1.57</v>
      </c>
      <c r="L11" s="65">
        <v>1.68</v>
      </c>
      <c r="M11" s="65">
        <v>1.68</v>
      </c>
    </row>
    <row r="12" spans="1:13" ht="15.5" x14ac:dyDescent="0.3">
      <c r="A12" s="64" t="s">
        <v>58</v>
      </c>
      <c r="B12" s="64">
        <f>SUMIF(C2:M2,B1,C12:M12)</f>
        <v>1.59</v>
      </c>
      <c r="C12" s="65">
        <v>0.91</v>
      </c>
      <c r="D12" s="65">
        <v>1.03</v>
      </c>
      <c r="E12" s="65">
        <v>1.0900000000000001</v>
      </c>
      <c r="F12" s="65">
        <v>1.19</v>
      </c>
      <c r="G12" s="65">
        <v>1.34</v>
      </c>
      <c r="H12" s="65">
        <v>1.45</v>
      </c>
      <c r="I12" s="65">
        <v>1.59</v>
      </c>
      <c r="J12" s="65">
        <v>1.73</v>
      </c>
      <c r="K12" s="65">
        <v>1.78</v>
      </c>
      <c r="L12" s="65">
        <v>1.84</v>
      </c>
      <c r="M12" s="65">
        <v>1.67</v>
      </c>
    </row>
    <row r="13" spans="1:13" ht="15.5" x14ac:dyDescent="0.3">
      <c r="A13" s="64" t="s">
        <v>60</v>
      </c>
      <c r="B13" s="64">
        <f>SUMIF(C2:M2,B1,C13:M13)</f>
        <v>0.33</v>
      </c>
      <c r="C13" s="65">
        <v>0.27</v>
      </c>
      <c r="D13" s="65">
        <v>0.28000000000000003</v>
      </c>
      <c r="E13" s="65">
        <v>0.3</v>
      </c>
      <c r="F13" s="65">
        <v>0.3</v>
      </c>
      <c r="G13" s="65">
        <v>0.31</v>
      </c>
      <c r="H13" s="65">
        <v>0.32</v>
      </c>
      <c r="I13" s="65">
        <v>0.33</v>
      </c>
      <c r="J13" s="65">
        <v>0.35</v>
      </c>
      <c r="K13" s="65">
        <v>0.35</v>
      </c>
      <c r="L13" s="65">
        <v>0.36</v>
      </c>
      <c r="M13" s="65">
        <v>0.38</v>
      </c>
    </row>
    <row r="14" spans="1:13" ht="15.5" x14ac:dyDescent="0.3">
      <c r="A14" s="64" t="s">
        <v>62</v>
      </c>
      <c r="B14" s="64">
        <f>SUMIF(C2:M2,B1,C14:M14)</f>
        <v>0.28000000000000003</v>
      </c>
      <c r="C14" s="65">
        <v>0.23</v>
      </c>
      <c r="D14" s="65">
        <v>0.24</v>
      </c>
      <c r="E14" s="65">
        <v>0.25</v>
      </c>
      <c r="F14" s="65">
        <v>0.25</v>
      </c>
      <c r="G14" s="65">
        <v>0.25</v>
      </c>
      <c r="H14" s="65">
        <v>0.26</v>
      </c>
      <c r="I14" s="65">
        <v>0.28000000000000003</v>
      </c>
      <c r="J14" s="65">
        <v>0.28999999999999998</v>
      </c>
      <c r="K14" s="65">
        <v>0.3</v>
      </c>
      <c r="L14" s="65">
        <v>0.31</v>
      </c>
      <c r="M14" s="65">
        <v>0.32</v>
      </c>
    </row>
    <row r="15" spans="1:13" ht="15.5" x14ac:dyDescent="0.3">
      <c r="A15" s="64" t="s">
        <v>64</v>
      </c>
      <c r="B15" s="64">
        <f>SUMIF(C2:M2,B1,C15:M15)</f>
        <v>0.91</v>
      </c>
      <c r="C15" s="65">
        <v>0.78</v>
      </c>
      <c r="D15" s="65">
        <v>0.82</v>
      </c>
      <c r="E15" s="65">
        <v>0.85</v>
      </c>
      <c r="F15" s="65">
        <v>0.85</v>
      </c>
      <c r="G15" s="65">
        <v>0.88</v>
      </c>
      <c r="H15" s="65">
        <v>0.87</v>
      </c>
      <c r="I15" s="65">
        <v>0.91</v>
      </c>
      <c r="J15" s="65">
        <v>0.99</v>
      </c>
      <c r="K15" s="65">
        <v>1.02</v>
      </c>
      <c r="L15" s="65">
        <v>0.92</v>
      </c>
      <c r="M15" s="65">
        <v>0.95</v>
      </c>
    </row>
    <row r="16" spans="1:13" ht="15.5" x14ac:dyDescent="0.3">
      <c r="A16" s="64" t="s">
        <v>66</v>
      </c>
      <c r="B16" s="64">
        <f>SUMIF(C2:M2,B1,C16:M16)</f>
        <v>0.7</v>
      </c>
      <c r="C16" s="65">
        <v>0.46</v>
      </c>
      <c r="D16" s="65">
        <v>0.51</v>
      </c>
      <c r="E16" s="65">
        <v>0.53</v>
      </c>
      <c r="F16" s="65">
        <v>0.55000000000000004</v>
      </c>
      <c r="G16" s="65">
        <v>0.62</v>
      </c>
      <c r="H16" s="65">
        <v>0.65</v>
      </c>
      <c r="I16" s="65">
        <v>0.7</v>
      </c>
      <c r="J16" s="65">
        <v>0.77</v>
      </c>
      <c r="K16" s="65">
        <v>0.84</v>
      </c>
      <c r="L16" s="65">
        <v>0.87</v>
      </c>
      <c r="M16" s="65">
        <v>0.88</v>
      </c>
    </row>
    <row r="17" spans="1:13" ht="15.5" x14ac:dyDescent="0.3">
      <c r="A17" s="64" t="s">
        <v>68</v>
      </c>
      <c r="B17" s="64">
        <f>SUMIF(C2:M2,B1,C17:M17)</f>
        <v>0.41</v>
      </c>
      <c r="C17" s="65">
        <v>0.28000000000000003</v>
      </c>
      <c r="D17" s="65">
        <v>0.3</v>
      </c>
      <c r="E17" s="65">
        <v>0.32</v>
      </c>
      <c r="F17" s="65">
        <v>0.35</v>
      </c>
      <c r="G17" s="65">
        <v>0.38</v>
      </c>
      <c r="H17" s="65">
        <v>0.39</v>
      </c>
      <c r="I17" s="65">
        <v>0.41</v>
      </c>
      <c r="J17" s="65">
        <v>0.42</v>
      </c>
      <c r="K17" s="65">
        <v>0.45</v>
      </c>
      <c r="L17" s="65">
        <v>0.47</v>
      </c>
      <c r="M17" s="65">
        <v>0.47</v>
      </c>
    </row>
    <row r="18" spans="1:13" ht="15.5" x14ac:dyDescent="0.3">
      <c r="A18" s="64" t="s">
        <v>99</v>
      </c>
      <c r="B18" s="64">
        <f>B14</f>
        <v>0.28000000000000003</v>
      </c>
      <c r="C18" s="65">
        <v>0.23</v>
      </c>
      <c r="D18" s="65">
        <v>0.24</v>
      </c>
      <c r="E18" s="65">
        <v>0.25</v>
      </c>
      <c r="F18" s="65">
        <v>0.25</v>
      </c>
      <c r="G18" s="65">
        <v>0.25</v>
      </c>
      <c r="H18" s="65">
        <v>0.26</v>
      </c>
      <c r="I18" s="65">
        <v>0.28000000000000003</v>
      </c>
      <c r="J18" s="65">
        <v>0.28999999999999998</v>
      </c>
      <c r="K18" s="65">
        <v>0.3</v>
      </c>
      <c r="L18" s="65">
        <v>0.31</v>
      </c>
      <c r="M18" s="65">
        <v>0.32</v>
      </c>
    </row>
    <row r="19" spans="1:13" ht="15.5" x14ac:dyDescent="0.3">
      <c r="A19" s="64" t="s">
        <v>70</v>
      </c>
      <c r="B19" s="64">
        <f>SUMIF(C2:M2,B1,C19:M19)</f>
        <v>0.98</v>
      </c>
      <c r="C19" s="65">
        <v>0.79</v>
      </c>
      <c r="D19" s="65">
        <v>0.81</v>
      </c>
      <c r="E19" s="65">
        <v>0.89</v>
      </c>
      <c r="F19" s="65">
        <v>0.95</v>
      </c>
      <c r="G19" s="65">
        <v>0.95</v>
      </c>
      <c r="H19" s="65">
        <v>0.96</v>
      </c>
      <c r="I19" s="65">
        <v>0.98</v>
      </c>
      <c r="J19" s="65">
        <v>0.97</v>
      </c>
      <c r="K19" s="65">
        <v>1</v>
      </c>
      <c r="L19" s="65">
        <v>1.1499999999999999</v>
      </c>
      <c r="M19" s="65">
        <v>1.36</v>
      </c>
    </row>
    <row r="20" spans="1:13" ht="15.5" x14ac:dyDescent="0.3">
      <c r="A20" s="64" t="s">
        <v>72</v>
      </c>
      <c r="B20" s="64">
        <f>SUMIF(C2:M2,B1,C20:M20)</f>
        <v>1.2</v>
      </c>
      <c r="C20" s="65">
        <v>1.01</v>
      </c>
      <c r="D20" s="65">
        <v>1.03</v>
      </c>
      <c r="E20" s="65">
        <v>1.1000000000000001</v>
      </c>
      <c r="F20" s="65">
        <v>1.1399999999999999</v>
      </c>
      <c r="G20" s="65">
        <v>1.1499999999999999</v>
      </c>
      <c r="H20" s="65">
        <v>1.1599999999999999</v>
      </c>
      <c r="I20" s="65">
        <v>1.2</v>
      </c>
      <c r="J20" s="65">
        <v>1.23</v>
      </c>
      <c r="K20" s="65">
        <v>1.26</v>
      </c>
      <c r="L20" s="65">
        <v>1.33</v>
      </c>
      <c r="M20" s="65">
        <v>1.4</v>
      </c>
    </row>
    <row r="21" spans="1:13" ht="15.5" x14ac:dyDescent="0.3">
      <c r="A21" s="64" t="s">
        <v>74</v>
      </c>
      <c r="B21" s="64">
        <f>SUMIF(C2:M2,B1,C21:M21)</f>
        <v>0.16</v>
      </c>
      <c r="C21" s="65">
        <v>0.15</v>
      </c>
      <c r="D21" s="65">
        <v>0.15</v>
      </c>
      <c r="E21" s="65">
        <v>0.15</v>
      </c>
      <c r="F21" s="65">
        <v>0.16</v>
      </c>
      <c r="G21" s="65">
        <v>0.17</v>
      </c>
      <c r="H21" s="65">
        <v>0.15</v>
      </c>
      <c r="I21" s="65">
        <v>0.16</v>
      </c>
      <c r="J21" s="65">
        <v>0.2</v>
      </c>
      <c r="K21" s="65">
        <v>0.23</v>
      </c>
      <c r="L21" s="65">
        <v>0.26</v>
      </c>
      <c r="M21" s="65">
        <v>0.27</v>
      </c>
    </row>
    <row r="22" spans="1:13" ht="15.5" x14ac:dyDescent="0.3">
      <c r="A22" s="64" t="s">
        <v>76</v>
      </c>
      <c r="B22" s="64">
        <f>SUMIF(C2:M2,B1,C22:M22)</f>
        <v>0.46</v>
      </c>
      <c r="C22" s="65">
        <v>0.36</v>
      </c>
      <c r="D22" s="65">
        <v>0.36</v>
      </c>
      <c r="E22" s="65">
        <v>0.37</v>
      </c>
      <c r="F22" s="65">
        <v>0.38</v>
      </c>
      <c r="G22" s="65">
        <v>0.39</v>
      </c>
      <c r="H22" s="65">
        <v>0.42</v>
      </c>
      <c r="I22" s="65">
        <v>0.46</v>
      </c>
      <c r="J22" s="65">
        <v>0.46</v>
      </c>
      <c r="K22" s="65">
        <v>0.47</v>
      </c>
      <c r="L22" s="65">
        <v>0.43</v>
      </c>
      <c r="M22" s="65">
        <v>0.4</v>
      </c>
    </row>
    <row r="23" spans="1:13" ht="15.5" x14ac:dyDescent="0.3">
      <c r="A23" s="64" t="s">
        <v>78</v>
      </c>
      <c r="B23" s="64">
        <f>SUMIF(C2:M2,B1,C23:M23)</f>
        <v>0.27</v>
      </c>
      <c r="C23" s="65">
        <v>0.23</v>
      </c>
      <c r="D23" s="65">
        <v>0.23</v>
      </c>
      <c r="E23" s="65">
        <v>0.23</v>
      </c>
      <c r="F23" s="65">
        <v>0.24</v>
      </c>
      <c r="G23" s="65">
        <v>0.25</v>
      </c>
      <c r="H23" s="65">
        <v>0.26</v>
      </c>
      <c r="I23" s="65">
        <v>0.27</v>
      </c>
      <c r="J23" s="65">
        <v>0.28000000000000003</v>
      </c>
      <c r="K23" s="65">
        <v>0.28000000000000003</v>
      </c>
      <c r="L23" s="65">
        <v>0.28000000000000003</v>
      </c>
      <c r="M23" s="65">
        <v>0.28000000000000003</v>
      </c>
    </row>
    <row r="24" spans="1:13" ht="15.5" x14ac:dyDescent="0.3">
      <c r="A24" s="64" t="s">
        <v>80</v>
      </c>
      <c r="B24" s="64">
        <f>SUMIF(C2:M2,B1,C24:M24)</f>
        <v>0.2</v>
      </c>
      <c r="C24" s="65">
        <v>0.2</v>
      </c>
      <c r="D24" s="65">
        <v>0.19</v>
      </c>
      <c r="E24" s="65">
        <v>0.19</v>
      </c>
      <c r="F24" s="65">
        <v>0.2</v>
      </c>
      <c r="G24" s="65">
        <v>0.19</v>
      </c>
      <c r="H24" s="65">
        <v>0.19</v>
      </c>
      <c r="I24" s="65">
        <v>0.2</v>
      </c>
      <c r="J24" s="65">
        <v>0.2</v>
      </c>
      <c r="K24" s="65">
        <v>0.2</v>
      </c>
      <c r="L24" s="65">
        <v>0.2</v>
      </c>
      <c r="M24" s="65">
        <v>0.2</v>
      </c>
    </row>
    <row r="25" spans="1:13" ht="15.5" x14ac:dyDescent="0.3">
      <c r="A25" s="64" t="s">
        <v>82</v>
      </c>
      <c r="B25" s="64">
        <f>SUMIF(C2:M2,B1,C25:M25)</f>
        <v>1.36</v>
      </c>
      <c r="C25" s="65">
        <v>1.1100000000000001</v>
      </c>
      <c r="D25" s="65">
        <v>1.21</v>
      </c>
      <c r="E25" s="65">
        <v>1.27</v>
      </c>
      <c r="F25" s="65">
        <v>1.25</v>
      </c>
      <c r="G25" s="65">
        <v>1.27</v>
      </c>
      <c r="H25" s="65">
        <v>1.26</v>
      </c>
      <c r="I25" s="65">
        <v>1.36</v>
      </c>
      <c r="J25" s="65">
        <v>1.43</v>
      </c>
      <c r="K25" s="65">
        <v>1.5</v>
      </c>
      <c r="L25" s="65">
        <v>1.59</v>
      </c>
      <c r="M25" s="65">
        <v>1.7</v>
      </c>
    </row>
    <row r="26" spans="1:13" ht="15.5" x14ac:dyDescent="0.3">
      <c r="A26" s="64" t="s">
        <v>84</v>
      </c>
      <c r="B26" s="64">
        <f>SUMIF(C2:M2,B1,C26:M26)</f>
        <v>1.1599999999999999</v>
      </c>
      <c r="C26" s="65">
        <v>1</v>
      </c>
      <c r="D26" s="65">
        <v>1.03</v>
      </c>
      <c r="E26" s="65">
        <v>1.1100000000000001</v>
      </c>
      <c r="F26" s="65">
        <v>1.17</v>
      </c>
      <c r="G26" s="65">
        <v>1.25</v>
      </c>
      <c r="H26" s="65">
        <v>1.2</v>
      </c>
      <c r="I26" s="65">
        <v>1.1599999999999999</v>
      </c>
      <c r="J26" s="65">
        <v>1.1200000000000001</v>
      </c>
      <c r="K26" s="65">
        <v>1.08</v>
      </c>
      <c r="L26" s="65">
        <v>1.1200000000000001</v>
      </c>
      <c r="M26" s="65">
        <v>1.1399999999999999</v>
      </c>
    </row>
    <row r="27" spans="1:13" ht="15.5" x14ac:dyDescent="0.3">
      <c r="A27" s="64" t="s">
        <v>86</v>
      </c>
      <c r="B27" s="64">
        <f>SUMIF(C2:M2,B1,C27:M27)</f>
        <v>0.71</v>
      </c>
      <c r="C27" s="65">
        <v>0.55000000000000004</v>
      </c>
      <c r="D27" s="65">
        <v>0.56999999999999995</v>
      </c>
      <c r="E27" s="65">
        <v>0.57999999999999996</v>
      </c>
      <c r="F27" s="65">
        <v>0.6</v>
      </c>
      <c r="G27" s="65">
        <v>0.62</v>
      </c>
      <c r="H27" s="65">
        <v>0.67</v>
      </c>
      <c r="I27" s="65">
        <v>0.71</v>
      </c>
      <c r="J27" s="65">
        <v>0.75</v>
      </c>
      <c r="K27" s="65">
        <v>0.78</v>
      </c>
      <c r="L27" s="65">
        <v>0.9</v>
      </c>
      <c r="M27" s="65">
        <v>0.91</v>
      </c>
    </row>
    <row r="28" spans="1:13" ht="15.5" x14ac:dyDescent="0.3">
      <c r="A28" s="64" t="s">
        <v>88</v>
      </c>
      <c r="B28" s="64">
        <f>SUMIF(C2:M2,B1,C28:M28)</f>
        <v>0.41</v>
      </c>
      <c r="C28" s="65">
        <v>0.31</v>
      </c>
      <c r="D28" s="65">
        <v>0.28999999999999998</v>
      </c>
      <c r="E28" s="65">
        <v>0.28000000000000003</v>
      </c>
      <c r="F28" s="65">
        <v>0.3</v>
      </c>
      <c r="G28" s="65">
        <v>0.35</v>
      </c>
      <c r="H28" s="65">
        <v>0.41</v>
      </c>
      <c r="I28" s="65">
        <v>0.41</v>
      </c>
      <c r="J28" s="65">
        <v>0.39</v>
      </c>
      <c r="K28" s="65">
        <v>0.41</v>
      </c>
      <c r="L28" s="65">
        <v>0.41</v>
      </c>
      <c r="M28" s="65">
        <v>0.43</v>
      </c>
    </row>
    <row r="29" spans="1:13" ht="15.5" x14ac:dyDescent="0.3">
      <c r="A29" s="64" t="s">
        <v>90</v>
      </c>
      <c r="B29" s="64">
        <f>SUMIF(C2:M2,B1,C29:M29)</f>
        <v>1.1499999999999999</v>
      </c>
      <c r="C29" s="65">
        <v>0.97</v>
      </c>
      <c r="D29" s="65">
        <v>1.01</v>
      </c>
      <c r="E29" s="65">
        <v>1.07</v>
      </c>
      <c r="F29" s="65">
        <v>1.07</v>
      </c>
      <c r="G29" s="65">
        <v>1.1599999999999999</v>
      </c>
      <c r="H29" s="65">
        <v>1.17</v>
      </c>
      <c r="I29" s="65">
        <v>1.1499999999999999</v>
      </c>
      <c r="J29" s="65">
        <v>1.1599999999999999</v>
      </c>
      <c r="K29" s="65">
        <v>1.1599999999999999</v>
      </c>
      <c r="L29" s="65">
        <v>1.24</v>
      </c>
      <c r="M29" s="65">
        <v>1.27</v>
      </c>
    </row>
    <row r="30" spans="1:13" ht="15.5" x14ac:dyDescent="0.3">
      <c r="A30" s="64" t="s">
        <v>100</v>
      </c>
      <c r="B30" s="64">
        <f>B4</f>
        <v>1.39</v>
      </c>
      <c r="C30" s="65">
        <v>0.97</v>
      </c>
      <c r="D30" s="65">
        <v>1.02</v>
      </c>
      <c r="E30" s="65">
        <v>1.0900000000000001</v>
      </c>
      <c r="F30" s="65">
        <v>1.1599999999999999</v>
      </c>
      <c r="G30" s="65">
        <v>1.23</v>
      </c>
      <c r="H30" s="65">
        <v>1.31</v>
      </c>
      <c r="I30" s="65">
        <v>1.39</v>
      </c>
      <c r="J30" s="65">
        <v>1.46</v>
      </c>
      <c r="K30" s="65">
        <v>1.49</v>
      </c>
      <c r="L30" s="65">
        <v>1.46</v>
      </c>
      <c r="M30" s="65">
        <v>1.5</v>
      </c>
    </row>
    <row r="31" spans="1:13" ht="15.5" x14ac:dyDescent="0.3">
      <c r="A31" s="64" t="s">
        <v>92</v>
      </c>
      <c r="B31" s="64">
        <f>SUMIF(C2:M2,B1,C31:M31)</f>
        <v>0.66</v>
      </c>
      <c r="C31" s="65">
        <v>0.52</v>
      </c>
      <c r="D31" s="65">
        <v>0.55000000000000004</v>
      </c>
      <c r="E31" s="65">
        <v>0.54</v>
      </c>
      <c r="F31" s="65">
        <v>0.54</v>
      </c>
      <c r="G31" s="65">
        <v>0.56000000000000005</v>
      </c>
      <c r="H31" s="65">
        <v>0.57999999999999996</v>
      </c>
      <c r="I31" s="65">
        <v>0.66</v>
      </c>
      <c r="J31" s="65">
        <v>0.74</v>
      </c>
      <c r="K31" s="65">
        <v>0.65</v>
      </c>
      <c r="L31" s="65">
        <v>0.69</v>
      </c>
      <c r="M31" s="65">
        <v>0.8</v>
      </c>
    </row>
    <row r="32" spans="1:13" ht="15.5" x14ac:dyDescent="0.3">
      <c r="A32" s="64" t="s">
        <v>94</v>
      </c>
      <c r="B32" s="64">
        <f>SUMIF(C2:M2,B1,C32:M32)</f>
        <v>0.7</v>
      </c>
      <c r="C32" s="65">
        <v>0.56999999999999995</v>
      </c>
      <c r="D32" s="65">
        <v>0.6</v>
      </c>
      <c r="E32" s="65">
        <v>0.63</v>
      </c>
      <c r="F32" s="65">
        <v>0.65</v>
      </c>
      <c r="G32" s="65">
        <v>0.65</v>
      </c>
      <c r="H32" s="65">
        <v>0.67</v>
      </c>
      <c r="I32" s="65">
        <v>0.7</v>
      </c>
      <c r="J32" s="65">
        <v>0.73</v>
      </c>
      <c r="K32" s="65">
        <v>0.77</v>
      </c>
      <c r="L32" s="65">
        <v>0.78</v>
      </c>
      <c r="M32" s="65">
        <v>0.77</v>
      </c>
    </row>
    <row r="33" spans="1:13" ht="15.5" x14ac:dyDescent="0.3">
      <c r="A33" s="64" t="s">
        <v>96</v>
      </c>
      <c r="B33" s="64">
        <f>SUMIF(C2:M2,B1,C33:M33)</f>
        <v>0.3</v>
      </c>
      <c r="C33" s="65">
        <v>0.22</v>
      </c>
      <c r="D33" s="65">
        <v>0.24</v>
      </c>
      <c r="E33" s="65">
        <v>0.26</v>
      </c>
      <c r="F33" s="65">
        <v>0.27</v>
      </c>
      <c r="G33" s="65">
        <v>0.28000000000000003</v>
      </c>
      <c r="H33" s="65">
        <v>0.28999999999999998</v>
      </c>
      <c r="I33" s="65">
        <v>0.3</v>
      </c>
      <c r="J33" s="65">
        <v>0.31</v>
      </c>
      <c r="K33" s="65">
        <v>0.32</v>
      </c>
      <c r="L33" s="65">
        <v>0.33</v>
      </c>
      <c r="M33" s="65">
        <v>0.37</v>
      </c>
    </row>
    <row r="34" spans="1:13" ht="15.5" x14ac:dyDescent="0.3">
      <c r="A34" s="64" t="s">
        <v>34</v>
      </c>
      <c r="B34" s="64">
        <f>SUMIF(C2:M2,B1,C34:M34)</f>
        <v>1</v>
      </c>
      <c r="C34" s="65">
        <v>0.79</v>
      </c>
      <c r="D34" s="65">
        <v>0.82</v>
      </c>
      <c r="E34" s="65">
        <v>0.83</v>
      </c>
      <c r="F34" s="65">
        <v>0.88</v>
      </c>
      <c r="G34" s="65">
        <v>0.9</v>
      </c>
      <c r="H34" s="65">
        <v>0.95</v>
      </c>
      <c r="I34" s="65">
        <v>1</v>
      </c>
      <c r="J34" s="65">
        <v>1.07</v>
      </c>
      <c r="K34" s="65">
        <v>1.1299999999999999</v>
      </c>
      <c r="L34" s="65">
        <v>1.1200000000000001</v>
      </c>
      <c r="M34" s="65">
        <v>1.07</v>
      </c>
    </row>
    <row r="35" spans="1:13" ht="16.5" x14ac:dyDescent="0.3">
      <c r="A35" s="66"/>
      <c r="B35" s="67">
        <f>SUM(B3:B34)</f>
        <v>27.689999999999994</v>
      </c>
      <c r="C35" s="66"/>
      <c r="D35" s="66"/>
      <c r="E35" s="66"/>
      <c r="F35" s="66"/>
      <c r="G35" s="66"/>
      <c r="H35" s="66"/>
      <c r="I35" s="66"/>
      <c r="J35" s="66"/>
      <c r="K35" s="66"/>
      <c r="L35" s="66"/>
      <c r="M35" s="66"/>
    </row>
    <row r="38" spans="1:13" ht="17.5" x14ac:dyDescent="0.3">
      <c r="B38" s="63" t="s">
        <v>3</v>
      </c>
    </row>
    <row r="39" spans="1:13" ht="17.5" x14ac:dyDescent="0.3">
      <c r="B39" s="63" t="s">
        <v>106</v>
      </c>
    </row>
  </sheetData>
  <dataValidations count="1">
    <dataValidation type="list" allowBlank="1" showInputMessage="1" showErrorMessage="1" sqref="B39 B1:B2" xr:uid="{DD109796-2C28-4A68-B4BA-B8B2E52FF9EC}">
      <formula1>$C$2:$M$2</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data_fromat_used_for_ml</vt:lpstr>
      <vt:lpstr>data_format_used_for_web(map)</vt:lpstr>
      <vt:lpstr>data</vt:lpstr>
      <vt:lpstr>data_0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Divjot Singh</cp:lastModifiedBy>
  <dcterms:modified xsi:type="dcterms:W3CDTF">2024-08-26T16:28:56Z</dcterms:modified>
</cp:coreProperties>
</file>