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1840" windowHeight="100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L35" i="2" l="1"/>
  <c r="I35" i="2"/>
  <c r="I34" i="2"/>
  <c r="L29" i="2" l="1"/>
  <c r="L28" i="2"/>
  <c r="L27" i="2"/>
  <c r="L30" i="2"/>
  <c r="L31" i="2"/>
  <c r="K31" i="2"/>
  <c r="K30" i="2"/>
  <c r="K29" i="2"/>
  <c r="K27" i="2"/>
  <c r="K28" i="2"/>
  <c r="G24" i="2"/>
  <c r="G23" i="2"/>
  <c r="G22" i="2"/>
  <c r="N4" i="4" l="1"/>
  <c r="N5" i="4"/>
  <c r="N6" i="4"/>
  <c r="N7" i="4"/>
  <c r="N8" i="4"/>
  <c r="N9" i="4"/>
  <c r="N10" i="4"/>
  <c r="N11" i="4"/>
  <c r="N12" i="4"/>
  <c r="N13" i="4"/>
  <c r="N14" i="4"/>
  <c r="N3" i="4"/>
  <c r="L4" i="4"/>
  <c r="L5" i="4"/>
  <c r="L6" i="4"/>
  <c r="L7" i="4"/>
  <c r="L8" i="4"/>
  <c r="L9" i="4"/>
  <c r="L10" i="4"/>
  <c r="L11" i="4"/>
  <c r="L12" i="4"/>
  <c r="L13" i="4"/>
  <c r="L14" i="4"/>
  <c r="M4" i="4" l="1"/>
  <c r="M5" i="4"/>
  <c r="M6" i="4"/>
  <c r="M7" i="4"/>
  <c r="M8" i="4"/>
  <c r="M9" i="4"/>
  <c r="M10" i="4"/>
  <c r="M11" i="4"/>
  <c r="M12" i="4"/>
  <c r="M13" i="4"/>
  <c r="M14" i="4"/>
  <c r="M3" i="4"/>
  <c r="L3" i="4"/>
  <c r="K4" i="4"/>
  <c r="K5" i="4"/>
  <c r="K6" i="4"/>
  <c r="K7" i="4"/>
  <c r="K8" i="4"/>
  <c r="K9" i="4"/>
  <c r="K10" i="4"/>
  <c r="K11" i="4"/>
  <c r="K12" i="4"/>
  <c r="K13" i="4"/>
  <c r="K14" i="4"/>
  <c r="K3" i="4"/>
  <c r="J4" i="4"/>
  <c r="J5" i="4"/>
  <c r="J6" i="4"/>
  <c r="J7" i="4"/>
  <c r="J8" i="4"/>
  <c r="J9" i="4"/>
  <c r="J10" i="4"/>
  <c r="J11" i="4"/>
  <c r="J12" i="4"/>
  <c r="J13" i="4"/>
  <c r="J14" i="4"/>
  <c r="J3" i="4"/>
  <c r="I4" i="4"/>
  <c r="I5" i="4"/>
  <c r="I6" i="4"/>
  <c r="I7" i="4"/>
  <c r="I8" i="4"/>
  <c r="I9" i="4"/>
  <c r="I10" i="4"/>
  <c r="I11" i="4"/>
  <c r="I12" i="4"/>
  <c r="I13" i="4"/>
  <c r="I14" i="4"/>
  <c r="I3" i="4"/>
  <c r="M4" i="1"/>
  <c r="M5" i="1"/>
  <c r="M6" i="1"/>
  <c r="M7" i="1"/>
  <c r="M8" i="1"/>
  <c r="M9" i="1"/>
  <c r="M10" i="1"/>
  <c r="M11" i="1"/>
  <c r="M12" i="1"/>
  <c r="M13" i="1"/>
  <c r="M14" i="1"/>
  <c r="M15" i="1"/>
  <c r="M3" i="1"/>
  <c r="L4" i="1"/>
  <c r="L6" i="1"/>
  <c r="L7" i="1"/>
  <c r="L8" i="1"/>
  <c r="L10" i="1"/>
  <c r="L11" i="1"/>
  <c r="L12" i="1"/>
  <c r="L14" i="1"/>
  <c r="L15" i="1"/>
  <c r="K13" i="1" l="1"/>
  <c r="N13" i="1" s="1"/>
  <c r="K9" i="1"/>
  <c r="N9" i="1" s="1"/>
  <c r="K5" i="1"/>
  <c r="N5" i="1" s="1"/>
  <c r="L13" i="1"/>
  <c r="L9" i="1"/>
  <c r="L5" i="1"/>
  <c r="L3" i="1"/>
  <c r="K15" i="1"/>
  <c r="N15" i="1" s="1"/>
  <c r="K11" i="1"/>
  <c r="N11" i="1" s="1"/>
  <c r="K7" i="1"/>
  <c r="N7" i="1" s="1"/>
  <c r="K14" i="1"/>
  <c r="N14" i="1" s="1"/>
  <c r="K12" i="1"/>
  <c r="N12" i="1" s="1"/>
  <c r="K10" i="1"/>
  <c r="N10" i="1" s="1"/>
  <c r="K8" i="1"/>
  <c r="N8" i="1" s="1"/>
  <c r="K6" i="1"/>
  <c r="N6" i="1" s="1"/>
  <c r="K4" i="1"/>
  <c r="N4" i="1" s="1"/>
  <c r="K3" i="1"/>
  <c r="N3" i="1" s="1"/>
  <c r="P12" i="1" l="1"/>
  <c r="O12" i="1"/>
  <c r="P14" i="1"/>
  <c r="O14" i="1"/>
  <c r="P5" i="1"/>
  <c r="O5" i="1"/>
  <c r="P8" i="1"/>
  <c r="O8" i="1"/>
  <c r="P7" i="1"/>
  <c r="O7" i="1"/>
  <c r="P9" i="1"/>
  <c r="O9" i="1"/>
  <c r="P4" i="1"/>
  <c r="O4" i="1"/>
  <c r="P15" i="1"/>
  <c r="O15" i="1"/>
  <c r="P6" i="1"/>
  <c r="O6" i="1"/>
  <c r="P3" i="1"/>
  <c r="O3" i="1"/>
  <c r="P10" i="1"/>
  <c r="O10" i="1"/>
  <c r="P11" i="1"/>
  <c r="O11" i="1"/>
  <c r="P13" i="1"/>
  <c r="O13" i="1"/>
</calcChain>
</file>

<file path=xl/sharedStrings.xml><?xml version="1.0" encoding="utf-8"?>
<sst xmlns="http://schemas.openxmlformats.org/spreadsheetml/2006/main" count="114" uniqueCount="78">
  <si>
    <t>S.NO</t>
  </si>
  <si>
    <t>NAME</t>
  </si>
  <si>
    <t>ENGLISH</t>
  </si>
  <si>
    <t>MATHS</t>
  </si>
  <si>
    <t>SCIENCE</t>
  </si>
  <si>
    <t>S.S.T</t>
  </si>
  <si>
    <t>HINDI</t>
  </si>
  <si>
    <t>NEHA</t>
  </si>
  <si>
    <t>PUSHPA</t>
  </si>
  <si>
    <t>RAJNI</t>
  </si>
  <si>
    <t>RIYA</t>
  </si>
  <si>
    <t>TOTAL</t>
  </si>
  <si>
    <t>MINI</t>
  </si>
  <si>
    <t>MAX</t>
  </si>
  <si>
    <t>PERCENTAGE%</t>
  </si>
  <si>
    <t>NIKITA</t>
  </si>
  <si>
    <t>AARFI</t>
  </si>
  <si>
    <t>TANISHA</t>
  </si>
  <si>
    <t>ARYA</t>
  </si>
  <si>
    <t>DIYA</t>
  </si>
  <si>
    <t>SWETA</t>
  </si>
  <si>
    <t>MINAKSHI</t>
  </si>
  <si>
    <t>SANSKRIT</t>
  </si>
  <si>
    <t>NIDHI</t>
  </si>
  <si>
    <t>FARZANA</t>
  </si>
  <si>
    <t>ANUSHA</t>
  </si>
  <si>
    <t>NISHA</t>
  </si>
  <si>
    <t>KANIKA</t>
  </si>
  <si>
    <t>JYOTI</t>
  </si>
  <si>
    <t>ANSHU</t>
  </si>
  <si>
    <t>HEMA</t>
  </si>
  <si>
    <t>MANSI</t>
  </si>
  <si>
    <t>GRADES</t>
  </si>
  <si>
    <t>RESULT</t>
  </si>
  <si>
    <t>AYUSHI</t>
  </si>
  <si>
    <t>FATHER NAME</t>
  </si>
  <si>
    <t>RAM</t>
  </si>
  <si>
    <t>SHAN</t>
  </si>
  <si>
    <t>AKBAR</t>
  </si>
  <si>
    <t>MOHD.ZAKIR HUSSAIN</t>
  </si>
  <si>
    <t>DEEPAK</t>
  </si>
  <si>
    <t>RAJU</t>
  </si>
  <si>
    <t>DISHA</t>
  </si>
  <si>
    <t>DINESH</t>
  </si>
  <si>
    <t>RAHUL</t>
  </si>
  <si>
    <t>RAJA</t>
  </si>
  <si>
    <t>MOHIT</t>
  </si>
  <si>
    <t>ROHIT</t>
  </si>
  <si>
    <t>MANISH</t>
  </si>
  <si>
    <t>DANISH</t>
  </si>
  <si>
    <t>SHABANA PARWEEN</t>
  </si>
  <si>
    <t>RENU</t>
  </si>
  <si>
    <t>SANYA</t>
  </si>
  <si>
    <t>RANI</t>
  </si>
  <si>
    <t>KAJAL</t>
  </si>
  <si>
    <t>ROHINI</t>
  </si>
  <si>
    <t>SIYA</t>
  </si>
  <si>
    <t>POOJA</t>
  </si>
  <si>
    <t>PRIYA</t>
  </si>
  <si>
    <t>SNEHA</t>
  </si>
  <si>
    <t>SONI</t>
  </si>
  <si>
    <t>JIYA</t>
  </si>
  <si>
    <t>AVNI</t>
  </si>
  <si>
    <t>ROLL NO.</t>
  </si>
  <si>
    <t>FATHERS NAME</t>
  </si>
  <si>
    <t>MOTHERS NAME</t>
  </si>
  <si>
    <t>PERCENTAGE</t>
  </si>
  <si>
    <t>MARKSHEET</t>
  </si>
  <si>
    <t>GOVT. GIRLS SENIOR SECONDARY SCHOOL</t>
  </si>
  <si>
    <t>CLASS</t>
  </si>
  <si>
    <t>X</t>
  </si>
  <si>
    <t>ROLL NO</t>
  </si>
  <si>
    <t>MOTHER NAME</t>
  </si>
  <si>
    <t>SUBJECT</t>
  </si>
  <si>
    <t xml:space="preserve"> TOTAL MARKS</t>
  </si>
  <si>
    <t>PASSING MARKS</t>
  </si>
  <si>
    <t>OBTAIN MARKS</t>
  </si>
  <si>
    <t xml:space="preserve">TOTAL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</si>
</sst>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rgb="FFFF0000"/>
      <name val="Arial Black"/>
      <family val="2"/>
    </font>
    <font>
      <sz val="36"/>
      <color theme="1"/>
      <name val="Calibri"/>
      <family val="2"/>
      <scheme val="minor"/>
    </font>
    <font>
      <sz val="30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zoomScale="140" zoomScaleNormal="140" workbookViewId="0">
      <selection activeCell="F20" sqref="F20"/>
    </sheetView>
  </sheetViews>
  <sheetFormatPr defaultRowHeight="15" x14ac:dyDescent="0.25"/>
  <cols>
    <col min="2" max="2" width="5.7109375" customWidth="1"/>
    <col min="4" max="4" width="20" customWidth="1"/>
    <col min="5" max="5" width="18.5703125" customWidth="1"/>
    <col min="7" max="7" width="9.28515625" customWidth="1"/>
    <col min="14" max="14" width="13.28515625" customWidth="1"/>
  </cols>
  <sheetData>
    <row r="1" spans="1:25" ht="36.75" x14ac:dyDescent="0.7">
      <c r="A1" s="4" t="s">
        <v>67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63</v>
      </c>
      <c r="B2" s="1" t="s">
        <v>69</v>
      </c>
      <c r="C2" s="1" t="s">
        <v>1</v>
      </c>
      <c r="D2" s="1" t="s">
        <v>64</v>
      </c>
      <c r="E2" s="1" t="s">
        <v>65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11</v>
      </c>
      <c r="L2" s="1" t="s">
        <v>12</v>
      </c>
      <c r="M2" s="1" t="s">
        <v>13</v>
      </c>
      <c r="N2" s="1" t="s">
        <v>66</v>
      </c>
      <c r="O2" s="1" t="s">
        <v>32</v>
      </c>
      <c r="P2" s="1" t="s">
        <v>33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>
        <v>1</v>
      </c>
      <c r="B3" t="s">
        <v>70</v>
      </c>
      <c r="C3" t="s">
        <v>15</v>
      </c>
      <c r="D3" t="s">
        <v>36</v>
      </c>
      <c r="E3" t="s">
        <v>51</v>
      </c>
      <c r="F3">
        <v>93</v>
      </c>
      <c r="G3">
        <v>36</v>
      </c>
      <c r="H3">
        <v>66</v>
      </c>
      <c r="I3">
        <v>40</v>
      </c>
      <c r="J3">
        <v>51</v>
      </c>
      <c r="K3">
        <f>SUM(F3:J3)</f>
        <v>286</v>
      </c>
      <c r="L3">
        <f>MIN(F3:J3)</f>
        <v>36</v>
      </c>
      <c r="M3">
        <f>MAX(F3:J3)</f>
        <v>93</v>
      </c>
      <c r="N3">
        <f>K3/5</f>
        <v>57.2</v>
      </c>
      <c r="O3" t="str">
        <f>IF(N3&gt;70,"A",IF(N3&gt;60,"B",IF(N3&gt;50,"C")))</f>
        <v>C</v>
      </c>
      <c r="P3" t="str">
        <f>IF(N3&gt;33,"PASS","FAIL")</f>
        <v>PASS</v>
      </c>
    </row>
    <row r="4" spans="1:25" x14ac:dyDescent="0.25">
      <c r="A4">
        <v>2</v>
      </c>
      <c r="B4" t="s">
        <v>70</v>
      </c>
      <c r="C4" t="s">
        <v>57</v>
      </c>
      <c r="D4" t="s">
        <v>47</v>
      </c>
      <c r="E4" t="s">
        <v>7</v>
      </c>
      <c r="F4">
        <v>57</v>
      </c>
      <c r="G4">
        <v>49</v>
      </c>
      <c r="H4">
        <v>98</v>
      </c>
      <c r="I4">
        <v>57</v>
      </c>
      <c r="J4">
        <v>65</v>
      </c>
      <c r="K4">
        <f t="shared" ref="K4:K15" si="0">SUM(F4:J4)</f>
        <v>326</v>
      </c>
      <c r="L4">
        <f t="shared" ref="L4:L15" si="1">MIN(F4:J4)</f>
        <v>49</v>
      </c>
      <c r="M4">
        <f t="shared" ref="M4:M15" si="2">MAX(F4:J4)</f>
        <v>98</v>
      </c>
      <c r="N4">
        <f t="shared" ref="N4:N15" si="3">K4/5</f>
        <v>65.2</v>
      </c>
      <c r="O4" t="str">
        <f t="shared" ref="O4:O15" si="4">IF(N4&gt;70,"A",IF(N4&gt;60,"B",IF(N4&gt;50,"C")))</f>
        <v>B</v>
      </c>
      <c r="P4" t="str">
        <f t="shared" ref="P4:P15" si="5">IF(N4&gt;33,"PASS","FAIL")</f>
        <v>PASS</v>
      </c>
    </row>
    <row r="5" spans="1:25" x14ac:dyDescent="0.25">
      <c r="A5">
        <v>3</v>
      </c>
      <c r="B5" t="s">
        <v>70</v>
      </c>
      <c r="C5" t="s">
        <v>8</v>
      </c>
      <c r="D5" t="s">
        <v>37</v>
      </c>
      <c r="E5" t="s">
        <v>52</v>
      </c>
      <c r="F5">
        <v>45</v>
      </c>
      <c r="G5">
        <v>59</v>
      </c>
      <c r="H5">
        <v>95</v>
      </c>
      <c r="I5">
        <v>90</v>
      </c>
      <c r="J5">
        <v>90</v>
      </c>
      <c r="K5">
        <f t="shared" si="0"/>
        <v>379</v>
      </c>
      <c r="L5">
        <f t="shared" si="1"/>
        <v>45</v>
      </c>
      <c r="M5">
        <f t="shared" si="2"/>
        <v>95</v>
      </c>
      <c r="N5">
        <f t="shared" si="3"/>
        <v>75.8</v>
      </c>
      <c r="O5" t="str">
        <f t="shared" si="4"/>
        <v>A</v>
      </c>
      <c r="P5" t="str">
        <f t="shared" si="5"/>
        <v>PASS</v>
      </c>
    </row>
    <row r="6" spans="1:25" x14ac:dyDescent="0.25">
      <c r="A6">
        <v>4</v>
      </c>
      <c r="B6" t="s">
        <v>70</v>
      </c>
      <c r="C6" t="s">
        <v>9</v>
      </c>
      <c r="D6" t="s">
        <v>38</v>
      </c>
      <c r="E6" t="s">
        <v>53</v>
      </c>
      <c r="F6">
        <v>60</v>
      </c>
      <c r="G6">
        <v>50</v>
      </c>
      <c r="H6">
        <v>64</v>
      </c>
      <c r="I6">
        <v>44</v>
      </c>
      <c r="J6">
        <v>39</v>
      </c>
      <c r="K6">
        <f t="shared" si="0"/>
        <v>257</v>
      </c>
      <c r="L6">
        <f t="shared" si="1"/>
        <v>39</v>
      </c>
      <c r="M6">
        <f t="shared" si="2"/>
        <v>64</v>
      </c>
      <c r="N6">
        <f t="shared" si="3"/>
        <v>51.4</v>
      </c>
      <c r="O6" t="str">
        <f t="shared" si="4"/>
        <v>C</v>
      </c>
      <c r="P6" t="str">
        <f t="shared" si="5"/>
        <v>PASS</v>
      </c>
    </row>
    <row r="7" spans="1:25" x14ac:dyDescent="0.25">
      <c r="A7">
        <v>5</v>
      </c>
      <c r="B7" t="s">
        <v>70</v>
      </c>
      <c r="C7" t="s">
        <v>10</v>
      </c>
      <c r="D7" t="s">
        <v>40</v>
      </c>
      <c r="E7" t="s">
        <v>54</v>
      </c>
      <c r="F7">
        <v>96</v>
      </c>
      <c r="G7">
        <v>73</v>
      </c>
      <c r="H7">
        <v>79</v>
      </c>
      <c r="I7">
        <v>66</v>
      </c>
      <c r="J7">
        <v>46</v>
      </c>
      <c r="K7">
        <f t="shared" si="0"/>
        <v>360</v>
      </c>
      <c r="L7">
        <f t="shared" si="1"/>
        <v>46</v>
      </c>
      <c r="M7">
        <f t="shared" si="2"/>
        <v>96</v>
      </c>
      <c r="N7">
        <f t="shared" si="3"/>
        <v>72</v>
      </c>
      <c r="O7" t="str">
        <f t="shared" si="4"/>
        <v>A</v>
      </c>
      <c r="P7" t="str">
        <f t="shared" si="5"/>
        <v>PASS</v>
      </c>
    </row>
    <row r="8" spans="1:25" x14ac:dyDescent="0.25">
      <c r="A8">
        <v>6</v>
      </c>
      <c r="B8" t="s">
        <v>70</v>
      </c>
      <c r="C8" t="s">
        <v>21</v>
      </c>
      <c r="D8" t="s">
        <v>41</v>
      </c>
      <c r="E8" t="s">
        <v>55</v>
      </c>
      <c r="F8">
        <v>57</v>
      </c>
      <c r="G8">
        <v>49</v>
      </c>
      <c r="H8">
        <v>97</v>
      </c>
      <c r="I8">
        <v>54</v>
      </c>
      <c r="J8">
        <v>45</v>
      </c>
      <c r="K8">
        <f t="shared" si="0"/>
        <v>302</v>
      </c>
      <c r="L8">
        <f t="shared" si="1"/>
        <v>45</v>
      </c>
      <c r="M8">
        <f t="shared" si="2"/>
        <v>97</v>
      </c>
      <c r="N8">
        <f t="shared" si="3"/>
        <v>60.4</v>
      </c>
      <c r="O8" t="str">
        <f t="shared" si="4"/>
        <v>B</v>
      </c>
      <c r="P8" t="str">
        <f t="shared" si="5"/>
        <v>PASS</v>
      </c>
    </row>
    <row r="9" spans="1:25" x14ac:dyDescent="0.25">
      <c r="A9">
        <v>7</v>
      </c>
      <c r="B9" t="s">
        <v>70</v>
      </c>
      <c r="C9" t="s">
        <v>16</v>
      </c>
      <c r="D9" t="s">
        <v>39</v>
      </c>
      <c r="E9" t="s">
        <v>50</v>
      </c>
      <c r="F9">
        <v>58</v>
      </c>
      <c r="G9">
        <v>76</v>
      </c>
      <c r="H9">
        <v>85</v>
      </c>
      <c r="I9">
        <v>79</v>
      </c>
      <c r="J9">
        <v>55</v>
      </c>
      <c r="K9">
        <f t="shared" si="0"/>
        <v>353</v>
      </c>
      <c r="L9">
        <f t="shared" si="1"/>
        <v>55</v>
      </c>
      <c r="M9">
        <f t="shared" si="2"/>
        <v>85</v>
      </c>
      <c r="N9">
        <f t="shared" si="3"/>
        <v>70.599999999999994</v>
      </c>
      <c r="O9" t="str">
        <f t="shared" si="4"/>
        <v>A</v>
      </c>
      <c r="P9" t="str">
        <f t="shared" si="5"/>
        <v>PASS</v>
      </c>
    </row>
    <row r="10" spans="1:25" x14ac:dyDescent="0.25">
      <c r="A10">
        <v>8</v>
      </c>
      <c r="B10" t="s">
        <v>70</v>
      </c>
      <c r="C10" t="s">
        <v>42</v>
      </c>
      <c r="D10" t="s">
        <v>43</v>
      </c>
      <c r="E10" t="s">
        <v>61</v>
      </c>
      <c r="F10">
        <v>83</v>
      </c>
      <c r="G10">
        <v>65</v>
      </c>
      <c r="H10">
        <v>86</v>
      </c>
      <c r="I10">
        <v>63</v>
      </c>
      <c r="J10">
        <v>76</v>
      </c>
      <c r="K10">
        <f t="shared" si="0"/>
        <v>373</v>
      </c>
      <c r="L10">
        <f t="shared" si="1"/>
        <v>63</v>
      </c>
      <c r="M10">
        <f t="shared" si="2"/>
        <v>86</v>
      </c>
      <c r="N10">
        <f t="shared" si="3"/>
        <v>74.599999999999994</v>
      </c>
      <c r="O10" t="str">
        <f t="shared" si="4"/>
        <v>A</v>
      </c>
      <c r="P10" t="str">
        <f t="shared" si="5"/>
        <v>PASS</v>
      </c>
    </row>
    <row r="11" spans="1:25" x14ac:dyDescent="0.25">
      <c r="A11">
        <v>9</v>
      </c>
      <c r="B11" t="s">
        <v>70</v>
      </c>
      <c r="C11" t="s">
        <v>17</v>
      </c>
      <c r="D11" t="s">
        <v>44</v>
      </c>
      <c r="E11" t="s">
        <v>56</v>
      </c>
      <c r="F11">
        <v>70</v>
      </c>
      <c r="G11">
        <v>79</v>
      </c>
      <c r="H11">
        <v>62</v>
      </c>
      <c r="I11">
        <v>79</v>
      </c>
      <c r="J11">
        <v>84</v>
      </c>
      <c r="K11">
        <f t="shared" si="0"/>
        <v>374</v>
      </c>
      <c r="L11">
        <f t="shared" si="1"/>
        <v>62</v>
      </c>
      <c r="M11">
        <f t="shared" si="2"/>
        <v>84</v>
      </c>
      <c r="N11">
        <f t="shared" si="3"/>
        <v>74.8</v>
      </c>
      <c r="O11" t="str">
        <f t="shared" si="4"/>
        <v>A</v>
      </c>
      <c r="P11" t="str">
        <f t="shared" si="5"/>
        <v>PASS</v>
      </c>
    </row>
    <row r="12" spans="1:25" x14ac:dyDescent="0.25">
      <c r="A12">
        <v>10</v>
      </c>
      <c r="B12" t="s">
        <v>70</v>
      </c>
      <c r="C12" t="s">
        <v>34</v>
      </c>
      <c r="D12" t="s">
        <v>45</v>
      </c>
      <c r="E12" t="s">
        <v>58</v>
      </c>
      <c r="F12">
        <v>37</v>
      </c>
      <c r="G12">
        <v>67</v>
      </c>
      <c r="H12">
        <v>64</v>
      </c>
      <c r="I12">
        <v>70</v>
      </c>
      <c r="J12">
        <v>70</v>
      </c>
      <c r="K12">
        <f t="shared" si="0"/>
        <v>308</v>
      </c>
      <c r="L12">
        <f t="shared" si="1"/>
        <v>37</v>
      </c>
      <c r="M12">
        <f t="shared" si="2"/>
        <v>70</v>
      </c>
      <c r="N12">
        <f t="shared" si="3"/>
        <v>61.6</v>
      </c>
      <c r="O12" t="str">
        <f t="shared" si="4"/>
        <v>B</v>
      </c>
      <c r="P12" t="str">
        <f t="shared" si="5"/>
        <v>PASS</v>
      </c>
    </row>
    <row r="13" spans="1:25" x14ac:dyDescent="0.25">
      <c r="A13">
        <v>11</v>
      </c>
      <c r="B13" t="s">
        <v>70</v>
      </c>
      <c r="C13" t="s">
        <v>18</v>
      </c>
      <c r="D13" t="s">
        <v>46</v>
      </c>
      <c r="E13" t="s">
        <v>59</v>
      </c>
      <c r="F13">
        <v>36</v>
      </c>
      <c r="G13">
        <v>70</v>
      </c>
      <c r="H13">
        <v>47</v>
      </c>
      <c r="I13">
        <v>62</v>
      </c>
      <c r="J13">
        <v>63</v>
      </c>
      <c r="K13">
        <f t="shared" si="0"/>
        <v>278</v>
      </c>
      <c r="L13">
        <f t="shared" si="1"/>
        <v>36</v>
      </c>
      <c r="M13">
        <f t="shared" si="2"/>
        <v>70</v>
      </c>
      <c r="N13">
        <f t="shared" si="3"/>
        <v>55.6</v>
      </c>
      <c r="O13" t="str">
        <f t="shared" si="4"/>
        <v>C</v>
      </c>
      <c r="P13" t="str">
        <f t="shared" si="5"/>
        <v>PASS</v>
      </c>
    </row>
    <row r="14" spans="1:25" x14ac:dyDescent="0.25">
      <c r="A14">
        <v>12</v>
      </c>
      <c r="B14" t="s">
        <v>70</v>
      </c>
      <c r="C14" t="s">
        <v>19</v>
      </c>
      <c r="D14" t="s">
        <v>48</v>
      </c>
      <c r="E14" t="s">
        <v>60</v>
      </c>
      <c r="F14">
        <v>36</v>
      </c>
      <c r="G14">
        <v>74</v>
      </c>
      <c r="H14">
        <v>61</v>
      </c>
      <c r="I14">
        <v>56</v>
      </c>
      <c r="J14">
        <v>73</v>
      </c>
      <c r="K14">
        <f t="shared" si="0"/>
        <v>300</v>
      </c>
      <c r="L14">
        <f t="shared" si="1"/>
        <v>36</v>
      </c>
      <c r="M14">
        <f t="shared" si="2"/>
        <v>74</v>
      </c>
      <c r="N14">
        <f t="shared" si="3"/>
        <v>60</v>
      </c>
      <c r="O14" t="str">
        <f t="shared" si="4"/>
        <v>C</v>
      </c>
      <c r="P14" t="str">
        <f t="shared" si="5"/>
        <v>PASS</v>
      </c>
    </row>
    <row r="15" spans="1:25" x14ac:dyDescent="0.25">
      <c r="A15">
        <v>13</v>
      </c>
      <c r="B15" t="s">
        <v>70</v>
      </c>
      <c r="C15" t="s">
        <v>20</v>
      </c>
      <c r="D15" t="s">
        <v>49</v>
      </c>
      <c r="E15" t="s">
        <v>62</v>
      </c>
      <c r="F15">
        <v>46</v>
      </c>
      <c r="G15">
        <v>62</v>
      </c>
      <c r="H15">
        <v>46</v>
      </c>
      <c r="I15">
        <v>77</v>
      </c>
      <c r="J15">
        <v>68</v>
      </c>
      <c r="K15">
        <f t="shared" si="0"/>
        <v>299</v>
      </c>
      <c r="L15">
        <f t="shared" si="1"/>
        <v>46</v>
      </c>
      <c r="M15">
        <f t="shared" si="2"/>
        <v>77</v>
      </c>
      <c r="N15">
        <f t="shared" si="3"/>
        <v>59.8</v>
      </c>
      <c r="O15" t="str">
        <f t="shared" si="4"/>
        <v>C</v>
      </c>
      <c r="P15" t="str">
        <f t="shared" si="5"/>
        <v>PASS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35"/>
  <sheetViews>
    <sheetView tabSelected="1" topLeftCell="D19" zoomScale="136" zoomScaleNormal="136" workbookViewId="0">
      <selection activeCell="L36" sqref="L36"/>
    </sheetView>
  </sheetViews>
  <sheetFormatPr defaultRowHeight="15" x14ac:dyDescent="0.25"/>
  <cols>
    <col min="6" max="6" width="18.28515625" customWidth="1"/>
    <col min="8" max="8" width="13.5703125" customWidth="1"/>
    <col min="9" max="9" width="14.28515625" customWidth="1"/>
    <col min="10" max="10" width="17.28515625" customWidth="1"/>
    <col min="11" max="11" width="14.42578125" customWidth="1"/>
  </cols>
  <sheetData>
    <row r="10" spans="6:19" ht="15" customHeight="1" x14ac:dyDescent="0.7">
      <c r="F10" s="6" t="s">
        <v>68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3"/>
      <c r="S10" s="3"/>
    </row>
    <row r="11" spans="6:19" ht="15" customHeight="1" x14ac:dyDescent="0.7"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3"/>
      <c r="S11" s="3"/>
    </row>
    <row r="12" spans="6:19" ht="15" customHeight="1" x14ac:dyDescent="0.7"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3"/>
      <c r="S12" s="3"/>
    </row>
    <row r="13" spans="6:19" ht="15" customHeight="1" x14ac:dyDescent="0.7"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3"/>
      <c r="S13" s="3"/>
    </row>
    <row r="14" spans="6:19" ht="15" customHeight="1" x14ac:dyDescent="0.7"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3"/>
      <c r="S14" s="3"/>
    </row>
    <row r="15" spans="6:19" ht="15" customHeight="1" x14ac:dyDescent="0.7"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3"/>
      <c r="S15" s="3"/>
    </row>
    <row r="16" spans="6:19" ht="15" customHeight="1" x14ac:dyDescent="0.7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3"/>
      <c r="S16" s="3"/>
    </row>
    <row r="17" spans="6:19" ht="15" customHeight="1" x14ac:dyDescent="0.7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3"/>
      <c r="S17" s="3"/>
    </row>
    <row r="21" spans="6:19" x14ac:dyDescent="0.25">
      <c r="F21" t="s">
        <v>71</v>
      </c>
      <c r="G21">
        <v>1</v>
      </c>
    </row>
    <row r="22" spans="6:19" x14ac:dyDescent="0.25">
      <c r="F22" t="s">
        <v>1</v>
      </c>
      <c r="G22" t="str">
        <f>VLOOKUP(G21,Sheet1!A2:P15,3,)</f>
        <v>NIKITA</v>
      </c>
    </row>
    <row r="23" spans="6:19" x14ac:dyDescent="0.25">
      <c r="F23" t="s">
        <v>35</v>
      </c>
      <c r="G23" t="str">
        <f>VLOOKUP(G21,Sheet1!A2:P15,4,)</f>
        <v>RAM</v>
      </c>
    </row>
    <row r="24" spans="6:19" x14ac:dyDescent="0.25">
      <c r="F24" t="s">
        <v>72</v>
      </c>
      <c r="G24" t="str">
        <f>VLOOKUP(G21,Sheet1!A2:P15,5,)</f>
        <v>RENU</v>
      </c>
    </row>
    <row r="26" spans="6:19" x14ac:dyDescent="0.25">
      <c r="H26" t="s">
        <v>73</v>
      </c>
      <c r="I26" t="s">
        <v>74</v>
      </c>
      <c r="J26" t="s">
        <v>75</v>
      </c>
      <c r="K26" t="s">
        <v>76</v>
      </c>
      <c r="L26" t="s">
        <v>33</v>
      </c>
    </row>
    <row r="27" spans="6:19" x14ac:dyDescent="0.25">
      <c r="H27" t="s">
        <v>2</v>
      </c>
      <c r="I27">
        <v>100</v>
      </c>
      <c r="J27">
        <v>33</v>
      </c>
      <c r="K27">
        <f>VLOOKUP(G21,Sheet1!A2:P15,6,)</f>
        <v>93</v>
      </c>
      <c r="L27" t="str">
        <f>VLOOKUP(G21,Sheet1!A2:P15,16,)</f>
        <v>PASS</v>
      </c>
    </row>
    <row r="28" spans="6:19" x14ac:dyDescent="0.25">
      <c r="H28" t="s">
        <v>3</v>
      </c>
      <c r="I28">
        <v>100</v>
      </c>
      <c r="J28">
        <v>33</v>
      </c>
      <c r="K28">
        <f>VLOOKUP(G21,Sheet1!A2:P15,7,)</f>
        <v>36</v>
      </c>
      <c r="L28" t="str">
        <f>VLOOKUP(G21,Sheet1!A2:P15,16,)</f>
        <v>PASS</v>
      </c>
    </row>
    <row r="29" spans="6:19" x14ac:dyDescent="0.25">
      <c r="H29" t="s">
        <v>4</v>
      </c>
      <c r="I29">
        <v>100</v>
      </c>
      <c r="J29">
        <v>33</v>
      </c>
      <c r="K29">
        <f>VLOOKUP(G21,Sheet1!A2:P15,8, )</f>
        <v>66</v>
      </c>
      <c r="L29" t="str">
        <f>VLOOKUP(G21,Sheet1!A2:P16,16,)</f>
        <v>PASS</v>
      </c>
    </row>
    <row r="30" spans="6:19" x14ac:dyDescent="0.25">
      <c r="H30" t="s">
        <v>5</v>
      </c>
      <c r="I30">
        <v>100</v>
      </c>
      <c r="J30">
        <v>33</v>
      </c>
      <c r="K30">
        <f>VLOOKUP(G21,Sheet1!A2:P15,9,)</f>
        <v>40</v>
      </c>
      <c r="L30" t="str">
        <f>VLOOKUP(G21,Sheet1!A2:P15,16,)</f>
        <v>PASS</v>
      </c>
    </row>
    <row r="31" spans="6:19" x14ac:dyDescent="0.25">
      <c r="H31" t="s">
        <v>6</v>
      </c>
      <c r="I31">
        <v>100</v>
      </c>
      <c r="J31">
        <v>33</v>
      </c>
      <c r="K31">
        <f>VLOOKUP(G21,Sheet1!A2:P15,10,)</f>
        <v>51</v>
      </c>
      <c r="L31" t="str">
        <f>VLOOKUP(G21,Sheet1!A2:P15,16,)</f>
        <v>PASS</v>
      </c>
    </row>
    <row r="34" spans="8:12" x14ac:dyDescent="0.25">
      <c r="H34" t="s">
        <v>14</v>
      </c>
      <c r="I34">
        <f>VLOOKUP(G21,Sheet1!A2:P15,14,)</f>
        <v>57.2</v>
      </c>
      <c r="K34" t="s">
        <v>77</v>
      </c>
      <c r="L34">
        <v>500</v>
      </c>
    </row>
    <row r="35" spans="8:12" x14ac:dyDescent="0.25">
      <c r="H35" t="s">
        <v>33</v>
      </c>
      <c r="I35" t="str">
        <f>VLOOKUP(G21,Sheet1!A2:P15,16,)</f>
        <v>PASS</v>
      </c>
      <c r="K35" t="s">
        <v>76</v>
      </c>
      <c r="L35">
        <f>VLOOKUP(G21,Sheet1!A2:P15,11,)</f>
        <v>286</v>
      </c>
    </row>
  </sheetData>
  <mergeCells count="1">
    <mergeCell ref="F10:Q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zoomScale="142" zoomScaleNormal="142" workbookViewId="0">
      <selection activeCell="N3" sqref="N3:N14"/>
    </sheetView>
  </sheetViews>
  <sheetFormatPr defaultRowHeight="15" x14ac:dyDescent="0.25"/>
  <cols>
    <col min="12" max="12" width="14" customWidth="1"/>
  </cols>
  <sheetData>
    <row r="2" spans="1:1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2</v>
      </c>
      <c r="G2" t="s">
        <v>6</v>
      </c>
      <c r="H2" t="s">
        <v>22</v>
      </c>
      <c r="I2" t="s">
        <v>11</v>
      </c>
      <c r="J2" t="s">
        <v>13</v>
      </c>
      <c r="K2" t="s">
        <v>12</v>
      </c>
      <c r="L2" t="s">
        <v>14</v>
      </c>
      <c r="M2" t="s">
        <v>32</v>
      </c>
      <c r="N2" t="s">
        <v>33</v>
      </c>
    </row>
    <row r="3" spans="1:14" x14ac:dyDescent="0.25">
      <c r="A3">
        <v>1</v>
      </c>
      <c r="B3" t="s">
        <v>18</v>
      </c>
      <c r="C3">
        <v>96</v>
      </c>
      <c r="D3">
        <v>87</v>
      </c>
      <c r="E3">
        <v>95</v>
      </c>
      <c r="F3">
        <v>36</v>
      </c>
      <c r="G3">
        <v>53</v>
      </c>
      <c r="H3">
        <v>86</v>
      </c>
      <c r="I3">
        <f>SUM(C3:H3)</f>
        <v>453</v>
      </c>
      <c r="J3">
        <f>MAX(C3:H3)</f>
        <v>96</v>
      </c>
      <c r="K3">
        <f>MIN(C3:H3)</f>
        <v>36</v>
      </c>
      <c r="L3">
        <f>I3/6</f>
        <v>75.5</v>
      </c>
      <c r="M3" t="str">
        <f>IF(L3&gt;70,"A",IF(L3&gt;60,"B",IF(L3&gt;50,"C",IF(L3&gt;40,"D"))))</f>
        <v>A</v>
      </c>
      <c r="N3" t="str">
        <f>IF(L3&gt;33,"PASS","FAIL")</f>
        <v>PASS</v>
      </c>
    </row>
    <row r="4" spans="1:14" x14ac:dyDescent="0.25">
      <c r="A4">
        <v>2</v>
      </c>
      <c r="B4" t="s">
        <v>16</v>
      </c>
      <c r="C4">
        <v>72</v>
      </c>
      <c r="D4">
        <v>87</v>
      </c>
      <c r="E4">
        <v>42</v>
      </c>
      <c r="F4">
        <v>72</v>
      </c>
      <c r="G4">
        <v>90</v>
      </c>
      <c r="H4">
        <v>54</v>
      </c>
      <c r="I4">
        <f t="shared" ref="I4:I14" si="0">SUM(C4:H4)</f>
        <v>417</v>
      </c>
      <c r="J4">
        <f t="shared" ref="J4:J14" si="1">MAX(C4:H4)</f>
        <v>90</v>
      </c>
      <c r="K4">
        <f t="shared" ref="K4:K14" si="2">MIN(C4:H4)</f>
        <v>42</v>
      </c>
      <c r="L4">
        <f t="shared" ref="L4:L14" si="3">I4/6</f>
        <v>69.5</v>
      </c>
      <c r="M4" t="str">
        <f t="shared" ref="M4:M14" si="4">IF(L4&gt;70,"A",IF(L4&gt;60,"B",IF(L4&gt;50,"C",IF(L4&gt;40,"D"))))</f>
        <v>B</v>
      </c>
      <c r="N4" t="str">
        <f t="shared" ref="N4:N14" si="5">IF(L4&gt;33,"PASS","FAIL")</f>
        <v>PASS</v>
      </c>
    </row>
    <row r="5" spans="1:14" x14ac:dyDescent="0.25">
      <c r="A5">
        <v>3</v>
      </c>
      <c r="B5" t="s">
        <v>24</v>
      </c>
      <c r="C5">
        <v>74</v>
      </c>
      <c r="D5">
        <v>57</v>
      </c>
      <c r="E5">
        <v>60</v>
      </c>
      <c r="F5">
        <v>71</v>
      </c>
      <c r="G5">
        <v>73</v>
      </c>
      <c r="H5">
        <v>88</v>
      </c>
      <c r="I5">
        <f t="shared" si="0"/>
        <v>423</v>
      </c>
      <c r="J5">
        <f t="shared" si="1"/>
        <v>88</v>
      </c>
      <c r="K5">
        <f t="shared" si="2"/>
        <v>57</v>
      </c>
      <c r="L5">
        <f t="shared" si="3"/>
        <v>70.5</v>
      </c>
      <c r="M5" t="str">
        <f t="shared" si="4"/>
        <v>A</v>
      </c>
      <c r="N5" t="str">
        <f t="shared" si="5"/>
        <v>PASS</v>
      </c>
    </row>
    <row r="6" spans="1:14" x14ac:dyDescent="0.25">
      <c r="A6">
        <v>4</v>
      </c>
      <c r="B6" t="s">
        <v>23</v>
      </c>
      <c r="C6">
        <v>89</v>
      </c>
      <c r="D6">
        <v>67</v>
      </c>
      <c r="E6">
        <v>71</v>
      </c>
      <c r="F6">
        <v>36</v>
      </c>
      <c r="G6">
        <v>70</v>
      </c>
      <c r="H6">
        <v>40</v>
      </c>
      <c r="I6">
        <f t="shared" si="0"/>
        <v>373</v>
      </c>
      <c r="J6">
        <f t="shared" si="1"/>
        <v>89</v>
      </c>
      <c r="K6">
        <f t="shared" si="2"/>
        <v>36</v>
      </c>
      <c r="L6" s="2">
        <f t="shared" si="3"/>
        <v>62.166666666666664</v>
      </c>
      <c r="M6" t="str">
        <f t="shared" si="4"/>
        <v>B</v>
      </c>
      <c r="N6" t="str">
        <f t="shared" si="5"/>
        <v>PASS</v>
      </c>
    </row>
    <row r="7" spans="1:14" x14ac:dyDescent="0.25">
      <c r="A7">
        <v>5</v>
      </c>
      <c r="B7" t="s">
        <v>26</v>
      </c>
      <c r="C7">
        <v>94</v>
      </c>
      <c r="D7">
        <v>43</v>
      </c>
      <c r="E7">
        <v>94</v>
      </c>
      <c r="F7">
        <v>82</v>
      </c>
      <c r="G7">
        <v>32</v>
      </c>
      <c r="H7">
        <v>45</v>
      </c>
      <c r="I7">
        <f t="shared" si="0"/>
        <v>390</v>
      </c>
      <c r="J7">
        <f t="shared" si="1"/>
        <v>94</v>
      </c>
      <c r="K7">
        <f t="shared" si="2"/>
        <v>32</v>
      </c>
      <c r="L7">
        <f t="shared" si="3"/>
        <v>65</v>
      </c>
      <c r="M7" t="str">
        <f t="shared" si="4"/>
        <v>B</v>
      </c>
      <c r="N7" t="str">
        <f t="shared" si="5"/>
        <v>PASS</v>
      </c>
    </row>
    <row r="8" spans="1:14" x14ac:dyDescent="0.25">
      <c r="A8">
        <v>6</v>
      </c>
      <c r="B8" t="s">
        <v>27</v>
      </c>
      <c r="C8">
        <v>85</v>
      </c>
      <c r="D8">
        <v>49</v>
      </c>
      <c r="E8">
        <v>73</v>
      </c>
      <c r="F8">
        <v>56</v>
      </c>
      <c r="G8">
        <v>63</v>
      </c>
      <c r="H8">
        <v>53</v>
      </c>
      <c r="I8">
        <f t="shared" si="0"/>
        <v>379</v>
      </c>
      <c r="J8">
        <f t="shared" si="1"/>
        <v>85</v>
      </c>
      <c r="K8">
        <f t="shared" si="2"/>
        <v>49</v>
      </c>
      <c r="L8" s="2">
        <f t="shared" si="3"/>
        <v>63.166666666666664</v>
      </c>
      <c r="M8" t="str">
        <f t="shared" si="4"/>
        <v>B</v>
      </c>
      <c r="N8" t="str">
        <f t="shared" si="5"/>
        <v>PASS</v>
      </c>
    </row>
    <row r="9" spans="1:14" x14ac:dyDescent="0.25">
      <c r="A9">
        <v>7</v>
      </c>
      <c r="B9" t="s">
        <v>28</v>
      </c>
      <c r="C9">
        <v>39</v>
      </c>
      <c r="D9">
        <v>92</v>
      </c>
      <c r="E9">
        <v>85</v>
      </c>
      <c r="F9">
        <v>51</v>
      </c>
      <c r="G9">
        <v>66</v>
      </c>
      <c r="H9">
        <v>82</v>
      </c>
      <c r="I9">
        <f t="shared" si="0"/>
        <v>415</v>
      </c>
      <c r="J9">
        <f t="shared" si="1"/>
        <v>92</v>
      </c>
      <c r="K9">
        <f t="shared" si="2"/>
        <v>39</v>
      </c>
      <c r="L9" s="2">
        <f t="shared" si="3"/>
        <v>69.166666666666671</v>
      </c>
      <c r="M9" t="str">
        <f t="shared" si="4"/>
        <v>B</v>
      </c>
      <c r="N9" t="str">
        <f t="shared" si="5"/>
        <v>PASS</v>
      </c>
    </row>
    <row r="10" spans="1:14" x14ac:dyDescent="0.25">
      <c r="A10">
        <v>8</v>
      </c>
      <c r="B10" t="s">
        <v>29</v>
      </c>
      <c r="C10">
        <v>66</v>
      </c>
      <c r="D10">
        <v>67</v>
      </c>
      <c r="E10">
        <v>46</v>
      </c>
      <c r="F10">
        <v>77</v>
      </c>
      <c r="G10">
        <v>91</v>
      </c>
      <c r="H10">
        <v>28</v>
      </c>
      <c r="I10">
        <f t="shared" si="0"/>
        <v>375</v>
      </c>
      <c r="J10">
        <f t="shared" si="1"/>
        <v>91</v>
      </c>
      <c r="K10">
        <f t="shared" si="2"/>
        <v>28</v>
      </c>
      <c r="L10">
        <f t="shared" si="3"/>
        <v>62.5</v>
      </c>
      <c r="M10" t="str">
        <f t="shared" si="4"/>
        <v>B</v>
      </c>
      <c r="N10" t="str">
        <f t="shared" si="5"/>
        <v>PASS</v>
      </c>
    </row>
    <row r="11" spans="1:14" x14ac:dyDescent="0.25">
      <c r="A11">
        <v>9</v>
      </c>
      <c r="B11" t="s">
        <v>25</v>
      </c>
      <c r="C11">
        <v>46</v>
      </c>
      <c r="D11">
        <v>86</v>
      </c>
      <c r="E11">
        <v>88</v>
      </c>
      <c r="F11">
        <v>60</v>
      </c>
      <c r="G11">
        <v>83</v>
      </c>
      <c r="H11">
        <v>84</v>
      </c>
      <c r="I11">
        <f t="shared" si="0"/>
        <v>447</v>
      </c>
      <c r="J11">
        <f t="shared" si="1"/>
        <v>88</v>
      </c>
      <c r="K11">
        <f t="shared" si="2"/>
        <v>46</v>
      </c>
      <c r="L11">
        <f t="shared" si="3"/>
        <v>74.5</v>
      </c>
      <c r="M11" t="str">
        <f t="shared" si="4"/>
        <v>A</v>
      </c>
      <c r="N11" t="str">
        <f t="shared" si="5"/>
        <v>PASS</v>
      </c>
    </row>
    <row r="12" spans="1:14" x14ac:dyDescent="0.25">
      <c r="A12">
        <v>10</v>
      </c>
      <c r="B12" t="s">
        <v>30</v>
      </c>
      <c r="C12">
        <v>74</v>
      </c>
      <c r="D12">
        <v>77</v>
      </c>
      <c r="E12">
        <v>36</v>
      </c>
      <c r="F12">
        <v>63</v>
      </c>
      <c r="G12">
        <v>59</v>
      </c>
      <c r="H12">
        <v>74</v>
      </c>
      <c r="I12">
        <f t="shared" si="0"/>
        <v>383</v>
      </c>
      <c r="J12">
        <f t="shared" si="1"/>
        <v>77</v>
      </c>
      <c r="K12">
        <f t="shared" si="2"/>
        <v>36</v>
      </c>
      <c r="L12" s="2">
        <f t="shared" si="3"/>
        <v>63.833333333333336</v>
      </c>
      <c r="M12" t="str">
        <f t="shared" si="4"/>
        <v>B</v>
      </c>
      <c r="N12" t="str">
        <f t="shared" si="5"/>
        <v>PASS</v>
      </c>
    </row>
    <row r="13" spans="1:14" x14ac:dyDescent="0.25">
      <c r="A13">
        <v>11</v>
      </c>
      <c r="B13" t="s">
        <v>31</v>
      </c>
      <c r="C13">
        <v>58</v>
      </c>
      <c r="D13">
        <v>77</v>
      </c>
      <c r="E13">
        <v>90</v>
      </c>
      <c r="F13">
        <v>78</v>
      </c>
      <c r="G13">
        <v>58</v>
      </c>
      <c r="H13">
        <v>75</v>
      </c>
      <c r="I13">
        <f t="shared" si="0"/>
        <v>436</v>
      </c>
      <c r="J13">
        <f t="shared" si="1"/>
        <v>90</v>
      </c>
      <c r="K13">
        <f t="shared" si="2"/>
        <v>58</v>
      </c>
      <c r="L13" s="2">
        <f t="shared" si="3"/>
        <v>72.666666666666671</v>
      </c>
      <c r="M13" t="str">
        <f t="shared" si="4"/>
        <v>A</v>
      </c>
      <c r="N13" t="str">
        <f t="shared" si="5"/>
        <v>PASS</v>
      </c>
    </row>
    <row r="14" spans="1:14" x14ac:dyDescent="0.25">
      <c r="A14">
        <v>12</v>
      </c>
      <c r="B14" t="s">
        <v>7</v>
      </c>
      <c r="C14">
        <v>87</v>
      </c>
      <c r="D14">
        <v>69</v>
      </c>
      <c r="E14">
        <v>90</v>
      </c>
      <c r="F14">
        <v>46</v>
      </c>
      <c r="G14">
        <v>36</v>
      </c>
      <c r="H14">
        <v>66</v>
      </c>
      <c r="I14">
        <f t="shared" si="0"/>
        <v>394</v>
      </c>
      <c r="J14">
        <f t="shared" si="1"/>
        <v>90</v>
      </c>
      <c r="K14">
        <f t="shared" si="2"/>
        <v>36</v>
      </c>
      <c r="L14" s="2">
        <f t="shared" si="3"/>
        <v>65.666666666666671</v>
      </c>
      <c r="M14" t="str">
        <f t="shared" si="4"/>
        <v>B</v>
      </c>
      <c r="N14" t="str">
        <f t="shared" si="5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2024-05-27T10:07:14Z</dcterms:created>
  <dcterms:modified xsi:type="dcterms:W3CDTF">2024-06-07T10:19:42Z</dcterms:modified>
</cp:coreProperties>
</file>