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bookViews>
    <workbookView xWindow="0" yWindow="0" windowWidth="23040" windowHeight="9072" activeTab="6"/>
  </bookViews>
  <sheets>
    <sheet name="Sheet1" sheetId="8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- 5'!$A$1:$I$11</definedName>
  </definedNames>
  <calcPr calcId="162913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7" l="1"/>
  <c r="C29" i="7"/>
  <c r="C21" i="7"/>
  <c r="H21" i="6"/>
  <c r="H20" i="6"/>
  <c r="H18" i="6"/>
  <c r="H16" i="6"/>
  <c r="H15" i="6"/>
  <c r="B17" i="2"/>
  <c r="B22" i="3"/>
  <c r="C13" i="5"/>
  <c r="C12" i="5"/>
  <c r="C11" i="5"/>
  <c r="A18" i="4" l="1"/>
</calcChain>
</file>

<file path=xl/sharedStrings.xml><?xml version="1.0" encoding="utf-8"?>
<sst xmlns="http://schemas.openxmlformats.org/spreadsheetml/2006/main" count="156" uniqueCount="113">
  <si>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</si>
  <si>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</si>
  <si>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</si>
  <si>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</si>
  <si>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</si>
  <si>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</si>
  <si>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</si>
  <si>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</si>
  <si>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</si>
  <si>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</si>
  <si>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</si>
  <si>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</si>
  <si>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</si>
  <si>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</si>
  <si>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</si>
  <si>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</si>
  <si>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</si>
  <si>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</si>
  <si>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</si>
  <si>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</si>
  <si>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</si>
  <si>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</si>
  <si>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</si>
  <si>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</si>
  <si>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</si>
  <si>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</si>
  <si>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</si>
  <si>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</si>
  <si>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</si>
  <si>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</si>
  <si>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</si>
  <si>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</si>
  <si>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</si>
  <si>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</si>
  <si>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</si>
  <si>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</si>
  <si>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</si>
  <si>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</si>
  <si>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</si>
  <si>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</si>
  <si>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</si>
  <si>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</si>
  <si>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</si>
  <si>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</si>
  <si>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</si>
  <si>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</si>
  <si>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</si>
  <si>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</si>
  <si>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</si>
  <si>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</si>
  <si>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</si>
  <si>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</si>
  <si>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</si>
  <si>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</si>
  <si>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</si>
  <si>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</si>
  <si>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</si>
  <si>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</si>
  <si>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</si>
  <si>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</si>
  <si>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</si>
  <si>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</si>
  <si>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</si>
  <si>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</si>
  <si>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</si>
  <si>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</si>
  <si>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</si>
  <si>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</si>
  <si>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</si>
  <si>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</si>
  <si>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</si>
  <si>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</si>
  <si>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</si>
  <si>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</si>
  <si>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</si>
  <si>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</si>
  <si>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</si>
  <si>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</si>
  <si>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</si>
  <si>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</si>
  <si>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</si>
  <si>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</si>
  <si>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</si>
  <si>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</si>
  <si>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</si>
  <si>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</si>
  <si>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</si>
  <si>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</si>
  <si>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</si>
  <si>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</si>
  <si>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</si>
  <si>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</si>
  <si>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</si>
  <si>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</si>
  <si>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</si>
  <si>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</si>
  <si>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</si>
  <si>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</si>
  <si>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</si>
  <si>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</si>
  <si>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</si>
  <si>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</si>
  <si>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</si>
  <si>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</si>
  <si>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</si>
  <si>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</si>
  <si>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</si>
  <si>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</si>
  <si>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Row Labels</t>
  </si>
  <si>
    <t>Grand Total</t>
  </si>
  <si>
    <t>Count of Answer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</si>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</sst>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23" fillId="0" borderId="0" xfId="0" applyFont="1" applyAlignment="1">
      <alignment horizontal="center"/>
    </xf>
    <xf numFmtId="0" fontId="3" fillId="0" borderId="4" xfId="0" applyFont="1" applyBorder="1"/>
    <xf numFmtId="0" fontId="21" fillId="0" borderId="0" xfId="0" applyFont="1" applyAlignment="1">
      <alignment horizontal="center"/>
    </xf>
    <xf numFmtId="0" fontId="13" fillId="3" borderId="5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6" xfId="0" applyFont="1" applyBorder="1"/>
    <xf numFmtId="0" fontId="13" fillId="0" borderId="6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7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7" xfId="0" applyNumberFormat="1" applyFont="1" applyFill="1" applyBorder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  <xf numFmtId="0" fontId="4" fillId="0" borderId="6" xfId="0" applyFont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4" fillId="5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FFFF00"/>
          <bgColor rgb="FFFFFF00"/>
        </patternFill>
      </fill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rgb="FFECECEC"/>
          <bgColor rgb="FFECECE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rgb="FFECECEC"/>
          <bgColor rgb="FFECECE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rgb="FFECECEC"/>
          <bgColor rgb="FFECECEC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rgb="FFCCCCCC"/>
          <bgColor rgb="FFCC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vya golla" refreshedDate="45655.441822337962" createdVersion="6" refreshedVersion="6" minRefreshableVersion="3" recordCount="7">
  <cacheSource type="worksheet">
    <worksheetSource name="Table1"/>
  </cacheSource>
  <cacheFields count="2">
    <cacheField name="Name:" numFmtId="0">
      <sharedItems count="7">
        <s v="Avery"/>
        <s v="Ron"/>
        <s v="Avi"/>
        <s v="Ravi"/>
        <s v="Ricky"/>
        <s v="Nate"/>
        <s v="David"/>
      </sharedItems>
    </cacheField>
    <cacheField name="Answer" numFmtId="0">
      <sharedItems containsMixedTypes="1" containsNumber="1" containsInteger="1" minValue="4" maxValue="7" count="7">
        <n v="7"/>
        <n v="5"/>
        <n v="6"/>
        <n v="4"/>
        <s v="Three"/>
        <s v="I don't know "/>
        <s v="Dav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2">
    <pivotField axis="axisRow" showAll="0">
      <items count="8">
        <item x="0"/>
        <item x="2"/>
        <item x="6"/>
        <item x="5"/>
        <item x="3"/>
        <item x="4"/>
        <item x="1"/>
        <item t="default"/>
      </items>
    </pivotField>
    <pivotField dataField="1" showAll="0">
      <items count="8">
        <item x="3"/>
        <item x="1"/>
        <item x="2"/>
        <item x="0"/>
        <item x="6"/>
        <item x="5"/>
        <item x="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nsw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4:B11" totalsRowShown="0" headerRowBorderDxfId="10" tableBorderDxfId="11" totalsRowBorderDxfId="9">
  <autoFilter ref="A4:B11"/>
  <tableColumns count="2">
    <tableColumn id="1" name="Name:" dataDxfId="8"/>
    <tableColumn id="2" name="Answer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B13" totalsRowShown="0" headerRowDxfId="3" dataDxfId="4" tableBorderDxfId="6">
  <autoFilter ref="B3:B13"/>
  <tableColumns count="1">
    <tableColumn id="1" name="Column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15" totalsRowShown="0">
  <autoFilter ref="A1:C15"/>
  <tableColumns count="3">
    <tableColumn id="1" name="Column1" dataDxfId="2"/>
    <tableColumn id="2" name="Sumo wrestlers contest - Names and Weights" dataDxfId="1"/>
    <tableColumn id="3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H12" sqref="H12"/>
    </sheetView>
  </sheetViews>
  <sheetFormatPr defaultRowHeight="14.4" x14ac:dyDescent="0.3"/>
  <cols>
    <col min="1" max="1" width="12.5546875" customWidth="1"/>
    <col min="2" max="2" width="15.109375" customWidth="1"/>
    <col min="3" max="5" width="2" customWidth="1"/>
    <col min="6" max="6" width="5.77734375" customWidth="1"/>
    <col min="7" max="7" width="12" bestFit="1" customWidth="1"/>
    <col min="8" max="8" width="5.77734375" customWidth="1"/>
    <col min="9" max="9" width="10.77734375" bestFit="1" customWidth="1"/>
  </cols>
  <sheetData>
    <row r="3" spans="1:2" x14ac:dyDescent="0.3">
      <c r="A3" s="67" t="s">
        <v>108</v>
      </c>
      <c r="B3" t="s">
        <v>110</v>
      </c>
    </row>
    <row r="4" spans="1:2" x14ac:dyDescent="0.3">
      <c r="A4" s="50" t="s">
        <v>5</v>
      </c>
      <c r="B4" s="68">
        <v>1</v>
      </c>
    </row>
    <row r="5" spans="1:2" x14ac:dyDescent="0.3">
      <c r="A5" s="50" t="s">
        <v>7</v>
      </c>
      <c r="B5" s="68">
        <v>1</v>
      </c>
    </row>
    <row r="6" spans="1:2" x14ac:dyDescent="0.3">
      <c r="A6" s="50" t="s">
        <v>13</v>
      </c>
      <c r="B6" s="68">
        <v>1</v>
      </c>
    </row>
    <row r="7" spans="1:2" x14ac:dyDescent="0.3">
      <c r="A7" s="50" t="s">
        <v>11</v>
      </c>
      <c r="B7" s="68">
        <v>1</v>
      </c>
    </row>
    <row r="8" spans="1:2" x14ac:dyDescent="0.3">
      <c r="A8" s="50" t="s">
        <v>8</v>
      </c>
      <c r="B8" s="68">
        <v>1</v>
      </c>
    </row>
    <row r="9" spans="1:2" x14ac:dyDescent="0.3">
      <c r="A9" s="50" t="s">
        <v>9</v>
      </c>
      <c r="B9" s="68">
        <v>1</v>
      </c>
    </row>
    <row r="10" spans="1:2" x14ac:dyDescent="0.3">
      <c r="A10" s="50" t="s">
        <v>6</v>
      </c>
      <c r="B10" s="68">
        <v>1</v>
      </c>
    </row>
    <row r="11" spans="1:2" x14ac:dyDescent="0.3">
      <c r="A11" s="50" t="s">
        <v>109</v>
      </c>
      <c r="B11" s="6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10" workbookViewId="0">
      <selection activeCell="B20" sqref="B20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6" t="s">
        <v>1</v>
      </c>
      <c r="B1" s="7"/>
      <c r="C1" s="7"/>
      <c r="D1" s="7"/>
      <c r="E1" s="3"/>
      <c r="F1" s="3"/>
      <c r="G1" s="3"/>
    </row>
    <row r="2" spans="1:7" ht="21" x14ac:dyDescent="0.4">
      <c r="A2" s="8" t="s">
        <v>2</v>
      </c>
      <c r="B2" s="7"/>
      <c r="C2" s="7"/>
      <c r="D2" s="7"/>
      <c r="E2" s="3"/>
      <c r="F2" s="3"/>
      <c r="G2" s="3"/>
    </row>
    <row r="3" spans="1:7" ht="21" x14ac:dyDescent="0.4">
      <c r="A3" s="8"/>
      <c r="B3" s="7"/>
      <c r="C3" s="7"/>
      <c r="D3" s="7"/>
      <c r="E3" s="3"/>
      <c r="F3" s="3"/>
      <c r="G3" s="3"/>
    </row>
    <row r="4" spans="1:7" ht="20.399999999999999" x14ac:dyDescent="0.35">
      <c r="A4" s="63" t="s">
        <v>3</v>
      </c>
      <c r="B4" s="64" t="s">
        <v>4</v>
      </c>
      <c r="C4" s="7"/>
      <c r="D4" s="7"/>
      <c r="E4" s="3"/>
      <c r="F4" s="3"/>
      <c r="G4" s="3"/>
    </row>
    <row r="5" spans="1:7" x14ac:dyDescent="0.3">
      <c r="A5" s="61" t="s">
        <v>5</v>
      </c>
      <c r="B5" s="62">
        <v>7</v>
      </c>
      <c r="C5" s="3"/>
      <c r="D5" s="3"/>
      <c r="E5" s="3"/>
      <c r="F5" s="3"/>
      <c r="G5" s="3"/>
    </row>
    <row r="6" spans="1:7" x14ac:dyDescent="0.3">
      <c r="A6" s="61" t="s">
        <v>6</v>
      </c>
      <c r="B6" s="62">
        <v>5</v>
      </c>
      <c r="C6" s="3"/>
      <c r="D6" s="3"/>
      <c r="E6" s="3"/>
      <c r="F6" s="3"/>
      <c r="G6" s="3"/>
    </row>
    <row r="7" spans="1:7" x14ac:dyDescent="0.3">
      <c r="A7" s="61" t="s">
        <v>7</v>
      </c>
      <c r="B7" s="62">
        <v>6</v>
      </c>
      <c r="C7" s="3"/>
      <c r="D7" s="3"/>
      <c r="E7" s="3"/>
      <c r="F7" s="3"/>
      <c r="G7" s="3"/>
    </row>
    <row r="8" spans="1:7" x14ac:dyDescent="0.3">
      <c r="A8" s="61" t="s">
        <v>8</v>
      </c>
      <c r="B8" s="62">
        <v>4</v>
      </c>
      <c r="C8" s="3"/>
      <c r="D8" s="3"/>
      <c r="E8" s="3"/>
      <c r="F8" s="3"/>
      <c r="G8" s="3"/>
    </row>
    <row r="9" spans="1:7" x14ac:dyDescent="0.3">
      <c r="A9" s="61" t="s">
        <v>9</v>
      </c>
      <c r="B9" s="62" t="s">
        <v>10</v>
      </c>
      <c r="C9" s="3"/>
      <c r="D9" s="3"/>
      <c r="E9" s="3"/>
      <c r="F9" s="3"/>
      <c r="G9" s="3"/>
    </row>
    <row r="10" spans="1:7" x14ac:dyDescent="0.3">
      <c r="A10" s="61" t="s">
        <v>11</v>
      </c>
      <c r="B10" s="62" t="s">
        <v>12</v>
      </c>
      <c r="C10" s="3"/>
      <c r="D10" s="3"/>
      <c r="E10" s="3"/>
      <c r="F10" s="3"/>
      <c r="G10" s="3"/>
    </row>
    <row r="11" spans="1:7" x14ac:dyDescent="0.3">
      <c r="A11" s="65" t="s">
        <v>13</v>
      </c>
      <c r="B11" s="66" t="s">
        <v>13</v>
      </c>
      <c r="C11" s="3"/>
      <c r="D11" s="3"/>
      <c r="E11" s="3"/>
      <c r="F11" s="3"/>
      <c r="G11" s="3"/>
    </row>
    <row r="12" spans="1:7" x14ac:dyDescent="0.3">
      <c r="C12" s="3"/>
      <c r="D12" s="3"/>
      <c r="E12" s="3"/>
      <c r="F12" s="3"/>
      <c r="G12" s="3"/>
    </row>
    <row r="13" spans="1:7" x14ac:dyDescent="0.3">
      <c r="C13" s="3"/>
      <c r="D13" s="3"/>
      <c r="E13" s="3"/>
      <c r="F13" s="3"/>
      <c r="G13" s="3"/>
    </row>
    <row r="14" spans="1:7" ht="21" x14ac:dyDescent="0.4">
      <c r="A14" s="8" t="s">
        <v>17</v>
      </c>
      <c r="B14" s="7"/>
      <c r="C14" s="7"/>
      <c r="D14" s="7"/>
      <c r="E14" s="7"/>
      <c r="F14" s="7"/>
      <c r="G14" s="7"/>
    </row>
    <row r="15" spans="1:7" ht="20.399999999999999" x14ac:dyDescent="0.35">
      <c r="A15" s="7"/>
      <c r="B15" s="7"/>
      <c r="C15" s="7"/>
      <c r="D15" s="7"/>
      <c r="E15" s="7"/>
      <c r="F15" s="7"/>
      <c r="G15" s="7"/>
    </row>
    <row r="16" spans="1:7" ht="21.6" thickBot="1" x14ac:dyDescent="0.45">
      <c r="A16" s="8" t="s">
        <v>14</v>
      </c>
      <c r="B16" s="8" t="s">
        <v>15</v>
      </c>
      <c r="C16" s="7"/>
      <c r="D16" s="7"/>
      <c r="E16" s="7"/>
      <c r="F16" s="7"/>
      <c r="G16" s="7"/>
    </row>
    <row r="17" spans="1:7" ht="21.6" thickBot="1" x14ac:dyDescent="0.45">
      <c r="A17" s="8" t="s">
        <v>4</v>
      </c>
      <c r="B17" s="9">
        <f>COUNT(Table1[Answer])</f>
        <v>4</v>
      </c>
      <c r="C17" s="8"/>
      <c r="D17" s="7"/>
      <c r="E17" s="7"/>
      <c r="F17" s="7"/>
      <c r="G17" s="7"/>
    </row>
    <row r="18" spans="1:7" ht="20.399999999999999" x14ac:dyDescent="0.35">
      <c r="A18" s="7"/>
      <c r="B18" s="7"/>
      <c r="C18" s="7"/>
      <c r="D18" s="7"/>
      <c r="E18" s="7"/>
      <c r="F18" s="7"/>
      <c r="G18" s="7"/>
    </row>
    <row r="19" spans="1:7" ht="21.6" thickBot="1" x14ac:dyDescent="0.45">
      <c r="A19" s="8" t="s">
        <v>14</v>
      </c>
      <c r="B19" s="8" t="s">
        <v>16</v>
      </c>
      <c r="C19" s="7"/>
      <c r="D19" s="7"/>
      <c r="E19" s="7"/>
      <c r="F19" s="7"/>
      <c r="G19" s="7"/>
    </row>
    <row r="20" spans="1:7" ht="21.6" thickBot="1" x14ac:dyDescent="0.45">
      <c r="A20" s="8" t="s">
        <v>4</v>
      </c>
      <c r="B20" s="9"/>
      <c r="C20" s="8"/>
      <c r="D20" s="7"/>
      <c r="E20" s="7"/>
      <c r="F20" s="7"/>
      <c r="G20" s="7"/>
    </row>
    <row r="22" spans="1:7" ht="21.6" thickBot="1" x14ac:dyDescent="0.45">
      <c r="A22" s="8" t="s">
        <v>14</v>
      </c>
      <c r="B22" s="8" t="s">
        <v>18</v>
      </c>
    </row>
    <row r="23" spans="1:7" ht="21.6" thickBot="1" x14ac:dyDescent="0.45">
      <c r="A23" s="8" t="s">
        <v>4</v>
      </c>
      <c r="B23" s="9"/>
    </row>
    <row r="25" spans="1:7" ht="21" x14ac:dyDescent="0.4">
      <c r="A25" s="8"/>
    </row>
    <row r="26" spans="1:7" ht="21" x14ac:dyDescent="0.4">
      <c r="A26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7" workbookViewId="0">
      <selection activeCell="I14" sqref="I14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17" t="s">
        <v>19</v>
      </c>
      <c r="B2" s="17"/>
      <c r="C2" s="17"/>
      <c r="D2" s="17"/>
      <c r="E2" s="17"/>
      <c r="F2" s="17"/>
      <c r="G2" s="18"/>
      <c r="H2" s="2"/>
    </row>
    <row r="3" spans="1:8" ht="23.4" x14ac:dyDescent="0.45">
      <c r="A3" s="17" t="s">
        <v>20</v>
      </c>
      <c r="B3" s="17"/>
      <c r="C3" s="17"/>
      <c r="D3" s="17"/>
      <c r="E3" s="17"/>
      <c r="F3" s="17"/>
      <c r="G3" s="18"/>
      <c r="H3" s="2"/>
    </row>
    <row r="4" spans="1:8" x14ac:dyDescent="0.3">
      <c r="A4" s="19" t="s">
        <v>21</v>
      </c>
      <c r="B4" s="19" t="s">
        <v>22</v>
      </c>
      <c r="C4" s="19" t="s">
        <v>23</v>
      </c>
      <c r="D4" s="11"/>
      <c r="E4" s="11"/>
      <c r="F4" s="11"/>
      <c r="G4" s="12"/>
    </row>
    <row r="5" spans="1:8" x14ac:dyDescent="0.3">
      <c r="A5" s="20">
        <v>101</v>
      </c>
      <c r="B5" s="20" t="s">
        <v>24</v>
      </c>
      <c r="C5" s="21">
        <v>78022</v>
      </c>
      <c r="D5" s="11"/>
      <c r="E5" s="11"/>
      <c r="F5" s="11"/>
      <c r="G5" s="12"/>
    </row>
    <row r="6" spans="1:8" x14ac:dyDescent="0.3">
      <c r="A6" s="20">
        <v>102</v>
      </c>
      <c r="B6" s="20" t="s">
        <v>25</v>
      </c>
      <c r="C6" s="21">
        <v>99819</v>
      </c>
      <c r="D6" s="11"/>
      <c r="E6" s="11"/>
      <c r="F6" s="11"/>
      <c r="G6" s="12"/>
    </row>
    <row r="7" spans="1:8" x14ac:dyDescent="0.3">
      <c r="A7" s="20">
        <v>103</v>
      </c>
      <c r="B7" s="20" t="s">
        <v>26</v>
      </c>
      <c r="C7" s="20" t="s">
        <v>27</v>
      </c>
      <c r="D7" s="11"/>
      <c r="E7" s="11"/>
      <c r="F7" s="11"/>
      <c r="G7" s="12"/>
    </row>
    <row r="8" spans="1:8" x14ac:dyDescent="0.3">
      <c r="A8" s="20">
        <v>104</v>
      </c>
      <c r="B8" s="20" t="s">
        <v>28</v>
      </c>
      <c r="C8" s="21">
        <v>27522</v>
      </c>
      <c r="D8" s="11"/>
      <c r="E8" s="11"/>
      <c r="F8" s="11"/>
      <c r="G8" s="12"/>
    </row>
    <row r="9" spans="1:8" x14ac:dyDescent="0.3">
      <c r="A9" s="20">
        <v>105</v>
      </c>
      <c r="B9" s="20" t="s">
        <v>29</v>
      </c>
      <c r="C9" s="20">
        <v>0</v>
      </c>
      <c r="D9" s="11"/>
      <c r="E9" s="11"/>
      <c r="F9" s="11"/>
      <c r="G9" s="12"/>
    </row>
    <row r="10" spans="1:8" x14ac:dyDescent="0.3">
      <c r="A10" s="20">
        <v>106</v>
      </c>
      <c r="B10" s="20" t="s">
        <v>30</v>
      </c>
      <c r="C10" s="20"/>
      <c r="D10" s="11"/>
      <c r="E10" s="11"/>
      <c r="F10" s="11"/>
      <c r="G10" s="12"/>
    </row>
    <row r="11" spans="1:8" x14ac:dyDescent="0.3">
      <c r="A11" s="20">
        <v>107</v>
      </c>
      <c r="B11" s="20" t="s">
        <v>31</v>
      </c>
      <c r="C11" s="20">
        <v>0</v>
      </c>
      <c r="D11" s="11"/>
      <c r="E11" s="11"/>
      <c r="F11" s="11"/>
      <c r="G11" s="12"/>
    </row>
    <row r="12" spans="1:8" x14ac:dyDescent="0.3">
      <c r="A12" s="20">
        <v>108</v>
      </c>
      <c r="B12" s="20" t="s">
        <v>32</v>
      </c>
      <c r="C12" s="21">
        <v>88041</v>
      </c>
      <c r="D12" s="11"/>
      <c r="E12" s="11"/>
      <c r="F12" s="11"/>
      <c r="G12" s="12"/>
    </row>
    <row r="13" spans="1:8" x14ac:dyDescent="0.3">
      <c r="A13" s="20">
        <v>109</v>
      </c>
      <c r="B13" s="20" t="s">
        <v>33</v>
      </c>
      <c r="C13" s="21">
        <v>81831</v>
      </c>
      <c r="D13" s="11"/>
      <c r="E13" s="11"/>
      <c r="F13" s="11"/>
      <c r="G13" s="12"/>
    </row>
    <row r="14" spans="1:8" x14ac:dyDescent="0.3">
      <c r="A14" s="20">
        <v>110</v>
      </c>
      <c r="B14" s="20" t="s">
        <v>34</v>
      </c>
      <c r="C14" s="20" t="s">
        <v>27</v>
      </c>
      <c r="D14" s="11"/>
      <c r="E14" s="11"/>
      <c r="F14" s="11"/>
      <c r="G14" s="12"/>
    </row>
    <row r="15" spans="1:8" x14ac:dyDescent="0.3">
      <c r="A15" s="20">
        <v>111</v>
      </c>
      <c r="B15" s="20" t="s">
        <v>35</v>
      </c>
      <c r="C15" s="20"/>
      <c r="D15" s="11"/>
      <c r="E15" s="11"/>
      <c r="F15" s="11"/>
      <c r="G15" s="12"/>
    </row>
    <row r="16" spans="1:8" x14ac:dyDescent="0.3">
      <c r="A16" s="20">
        <v>112</v>
      </c>
      <c r="B16" s="20" t="s">
        <v>36</v>
      </c>
      <c r="C16" s="21">
        <v>26624</v>
      </c>
      <c r="D16" s="11"/>
      <c r="E16" s="11"/>
      <c r="F16" s="11"/>
      <c r="G16" s="12"/>
    </row>
    <row r="17" spans="1:7" x14ac:dyDescent="0.3">
      <c r="A17" s="20">
        <v>113</v>
      </c>
      <c r="B17" s="20" t="s">
        <v>37</v>
      </c>
      <c r="C17" s="21">
        <v>92885</v>
      </c>
      <c r="D17" s="11"/>
      <c r="E17" s="11"/>
      <c r="F17" s="11"/>
      <c r="G17" s="12"/>
    </row>
    <row r="18" spans="1:7" x14ac:dyDescent="0.3">
      <c r="A18" s="20">
        <v>114</v>
      </c>
      <c r="B18" s="20" t="s">
        <v>38</v>
      </c>
      <c r="C18" s="20">
        <v>0</v>
      </c>
      <c r="D18" s="11"/>
      <c r="E18" s="11"/>
      <c r="F18" s="11"/>
      <c r="G18" s="12"/>
    </row>
    <row r="19" spans="1:7" x14ac:dyDescent="0.3">
      <c r="A19" s="11"/>
      <c r="B19" s="11"/>
      <c r="C19" s="11"/>
      <c r="D19" s="11"/>
      <c r="E19" s="11"/>
      <c r="F19" s="11"/>
      <c r="G19" s="12"/>
    </row>
    <row r="20" spans="1:7" x14ac:dyDescent="0.3">
      <c r="A20" s="10" t="s">
        <v>41</v>
      </c>
      <c r="B20" s="11"/>
      <c r="C20" s="11"/>
      <c r="D20" s="11"/>
      <c r="E20" s="11"/>
      <c r="F20" s="11"/>
      <c r="G20" s="12"/>
    </row>
    <row r="21" spans="1:7" ht="18.600000000000001" thickBot="1" x14ac:dyDescent="0.4">
      <c r="A21" s="15" t="s">
        <v>14</v>
      </c>
      <c r="B21" s="15" t="s">
        <v>39</v>
      </c>
      <c r="C21" s="15"/>
      <c r="D21" s="11"/>
      <c r="E21" s="11"/>
      <c r="F21" s="11"/>
      <c r="G21" s="12"/>
    </row>
    <row r="22" spans="1:7" ht="18.600000000000001" thickBot="1" x14ac:dyDescent="0.4">
      <c r="A22" s="15" t="s">
        <v>4</v>
      </c>
      <c r="B22" s="22">
        <f>COUNT(C5:C18)</f>
        <v>10</v>
      </c>
      <c r="C22" s="15"/>
      <c r="D22" s="11"/>
      <c r="E22" s="11"/>
      <c r="F22" s="11"/>
      <c r="G22" s="12"/>
    </row>
    <row r="23" spans="1:7" ht="18" x14ac:dyDescent="0.35">
      <c r="A23" s="15"/>
      <c r="B23" s="15"/>
      <c r="C23" s="15"/>
      <c r="D23" s="11"/>
      <c r="E23" s="11"/>
      <c r="F23" s="11"/>
      <c r="G23" s="12"/>
    </row>
    <row r="24" spans="1:7" ht="18.600000000000001" thickBot="1" x14ac:dyDescent="0.4">
      <c r="A24" s="15" t="s">
        <v>14</v>
      </c>
      <c r="B24" s="15" t="s">
        <v>40</v>
      </c>
      <c r="C24" s="15"/>
      <c r="D24" s="11"/>
      <c r="E24" s="11"/>
      <c r="F24" s="11"/>
      <c r="G24" s="12"/>
    </row>
    <row r="25" spans="1:7" ht="18.600000000000001" thickBot="1" x14ac:dyDescent="0.4">
      <c r="A25" s="15" t="s">
        <v>4</v>
      </c>
      <c r="B25" s="22"/>
      <c r="C25" s="15"/>
      <c r="D25" s="11"/>
      <c r="E25" s="11"/>
      <c r="F25" s="11"/>
      <c r="G2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A21" sqref="A21:B21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3"/>
      <c r="B1" s="8" t="s">
        <v>42</v>
      </c>
      <c r="C1" s="3"/>
      <c r="D1" s="3"/>
    </row>
    <row r="2" spans="1:7" x14ac:dyDescent="0.3">
      <c r="A2" s="53"/>
      <c r="B2" s="53"/>
      <c r="C2" s="3"/>
      <c r="D2" s="3"/>
    </row>
    <row r="3" spans="1:7" x14ac:dyDescent="0.3">
      <c r="A3" s="3"/>
      <c r="B3" s="69" t="s">
        <v>111</v>
      </c>
      <c r="C3" s="3"/>
      <c r="D3" s="3"/>
    </row>
    <row r="4" spans="1:7" x14ac:dyDescent="0.3">
      <c r="A4" s="3"/>
      <c r="B4" s="69" t="s">
        <v>43</v>
      </c>
      <c r="C4" s="3"/>
      <c r="D4" s="3"/>
    </row>
    <row r="5" spans="1:7" x14ac:dyDescent="0.3">
      <c r="A5" s="3"/>
      <c r="B5" s="69">
        <v>4</v>
      </c>
      <c r="C5" s="3"/>
      <c r="D5" s="3"/>
    </row>
    <row r="6" spans="1:7" x14ac:dyDescent="0.3">
      <c r="A6" s="3"/>
      <c r="B6" s="69"/>
      <c r="C6" s="3"/>
      <c r="D6" s="3"/>
    </row>
    <row r="7" spans="1:7" x14ac:dyDescent="0.3">
      <c r="A7" s="3"/>
      <c r="B7" s="69">
        <v>3</v>
      </c>
      <c r="C7" s="3"/>
      <c r="D7" s="3"/>
    </row>
    <row r="8" spans="1:7" x14ac:dyDescent="0.3">
      <c r="A8" s="3"/>
      <c r="B8" s="69"/>
      <c r="C8" s="3"/>
      <c r="D8" s="3"/>
    </row>
    <row r="9" spans="1:7" x14ac:dyDescent="0.3">
      <c r="A9" s="3"/>
      <c r="B9" s="69" t="s">
        <v>44</v>
      </c>
      <c r="C9" s="3"/>
      <c r="D9" s="3"/>
    </row>
    <row r="10" spans="1:7" x14ac:dyDescent="0.3">
      <c r="A10" s="3"/>
      <c r="B10" s="69"/>
      <c r="C10" s="3"/>
      <c r="D10" s="3"/>
    </row>
    <row r="11" spans="1:7" x14ac:dyDescent="0.3">
      <c r="A11" s="3"/>
      <c r="B11" s="69" t="e">
        <v>#DIV/0!</v>
      </c>
      <c r="C11" s="3"/>
      <c r="D11" s="3"/>
    </row>
    <row r="12" spans="1:7" x14ac:dyDescent="0.3">
      <c r="A12" s="3"/>
      <c r="B12" s="69" t="s">
        <v>45</v>
      </c>
      <c r="C12" s="3"/>
      <c r="D12" s="3"/>
    </row>
    <row r="13" spans="1:7" x14ac:dyDescent="0.3">
      <c r="A13" s="3"/>
      <c r="B13" s="69" t="s">
        <v>46</v>
      </c>
      <c r="C13" s="3"/>
      <c r="D13" s="3"/>
    </row>
    <row r="14" spans="1:7" x14ac:dyDescent="0.3">
      <c r="A14" s="53"/>
      <c r="B14" s="53"/>
      <c r="C14" s="3"/>
      <c r="D14" s="3"/>
    </row>
    <row r="15" spans="1:7" ht="18" x14ac:dyDescent="0.35">
      <c r="A15" s="4"/>
      <c r="B15" s="5" t="s">
        <v>51</v>
      </c>
      <c r="C15" s="4"/>
      <c r="D15" s="4"/>
      <c r="E15" s="1"/>
      <c r="F15" s="1"/>
      <c r="G15" s="1"/>
    </row>
    <row r="16" spans="1:7" ht="18" x14ac:dyDescent="0.35">
      <c r="A16" s="54"/>
      <c r="B16" s="54"/>
      <c r="C16" s="4"/>
      <c r="D16" s="4"/>
      <c r="E16" s="1"/>
      <c r="F16" s="1"/>
      <c r="G16" s="1"/>
    </row>
    <row r="17" spans="1:7" ht="18" x14ac:dyDescent="0.35">
      <c r="A17" s="5">
        <v>1</v>
      </c>
      <c r="B17" s="5" t="s">
        <v>47</v>
      </c>
      <c r="C17" s="4"/>
      <c r="D17" s="4"/>
      <c r="E17" s="1"/>
      <c r="F17" s="1"/>
      <c r="G17" s="1"/>
    </row>
    <row r="18" spans="1:7" ht="18" x14ac:dyDescent="0.35">
      <c r="A18" s="55">
        <f>COUNT(B3:B13)</f>
        <v>2</v>
      </c>
      <c r="B18" s="55"/>
      <c r="C18" s="5"/>
      <c r="D18" s="4"/>
      <c r="E18" s="1"/>
      <c r="F18" s="1"/>
      <c r="G18" s="1"/>
    </row>
    <row r="19" spans="1:7" ht="18" x14ac:dyDescent="0.35">
      <c r="A19" s="54"/>
      <c r="B19" s="54"/>
      <c r="C19" s="4"/>
      <c r="D19" s="4"/>
      <c r="E19" s="1"/>
      <c r="F19" s="1"/>
      <c r="G19" s="1"/>
    </row>
    <row r="20" spans="1:7" ht="18" x14ac:dyDescent="0.35">
      <c r="A20" s="5">
        <v>2</v>
      </c>
      <c r="B20" s="5" t="s">
        <v>48</v>
      </c>
      <c r="C20" s="4"/>
      <c r="D20" s="4"/>
      <c r="E20" s="1"/>
      <c r="F20" s="1"/>
      <c r="G20" s="1"/>
    </row>
    <row r="21" spans="1:7" ht="18" x14ac:dyDescent="0.35">
      <c r="A21" s="55"/>
      <c r="B21" s="55"/>
      <c r="C21" s="5"/>
      <c r="D21" s="4"/>
      <c r="E21" s="1"/>
      <c r="F21" s="1"/>
      <c r="G21" s="1"/>
    </row>
    <row r="22" spans="1:7" ht="18" x14ac:dyDescent="0.35">
      <c r="A22" s="54"/>
      <c r="B22" s="54"/>
      <c r="C22" s="4"/>
      <c r="D22" s="4"/>
      <c r="E22" s="1"/>
      <c r="F22" s="1"/>
      <c r="G22" s="1"/>
    </row>
    <row r="23" spans="1:7" ht="18" x14ac:dyDescent="0.35">
      <c r="A23" s="5">
        <v>3</v>
      </c>
      <c r="B23" s="5" t="s">
        <v>49</v>
      </c>
      <c r="C23" s="4"/>
      <c r="D23" s="4"/>
      <c r="E23" s="1"/>
      <c r="F23" s="1"/>
      <c r="G23" s="1"/>
    </row>
    <row r="24" spans="1:7" ht="18" x14ac:dyDescent="0.35">
      <c r="A24" s="55"/>
      <c r="B24" s="55"/>
      <c r="C24" s="5"/>
      <c r="D24" s="4"/>
      <c r="E24" s="1"/>
      <c r="F24" s="1"/>
      <c r="G24" s="1"/>
    </row>
    <row r="25" spans="1:7" ht="18" x14ac:dyDescent="0.35">
      <c r="A25" s="54"/>
      <c r="B25" s="54"/>
      <c r="C25" s="4"/>
      <c r="D25" s="4"/>
      <c r="E25" s="1"/>
      <c r="F25" s="1"/>
      <c r="G25" s="1"/>
    </row>
    <row r="26" spans="1:7" ht="18" x14ac:dyDescent="0.35">
      <c r="A26" s="5">
        <v>4</v>
      </c>
      <c r="B26" s="5" t="s">
        <v>50</v>
      </c>
      <c r="C26" s="4"/>
      <c r="D26" s="4"/>
      <c r="E26" s="1"/>
      <c r="F26" s="1"/>
      <c r="G26" s="1"/>
    </row>
    <row r="27" spans="1:7" ht="18" x14ac:dyDescent="0.35">
      <c r="A27" s="56"/>
      <c r="B27" s="56"/>
      <c r="C27" s="5"/>
      <c r="D27" s="4"/>
      <c r="E27" s="1"/>
      <c r="F27" s="1"/>
      <c r="G27" s="1"/>
    </row>
    <row r="28" spans="1:7" x14ac:dyDescent="0.3">
      <c r="A28" s="53"/>
      <c r="B28" s="53"/>
      <c r="C28" s="3"/>
      <c r="D28" s="3"/>
    </row>
    <row r="29" spans="1:7" x14ac:dyDescent="0.3">
      <c r="A29" s="52"/>
      <c r="B29" s="52"/>
      <c r="C29" s="23"/>
      <c r="D29" s="23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C15" sqref="C15"/>
    </sheetView>
  </sheetViews>
  <sheetFormatPr defaultRowHeight="14.4" x14ac:dyDescent="0.3"/>
  <cols>
    <col min="1" max="1" width="10.44140625" customWidth="1"/>
    <col min="2" max="2" width="73.6640625" customWidth="1"/>
    <col min="3" max="3" width="19" customWidth="1"/>
    <col min="4" max="4" width="7.6640625" customWidth="1"/>
  </cols>
  <sheetData>
    <row r="1" spans="1:4" x14ac:dyDescent="0.3">
      <c r="A1" s="24" t="s">
        <v>111</v>
      </c>
      <c r="B1" s="34" t="s">
        <v>52</v>
      </c>
      <c r="C1" s="25" t="s">
        <v>112</v>
      </c>
    </row>
    <row r="2" spans="1:4" x14ac:dyDescent="0.3">
      <c r="A2" s="28">
        <v>1</v>
      </c>
      <c r="B2" s="29" t="s">
        <v>53</v>
      </c>
      <c r="C2" s="23"/>
    </row>
    <row r="3" spans="1:4" x14ac:dyDescent="0.3">
      <c r="A3" s="35"/>
      <c r="B3" s="36" t="s">
        <v>0</v>
      </c>
      <c r="C3" s="32" t="s">
        <v>54</v>
      </c>
    </row>
    <row r="4" spans="1:4" x14ac:dyDescent="0.3">
      <c r="A4" s="28"/>
      <c r="B4" s="29" t="s">
        <v>55</v>
      </c>
      <c r="C4" s="33">
        <v>200</v>
      </c>
    </row>
    <row r="5" spans="1:4" x14ac:dyDescent="0.3">
      <c r="A5" s="28"/>
      <c r="B5" s="29" t="s">
        <v>56</v>
      </c>
      <c r="C5" s="33">
        <v>120</v>
      </c>
    </row>
    <row r="6" spans="1:4" x14ac:dyDescent="0.3">
      <c r="A6" s="28"/>
      <c r="B6" s="29" t="s">
        <v>57</v>
      </c>
      <c r="C6" s="33">
        <v>156</v>
      </c>
    </row>
    <row r="7" spans="1:4" x14ac:dyDescent="0.3">
      <c r="A7" s="28"/>
      <c r="B7" s="29" t="s">
        <v>58</v>
      </c>
      <c r="C7" s="33">
        <v>190</v>
      </c>
    </row>
    <row r="8" spans="1:4" x14ac:dyDescent="0.3">
      <c r="A8" s="28"/>
      <c r="B8" s="29" t="s">
        <v>59</v>
      </c>
      <c r="C8" s="33">
        <v>320</v>
      </c>
    </row>
    <row r="9" spans="1:4" x14ac:dyDescent="0.3">
      <c r="A9" s="28"/>
      <c r="B9" s="29" t="s">
        <v>60</v>
      </c>
      <c r="C9" s="33">
        <v>89</v>
      </c>
    </row>
    <row r="10" spans="1:4" ht="15" thickBot="1" x14ac:dyDescent="0.35">
      <c r="A10" s="26"/>
      <c r="B10" s="23"/>
      <c r="C10" s="23"/>
    </row>
    <row r="11" spans="1:4" ht="15" thickBot="1" x14ac:dyDescent="0.35">
      <c r="A11" s="28">
        <v>1.1000000000000001</v>
      </c>
      <c r="B11" s="29" t="s">
        <v>61</v>
      </c>
      <c r="C11" s="27">
        <f>MAX(C4:C9)</f>
        <v>320</v>
      </c>
    </row>
    <row r="12" spans="1:4" ht="15" thickBot="1" x14ac:dyDescent="0.35">
      <c r="A12" s="28">
        <v>1.2</v>
      </c>
      <c r="B12" s="29" t="s">
        <v>62</v>
      </c>
      <c r="C12" s="27">
        <f>MIN(C4:C9)</f>
        <v>89</v>
      </c>
    </row>
    <row r="13" spans="1:4" ht="15" thickBot="1" x14ac:dyDescent="0.35">
      <c r="A13" s="28">
        <v>1.3</v>
      </c>
      <c r="B13" s="29" t="s">
        <v>63</v>
      </c>
      <c r="C13" s="27">
        <f>AVERAGE(C4:C9)</f>
        <v>179.16666666666666</v>
      </c>
    </row>
    <row r="14" spans="1:4" ht="15" thickBot="1" x14ac:dyDescent="0.35">
      <c r="A14" s="30">
        <v>1.4</v>
      </c>
      <c r="B14" s="31" t="s">
        <v>65</v>
      </c>
      <c r="C14" s="27"/>
      <c r="D14" s="50"/>
    </row>
    <row r="15" spans="1:4" ht="15" thickBot="1" x14ac:dyDescent="0.35">
      <c r="A15" s="30">
        <v>1.5</v>
      </c>
      <c r="B15" s="29" t="s">
        <v>64</v>
      </c>
      <c r="C15" s="2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G18" sqref="G18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12"/>
      <c r="B1" s="39" t="s">
        <v>66</v>
      </c>
      <c r="C1" s="39" t="s">
        <v>67</v>
      </c>
      <c r="D1" s="39" t="s">
        <v>68</v>
      </c>
      <c r="E1" s="39" t="s">
        <v>69</v>
      </c>
      <c r="F1" s="12"/>
      <c r="G1" s="12"/>
      <c r="H1" s="12"/>
      <c r="I1" s="12"/>
    </row>
    <row r="2" spans="1:9" x14ac:dyDescent="0.3">
      <c r="A2" s="12"/>
      <c r="B2" s="40">
        <v>1</v>
      </c>
      <c r="C2" s="41">
        <v>8000</v>
      </c>
      <c r="D2" s="40" t="s">
        <v>70</v>
      </c>
      <c r="E2" s="40">
        <v>10</v>
      </c>
      <c r="F2" s="12"/>
      <c r="G2" s="12"/>
      <c r="H2" s="12"/>
      <c r="I2" s="12"/>
    </row>
    <row r="3" spans="1:9" x14ac:dyDescent="0.3">
      <c r="A3" s="12"/>
      <c r="B3" s="40">
        <v>2</v>
      </c>
      <c r="C3" s="41">
        <v>11000</v>
      </c>
      <c r="D3" s="40" t="s">
        <v>70</v>
      </c>
      <c r="E3" s="40">
        <v>9</v>
      </c>
      <c r="F3" s="12"/>
      <c r="G3" s="12"/>
      <c r="H3" s="12"/>
      <c r="I3" s="12"/>
    </row>
    <row r="4" spans="1:9" x14ac:dyDescent="0.3">
      <c r="A4" s="12"/>
      <c r="B4" s="40">
        <v>3</v>
      </c>
      <c r="C4" s="41">
        <v>6000</v>
      </c>
      <c r="D4" s="40" t="s">
        <v>71</v>
      </c>
      <c r="E4" s="40">
        <v>5</v>
      </c>
      <c r="F4" s="12"/>
      <c r="G4" s="12"/>
      <c r="H4" s="12"/>
      <c r="I4" s="12"/>
    </row>
    <row r="5" spans="1:9" x14ac:dyDescent="0.3">
      <c r="A5" s="12"/>
      <c r="B5" s="40">
        <v>4</v>
      </c>
      <c r="C5" s="41">
        <v>15000</v>
      </c>
      <c r="D5" s="40" t="s">
        <v>70</v>
      </c>
      <c r="E5" s="40">
        <v>10</v>
      </c>
      <c r="F5" s="12"/>
      <c r="G5" s="12"/>
      <c r="H5" s="12"/>
      <c r="I5" s="12"/>
    </row>
    <row r="6" spans="1:9" x14ac:dyDescent="0.3">
      <c r="A6" s="12"/>
      <c r="B6" s="40">
        <v>5</v>
      </c>
      <c r="C6" s="41">
        <v>10000</v>
      </c>
      <c r="D6" s="40" t="s">
        <v>71</v>
      </c>
      <c r="E6" s="40">
        <v>2</v>
      </c>
      <c r="F6" s="12"/>
      <c r="G6" s="12"/>
      <c r="H6" s="12"/>
      <c r="I6" s="12"/>
    </row>
    <row r="7" spans="1:9" x14ac:dyDescent="0.3">
      <c r="A7" s="12"/>
      <c r="B7" s="40">
        <v>6</v>
      </c>
      <c r="C7" s="41">
        <v>15000</v>
      </c>
      <c r="D7" s="40" t="s">
        <v>70</v>
      </c>
      <c r="E7" s="40">
        <v>5</v>
      </c>
      <c r="F7" s="12"/>
      <c r="G7" s="12"/>
      <c r="H7" s="12"/>
      <c r="I7" s="12"/>
    </row>
    <row r="8" spans="1:9" x14ac:dyDescent="0.3">
      <c r="A8" s="12"/>
      <c r="B8" s="40">
        <v>7</v>
      </c>
      <c r="C8" s="41">
        <v>13000</v>
      </c>
      <c r="D8" s="40" t="s">
        <v>70</v>
      </c>
      <c r="E8" s="40">
        <v>999</v>
      </c>
      <c r="F8" s="12"/>
      <c r="G8" s="12"/>
      <c r="H8" s="12"/>
      <c r="I8" s="12"/>
    </row>
    <row r="9" spans="1:9" x14ac:dyDescent="0.3">
      <c r="A9" s="12"/>
      <c r="B9" s="40">
        <v>8</v>
      </c>
      <c r="C9" s="41">
        <v>8000</v>
      </c>
      <c r="D9" s="40" t="s">
        <v>70</v>
      </c>
      <c r="E9" s="40">
        <v>2</v>
      </c>
      <c r="F9" s="12"/>
      <c r="G9" s="12"/>
      <c r="H9" s="12"/>
      <c r="I9" s="12"/>
    </row>
    <row r="10" spans="1:9" x14ac:dyDescent="0.3">
      <c r="A10" s="12"/>
      <c r="B10" s="40">
        <v>9</v>
      </c>
      <c r="C10" s="41">
        <v>11000</v>
      </c>
      <c r="D10" s="40" t="s">
        <v>71</v>
      </c>
      <c r="E10" s="40">
        <v>5</v>
      </c>
      <c r="F10" s="12"/>
      <c r="G10" s="12"/>
      <c r="H10" s="12"/>
      <c r="I10" s="12"/>
    </row>
    <row r="11" spans="1:9" x14ac:dyDescent="0.3">
      <c r="A11" s="12"/>
      <c r="B11" s="40">
        <v>10</v>
      </c>
      <c r="C11" s="41">
        <v>9000</v>
      </c>
      <c r="D11" s="40" t="s">
        <v>70</v>
      </c>
      <c r="E11" s="40">
        <v>6</v>
      </c>
      <c r="F11" s="12"/>
      <c r="G11" s="12"/>
      <c r="H11" s="12"/>
      <c r="I11" s="12"/>
    </row>
    <row r="12" spans="1:9" x14ac:dyDescent="0.3">
      <c r="A12" s="57"/>
      <c r="B12" s="57"/>
      <c r="C12" s="12"/>
      <c r="D12" s="12"/>
      <c r="E12" s="12"/>
      <c r="F12" s="12"/>
      <c r="G12" s="12"/>
      <c r="H12" s="12"/>
      <c r="I12" s="12"/>
    </row>
    <row r="13" spans="1:9" x14ac:dyDescent="0.3">
      <c r="A13" s="57"/>
      <c r="B13" s="57"/>
      <c r="C13" s="12"/>
      <c r="D13" s="12"/>
      <c r="E13" s="12"/>
      <c r="F13" s="12"/>
      <c r="G13" s="12"/>
      <c r="H13" s="12"/>
      <c r="I13" s="12"/>
    </row>
    <row r="14" spans="1:9" ht="18.600000000000001" thickBot="1" x14ac:dyDescent="0.4">
      <c r="A14" s="16"/>
      <c r="B14" s="37"/>
      <c r="C14" s="16"/>
      <c r="D14" s="16"/>
      <c r="E14" s="16"/>
      <c r="F14" s="16"/>
      <c r="G14" s="16"/>
      <c r="H14" s="16"/>
      <c r="I14" s="12"/>
    </row>
    <row r="15" spans="1:9" ht="18.600000000000001" thickBot="1" x14ac:dyDescent="0.4">
      <c r="A15" s="16">
        <v>1</v>
      </c>
      <c r="B15" s="16" t="s">
        <v>72</v>
      </c>
      <c r="C15" s="16"/>
      <c r="D15" s="16"/>
      <c r="E15" s="16"/>
      <c r="F15" s="16"/>
      <c r="G15" s="16"/>
      <c r="H15" s="38">
        <f>SUMIFS(C2:C11,D2:D11,D2)</f>
        <v>79000</v>
      </c>
      <c r="I15" s="12"/>
    </row>
    <row r="16" spans="1:9" ht="18.600000000000001" thickBot="1" x14ac:dyDescent="0.4">
      <c r="A16" s="16">
        <v>2</v>
      </c>
      <c r="B16" s="16" t="s">
        <v>73</v>
      </c>
      <c r="C16" s="16"/>
      <c r="D16" s="16"/>
      <c r="E16" s="16"/>
      <c r="F16" s="16"/>
      <c r="G16" s="16"/>
      <c r="H16" s="38">
        <f>SUMIFS(C2:C11,D2:D11,D4)</f>
        <v>27000</v>
      </c>
      <c r="I16" s="12"/>
    </row>
    <row r="17" spans="1:9" ht="18.600000000000001" thickBot="1" x14ac:dyDescent="0.4">
      <c r="A17" s="58"/>
      <c r="B17" s="58"/>
      <c r="C17" s="16"/>
      <c r="D17" s="16"/>
      <c r="E17" s="16"/>
      <c r="F17" s="16"/>
      <c r="G17" s="16"/>
      <c r="H17" s="16"/>
      <c r="I17" s="12"/>
    </row>
    <row r="18" spans="1:9" ht="18.600000000000001" thickBot="1" x14ac:dyDescent="0.4">
      <c r="A18" s="16">
        <v>3</v>
      </c>
      <c r="B18" s="16" t="s">
        <v>74</v>
      </c>
      <c r="C18" s="16"/>
      <c r="D18" s="16"/>
      <c r="E18" s="16"/>
      <c r="F18" s="16"/>
      <c r="G18" s="16"/>
      <c r="H18" s="38">
        <f>SUMIFS(E2:E11,C2:C11,"&gt;10,000")</f>
        <v>1028</v>
      </c>
      <c r="I18" s="12"/>
    </row>
    <row r="19" spans="1:9" ht="18.600000000000001" thickBot="1" x14ac:dyDescent="0.4">
      <c r="A19" s="58"/>
      <c r="B19" s="58"/>
      <c r="C19" s="16"/>
      <c r="D19" s="16"/>
      <c r="E19" s="16"/>
      <c r="F19" s="16"/>
      <c r="G19" s="16"/>
      <c r="H19" s="16"/>
      <c r="I19" s="12"/>
    </row>
    <row r="20" spans="1:9" ht="18.600000000000001" thickBot="1" x14ac:dyDescent="0.4">
      <c r="A20" s="16">
        <v>4</v>
      </c>
      <c r="B20" s="16" t="s">
        <v>75</v>
      </c>
      <c r="C20" s="16"/>
      <c r="D20" s="16"/>
      <c r="E20" s="16"/>
      <c r="F20" s="16"/>
      <c r="G20" s="16"/>
      <c r="H20" s="51">
        <f>SUMIF($C$2:$C$11,"&gt;10,000",$C$2:$C$11)</f>
        <v>65000</v>
      </c>
      <c r="I20" s="12"/>
    </row>
    <row r="21" spans="1:9" ht="18.600000000000001" thickBot="1" x14ac:dyDescent="0.4">
      <c r="A21" s="16">
        <v>5</v>
      </c>
      <c r="B21" s="16" t="s">
        <v>76</v>
      </c>
      <c r="C21" s="16"/>
      <c r="D21" s="16"/>
      <c r="E21" s="16"/>
      <c r="F21" s="16"/>
      <c r="G21" s="16"/>
      <c r="H21" s="51">
        <f>SUMIF($C$2:$C$11,"&gt;9,500",$C$2:$C$11)</f>
        <v>75000</v>
      </c>
      <c r="I21" s="12"/>
    </row>
    <row r="22" spans="1:9" ht="18" x14ac:dyDescent="0.35">
      <c r="A22" s="58"/>
      <c r="B22" s="58"/>
      <c r="C22" s="16"/>
      <c r="D22" s="16"/>
      <c r="E22" s="16"/>
      <c r="F22" s="16"/>
      <c r="G22" s="16"/>
      <c r="H22" s="16"/>
      <c r="I22" s="12"/>
    </row>
  </sheetData>
  <autoFilter ref="A1:I11"/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tabSelected="1" workbookViewId="0">
      <selection activeCell="C25" sqref="C25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42"/>
      <c r="B1" s="45" t="s">
        <v>0</v>
      </c>
      <c r="C1" s="45" t="s">
        <v>77</v>
      </c>
      <c r="D1" s="45" t="s">
        <v>78</v>
      </c>
      <c r="E1" s="45" t="s">
        <v>79</v>
      </c>
      <c r="F1" s="42"/>
    </row>
    <row r="2" spans="1:6" x14ac:dyDescent="0.3">
      <c r="A2" s="42"/>
      <c r="B2" s="44" t="s">
        <v>80</v>
      </c>
      <c r="C2" s="44" t="s">
        <v>81</v>
      </c>
      <c r="D2" s="44" t="s">
        <v>82</v>
      </c>
      <c r="E2" s="44">
        <v>28</v>
      </c>
      <c r="F2" s="42"/>
    </row>
    <row r="3" spans="1:6" x14ac:dyDescent="0.3">
      <c r="A3" s="42"/>
      <c r="B3" s="44" t="s">
        <v>83</v>
      </c>
      <c r="C3" s="44" t="s">
        <v>84</v>
      </c>
      <c r="D3" s="44" t="s">
        <v>85</v>
      </c>
      <c r="E3" s="44">
        <v>8</v>
      </c>
      <c r="F3" s="42"/>
    </row>
    <row r="4" spans="1:6" x14ac:dyDescent="0.3">
      <c r="A4" s="42"/>
      <c r="B4" s="44" t="s">
        <v>86</v>
      </c>
      <c r="C4" s="44" t="s">
        <v>87</v>
      </c>
      <c r="D4" s="44" t="s">
        <v>82</v>
      </c>
      <c r="E4" s="44">
        <v>19</v>
      </c>
      <c r="F4" s="42"/>
    </row>
    <row r="5" spans="1:6" x14ac:dyDescent="0.3">
      <c r="A5" s="42"/>
      <c r="B5" s="44" t="s">
        <v>88</v>
      </c>
      <c r="C5" s="44" t="s">
        <v>89</v>
      </c>
      <c r="D5" s="44" t="s">
        <v>90</v>
      </c>
      <c r="E5" s="44">
        <v>2</v>
      </c>
      <c r="F5" s="42"/>
    </row>
    <row r="6" spans="1:6" x14ac:dyDescent="0.3">
      <c r="A6" s="42"/>
      <c r="B6" s="44" t="s">
        <v>91</v>
      </c>
      <c r="C6" s="44" t="s">
        <v>87</v>
      </c>
      <c r="D6" s="44" t="s">
        <v>92</v>
      </c>
      <c r="E6" s="44">
        <v>5</v>
      </c>
      <c r="F6" s="42"/>
    </row>
    <row r="7" spans="1:6" x14ac:dyDescent="0.3">
      <c r="A7" s="42"/>
      <c r="B7" s="44" t="s">
        <v>93</v>
      </c>
      <c r="C7" s="44" t="s">
        <v>84</v>
      </c>
      <c r="D7" s="44" t="s">
        <v>82</v>
      </c>
      <c r="E7" s="44">
        <v>9</v>
      </c>
      <c r="F7" s="42"/>
    </row>
    <row r="8" spans="1:6" x14ac:dyDescent="0.3">
      <c r="A8" s="42"/>
      <c r="B8" s="44" t="s">
        <v>94</v>
      </c>
      <c r="C8" s="44" t="s">
        <v>87</v>
      </c>
      <c r="D8" s="44" t="s">
        <v>95</v>
      </c>
      <c r="E8" s="44">
        <v>18</v>
      </c>
      <c r="F8" s="42"/>
    </row>
    <row r="9" spans="1:6" x14ac:dyDescent="0.3">
      <c r="A9" s="42"/>
      <c r="B9" s="44" t="s">
        <v>96</v>
      </c>
      <c r="C9" s="44" t="s">
        <v>81</v>
      </c>
      <c r="D9" s="44" t="s">
        <v>82</v>
      </c>
      <c r="E9" s="44">
        <v>11</v>
      </c>
      <c r="F9" s="42"/>
    </row>
    <row r="10" spans="1:6" x14ac:dyDescent="0.3">
      <c r="A10" s="42"/>
      <c r="B10" s="44" t="s">
        <v>97</v>
      </c>
      <c r="C10" s="44" t="s">
        <v>89</v>
      </c>
      <c r="D10" s="44" t="s">
        <v>98</v>
      </c>
      <c r="E10" s="44">
        <v>3</v>
      </c>
      <c r="F10" s="42"/>
    </row>
    <row r="11" spans="1:6" x14ac:dyDescent="0.3">
      <c r="A11" s="42"/>
      <c r="B11" s="44" t="s">
        <v>99</v>
      </c>
      <c r="C11" s="44" t="s">
        <v>84</v>
      </c>
      <c r="D11" s="44" t="s">
        <v>100</v>
      </c>
      <c r="E11" s="44">
        <v>15</v>
      </c>
      <c r="F11" s="42"/>
    </row>
    <row r="12" spans="1:6" x14ac:dyDescent="0.3">
      <c r="A12" s="60"/>
      <c r="B12" s="60"/>
      <c r="C12" s="42"/>
      <c r="D12" s="42"/>
      <c r="E12" s="42"/>
      <c r="F12" s="42"/>
    </row>
    <row r="13" spans="1:6" ht="15.6" x14ac:dyDescent="0.3">
      <c r="A13" s="14"/>
      <c r="B13" s="46" t="s">
        <v>101</v>
      </c>
      <c r="C13" s="14"/>
      <c r="D13" s="14"/>
      <c r="E13" s="43"/>
      <c r="F13" s="42"/>
    </row>
    <row r="14" spans="1:6" ht="15.6" x14ac:dyDescent="0.3">
      <c r="A14" s="59"/>
      <c r="B14" s="59"/>
      <c r="C14" s="14"/>
      <c r="D14" s="14"/>
      <c r="E14" s="42"/>
      <c r="F14" s="42"/>
    </row>
    <row r="15" spans="1:6" ht="15.6" x14ac:dyDescent="0.3">
      <c r="A15" s="14">
        <v>1</v>
      </c>
      <c r="B15" s="47" t="s">
        <v>102</v>
      </c>
      <c r="C15" s="14"/>
      <c r="D15" s="14"/>
      <c r="E15" s="42"/>
      <c r="F15" s="42"/>
    </row>
    <row r="16" spans="1:6" ht="15.6" x14ac:dyDescent="0.3">
      <c r="A16" s="59"/>
      <c r="B16" s="59"/>
      <c r="C16" s="48" t="s">
        <v>103</v>
      </c>
      <c r="D16" s="48"/>
      <c r="E16" s="42"/>
      <c r="F16" s="42"/>
    </row>
    <row r="17" spans="1:6" ht="15.6" x14ac:dyDescent="0.3">
      <c r="A17" s="14"/>
      <c r="B17" s="13" t="s">
        <v>104</v>
      </c>
      <c r="C17" s="49">
        <f>SUMIFS(E2:E11,D2:D11,D2,C2:C11,C3)</f>
        <v>9</v>
      </c>
      <c r="D17" s="14"/>
      <c r="E17" s="42"/>
      <c r="F17" s="42"/>
    </row>
    <row r="18" spans="1:6" ht="15.6" x14ac:dyDescent="0.3">
      <c r="A18" s="59"/>
      <c r="B18" s="59"/>
      <c r="C18" s="14"/>
      <c r="D18" s="14"/>
      <c r="E18" s="42"/>
      <c r="F18" s="42"/>
    </row>
    <row r="19" spans="1:6" ht="15.6" x14ac:dyDescent="0.3">
      <c r="A19" s="14">
        <v>2</v>
      </c>
      <c r="B19" s="47" t="s">
        <v>105</v>
      </c>
      <c r="C19" s="14"/>
      <c r="D19" s="14"/>
      <c r="E19" s="42"/>
      <c r="F19" s="42"/>
    </row>
    <row r="20" spans="1:6" ht="15.6" x14ac:dyDescent="0.3">
      <c r="A20" s="59"/>
      <c r="B20" s="59"/>
      <c r="C20" s="48" t="s">
        <v>103</v>
      </c>
      <c r="D20" s="48"/>
      <c r="E20" s="42"/>
      <c r="F20" s="42"/>
    </row>
    <row r="21" spans="1:6" ht="15.6" x14ac:dyDescent="0.3">
      <c r="A21" s="14"/>
      <c r="B21" s="13" t="s">
        <v>104</v>
      </c>
      <c r="C21" s="49">
        <f>SUMIF(C2:C11,C10,E2:E11)</f>
        <v>5</v>
      </c>
      <c r="D21" s="14"/>
      <c r="E21" s="42"/>
      <c r="F21" s="42"/>
    </row>
    <row r="22" spans="1:6" ht="15.6" x14ac:dyDescent="0.3">
      <c r="A22" s="59"/>
      <c r="B22" s="59"/>
      <c r="C22" s="14"/>
      <c r="D22" s="14"/>
      <c r="E22" s="42"/>
      <c r="F22" s="42"/>
    </row>
    <row r="23" spans="1:6" ht="15.6" x14ac:dyDescent="0.3">
      <c r="A23" s="14">
        <v>3</v>
      </c>
      <c r="B23" s="47" t="s">
        <v>106</v>
      </c>
      <c r="C23" s="14"/>
      <c r="D23" s="14"/>
      <c r="E23" s="42"/>
      <c r="F23" s="42"/>
    </row>
    <row r="24" spans="1:6" ht="15.6" x14ac:dyDescent="0.3">
      <c r="A24" s="59"/>
      <c r="B24" s="59"/>
      <c r="C24" s="48" t="s">
        <v>103</v>
      </c>
      <c r="D24" s="48"/>
      <c r="E24" s="42"/>
      <c r="F24" s="42"/>
    </row>
    <row r="25" spans="1:6" ht="15.6" x14ac:dyDescent="0.3">
      <c r="A25" s="14"/>
      <c r="B25" s="13" t="s">
        <v>104</v>
      </c>
      <c r="C25" s="49"/>
      <c r="D25" s="14"/>
      <c r="E25" s="42"/>
      <c r="F25" s="42"/>
    </row>
    <row r="26" spans="1:6" x14ac:dyDescent="0.3">
      <c r="A26" s="60"/>
      <c r="B26" s="60"/>
      <c r="C26" s="42"/>
      <c r="D26" s="42"/>
      <c r="E26" s="42"/>
      <c r="F26" s="42"/>
    </row>
    <row r="27" spans="1:6" ht="15.6" x14ac:dyDescent="0.3">
      <c r="A27" s="14">
        <v>4</v>
      </c>
      <c r="B27" s="47" t="s">
        <v>107</v>
      </c>
      <c r="C27" s="14"/>
      <c r="D27" s="14"/>
    </row>
    <row r="28" spans="1:6" ht="15.6" x14ac:dyDescent="0.3">
      <c r="A28" s="59"/>
      <c r="B28" s="59"/>
      <c r="C28" s="48" t="s">
        <v>103</v>
      </c>
      <c r="D28" s="48"/>
    </row>
    <row r="29" spans="1:6" ht="15.6" x14ac:dyDescent="0.3">
      <c r="A29" s="14"/>
      <c r="B29" s="13" t="s">
        <v>104</v>
      </c>
      <c r="C29" s="49">
        <f>COUNTIF(D2:D11,D2)</f>
        <v>4</v>
      </c>
      <c r="D29" s="14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Divya golla</cp:lastModifiedBy>
  <dcterms:created xsi:type="dcterms:W3CDTF">2023-02-28T05:02:53Z</dcterms:created>
  <dcterms:modified xsi:type="dcterms:W3CDTF">2024-12-29T06:35:35Z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