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 Saxena\Downloads\"/>
    </mc:Choice>
  </mc:AlternateContent>
  <bookViews>
    <workbookView xWindow="0" yWindow="0" windowWidth="20490" windowHeight="9045" activeTab="4"/>
  </bookViews>
  <sheets>
    <sheet name="student data" sheetId="1" r:id="rId1"/>
    <sheet name="class information" sheetId="2" r:id="rId2"/>
    <sheet name="Report Card" sheetId="3" r:id="rId3"/>
    <sheet name="Product and sales" sheetId="4" r:id="rId4"/>
    <sheet name="Product,Region and sales" sheetId="5" r:id="rId5"/>
  </sheets>
  <calcPr calcId="152511"/>
</workbook>
</file>

<file path=xl/calcChain.xml><?xml version="1.0" encoding="utf-8"?>
<calcChain xmlns="http://schemas.openxmlformats.org/spreadsheetml/2006/main">
  <c r="H10" i="5" l="1"/>
  <c r="H8" i="5"/>
  <c r="H6" i="5"/>
  <c r="H4" i="5"/>
  <c r="H2" i="5"/>
  <c r="G3" i="4"/>
  <c r="E11" i="3"/>
  <c r="D11" i="3"/>
  <c r="H11" i="1" s="1"/>
  <c r="C11" i="3"/>
  <c r="B11" i="3"/>
  <c r="F11" i="1" s="1" a="1"/>
  <c r="F11" i="1" s="1"/>
  <c r="E10" i="3"/>
  <c r="D10" i="3"/>
  <c r="H10" i="1" s="1"/>
  <c r="C10" i="3"/>
  <c r="B10" i="3"/>
  <c r="E9" i="3"/>
  <c r="D9" i="3"/>
  <c r="H9" i="1" s="1"/>
  <c r="C9" i="3"/>
  <c r="B9" i="3"/>
  <c r="F9" i="1" s="1" a="1"/>
  <c r="F9" i="1" s="1"/>
  <c r="E8" i="3"/>
  <c r="D8" i="3"/>
  <c r="H8" i="1" s="1"/>
  <c r="E16" i="1" s="1" a="1"/>
  <c r="E16" i="1" s="1"/>
  <c r="C8" i="3"/>
  <c r="B8" i="3"/>
  <c r="E7" i="3"/>
  <c r="D7" i="3"/>
  <c r="H7" i="1" s="1"/>
  <c r="C7" i="3"/>
  <c r="B7" i="3"/>
  <c r="F7" i="1" s="1" a="1"/>
  <c r="F7" i="1" s="1"/>
  <c r="M7" i="1" s="1"/>
  <c r="E6" i="3"/>
  <c r="D6" i="3"/>
  <c r="H6" i="1" s="1"/>
  <c r="C6" i="3"/>
  <c r="B6" i="3"/>
  <c r="F6" i="1" s="1" a="1"/>
  <c r="F6" i="1" s="1"/>
  <c r="E5" i="3"/>
  <c r="D5" i="3"/>
  <c r="H5" i="1" s="1"/>
  <c r="C5" i="3"/>
  <c r="B5" i="3"/>
  <c r="E4" i="3"/>
  <c r="D4" i="3"/>
  <c r="H4" i="1" s="1"/>
  <c r="C4" i="3"/>
  <c r="B4" i="3"/>
  <c r="E3" i="3"/>
  <c r="D3" i="3"/>
  <c r="H3" i="1" s="1"/>
  <c r="C3" i="3"/>
  <c r="B3" i="3"/>
  <c r="E2" i="3"/>
  <c r="D2" i="3"/>
  <c r="H2" i="1" s="1"/>
  <c r="C2" i="3"/>
  <c r="B2" i="3"/>
  <c r="C11" i="2"/>
  <c r="C10" i="2"/>
  <c r="E10" i="1" s="1"/>
  <c r="C9" i="2"/>
  <c r="C8" i="2"/>
  <c r="E8" i="1" s="1"/>
  <c r="C7" i="2"/>
  <c r="C6" i="2"/>
  <c r="E6" i="1" s="1"/>
  <c r="C5" i="2"/>
  <c r="C4" i="2"/>
  <c r="E4" i="1" s="1"/>
  <c r="C3" i="2"/>
  <c r="C2" i="2"/>
  <c r="E2" i="1" s="1"/>
  <c r="I11" i="1"/>
  <c r="G11" i="1"/>
  <c r="E11" i="1"/>
  <c r="D11" i="1"/>
  <c r="C11" i="1"/>
  <c r="I10" i="1"/>
  <c r="G10" i="1"/>
  <c r="F10" i="1" a="1"/>
  <c r="F10" i="1" s="1"/>
  <c r="D10" i="1"/>
  <c r="C10" i="1"/>
  <c r="I9" i="1"/>
  <c r="G9" i="1"/>
  <c r="E9" i="1"/>
  <c r="D9" i="1"/>
  <c r="C9" i="1"/>
  <c r="I8" i="1"/>
  <c r="G8" i="1"/>
  <c r="F8" i="1" a="1"/>
  <c r="F8" i="1" s="1"/>
  <c r="D8" i="1"/>
  <c r="C8" i="1"/>
  <c r="I7" i="1"/>
  <c r="G7" i="1"/>
  <c r="E7" i="1"/>
  <c r="D7" i="1"/>
  <c r="C7" i="1"/>
  <c r="I6" i="1"/>
  <c r="G6" i="1"/>
  <c r="D6" i="1"/>
  <c r="C6" i="1"/>
  <c r="I5" i="1"/>
  <c r="G5" i="1"/>
  <c r="F5" i="1" a="1"/>
  <c r="F5" i="1" s="1"/>
  <c r="E5" i="1"/>
  <c r="D5" i="1"/>
  <c r="C5" i="1"/>
  <c r="I4" i="1"/>
  <c r="G4" i="1"/>
  <c r="F4" i="1" a="1"/>
  <c r="F4" i="1" s="1"/>
  <c r="D4" i="1"/>
  <c r="C4" i="1"/>
  <c r="E15" i="1" s="1" a="1"/>
  <c r="E15" i="1" s="1"/>
  <c r="I3" i="1"/>
  <c r="G3" i="1"/>
  <c r="F3" i="1" a="1"/>
  <c r="F3" i="1" s="1"/>
  <c r="E3" i="1"/>
  <c r="D3" i="1"/>
  <c r="C3" i="1"/>
  <c r="I2" i="1"/>
  <c r="G2" i="1"/>
  <c r="F2" i="1" a="1"/>
  <c r="F2" i="1" s="1"/>
  <c r="D2" i="1"/>
  <c r="C2" i="1"/>
  <c r="M9" i="1" l="1"/>
  <c r="M11" i="1"/>
  <c r="M3" i="1"/>
  <c r="M5" i="1"/>
  <c r="M2" i="1"/>
  <c r="M6" i="1"/>
  <c r="M10" i="1"/>
  <c r="F2" i="3"/>
  <c r="J2" i="1" s="1"/>
  <c r="F3" i="3"/>
  <c r="J3" i="1" s="1"/>
  <c r="K3" i="1" s="1"/>
  <c r="F4" i="3"/>
  <c r="J4" i="1" s="1"/>
  <c r="K4" i="1" s="1"/>
  <c r="F5" i="3"/>
  <c r="J5" i="1" s="1"/>
  <c r="F6" i="3"/>
  <c r="J6" i="1" s="1"/>
  <c r="K6" i="1" s="1"/>
  <c r="F7" i="3"/>
  <c r="J7" i="1" s="1"/>
  <c r="F8" i="3"/>
  <c r="J8" i="1" s="1"/>
  <c r="F9" i="3"/>
  <c r="J9" i="1" s="1"/>
  <c r="K9" i="1" s="1"/>
  <c r="F10" i="3"/>
  <c r="J10" i="1" s="1"/>
  <c r="K10" i="1" s="1"/>
  <c r="F11" i="3"/>
  <c r="J11" i="1" s="1"/>
  <c r="K11" i="1" s="1"/>
  <c r="G15" i="1"/>
  <c r="M8" i="1"/>
  <c r="K2" i="1"/>
  <c r="K8" i="1"/>
  <c r="K5" i="1"/>
  <c r="K7" i="1"/>
  <c r="M4" i="1"/>
  <c r="E17" i="1"/>
  <c r="L7" i="1"/>
  <c r="L5" i="1"/>
  <c r="L3" i="1"/>
  <c r="L4" i="1"/>
  <c r="L9" i="1"/>
  <c r="L8" i="1"/>
  <c r="L11" i="1"/>
  <c r="L2" i="1"/>
  <c r="L6" i="1"/>
  <c r="L10" i="1"/>
</calcChain>
</file>

<file path=xl/sharedStrings.xml><?xml version="1.0" encoding="utf-8"?>
<sst xmlns="http://schemas.openxmlformats.org/spreadsheetml/2006/main" count="108" uniqueCount="62">
  <si>
    <t>Student ID</t>
  </si>
  <si>
    <t>Student Name</t>
  </si>
  <si>
    <t>Age</t>
  </si>
  <si>
    <t>Standard</t>
  </si>
  <si>
    <t>RollNo.</t>
  </si>
  <si>
    <t>Hindi</t>
  </si>
  <si>
    <t>English</t>
  </si>
  <si>
    <t>Maths</t>
  </si>
  <si>
    <t>Science</t>
  </si>
  <si>
    <t>Total</t>
  </si>
  <si>
    <t>Status</t>
  </si>
  <si>
    <t>Grade</t>
  </si>
  <si>
    <t>Status in hindi and english both</t>
  </si>
  <si>
    <t>std101</t>
  </si>
  <si>
    <t>Ashish Kumar</t>
  </si>
  <si>
    <t>std102</t>
  </si>
  <si>
    <t>Ruby</t>
  </si>
  <si>
    <t>std103</t>
  </si>
  <si>
    <t>Aman</t>
  </si>
  <si>
    <t>std104</t>
  </si>
  <si>
    <t>Suman</t>
  </si>
  <si>
    <t>std105</t>
  </si>
  <si>
    <t>Saurabh</t>
  </si>
  <si>
    <t>std106</t>
  </si>
  <si>
    <t>Abhishek</t>
  </si>
  <si>
    <t>std107</t>
  </si>
  <si>
    <t>Rohan</t>
  </si>
  <si>
    <t>std108</t>
  </si>
  <si>
    <t>Kamlesh</t>
  </si>
  <si>
    <t>std109</t>
  </si>
  <si>
    <t>Sumit</t>
  </si>
  <si>
    <t>std110</t>
  </si>
  <si>
    <t>Rahul</t>
  </si>
  <si>
    <t>Age of student whose data is present in the 3rd row(using index function)</t>
  </si>
  <si>
    <t>Marks of Maths of student of th row(using index function)</t>
  </si>
  <si>
    <t>Marks of st103 in Hindi(using hlookup)</t>
  </si>
  <si>
    <t>student id</t>
  </si>
  <si>
    <t>standard</t>
  </si>
  <si>
    <t>Roll no</t>
  </si>
  <si>
    <t>10th</t>
  </si>
  <si>
    <t>11th</t>
  </si>
  <si>
    <t>hindi</t>
  </si>
  <si>
    <t>english</t>
  </si>
  <si>
    <t>maths</t>
  </si>
  <si>
    <t>science</t>
  </si>
  <si>
    <t>total</t>
  </si>
  <si>
    <t>Product</t>
  </si>
  <si>
    <t>Sales</t>
  </si>
  <si>
    <t>Apple</t>
  </si>
  <si>
    <t>Banana</t>
  </si>
  <si>
    <t>Sum of slaes of product of Banana</t>
  </si>
  <si>
    <t>Orange</t>
  </si>
  <si>
    <t xml:space="preserve">Product </t>
  </si>
  <si>
    <t>Region</t>
  </si>
  <si>
    <t>North</t>
  </si>
  <si>
    <t>Sum of sales of banana from North region</t>
  </si>
  <si>
    <t>South</t>
  </si>
  <si>
    <t>Sum of sales of apple from South region</t>
  </si>
  <si>
    <t>Count the product apple only</t>
  </si>
  <si>
    <t>Count the product Banana only</t>
  </si>
  <si>
    <t>Count the product banana from north region</t>
  </si>
  <si>
    <t>(match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</si>
</sst>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7"/>
  <sheetViews>
    <sheetView workbookViewId="0">
      <selection activeCell="H19" sqref="H19"/>
    </sheetView>
  </sheetViews>
  <sheetFormatPr defaultColWidth="12.5703125" defaultRowHeight="15.75" customHeight="1" x14ac:dyDescent="0.2"/>
  <cols>
    <col min="3" max="3" width="11.28515625" customWidth="1"/>
    <col min="4" max="4" width="16.1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3">
        <f t="shared" ref="C2:C11" ca="1" si="0">RANDBETWEEN(12,15)</f>
        <v>13</v>
      </c>
      <c r="D2" s="3" t="str">
        <f>VLOOKUP(A2,'class information'!A2:C11,2,FALSE())</f>
        <v>10th</v>
      </c>
      <c r="E2" s="3">
        <f ca="1">VLOOKUP(A2,'class information'!A2:C11,3,FALSE())</f>
        <v>184</v>
      </c>
      <c r="F2" s="3">
        <f t="array" aca="1" ref="F2" ca="1">INDEX('Report Card'!$B$2:$B$11,MATCH(A2,'Report Card'!$A$2:$A$11,0))</f>
        <v>38</v>
      </c>
      <c r="G2" s="3">
        <f ca="1">VLOOKUP(A2,'Report Card'!$A$2:$F$11,3,FALSE())</f>
        <v>94</v>
      </c>
      <c r="H2" s="3">
        <f ca="1">VLOOKUP(A2,'Report Card'!$A$2:$F$11,4,FALSE())</f>
        <v>84</v>
      </c>
      <c r="I2" s="3">
        <f ca="1">VLOOKUP(A2,'Report Card'!$A$2:$F$11,5,FALSE())</f>
        <v>98</v>
      </c>
      <c r="J2" s="3">
        <f ca="1">VLOOKUP(A2,'Report Card'!$A$2:$F$11,6,FALSE())</f>
        <v>314</v>
      </c>
      <c r="K2" s="3" t="str">
        <f t="shared" ref="K2:K11" ca="1" si="1">IF(J2&gt;=200,"Pass","Fail")</f>
        <v>Pass</v>
      </c>
      <c r="L2" s="3" t="e">
        <f t="shared" ref="L2:L11" ca="1" si="2">ifs(J2&gt;=350,"A",J2&gt;=280,"B",J2&gt;=230,"C",J2&gt;=180,"D",J2&lt;180,"Fail")</f>
        <v>#NAME?</v>
      </c>
      <c r="M2" s="3" t="str">
        <f t="shared" ref="M2:M11" ca="1" si="3">IF(AND(F2&gt;=50,G2&gt;=50),"Pass","Fail")</f>
        <v>Fail</v>
      </c>
    </row>
    <row r="3" spans="1:13" x14ac:dyDescent="0.2">
      <c r="A3" s="2" t="s">
        <v>15</v>
      </c>
      <c r="B3" s="2" t="s">
        <v>16</v>
      </c>
      <c r="C3" s="3">
        <f t="shared" ca="1" si="0"/>
        <v>14</v>
      </c>
      <c r="D3" s="3" t="str">
        <f>VLOOKUP(A3,'class information'!A3:C12,2,FALSE())</f>
        <v>11th</v>
      </c>
      <c r="E3" s="3">
        <f ca="1">VLOOKUP(A3,'class information'!A3:C12,3,FALSE())</f>
        <v>112</v>
      </c>
      <c r="F3" s="3">
        <f t="array" aca="1" ref="F3" ca="1">INDEX('Report Card'!$B$2:$B$11,MATCH(A3,'Report Card'!$A$2:$A$11,0))</f>
        <v>49</v>
      </c>
      <c r="G3" s="3">
        <f ca="1">VLOOKUP(A3,'Report Card'!$A$2:$F$11,3,FALSE())</f>
        <v>94</v>
      </c>
      <c r="H3" s="3">
        <f ca="1">VLOOKUP(A3,'Report Card'!$A$2:$F$11,4,FALSE())</f>
        <v>67</v>
      </c>
      <c r="I3" s="3">
        <f ca="1">VLOOKUP(A3,'Report Card'!$A$2:$F$11,5,FALSE())</f>
        <v>62</v>
      </c>
      <c r="J3" s="3">
        <f ca="1">VLOOKUP(A3,'Report Card'!$A$2:$F$11,6,FALSE())</f>
        <v>272</v>
      </c>
      <c r="K3" s="3" t="str">
        <f t="shared" ca="1" si="1"/>
        <v>Pass</v>
      </c>
      <c r="L3" s="3" t="e">
        <f t="shared" ca="1" si="2"/>
        <v>#NAME?</v>
      </c>
      <c r="M3" s="3" t="str">
        <f t="shared" ca="1" si="3"/>
        <v>Fail</v>
      </c>
    </row>
    <row r="4" spans="1:13" x14ac:dyDescent="0.2">
      <c r="A4" s="2" t="s">
        <v>17</v>
      </c>
      <c r="B4" s="2" t="s">
        <v>18</v>
      </c>
      <c r="C4" s="3">
        <f t="shared" ca="1" si="0"/>
        <v>12</v>
      </c>
      <c r="D4" s="3" t="str">
        <f>VLOOKUP(A4,'class information'!A4:C13,2,FALSE())</f>
        <v>10th</v>
      </c>
      <c r="E4" s="3">
        <f ca="1">VLOOKUP(A4,'class information'!A4:C13,3,FALSE())</f>
        <v>138</v>
      </c>
      <c r="F4" s="3">
        <f t="array" aca="1" ref="F4" ca="1">INDEX('Report Card'!$B$2:$B$11,MATCH(A4,'Report Card'!$A$2:$A$11,0))</f>
        <v>88</v>
      </c>
      <c r="G4" s="3">
        <f ca="1">VLOOKUP(A4,'Report Card'!$A$2:$F$11,3,FALSE())</f>
        <v>98</v>
      </c>
      <c r="H4" s="3">
        <f ca="1">VLOOKUP(A4,'Report Card'!$A$2:$F$11,4,FALSE())</f>
        <v>53</v>
      </c>
      <c r="I4" s="3">
        <f ca="1">VLOOKUP(A4,'Report Card'!$A$2:$F$11,5,FALSE())</f>
        <v>70</v>
      </c>
      <c r="J4" s="3">
        <f ca="1">VLOOKUP(A4,'Report Card'!$A$2:$F$11,6,FALSE())</f>
        <v>309</v>
      </c>
      <c r="K4" s="3" t="str">
        <f t="shared" ca="1" si="1"/>
        <v>Pass</v>
      </c>
      <c r="L4" s="3" t="e">
        <f t="shared" ca="1" si="2"/>
        <v>#NAME?</v>
      </c>
      <c r="M4" s="3" t="str">
        <f t="shared" ca="1" si="3"/>
        <v>Pass</v>
      </c>
    </row>
    <row r="5" spans="1:13" x14ac:dyDescent="0.2">
      <c r="A5" s="2" t="s">
        <v>19</v>
      </c>
      <c r="B5" s="2" t="s">
        <v>20</v>
      </c>
      <c r="C5" s="3">
        <f t="shared" ca="1" si="0"/>
        <v>15</v>
      </c>
      <c r="D5" s="3" t="str">
        <f>VLOOKUP(A5,'class information'!A5:C14,2,FALSE())</f>
        <v>10th</v>
      </c>
      <c r="E5" s="3">
        <f ca="1">VLOOKUP(A5,'class information'!A5:C14,3,FALSE())</f>
        <v>103</v>
      </c>
      <c r="F5" s="3">
        <f t="array" aca="1" ref="F5" ca="1">INDEX('Report Card'!$B$2:$B$11,MATCH(A5,'Report Card'!$A$2:$A$11,0))</f>
        <v>100</v>
      </c>
      <c r="G5" s="3">
        <f ca="1">VLOOKUP(A5,'Report Card'!$A$2:$F$11,3,FALSE())</f>
        <v>58</v>
      </c>
      <c r="H5" s="3">
        <f ca="1">VLOOKUP(A5,'Report Card'!$A$2:$F$11,4,FALSE())</f>
        <v>75</v>
      </c>
      <c r="I5" s="3">
        <f ca="1">VLOOKUP(A5,'Report Card'!$A$2:$F$11,5,FALSE())</f>
        <v>67</v>
      </c>
      <c r="J5" s="3">
        <f ca="1">VLOOKUP(A5,'Report Card'!$A$2:$F$11,6,FALSE())</f>
        <v>300</v>
      </c>
      <c r="K5" s="3" t="str">
        <f t="shared" ca="1" si="1"/>
        <v>Pass</v>
      </c>
      <c r="L5" s="3" t="e">
        <f t="shared" ca="1" si="2"/>
        <v>#NAME?</v>
      </c>
      <c r="M5" s="3" t="str">
        <f t="shared" ca="1" si="3"/>
        <v>Pass</v>
      </c>
    </row>
    <row r="6" spans="1:13" x14ac:dyDescent="0.2">
      <c r="A6" s="2" t="s">
        <v>21</v>
      </c>
      <c r="B6" s="2" t="s">
        <v>22</v>
      </c>
      <c r="C6" s="3">
        <f t="shared" ca="1" si="0"/>
        <v>15</v>
      </c>
      <c r="D6" s="3" t="str">
        <f>VLOOKUP(A6,'class information'!A6:C15,2,FALSE())</f>
        <v>11th</v>
      </c>
      <c r="E6" s="3">
        <f ca="1">VLOOKUP(A6,'class information'!A6:C15,3,FALSE())</f>
        <v>232</v>
      </c>
      <c r="F6" s="3">
        <f t="array" aca="1" ref="F6" ca="1">INDEX('Report Card'!$B$2:$B$11,MATCH(A6,'Report Card'!$A$2:$A$11,0))</f>
        <v>79</v>
      </c>
      <c r="G6" s="3">
        <f ca="1">VLOOKUP(A6,'Report Card'!$A$2:$F$11,3,FALSE())</f>
        <v>48</v>
      </c>
      <c r="H6" s="3">
        <f ca="1">VLOOKUP(A6,'Report Card'!$A$2:$F$11,4,FALSE())</f>
        <v>73</v>
      </c>
      <c r="I6" s="3">
        <f ca="1">VLOOKUP(A6,'Report Card'!$A$2:$F$11,5,FALSE())</f>
        <v>100</v>
      </c>
      <c r="J6" s="3">
        <f ca="1">VLOOKUP(A6,'Report Card'!$A$2:$F$11,6,FALSE())</f>
        <v>300</v>
      </c>
      <c r="K6" s="3" t="str">
        <f t="shared" ca="1" si="1"/>
        <v>Pass</v>
      </c>
      <c r="L6" s="3" t="e">
        <f t="shared" ca="1" si="2"/>
        <v>#NAME?</v>
      </c>
      <c r="M6" s="3" t="str">
        <f t="shared" ca="1" si="3"/>
        <v>Fail</v>
      </c>
    </row>
    <row r="7" spans="1:13" x14ac:dyDescent="0.2">
      <c r="A7" s="2" t="s">
        <v>23</v>
      </c>
      <c r="B7" s="2" t="s">
        <v>24</v>
      </c>
      <c r="C7" s="3">
        <f t="shared" ca="1" si="0"/>
        <v>14</v>
      </c>
      <c r="D7" s="3" t="str">
        <f>VLOOKUP(A7,'class information'!A7:C16,2,FALSE())</f>
        <v>10th</v>
      </c>
      <c r="E7" s="3">
        <f ca="1">VLOOKUP(A7,'class information'!A7:C16,3,FALSE())</f>
        <v>210</v>
      </c>
      <c r="F7" s="3">
        <f t="array" aca="1" ref="F7" ca="1">INDEX('Report Card'!$B$2:$B$11,MATCH(A7,'Report Card'!$A$2:$A$11,0))</f>
        <v>76</v>
      </c>
      <c r="G7" s="3">
        <f ca="1">VLOOKUP(A7,'Report Card'!$A$2:$F$11,3,FALSE())</f>
        <v>49</v>
      </c>
      <c r="H7" s="3">
        <f ca="1">VLOOKUP(A7,'Report Card'!$A$2:$F$11,4,FALSE())</f>
        <v>81</v>
      </c>
      <c r="I7" s="3">
        <f ca="1">VLOOKUP(A7,'Report Card'!$A$2:$F$11,5,FALSE())</f>
        <v>61</v>
      </c>
      <c r="J7" s="3">
        <f ca="1">VLOOKUP(A7,'Report Card'!$A$2:$F$11,6,FALSE())</f>
        <v>267</v>
      </c>
      <c r="K7" s="3" t="str">
        <f t="shared" ca="1" si="1"/>
        <v>Pass</v>
      </c>
      <c r="L7" s="3" t="e">
        <f t="shared" ca="1" si="2"/>
        <v>#NAME?</v>
      </c>
      <c r="M7" s="3" t="str">
        <f t="shared" ca="1" si="3"/>
        <v>Fail</v>
      </c>
    </row>
    <row r="8" spans="1:13" x14ac:dyDescent="0.2">
      <c r="A8" s="2" t="s">
        <v>25</v>
      </c>
      <c r="B8" s="2" t="s">
        <v>26</v>
      </c>
      <c r="C8" s="3">
        <f t="shared" ca="1" si="0"/>
        <v>12</v>
      </c>
      <c r="D8" s="3" t="str">
        <f>VLOOKUP(A8,'class information'!A8:C17,2,FALSE())</f>
        <v>10th</v>
      </c>
      <c r="E8" s="3">
        <f ca="1">VLOOKUP(A8,'class information'!A8:C17,3,FALSE())</f>
        <v>213</v>
      </c>
      <c r="F8" s="3">
        <f t="array" aca="1" ref="F8" ca="1">INDEX('Report Card'!$B$2:$B$11,MATCH(A8,'Report Card'!$A$2:$A$11,0))</f>
        <v>44</v>
      </c>
      <c r="G8" s="3">
        <f ca="1">VLOOKUP(A8,'Report Card'!$A$2:$F$11,3,FALSE())</f>
        <v>44</v>
      </c>
      <c r="H8" s="3">
        <f ca="1">VLOOKUP(A8,'Report Card'!$A$2:$F$11,4,FALSE())</f>
        <v>85</v>
      </c>
      <c r="I8" s="3">
        <f ca="1">VLOOKUP(A8,'Report Card'!$A$2:$F$11,5,FALSE())</f>
        <v>89</v>
      </c>
      <c r="J8" s="3">
        <f ca="1">VLOOKUP(A8,'Report Card'!$A$2:$F$11,6,FALSE())</f>
        <v>262</v>
      </c>
      <c r="K8" s="3" t="str">
        <f t="shared" ca="1" si="1"/>
        <v>Pass</v>
      </c>
      <c r="L8" s="3" t="e">
        <f t="shared" ca="1" si="2"/>
        <v>#NAME?</v>
      </c>
      <c r="M8" s="3" t="str">
        <f t="shared" ca="1" si="3"/>
        <v>Fail</v>
      </c>
    </row>
    <row r="9" spans="1:13" x14ac:dyDescent="0.2">
      <c r="A9" s="2" t="s">
        <v>27</v>
      </c>
      <c r="B9" s="2" t="s">
        <v>28</v>
      </c>
      <c r="C9" s="3">
        <f t="shared" ca="1" si="0"/>
        <v>12</v>
      </c>
      <c r="D9" s="3" t="str">
        <f>VLOOKUP(A9,'class information'!A9:C18,2,FALSE())</f>
        <v>10th</v>
      </c>
      <c r="E9" s="3">
        <f ca="1">VLOOKUP(A9,'class information'!A9:C18,3,FALSE())</f>
        <v>122</v>
      </c>
      <c r="F9" s="3">
        <f t="array" aca="1" ref="F9" ca="1">INDEX('Report Card'!$B$2:$B$11,MATCH(A9,'Report Card'!$A$2:$A$11,0))</f>
        <v>69</v>
      </c>
      <c r="G9" s="3">
        <f ca="1">VLOOKUP(A9,'Report Card'!$A$2:$F$11,3,FALSE())</f>
        <v>37</v>
      </c>
      <c r="H9" s="3">
        <f ca="1">VLOOKUP(A9,'Report Card'!$A$2:$F$11,4,FALSE())</f>
        <v>62</v>
      </c>
      <c r="I9" s="3">
        <f ca="1">VLOOKUP(A9,'Report Card'!$A$2:$F$11,5,FALSE())</f>
        <v>84</v>
      </c>
      <c r="J9" s="3">
        <f ca="1">VLOOKUP(A9,'Report Card'!$A$2:$F$11,6,FALSE())</f>
        <v>252</v>
      </c>
      <c r="K9" s="3" t="str">
        <f t="shared" ca="1" si="1"/>
        <v>Pass</v>
      </c>
      <c r="L9" s="3" t="e">
        <f t="shared" ca="1" si="2"/>
        <v>#NAME?</v>
      </c>
      <c r="M9" s="3" t="str">
        <f t="shared" ca="1" si="3"/>
        <v>Fail</v>
      </c>
    </row>
    <row r="10" spans="1:13" x14ac:dyDescent="0.2">
      <c r="A10" s="2" t="s">
        <v>29</v>
      </c>
      <c r="B10" s="2" t="s">
        <v>30</v>
      </c>
      <c r="C10" s="3">
        <f t="shared" ca="1" si="0"/>
        <v>14</v>
      </c>
      <c r="D10" s="3" t="str">
        <f>VLOOKUP(A10,'class information'!A10:C19,2,FALSE())</f>
        <v>10th</v>
      </c>
      <c r="E10" s="3">
        <f ca="1">VLOOKUP(A10,'class information'!A10:C19,3,FALSE())</f>
        <v>246</v>
      </c>
      <c r="F10" s="3">
        <f t="array" aca="1" ref="F10" ca="1">INDEX('Report Card'!$B$2:$B$11,MATCH(A10,'Report Card'!$A$2:$A$11,0))</f>
        <v>64</v>
      </c>
      <c r="G10" s="3">
        <f ca="1">VLOOKUP(A10,'Report Card'!$A$2:$F$11,3,FALSE())</f>
        <v>32</v>
      </c>
      <c r="H10" s="3">
        <f ca="1">VLOOKUP(A10,'Report Card'!$A$2:$F$11,4,FALSE())</f>
        <v>61</v>
      </c>
      <c r="I10" s="3">
        <f ca="1">VLOOKUP(A10,'Report Card'!$A$2:$F$11,5,FALSE())</f>
        <v>90</v>
      </c>
      <c r="J10" s="3">
        <f ca="1">VLOOKUP(A10,'Report Card'!$A$2:$F$11,6,FALSE())</f>
        <v>247</v>
      </c>
      <c r="K10" s="3" t="str">
        <f t="shared" ca="1" si="1"/>
        <v>Pass</v>
      </c>
      <c r="L10" s="3" t="e">
        <f t="shared" ca="1" si="2"/>
        <v>#NAME?</v>
      </c>
      <c r="M10" s="3" t="str">
        <f t="shared" ca="1" si="3"/>
        <v>Fail</v>
      </c>
    </row>
    <row r="11" spans="1:13" x14ac:dyDescent="0.2">
      <c r="A11" s="2" t="s">
        <v>31</v>
      </c>
      <c r="B11" s="2" t="s">
        <v>32</v>
      </c>
      <c r="C11" s="3">
        <f t="shared" ca="1" si="0"/>
        <v>14</v>
      </c>
      <c r="D11" s="3" t="str">
        <f>VLOOKUP(A11,'class information'!A11:C20,2,FALSE())</f>
        <v>11th</v>
      </c>
      <c r="E11" s="3">
        <f ca="1">VLOOKUP(A11,'class information'!A11:C20,3,FALSE())</f>
        <v>175</v>
      </c>
      <c r="F11" s="3">
        <f t="array" aca="1" ref="F11" ca="1">INDEX('Report Card'!$B$2:$B$11,MATCH(A11,'Report Card'!$A$2:$A$11,0))</f>
        <v>65</v>
      </c>
      <c r="G11" s="3">
        <f ca="1">VLOOKUP(A11,'Report Card'!$A$2:$F$11,3,FALSE())</f>
        <v>72</v>
      </c>
      <c r="H11" s="3">
        <f ca="1">VLOOKUP(A11,'Report Card'!$A$2:$F$11,4,FALSE())</f>
        <v>62</v>
      </c>
      <c r="I11" s="3">
        <f ca="1">VLOOKUP(A11,'Report Card'!$A$2:$F$11,5,FALSE())</f>
        <v>96</v>
      </c>
      <c r="J11" s="3">
        <f ca="1">VLOOKUP(A11,'Report Card'!$A$2:$F$11,6,FALSE())</f>
        <v>295</v>
      </c>
      <c r="K11" s="3" t="str">
        <f t="shared" ca="1" si="1"/>
        <v>Pass</v>
      </c>
      <c r="L11" s="3" t="e">
        <f t="shared" ca="1" si="2"/>
        <v>#NAME?</v>
      </c>
      <c r="M11" s="3" t="str">
        <f t="shared" ca="1" si="3"/>
        <v>Pass</v>
      </c>
    </row>
    <row r="15" spans="1:13" x14ac:dyDescent="0.2">
      <c r="A15" s="5" t="s">
        <v>33</v>
      </c>
      <c r="B15" s="6"/>
      <c r="C15" s="6"/>
      <c r="D15" s="6"/>
      <c r="E15" s="3">
        <f t="array" aca="1" ref="E15" ca="1">INDEX($A$2:$C$11,3,3)</f>
        <v>12</v>
      </c>
      <c r="G15" s="3">
        <f ca="1">MATCH(E6,$E$1:$E$11,0)</f>
        <v>6</v>
      </c>
      <c r="H15" t="s">
        <v>61</v>
      </c>
    </row>
    <row r="16" spans="1:13" x14ac:dyDescent="0.2">
      <c r="A16" s="5" t="s">
        <v>34</v>
      </c>
      <c r="B16" s="6"/>
      <c r="C16" s="6"/>
      <c r="D16" s="6"/>
      <c r="E16" s="3">
        <f t="array" aca="1" ref="E16" ca="1">INDEX($A$2:$J$11,7,8)</f>
        <v>85</v>
      </c>
    </row>
    <row r="17" spans="1:5" x14ac:dyDescent="0.2">
      <c r="A17" s="5" t="s">
        <v>35</v>
      </c>
      <c r="B17" s="6"/>
      <c r="C17" s="6"/>
      <c r="D17" s="6"/>
      <c r="E17" s="3">
        <f ca="1">HLOOKUP("Hindi",$A$1:$J$11,4,FALSE())</f>
        <v>88</v>
      </c>
    </row>
  </sheetData>
  <mergeCells count="3">
    <mergeCell ref="A15:D15"/>
    <mergeCell ref="A16:D16"/>
    <mergeCell ref="A17:D17"/>
  </mergeCells>
  <conditionalFormatting sqref="K2:K11">
    <cfRule type="containsText" dxfId="3" priority="1" operator="containsText" text="Pass">
      <formula>NOT(ISERROR(SEARCH(("Pass"),(K2))))</formula>
    </cfRule>
  </conditionalFormatting>
  <conditionalFormatting sqref="K2:K11">
    <cfRule type="containsText" dxfId="2" priority="2" operator="containsText" text="Fail">
      <formula>NOT(ISERROR(SEARCH(("Fail"),(K2))))</formula>
    </cfRule>
  </conditionalFormatting>
  <conditionalFormatting sqref="G2:G11">
    <cfRule type="cellIs" dxfId="1" priority="3" operator="lessThan">
      <formula>60</formula>
    </cfRule>
  </conditionalFormatting>
  <conditionalFormatting sqref="G2:G11">
    <cfRule type="cellIs" dxfId="0" priority="4" operator="greaterThan">
      <formula>60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workbookViewId="0"/>
  </sheetViews>
  <sheetFormatPr defaultColWidth="12.5703125" defaultRowHeight="15.75" customHeight="1" x14ac:dyDescent="0.2"/>
  <sheetData>
    <row r="1" spans="1:3" x14ac:dyDescent="0.2">
      <c r="A1" s="2" t="s">
        <v>36</v>
      </c>
      <c r="B1" s="2" t="s">
        <v>37</v>
      </c>
      <c r="C1" s="2" t="s">
        <v>38</v>
      </c>
    </row>
    <row r="2" spans="1:3" x14ac:dyDescent="0.2">
      <c r="A2" s="2" t="s">
        <v>13</v>
      </c>
      <c r="B2" s="2" t="s">
        <v>39</v>
      </c>
      <c r="C2" s="3">
        <f t="shared" ref="C2:C11" ca="1" si="0">RANDBETWEEN(100,250)</f>
        <v>184</v>
      </c>
    </row>
    <row r="3" spans="1:3" x14ac:dyDescent="0.2">
      <c r="A3" s="2" t="s">
        <v>15</v>
      </c>
      <c r="B3" s="2" t="s">
        <v>40</v>
      </c>
      <c r="C3" s="3">
        <f t="shared" ca="1" si="0"/>
        <v>112</v>
      </c>
    </row>
    <row r="4" spans="1:3" x14ac:dyDescent="0.2">
      <c r="A4" s="2" t="s">
        <v>17</v>
      </c>
      <c r="B4" s="2" t="s">
        <v>39</v>
      </c>
      <c r="C4" s="3">
        <f t="shared" ca="1" si="0"/>
        <v>138</v>
      </c>
    </row>
    <row r="5" spans="1:3" x14ac:dyDescent="0.2">
      <c r="A5" s="2" t="s">
        <v>19</v>
      </c>
      <c r="B5" s="2" t="s">
        <v>39</v>
      </c>
      <c r="C5" s="3">
        <f t="shared" ca="1" si="0"/>
        <v>103</v>
      </c>
    </row>
    <row r="6" spans="1:3" x14ac:dyDescent="0.2">
      <c r="A6" s="2" t="s">
        <v>21</v>
      </c>
      <c r="B6" s="2" t="s">
        <v>40</v>
      </c>
      <c r="C6" s="3">
        <f t="shared" ca="1" si="0"/>
        <v>232</v>
      </c>
    </row>
    <row r="7" spans="1:3" x14ac:dyDescent="0.2">
      <c r="A7" s="2" t="s">
        <v>23</v>
      </c>
      <c r="B7" s="2" t="s">
        <v>39</v>
      </c>
      <c r="C7" s="3">
        <f t="shared" ca="1" si="0"/>
        <v>210</v>
      </c>
    </row>
    <row r="8" spans="1:3" x14ac:dyDescent="0.2">
      <c r="A8" s="2" t="s">
        <v>25</v>
      </c>
      <c r="B8" s="2" t="s">
        <v>39</v>
      </c>
      <c r="C8" s="3">
        <f t="shared" ca="1" si="0"/>
        <v>213</v>
      </c>
    </row>
    <row r="9" spans="1:3" x14ac:dyDescent="0.2">
      <c r="A9" s="2" t="s">
        <v>27</v>
      </c>
      <c r="B9" s="2" t="s">
        <v>39</v>
      </c>
      <c r="C9" s="3">
        <f t="shared" ca="1" si="0"/>
        <v>122</v>
      </c>
    </row>
    <row r="10" spans="1:3" x14ac:dyDescent="0.2">
      <c r="A10" s="2" t="s">
        <v>29</v>
      </c>
      <c r="B10" s="2" t="s">
        <v>39</v>
      </c>
      <c r="C10" s="3">
        <f t="shared" ca="1" si="0"/>
        <v>246</v>
      </c>
    </row>
    <row r="11" spans="1:3" x14ac:dyDescent="0.2">
      <c r="A11" s="2" t="s">
        <v>31</v>
      </c>
      <c r="B11" s="2" t="s">
        <v>40</v>
      </c>
      <c r="C11" s="3">
        <f t="shared" ca="1" si="0"/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/>
  </sheetViews>
  <sheetFormatPr defaultColWidth="12.5703125" defaultRowHeight="15.75" customHeight="1" x14ac:dyDescent="0.2"/>
  <sheetData>
    <row r="1" spans="1:6" x14ac:dyDescent="0.2">
      <c r="A1" s="2" t="s">
        <v>36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spans="1:6" x14ac:dyDescent="0.2">
      <c r="A2" s="2" t="s">
        <v>13</v>
      </c>
      <c r="B2" s="3">
        <f t="shared" ref="B2:C2" ca="1" si="0">RANDBETWEEN(30,100)</f>
        <v>38</v>
      </c>
      <c r="C2" s="3">
        <f t="shared" ca="1" si="0"/>
        <v>94</v>
      </c>
      <c r="D2" s="3">
        <f t="shared" ref="D2:E2" ca="1" si="1">RANDBETWEEN(50,100)</f>
        <v>84</v>
      </c>
      <c r="E2" s="3">
        <f t="shared" ca="1" si="1"/>
        <v>98</v>
      </c>
      <c r="F2" s="3">
        <f t="shared" ref="F2:F11" ca="1" si="2">SUM(B2:E2)</f>
        <v>314</v>
      </c>
    </row>
    <row r="3" spans="1:6" x14ac:dyDescent="0.2">
      <c r="A3" s="2" t="s">
        <v>15</v>
      </c>
      <c r="B3" s="3">
        <f t="shared" ref="B3:C3" ca="1" si="3">RANDBETWEEN(30,100)</f>
        <v>49</v>
      </c>
      <c r="C3" s="3">
        <f t="shared" ca="1" si="3"/>
        <v>94</v>
      </c>
      <c r="D3" s="3">
        <f t="shared" ref="D3:E3" ca="1" si="4">RANDBETWEEN(50,100)</f>
        <v>67</v>
      </c>
      <c r="E3" s="3">
        <f t="shared" ca="1" si="4"/>
        <v>62</v>
      </c>
      <c r="F3" s="3">
        <f t="shared" ca="1" si="2"/>
        <v>272</v>
      </c>
    </row>
    <row r="4" spans="1:6" x14ac:dyDescent="0.2">
      <c r="A4" s="2" t="s">
        <v>17</v>
      </c>
      <c r="B4" s="3">
        <f t="shared" ref="B4:C4" ca="1" si="5">RANDBETWEEN(30,100)</f>
        <v>88</v>
      </c>
      <c r="C4" s="3">
        <f t="shared" ca="1" si="5"/>
        <v>98</v>
      </c>
      <c r="D4" s="3">
        <f t="shared" ref="D4:E4" ca="1" si="6">RANDBETWEEN(50,100)</f>
        <v>53</v>
      </c>
      <c r="E4" s="3">
        <f t="shared" ca="1" si="6"/>
        <v>70</v>
      </c>
      <c r="F4" s="3">
        <f t="shared" ca="1" si="2"/>
        <v>309</v>
      </c>
    </row>
    <row r="5" spans="1:6" x14ac:dyDescent="0.2">
      <c r="A5" s="2" t="s">
        <v>19</v>
      </c>
      <c r="B5" s="3">
        <f t="shared" ref="B5:C5" ca="1" si="7">RANDBETWEEN(30,100)</f>
        <v>100</v>
      </c>
      <c r="C5" s="3">
        <f t="shared" ca="1" si="7"/>
        <v>58</v>
      </c>
      <c r="D5" s="3">
        <f t="shared" ref="D5:E5" ca="1" si="8">RANDBETWEEN(50,100)</f>
        <v>75</v>
      </c>
      <c r="E5" s="3">
        <f t="shared" ca="1" si="8"/>
        <v>67</v>
      </c>
      <c r="F5" s="3">
        <f t="shared" ca="1" si="2"/>
        <v>300</v>
      </c>
    </row>
    <row r="6" spans="1:6" x14ac:dyDescent="0.2">
      <c r="A6" s="2" t="s">
        <v>21</v>
      </c>
      <c r="B6" s="3">
        <f t="shared" ref="B6:C6" ca="1" si="9">RANDBETWEEN(30,100)</f>
        <v>79</v>
      </c>
      <c r="C6" s="3">
        <f t="shared" ca="1" si="9"/>
        <v>48</v>
      </c>
      <c r="D6" s="3">
        <f t="shared" ref="D6:E6" ca="1" si="10">RANDBETWEEN(50,100)</f>
        <v>73</v>
      </c>
      <c r="E6" s="3">
        <f t="shared" ca="1" si="10"/>
        <v>100</v>
      </c>
      <c r="F6" s="3">
        <f t="shared" ca="1" si="2"/>
        <v>300</v>
      </c>
    </row>
    <row r="7" spans="1:6" x14ac:dyDescent="0.2">
      <c r="A7" s="2" t="s">
        <v>23</v>
      </c>
      <c r="B7" s="3">
        <f t="shared" ref="B7:C7" ca="1" si="11">RANDBETWEEN(30,100)</f>
        <v>76</v>
      </c>
      <c r="C7" s="3">
        <f t="shared" ca="1" si="11"/>
        <v>49</v>
      </c>
      <c r="D7" s="3">
        <f t="shared" ref="D7:E7" ca="1" si="12">RANDBETWEEN(50,100)</f>
        <v>81</v>
      </c>
      <c r="E7" s="3">
        <f t="shared" ca="1" si="12"/>
        <v>61</v>
      </c>
      <c r="F7" s="3">
        <f t="shared" ca="1" si="2"/>
        <v>267</v>
      </c>
    </row>
    <row r="8" spans="1:6" x14ac:dyDescent="0.2">
      <c r="A8" s="2" t="s">
        <v>25</v>
      </c>
      <c r="B8" s="3">
        <f t="shared" ref="B8:C8" ca="1" si="13">RANDBETWEEN(30,100)</f>
        <v>44</v>
      </c>
      <c r="C8" s="3">
        <f t="shared" ca="1" si="13"/>
        <v>44</v>
      </c>
      <c r="D8" s="3">
        <f t="shared" ref="D8:E8" ca="1" si="14">RANDBETWEEN(50,100)</f>
        <v>85</v>
      </c>
      <c r="E8" s="3">
        <f t="shared" ca="1" si="14"/>
        <v>89</v>
      </c>
      <c r="F8" s="3">
        <f t="shared" ca="1" si="2"/>
        <v>262</v>
      </c>
    </row>
    <row r="9" spans="1:6" x14ac:dyDescent="0.2">
      <c r="A9" s="2" t="s">
        <v>27</v>
      </c>
      <c r="B9" s="3">
        <f t="shared" ref="B9:C9" ca="1" si="15">RANDBETWEEN(30,100)</f>
        <v>69</v>
      </c>
      <c r="C9" s="3">
        <f t="shared" ca="1" si="15"/>
        <v>37</v>
      </c>
      <c r="D9" s="3">
        <f t="shared" ref="D9:E9" ca="1" si="16">RANDBETWEEN(50,100)</f>
        <v>62</v>
      </c>
      <c r="E9" s="3">
        <f t="shared" ca="1" si="16"/>
        <v>84</v>
      </c>
      <c r="F9" s="3">
        <f t="shared" ca="1" si="2"/>
        <v>252</v>
      </c>
    </row>
    <row r="10" spans="1:6" x14ac:dyDescent="0.2">
      <c r="A10" s="2" t="s">
        <v>29</v>
      </c>
      <c r="B10" s="3">
        <f t="shared" ref="B10:C10" ca="1" si="17">RANDBETWEEN(30,100)</f>
        <v>64</v>
      </c>
      <c r="C10" s="3">
        <f t="shared" ca="1" si="17"/>
        <v>32</v>
      </c>
      <c r="D10" s="3">
        <f t="shared" ref="D10:E10" ca="1" si="18">RANDBETWEEN(50,100)</f>
        <v>61</v>
      </c>
      <c r="E10" s="3">
        <f t="shared" ca="1" si="18"/>
        <v>90</v>
      </c>
      <c r="F10" s="3">
        <f t="shared" ca="1" si="2"/>
        <v>247</v>
      </c>
    </row>
    <row r="11" spans="1:6" x14ac:dyDescent="0.2">
      <c r="A11" s="2" t="s">
        <v>31</v>
      </c>
      <c r="B11" s="3">
        <f t="shared" ref="B11:C11" ca="1" si="19">RANDBETWEEN(30,100)</f>
        <v>65</v>
      </c>
      <c r="C11" s="3">
        <f t="shared" ca="1" si="19"/>
        <v>72</v>
      </c>
      <c r="D11" s="3">
        <f t="shared" ref="D11:E11" ca="1" si="20">RANDBETWEEN(50,100)</f>
        <v>62</v>
      </c>
      <c r="E11" s="3">
        <f t="shared" ca="1" si="20"/>
        <v>96</v>
      </c>
      <c r="F11" s="3">
        <f t="shared" ca="1" si="2"/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workbookViewId="0"/>
  </sheetViews>
  <sheetFormatPr defaultColWidth="12.5703125" defaultRowHeight="15.75" customHeight="1" x14ac:dyDescent="0.2"/>
  <sheetData>
    <row r="1" spans="1:7" x14ac:dyDescent="0.2">
      <c r="A1" s="4" t="s">
        <v>46</v>
      </c>
      <c r="B1" s="4" t="s">
        <v>47</v>
      </c>
    </row>
    <row r="2" spans="1:7" x14ac:dyDescent="0.2">
      <c r="A2" s="4" t="s">
        <v>48</v>
      </c>
      <c r="B2" s="4">
        <v>100</v>
      </c>
    </row>
    <row r="3" spans="1:7" x14ac:dyDescent="0.2">
      <c r="A3" s="4" t="s">
        <v>49</v>
      </c>
      <c r="B3" s="4">
        <v>150</v>
      </c>
      <c r="D3" s="5" t="s">
        <v>50</v>
      </c>
      <c r="E3" s="6"/>
      <c r="F3" s="6"/>
      <c r="G3" s="3">
        <f>SUMIF($A$2:$A$6,"Banana",$B$2:$B$6)</f>
        <v>450</v>
      </c>
    </row>
    <row r="4" spans="1:7" x14ac:dyDescent="0.2">
      <c r="A4" s="4" t="s">
        <v>48</v>
      </c>
      <c r="B4" s="4">
        <v>200</v>
      </c>
    </row>
    <row r="5" spans="1:7" x14ac:dyDescent="0.2">
      <c r="A5" s="4" t="s">
        <v>51</v>
      </c>
      <c r="B5" s="4">
        <v>250</v>
      </c>
    </row>
    <row r="6" spans="1:7" x14ac:dyDescent="0.2">
      <c r="A6" s="4" t="s">
        <v>49</v>
      </c>
      <c r="B6" s="4">
        <v>300</v>
      </c>
    </row>
  </sheetData>
  <mergeCells count="1">
    <mergeCell ref="D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workbookViewId="0">
      <selection activeCell="G17" sqref="G17"/>
    </sheetView>
  </sheetViews>
  <sheetFormatPr defaultColWidth="12.5703125" defaultRowHeight="15.75" customHeight="1" x14ac:dyDescent="0.2"/>
  <sheetData>
    <row r="1" spans="1:8" x14ac:dyDescent="0.2">
      <c r="A1" s="4" t="s">
        <v>52</v>
      </c>
      <c r="B1" s="4" t="s">
        <v>53</v>
      </c>
      <c r="C1" s="4" t="s">
        <v>47</v>
      </c>
    </row>
    <row r="2" spans="1:8" x14ac:dyDescent="0.2">
      <c r="A2" s="4" t="s">
        <v>48</v>
      </c>
      <c r="B2" s="4" t="s">
        <v>54</v>
      </c>
      <c r="C2" s="4">
        <v>100</v>
      </c>
      <c r="E2" s="5" t="s">
        <v>55</v>
      </c>
      <c r="F2" s="6"/>
      <c r="G2" s="6"/>
      <c r="H2" s="3">
        <f>SUMIFS($C$2:$C$9,$A$2:$A$9,"Banana",$B$2:$B$9,"North")</f>
        <v>500</v>
      </c>
    </row>
    <row r="3" spans="1:8" x14ac:dyDescent="0.2">
      <c r="A3" s="4" t="s">
        <v>49</v>
      </c>
      <c r="B3" s="4" t="s">
        <v>56</v>
      </c>
      <c r="C3" s="4">
        <v>150</v>
      </c>
    </row>
    <row r="4" spans="1:8" x14ac:dyDescent="0.2">
      <c r="A4" s="4" t="s">
        <v>48</v>
      </c>
      <c r="B4" s="4" t="s">
        <v>54</v>
      </c>
      <c r="C4" s="4">
        <v>200</v>
      </c>
      <c r="E4" s="2" t="s">
        <v>57</v>
      </c>
      <c r="F4" s="2"/>
      <c r="G4" s="2"/>
      <c r="H4" s="3">
        <f>SUMIFS($C$2:$C$9,$A$2:$A$9,"Apple",$B$2:$B$9,"South")</f>
        <v>300</v>
      </c>
    </row>
    <row r="5" spans="1:8" x14ac:dyDescent="0.2">
      <c r="A5" s="4" t="s">
        <v>51</v>
      </c>
      <c r="B5" s="4" t="s">
        <v>56</v>
      </c>
      <c r="C5" s="4">
        <v>250</v>
      </c>
    </row>
    <row r="6" spans="1:8" x14ac:dyDescent="0.2">
      <c r="A6" s="4" t="s">
        <v>49</v>
      </c>
      <c r="B6" s="4" t="s">
        <v>54</v>
      </c>
      <c r="C6" s="4">
        <v>300</v>
      </c>
      <c r="E6" s="5" t="s">
        <v>58</v>
      </c>
      <c r="F6" s="6"/>
      <c r="G6" s="6"/>
      <c r="H6" s="3">
        <f>COUNTIF($A$2:$A$9,"Apple")</f>
        <v>3</v>
      </c>
    </row>
    <row r="7" spans="1:8" x14ac:dyDescent="0.2">
      <c r="A7" s="4" t="s">
        <v>49</v>
      </c>
      <c r="B7" s="4" t="s">
        <v>56</v>
      </c>
      <c r="C7" s="4">
        <v>400</v>
      </c>
    </row>
    <row r="8" spans="1:8" x14ac:dyDescent="0.2">
      <c r="A8" s="4" t="s">
        <v>48</v>
      </c>
      <c r="B8" s="4" t="s">
        <v>56</v>
      </c>
      <c r="C8" s="4">
        <v>300</v>
      </c>
      <c r="E8" s="5" t="s">
        <v>59</v>
      </c>
      <c r="F8" s="6"/>
      <c r="G8" s="6"/>
      <c r="H8" s="3">
        <f>COUNTIF($A$2:$A$9,"Banana")</f>
        <v>4</v>
      </c>
    </row>
    <row r="9" spans="1:8" x14ac:dyDescent="0.2">
      <c r="A9" s="4" t="s">
        <v>49</v>
      </c>
      <c r="B9" s="4" t="s">
        <v>54</v>
      </c>
      <c r="C9" s="4">
        <v>200</v>
      </c>
    </row>
    <row r="10" spans="1:8" x14ac:dyDescent="0.2">
      <c r="E10" s="5" t="s">
        <v>60</v>
      </c>
      <c r="F10" s="6"/>
      <c r="G10" s="6"/>
      <c r="H10" s="3">
        <f>COUNTIFS($A$2:$A$9,"Banana",$B$2:$B$9,"North")</f>
        <v>2</v>
      </c>
    </row>
  </sheetData>
  <mergeCells count="4">
    <mergeCell ref="E2:G2"/>
    <mergeCell ref="E6:G6"/>
    <mergeCell ref="E8:G8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 data</vt:lpstr>
      <vt:lpstr>class information</vt:lpstr>
      <vt:lpstr>Report Card</vt:lpstr>
      <vt:lpstr>Product and sales</vt:lpstr>
      <vt:lpstr>Product,Region and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Saxena</cp:lastModifiedBy>
  <dcterms:modified xsi:type="dcterms:W3CDTF">2024-07-18T05:00:30Z</dcterms:modified>
</cp:coreProperties>
</file>