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esktop\Divyanshu kumar\"/>
    </mc:Choice>
  </mc:AlternateContent>
  <xr:revisionPtr revIDLastSave="0" documentId="8_{F3B47555-A713-4263-93C4-B2CA87284145}" xr6:coauthVersionLast="47" xr6:coauthVersionMax="47" xr10:uidLastSave="{00000000-0000-0000-0000-000000000000}"/>
  <bookViews>
    <workbookView xWindow="30" yWindow="30" windowWidth="23970" windowHeight="127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J3" i="1"/>
  <c r="J4" i="1"/>
  <c r="J5" i="1"/>
  <c r="J6" i="1"/>
  <c r="K3" i="1"/>
  <c r="K4" i="1"/>
  <c r="N4" i="1" s="1"/>
  <c r="Q4" i="1" s="1"/>
  <c r="K5" i="1"/>
  <c r="K6" i="1"/>
  <c r="M3" i="1"/>
  <c r="N3" i="1" s="1"/>
  <c r="Q3" i="1" s="1"/>
  <c r="M4" i="1"/>
  <c r="M5" i="1"/>
  <c r="N5" i="1" s="1"/>
  <c r="Q5" i="1" s="1"/>
  <c r="M6" i="1"/>
  <c r="N6" i="1" s="1"/>
  <c r="Q6" i="1" s="1"/>
  <c r="Q2" i="1"/>
  <c r="P3" i="1"/>
  <c r="P4" i="1"/>
  <c r="P5" i="1"/>
  <c r="P6" i="1"/>
  <c r="P2" i="1"/>
  <c r="O2" i="1"/>
  <c r="O3" i="1"/>
  <c r="O4" i="1"/>
  <c r="O5" i="1"/>
  <c r="O6" i="1"/>
  <c r="N2" i="1"/>
  <c r="M2" i="1"/>
  <c r="K2" i="1"/>
  <c r="J2" i="1"/>
  <c r="I2" i="1"/>
  <c r="H4" i="1"/>
  <c r="H3" i="1"/>
  <c r="H5" i="1"/>
  <c r="H6" i="1"/>
  <c r="H2" i="1"/>
  <c r="G6" i="1"/>
  <c r="G4" i="1"/>
  <c r="G3" i="1"/>
  <c r="G5" i="1"/>
  <c r="G2" i="1"/>
</calcChain>
</file>

<file path=xl/sharedStrings.xml><?xml version="1.0" encoding="utf-8"?>
<sst xmlns="http://schemas.openxmlformats.org/spreadsheetml/2006/main" count="27" uniqueCount="26">
  <si>
    <t>S.NO</t>
  </si>
  <si>
    <t>EMPLY ID</t>
  </si>
  <si>
    <t>EMPLY NAME</t>
  </si>
  <si>
    <t>DESIGNATION</t>
  </si>
  <si>
    <t>BASIC SALARY</t>
  </si>
  <si>
    <t>ATTENDENCE</t>
  </si>
  <si>
    <t>D.A</t>
  </si>
  <si>
    <t>HORA</t>
  </si>
  <si>
    <t>C.A</t>
  </si>
  <si>
    <t>T.A</t>
  </si>
  <si>
    <t>OVER TIME</t>
  </si>
  <si>
    <t>OVER TIME SALARY</t>
  </si>
  <si>
    <t>GROSS SAIARY</t>
  </si>
  <si>
    <t>P.F</t>
  </si>
  <si>
    <t>NET SALARY</t>
  </si>
  <si>
    <t>ESI</t>
  </si>
  <si>
    <t>ROHAN</t>
  </si>
  <si>
    <t>ROHUL</t>
  </si>
  <si>
    <t>ROHIT</t>
  </si>
  <si>
    <t>RAJ</t>
  </si>
  <si>
    <t>KARAN</t>
  </si>
  <si>
    <t>MANAGER</t>
  </si>
  <si>
    <t>CLARCK</t>
  </si>
  <si>
    <t>EMPOLY</t>
  </si>
  <si>
    <t>WATCH MAN</t>
  </si>
  <si>
    <t>ATTENDENCE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</si>
</sst>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>
      <selection activeCell="G12" sqref="G12"/>
    </sheetView>
  </sheetViews>
  <sheetFormatPr defaultRowHeight="15" customHeight="1" x14ac:dyDescent="0.25"/>
  <cols>
    <col min="3" max="3" width="13.5703125" customWidth="1"/>
    <col min="4" max="4" width="12.85546875" customWidth="1"/>
    <col min="5" max="5" width="16.42578125" customWidth="1"/>
    <col min="6" max="6" width="14.42578125" customWidth="1"/>
    <col min="7" max="7" width="19.85546875" customWidth="1"/>
    <col min="12" max="12" width="10.5703125" bestFit="1" customWidth="1"/>
    <col min="13" max="13" width="22" customWidth="1"/>
    <col min="14" max="14" width="15.7109375" customWidth="1"/>
    <col min="15" max="15" width="13.7109375" bestFit="1" customWidth="1"/>
    <col min="16" max="16" width="6.7109375" customWidth="1"/>
  </cols>
  <sheetData>
    <row r="1" spans="1:17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  <c r="Q1" t="s">
        <v>14</v>
      </c>
    </row>
    <row r="2" spans="1:17" ht="15" customHeight="1" x14ac:dyDescent="0.25">
      <c r="A2">
        <v>1</v>
      </c>
      <c r="B2">
        <v>112200</v>
      </c>
      <c r="C2" t="s">
        <v>16</v>
      </c>
      <c r="D2" t="s">
        <v>21</v>
      </c>
      <c r="E2">
        <v>60000</v>
      </c>
      <c r="F2">
        <v>29</v>
      </c>
      <c r="G2">
        <f>E2/30*29</f>
        <v>58000</v>
      </c>
      <c r="H2">
        <f>E2*2%</f>
        <v>1200</v>
      </c>
      <c r="I2">
        <f>E2*5%</f>
        <v>3000</v>
      </c>
      <c r="J2">
        <f>E2*3%</f>
        <v>1800</v>
      </c>
      <c r="K2">
        <f>E2*4%</f>
        <v>2400</v>
      </c>
      <c r="L2">
        <v>13</v>
      </c>
      <c r="M2">
        <f>E2/30/8*L2</f>
        <v>3250</v>
      </c>
      <c r="N2">
        <f>G2+H2+I2+J2+K2+M2</f>
        <v>69650</v>
      </c>
      <c r="O2">
        <f>IF(E2&gt;=15000,E2*5%,0)</f>
        <v>3000</v>
      </c>
      <c r="P2">
        <f>IF(E2&lt;=15000,E2*9%,0)</f>
        <v>0</v>
      </c>
      <c r="Q2">
        <f>N2-O2-P2</f>
        <v>66650</v>
      </c>
    </row>
    <row r="3" spans="1:17" ht="15" customHeight="1" x14ac:dyDescent="0.25">
      <c r="A3">
        <v>2</v>
      </c>
      <c r="B3">
        <v>112201</v>
      </c>
      <c r="C3" t="s">
        <v>17</v>
      </c>
      <c r="D3" t="s">
        <v>22</v>
      </c>
      <c r="E3">
        <v>15000</v>
      </c>
      <c r="F3">
        <v>25</v>
      </c>
      <c r="G3">
        <f>E3/30*25</f>
        <v>12500</v>
      </c>
      <c r="H3">
        <f>E3*2%</f>
        <v>300</v>
      </c>
      <c r="I3">
        <f t="shared" ref="I3:I6" si="0">E3*5%</f>
        <v>750</v>
      </c>
      <c r="J3">
        <f t="shared" ref="J3:J6" si="1">E3*3%</f>
        <v>450</v>
      </c>
      <c r="K3">
        <f t="shared" ref="K3:K6" si="2">E3*4%</f>
        <v>600</v>
      </c>
      <c r="L3">
        <v>11</v>
      </c>
      <c r="M3">
        <f t="shared" ref="M3:M6" si="3">E3/30/8*L3</f>
        <v>687.5</v>
      </c>
      <c r="N3">
        <f t="shared" ref="N3:N6" si="4">G3+H3+I3+J3+K3+M3</f>
        <v>15287.5</v>
      </c>
      <c r="O3">
        <f t="shared" ref="O3:O6" si="5">IF(E3&gt;=15000,E3*5%,0)</f>
        <v>750</v>
      </c>
      <c r="P3">
        <f>IF(E3&lt;=15000,E3*9%,0)</f>
        <v>1350</v>
      </c>
      <c r="Q3">
        <f t="shared" ref="Q3:Q6" si="6">N3-O3-P3</f>
        <v>13187.5</v>
      </c>
    </row>
    <row r="4" spans="1:17" ht="15" customHeight="1" x14ac:dyDescent="0.25">
      <c r="A4">
        <v>3</v>
      </c>
      <c r="B4">
        <v>112202</v>
      </c>
      <c r="C4" t="s">
        <v>18</v>
      </c>
      <c r="D4" t="s">
        <v>23</v>
      </c>
      <c r="E4">
        <v>25000</v>
      </c>
      <c r="F4">
        <v>27</v>
      </c>
      <c r="G4">
        <f>E4/30*27</f>
        <v>22500</v>
      </c>
      <c r="H4">
        <f>E4*2%</f>
        <v>500</v>
      </c>
      <c r="I4">
        <f t="shared" si="0"/>
        <v>1250</v>
      </c>
      <c r="J4">
        <f t="shared" si="1"/>
        <v>750</v>
      </c>
      <c r="K4">
        <f t="shared" si="2"/>
        <v>1000</v>
      </c>
      <c r="L4">
        <v>14</v>
      </c>
      <c r="M4">
        <f t="shared" si="3"/>
        <v>1458.3333333333335</v>
      </c>
      <c r="N4">
        <f t="shared" si="4"/>
        <v>27458.333333333332</v>
      </c>
      <c r="O4">
        <f t="shared" si="5"/>
        <v>1250</v>
      </c>
      <c r="P4">
        <f t="shared" ref="P3:P6" si="7">IF(E4&lt;=15000,E4*9%,0)</f>
        <v>0</v>
      </c>
      <c r="Q4">
        <f t="shared" si="6"/>
        <v>26208.333333333332</v>
      </c>
    </row>
    <row r="5" spans="1:17" ht="15" customHeight="1" x14ac:dyDescent="0.25">
      <c r="A5">
        <v>4</v>
      </c>
      <c r="B5">
        <v>112203</v>
      </c>
      <c r="C5" t="s">
        <v>19</v>
      </c>
      <c r="D5" t="s">
        <v>24</v>
      </c>
      <c r="E5">
        <v>18000</v>
      </c>
      <c r="F5">
        <v>29</v>
      </c>
      <c r="G5">
        <f t="shared" ref="G3:G6" si="8">E5/30*29</f>
        <v>17400</v>
      </c>
      <c r="H5">
        <f t="shared" ref="H3:H6" si="9">E5*2%</f>
        <v>360</v>
      </c>
      <c r="I5">
        <f t="shared" si="0"/>
        <v>900</v>
      </c>
      <c r="J5">
        <f t="shared" si="1"/>
        <v>540</v>
      </c>
      <c r="K5">
        <f t="shared" si="2"/>
        <v>720</v>
      </c>
      <c r="L5">
        <v>5</v>
      </c>
      <c r="M5">
        <f t="shared" si="3"/>
        <v>375</v>
      </c>
      <c r="N5">
        <f t="shared" si="4"/>
        <v>20295</v>
      </c>
      <c r="O5">
        <f t="shared" si="5"/>
        <v>900</v>
      </c>
      <c r="P5">
        <f t="shared" si="7"/>
        <v>0</v>
      </c>
      <c r="Q5">
        <f t="shared" si="6"/>
        <v>19395</v>
      </c>
    </row>
    <row r="6" spans="1:17" ht="15" customHeight="1" x14ac:dyDescent="0.25">
      <c r="A6">
        <v>5</v>
      </c>
      <c r="B6">
        <v>112204</v>
      </c>
      <c r="C6" t="s">
        <v>20</v>
      </c>
      <c r="D6" t="s">
        <v>23</v>
      </c>
      <c r="E6">
        <v>25000</v>
      </c>
      <c r="F6">
        <v>24</v>
      </c>
      <c r="G6">
        <f>E6/30*24</f>
        <v>20000</v>
      </c>
      <c r="H6">
        <f t="shared" si="9"/>
        <v>500</v>
      </c>
      <c r="I6">
        <f t="shared" si="0"/>
        <v>1250</v>
      </c>
      <c r="J6">
        <f t="shared" si="1"/>
        <v>750</v>
      </c>
      <c r="K6">
        <f t="shared" si="2"/>
        <v>1000</v>
      </c>
      <c r="L6">
        <v>9</v>
      </c>
      <c r="M6">
        <f t="shared" si="3"/>
        <v>937.5</v>
      </c>
      <c r="N6">
        <f t="shared" si="4"/>
        <v>24437.5</v>
      </c>
      <c r="O6">
        <f t="shared" si="5"/>
        <v>1250</v>
      </c>
      <c r="P6">
        <f t="shared" si="7"/>
        <v>0</v>
      </c>
      <c r="Q6">
        <f t="shared" si="6"/>
        <v>23187.5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2024-06-11T09:15:11Z</dcterms:modified>
</cp:coreProperties>
</file>