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OneDrive\Desktop\Clin Research\JD Survey\"/>
    </mc:Choice>
  </mc:AlternateContent>
  <xr:revisionPtr revIDLastSave="0" documentId="13_ncr:1_{42C59C25-F773-414E-8697-2BFD4ED7535C}" xr6:coauthVersionLast="47" xr6:coauthVersionMax="47" xr10:uidLastSave="{00000000-0000-0000-0000-000000000000}"/>
  <bookViews>
    <workbookView xWindow="-98" yWindow="-98" windowWidth="21795" windowHeight="11625" xr2:uid="{31FFD50A-DF36-FD4A-A5ED-DFEA76A4DEF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7" i="1"/>
  <c r="C35" i="1"/>
  <c r="C33" i="1"/>
  <c r="C31" i="1"/>
  <c r="C29" i="1"/>
  <c r="C27" i="1"/>
  <c r="C26" i="1"/>
  <c r="C25" i="1"/>
  <c r="C23" i="1"/>
  <c r="C22" i="1"/>
  <c r="C19" i="1"/>
  <c r="C15" i="1"/>
  <c r="C9" i="1"/>
  <c r="C7" i="1"/>
  <c r="C3" i="1"/>
</calcChain>
</file>

<file path=xl/sharedStrings.xml><?xml version="1.0" encoding="utf-8"?>
<sst xmlns="http://schemas.openxmlformats.org/spreadsheetml/2006/main" count="293" uniqueCount="104">
  <si>
    <t>Patient ID</t>
  </si>
  <si>
    <t xml:space="preserve">Age </t>
  </si>
  <si>
    <t xml:space="preserve">Gender </t>
  </si>
  <si>
    <t xml:space="preserve">Race </t>
  </si>
  <si>
    <t xml:space="preserve">Familial Presence at Bedside </t>
  </si>
  <si>
    <t xml:space="preserve">Surveyor </t>
  </si>
  <si>
    <t xml:space="preserve">Hospital LOS </t>
  </si>
  <si>
    <t xml:space="preserve">ICU LOS </t>
  </si>
  <si>
    <t xml:space="preserve">Transfer </t>
  </si>
  <si>
    <t xml:space="preserve">Discharge </t>
  </si>
  <si>
    <t xml:space="preserve">Death </t>
  </si>
  <si>
    <t xml:space="preserve">Illness Severity/ Prism Score </t>
  </si>
  <si>
    <t xml:space="preserve">Presence of Family Meeting </t>
  </si>
  <si>
    <t xml:space="preserve">Number of specialists involved in Care </t>
  </si>
  <si>
    <t xml:space="preserve">Palliative Care Involvement </t>
  </si>
  <si>
    <t>R1</t>
  </si>
  <si>
    <t>M</t>
  </si>
  <si>
    <t>Multiracial</t>
  </si>
  <si>
    <t>Yes</t>
  </si>
  <si>
    <t>54 days</t>
  </si>
  <si>
    <t>28 days</t>
  </si>
  <si>
    <t xml:space="preserve">X </t>
  </si>
  <si>
    <t>No</t>
  </si>
  <si>
    <t>R2</t>
  </si>
  <si>
    <t>B</t>
  </si>
  <si>
    <t>9 days</t>
  </si>
  <si>
    <t xml:space="preserve">7 days </t>
  </si>
  <si>
    <t>X</t>
  </si>
  <si>
    <t>R4</t>
  </si>
  <si>
    <t>W</t>
  </si>
  <si>
    <t>41 days</t>
  </si>
  <si>
    <t>R3</t>
  </si>
  <si>
    <t>F</t>
  </si>
  <si>
    <t>89 days</t>
  </si>
  <si>
    <t>82 days</t>
  </si>
  <si>
    <t>R5</t>
  </si>
  <si>
    <t>125 days</t>
  </si>
  <si>
    <t>35 days</t>
  </si>
  <si>
    <t>R6</t>
  </si>
  <si>
    <t>166 days</t>
  </si>
  <si>
    <t>162 days</t>
  </si>
  <si>
    <t>R7</t>
  </si>
  <si>
    <t>22 days</t>
  </si>
  <si>
    <t>19 days</t>
  </si>
  <si>
    <t>R8</t>
  </si>
  <si>
    <t>24 days</t>
  </si>
  <si>
    <t>R9</t>
  </si>
  <si>
    <t>Unspecified</t>
  </si>
  <si>
    <t>16 days</t>
  </si>
  <si>
    <t>R10</t>
  </si>
  <si>
    <t xml:space="preserve">32 days </t>
  </si>
  <si>
    <t>8 days</t>
  </si>
  <si>
    <t>R11</t>
  </si>
  <si>
    <t>161 days</t>
  </si>
  <si>
    <t>158 days</t>
  </si>
  <si>
    <t>R12</t>
  </si>
  <si>
    <t>52 days</t>
  </si>
  <si>
    <t>51 days</t>
  </si>
  <si>
    <t>R13</t>
  </si>
  <si>
    <t>21 days</t>
  </si>
  <si>
    <t>R14</t>
  </si>
  <si>
    <t>15 days</t>
  </si>
  <si>
    <t>13 days</t>
  </si>
  <si>
    <t>R15</t>
  </si>
  <si>
    <t>31 days</t>
  </si>
  <si>
    <t>30 days</t>
  </si>
  <si>
    <t>R16</t>
  </si>
  <si>
    <t>18 days</t>
  </si>
  <si>
    <t>11 days</t>
  </si>
  <si>
    <t>R17</t>
  </si>
  <si>
    <t>59  days</t>
  </si>
  <si>
    <t>34 days</t>
  </si>
  <si>
    <t>R18</t>
  </si>
  <si>
    <t>26 days</t>
  </si>
  <si>
    <t>R19</t>
  </si>
  <si>
    <t>Y1</t>
  </si>
  <si>
    <t>20 days</t>
  </si>
  <si>
    <t>12 days</t>
  </si>
  <si>
    <t>Y2</t>
  </si>
  <si>
    <t>Asian</t>
  </si>
  <si>
    <t>Y3</t>
  </si>
  <si>
    <t>17 days</t>
  </si>
  <si>
    <t>Y4</t>
  </si>
  <si>
    <t>60 days</t>
  </si>
  <si>
    <t>Y5</t>
  </si>
  <si>
    <t xml:space="preserve">14 days </t>
  </si>
  <si>
    <t>Y6</t>
  </si>
  <si>
    <t>32 days</t>
  </si>
  <si>
    <t>Y7</t>
  </si>
  <si>
    <t>Y8</t>
  </si>
  <si>
    <t>Y9</t>
  </si>
  <si>
    <t>Y10</t>
  </si>
  <si>
    <t>139 days</t>
  </si>
  <si>
    <t>109 days</t>
  </si>
  <si>
    <t>Y11</t>
  </si>
  <si>
    <t>Y12</t>
  </si>
  <si>
    <t>Y13</t>
  </si>
  <si>
    <t>5 days</t>
  </si>
  <si>
    <t>Y14</t>
  </si>
  <si>
    <t>yes</t>
  </si>
  <si>
    <t>Y15</t>
  </si>
  <si>
    <t>x</t>
  </si>
  <si>
    <t>Y16</t>
  </si>
  <si>
    <t>Y17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</si>
</sst>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F5E8B-D9A0-5F41-979A-27F8E64EA719}">
  <dimension ref="B2:P38"/>
  <sheetViews>
    <sheetView tabSelected="1" zoomScaleNormal="100" workbookViewId="0">
      <selection activeCell="C39" sqref="C39"/>
    </sheetView>
  </sheetViews>
  <sheetFormatPr defaultColWidth="11" defaultRowHeight="15.75" x14ac:dyDescent="0.5"/>
  <cols>
    <col min="1" max="1" width="5.6875" customWidth="1"/>
    <col min="3" max="3" width="7.3125" customWidth="1"/>
    <col min="4" max="4" width="8" customWidth="1"/>
    <col min="5" max="5" width="10.6875" bestFit="1" customWidth="1"/>
    <col min="6" max="6" width="8.1875" customWidth="1"/>
    <col min="7" max="7" width="8" customWidth="1"/>
    <col min="8" max="8" width="13.1875" customWidth="1"/>
    <col min="10" max="10" width="8.3125" bestFit="1" customWidth="1"/>
    <col min="11" max="11" width="9.6875" bestFit="1" customWidth="1"/>
    <col min="12" max="12" width="7" customWidth="1"/>
    <col min="13" max="13" width="12.1875" style="6" customWidth="1"/>
    <col min="14" max="14" width="24.6875" customWidth="1"/>
    <col min="15" max="15" width="18.1875" style="6" customWidth="1"/>
    <col min="16" max="16" width="17.1875" customWidth="1"/>
  </cols>
  <sheetData>
    <row r="2" spans="2:16" ht="36" x14ac:dyDescent="0.5">
      <c r="B2" s="1" t="s">
        <v>0</v>
      </c>
      <c r="C2" s="1" t="s">
        <v>1</v>
      </c>
      <c r="D2" s="1" t="s">
        <v>2</v>
      </c>
      <c r="E2" s="1" t="s">
        <v>3</v>
      </c>
      <c r="F2" s="4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5" t="s">
        <v>11</v>
      </c>
      <c r="N2" s="1" t="s">
        <v>12</v>
      </c>
      <c r="O2" s="7" t="s">
        <v>13</v>
      </c>
      <c r="P2" s="3" t="s">
        <v>14</v>
      </c>
    </row>
    <row r="3" spans="2:16" x14ac:dyDescent="0.5">
      <c r="B3" s="2" t="s">
        <v>15</v>
      </c>
      <c r="C3">
        <f>12*7</f>
        <v>84</v>
      </c>
      <c r="D3" t="s">
        <v>16</v>
      </c>
      <c r="E3" t="s">
        <v>17</v>
      </c>
      <c r="F3" t="s">
        <v>18</v>
      </c>
      <c r="H3" t="s">
        <v>19</v>
      </c>
      <c r="I3" t="s">
        <v>20</v>
      </c>
      <c r="J3" t="s">
        <v>21</v>
      </c>
      <c r="M3" s="6">
        <v>13</v>
      </c>
      <c r="O3" s="6">
        <v>4</v>
      </c>
      <c r="P3" t="s">
        <v>22</v>
      </c>
    </row>
    <row r="4" spans="2:16" ht="26" customHeight="1" x14ac:dyDescent="0.5">
      <c r="B4" s="2" t="s">
        <v>23</v>
      </c>
      <c r="C4">
        <v>5</v>
      </c>
      <c r="D4" t="s">
        <v>16</v>
      </c>
      <c r="E4" t="s">
        <v>24</v>
      </c>
      <c r="F4" t="s">
        <v>18</v>
      </c>
      <c r="H4" t="s">
        <v>25</v>
      </c>
      <c r="I4" t="s">
        <v>26</v>
      </c>
      <c r="J4" t="s">
        <v>27</v>
      </c>
      <c r="M4" s="6">
        <v>12</v>
      </c>
      <c r="O4" s="6">
        <v>0</v>
      </c>
      <c r="P4" t="s">
        <v>22</v>
      </c>
    </row>
    <row r="5" spans="2:16" x14ac:dyDescent="0.5">
      <c r="B5" s="2" t="s">
        <v>28</v>
      </c>
      <c r="C5">
        <v>7</v>
      </c>
      <c r="D5" t="s">
        <v>16</v>
      </c>
      <c r="E5" t="s">
        <v>29</v>
      </c>
      <c r="F5" t="s">
        <v>18</v>
      </c>
      <c r="H5" t="s">
        <v>30</v>
      </c>
      <c r="I5" t="s">
        <v>30</v>
      </c>
      <c r="J5" t="s">
        <v>21</v>
      </c>
      <c r="M5" s="6">
        <v>4</v>
      </c>
      <c r="O5" s="6">
        <v>8</v>
      </c>
      <c r="P5" t="s">
        <v>22</v>
      </c>
    </row>
    <row r="6" spans="2:16" x14ac:dyDescent="0.5">
      <c r="B6" s="2" t="s">
        <v>31</v>
      </c>
      <c r="C6">
        <v>5</v>
      </c>
      <c r="D6" t="s">
        <v>32</v>
      </c>
      <c r="E6" t="s">
        <v>24</v>
      </c>
      <c r="F6" t="s">
        <v>18</v>
      </c>
      <c r="H6" t="s">
        <v>33</v>
      </c>
      <c r="I6" t="s">
        <v>34</v>
      </c>
      <c r="J6" t="s">
        <v>21</v>
      </c>
      <c r="M6" s="6">
        <v>6</v>
      </c>
      <c r="O6" s="6">
        <v>4</v>
      </c>
      <c r="P6" t="s">
        <v>18</v>
      </c>
    </row>
    <row r="7" spans="2:16" x14ac:dyDescent="0.5">
      <c r="B7" s="2" t="s">
        <v>35</v>
      </c>
      <c r="C7">
        <f>8*12</f>
        <v>96</v>
      </c>
      <c r="D7" t="s">
        <v>16</v>
      </c>
      <c r="E7" t="s">
        <v>29</v>
      </c>
      <c r="F7" t="s">
        <v>18</v>
      </c>
      <c r="H7" t="s">
        <v>36</v>
      </c>
      <c r="I7" t="s">
        <v>37</v>
      </c>
      <c r="J7" t="s">
        <v>21</v>
      </c>
      <c r="M7" s="6">
        <v>12</v>
      </c>
      <c r="O7" s="6">
        <v>12</v>
      </c>
      <c r="P7" t="s">
        <v>18</v>
      </c>
    </row>
    <row r="8" spans="2:16" x14ac:dyDescent="0.5">
      <c r="B8" s="2" t="s">
        <v>38</v>
      </c>
      <c r="C8">
        <v>1</v>
      </c>
      <c r="D8" t="s">
        <v>32</v>
      </c>
      <c r="E8" t="s">
        <v>29</v>
      </c>
      <c r="F8" t="s">
        <v>18</v>
      </c>
      <c r="H8" t="s">
        <v>39</v>
      </c>
      <c r="I8" t="s">
        <v>40</v>
      </c>
      <c r="K8" t="s">
        <v>27</v>
      </c>
      <c r="M8" s="6">
        <v>7</v>
      </c>
      <c r="O8" s="6">
        <v>10</v>
      </c>
      <c r="P8" t="s">
        <v>22</v>
      </c>
    </row>
    <row r="9" spans="2:16" x14ac:dyDescent="0.5">
      <c r="B9" s="2" t="s">
        <v>41</v>
      </c>
      <c r="C9">
        <f>16*12</f>
        <v>192</v>
      </c>
      <c r="D9" t="s">
        <v>16</v>
      </c>
      <c r="E9" t="s">
        <v>29</v>
      </c>
      <c r="F9" t="s">
        <v>18</v>
      </c>
      <c r="H9" t="s">
        <v>42</v>
      </c>
      <c r="I9" t="s">
        <v>43</v>
      </c>
      <c r="J9" t="s">
        <v>21</v>
      </c>
      <c r="M9" s="6">
        <v>7</v>
      </c>
      <c r="O9" s="6">
        <v>3</v>
      </c>
      <c r="P9" t="s">
        <v>22</v>
      </c>
    </row>
    <row r="10" spans="2:16" x14ac:dyDescent="0.5">
      <c r="B10" s="2" t="s">
        <v>44</v>
      </c>
      <c r="C10">
        <v>1</v>
      </c>
      <c r="D10" t="s">
        <v>32</v>
      </c>
      <c r="E10" t="s">
        <v>29</v>
      </c>
      <c r="F10" t="s">
        <v>18</v>
      </c>
      <c r="H10" t="s">
        <v>45</v>
      </c>
      <c r="I10" t="s">
        <v>45</v>
      </c>
      <c r="K10" t="s">
        <v>27</v>
      </c>
      <c r="M10" s="6">
        <v>7</v>
      </c>
      <c r="O10" s="6">
        <v>3</v>
      </c>
      <c r="P10" t="s">
        <v>22</v>
      </c>
    </row>
    <row r="11" spans="2:16" x14ac:dyDescent="0.5">
      <c r="B11" s="2" t="s">
        <v>46</v>
      </c>
      <c r="C11">
        <v>5</v>
      </c>
      <c r="D11" t="s">
        <v>32</v>
      </c>
      <c r="E11" t="s">
        <v>47</v>
      </c>
      <c r="F11" t="s">
        <v>18</v>
      </c>
      <c r="H11" t="s">
        <v>48</v>
      </c>
      <c r="I11" t="s">
        <v>25</v>
      </c>
      <c r="J11" t="s">
        <v>21</v>
      </c>
      <c r="M11" s="6">
        <v>4</v>
      </c>
      <c r="O11" s="6">
        <v>3</v>
      </c>
      <c r="P11" t="s">
        <v>22</v>
      </c>
    </row>
    <row r="12" spans="2:16" x14ac:dyDescent="0.5">
      <c r="B12" s="2" t="s">
        <v>49</v>
      </c>
      <c r="C12">
        <v>0.39</v>
      </c>
      <c r="D12" t="s">
        <v>32</v>
      </c>
      <c r="E12" t="s">
        <v>47</v>
      </c>
      <c r="F12" t="s">
        <v>18</v>
      </c>
      <c r="H12" t="s">
        <v>50</v>
      </c>
      <c r="I12" t="s">
        <v>51</v>
      </c>
      <c r="J12" t="s">
        <v>21</v>
      </c>
      <c r="M12" s="6">
        <v>12</v>
      </c>
      <c r="O12" s="6">
        <v>6</v>
      </c>
      <c r="P12" t="s">
        <v>18</v>
      </c>
    </row>
    <row r="13" spans="2:16" x14ac:dyDescent="0.5">
      <c r="B13" s="2" t="s">
        <v>52</v>
      </c>
      <c r="C13">
        <v>4</v>
      </c>
      <c r="D13" t="s">
        <v>16</v>
      </c>
      <c r="E13" t="s">
        <v>29</v>
      </c>
      <c r="F13" t="s">
        <v>18</v>
      </c>
      <c r="H13" t="s">
        <v>53</v>
      </c>
      <c r="I13" t="s">
        <v>54</v>
      </c>
      <c r="K13" t="s">
        <v>27</v>
      </c>
      <c r="M13" s="6">
        <v>9</v>
      </c>
      <c r="O13" s="6">
        <v>9</v>
      </c>
      <c r="P13" t="s">
        <v>22</v>
      </c>
    </row>
    <row r="14" spans="2:16" x14ac:dyDescent="0.5">
      <c r="B14" s="2" t="s">
        <v>55</v>
      </c>
      <c r="C14">
        <v>5</v>
      </c>
      <c r="D14" t="s">
        <v>16</v>
      </c>
      <c r="E14" t="s">
        <v>17</v>
      </c>
      <c r="F14" t="s">
        <v>18</v>
      </c>
      <c r="H14" t="s">
        <v>56</v>
      </c>
      <c r="I14" t="s">
        <v>57</v>
      </c>
      <c r="K14" t="s">
        <v>27</v>
      </c>
      <c r="M14" s="6">
        <v>4</v>
      </c>
      <c r="O14" s="6">
        <v>4</v>
      </c>
      <c r="P14" t="s">
        <v>22</v>
      </c>
    </row>
    <row r="15" spans="2:16" x14ac:dyDescent="0.5">
      <c r="B15" s="2" t="s">
        <v>58</v>
      </c>
      <c r="C15">
        <f>17*12</f>
        <v>204</v>
      </c>
      <c r="D15" t="s">
        <v>16</v>
      </c>
      <c r="E15" t="s">
        <v>24</v>
      </c>
      <c r="F15" t="s">
        <v>18</v>
      </c>
      <c r="H15" t="s">
        <v>59</v>
      </c>
      <c r="I15" t="s">
        <v>48</v>
      </c>
      <c r="J15" t="s">
        <v>21</v>
      </c>
      <c r="M15" s="6">
        <v>7</v>
      </c>
      <c r="O15" s="6">
        <v>3</v>
      </c>
      <c r="P15" t="s">
        <v>22</v>
      </c>
    </row>
    <row r="16" spans="2:16" x14ac:dyDescent="0.5">
      <c r="B16" s="2" t="s">
        <v>60</v>
      </c>
      <c r="C16">
        <v>11</v>
      </c>
      <c r="D16" t="s">
        <v>16</v>
      </c>
      <c r="E16" t="s">
        <v>17</v>
      </c>
      <c r="F16" t="s">
        <v>18</v>
      </c>
      <c r="H16" t="s">
        <v>61</v>
      </c>
      <c r="I16" t="s">
        <v>62</v>
      </c>
      <c r="K16" t="s">
        <v>27</v>
      </c>
      <c r="M16" s="6">
        <v>7</v>
      </c>
      <c r="O16" s="6">
        <v>4</v>
      </c>
      <c r="P16" t="s">
        <v>22</v>
      </c>
    </row>
    <row r="17" spans="2:16" x14ac:dyDescent="0.5">
      <c r="B17" s="2" t="s">
        <v>63</v>
      </c>
      <c r="C17">
        <v>4</v>
      </c>
      <c r="D17" t="s">
        <v>16</v>
      </c>
      <c r="E17" t="s">
        <v>29</v>
      </c>
      <c r="F17" t="s">
        <v>18</v>
      </c>
      <c r="H17" t="s">
        <v>64</v>
      </c>
      <c r="I17" t="s">
        <v>65</v>
      </c>
      <c r="K17" t="s">
        <v>27</v>
      </c>
      <c r="M17" s="6">
        <v>6</v>
      </c>
      <c r="O17" s="6">
        <v>6</v>
      </c>
      <c r="P17" t="s">
        <v>22</v>
      </c>
    </row>
    <row r="18" spans="2:16" x14ac:dyDescent="0.5">
      <c r="B18" s="2" t="s">
        <v>66</v>
      </c>
      <c r="C18">
        <v>1</v>
      </c>
      <c r="D18" t="s">
        <v>32</v>
      </c>
      <c r="E18" t="s">
        <v>17</v>
      </c>
      <c r="F18" t="s">
        <v>22</v>
      </c>
      <c r="H18" t="s">
        <v>67</v>
      </c>
      <c r="I18" t="s">
        <v>68</v>
      </c>
      <c r="J18" t="s">
        <v>21</v>
      </c>
      <c r="M18" s="6">
        <v>6</v>
      </c>
      <c r="O18" s="6">
        <v>4</v>
      </c>
      <c r="P18" t="s">
        <v>22</v>
      </c>
    </row>
    <row r="19" spans="2:16" s="9" customFormat="1" x14ac:dyDescent="0.5">
      <c r="B19" s="8" t="s">
        <v>69</v>
      </c>
      <c r="C19" s="9">
        <f>15*12</f>
        <v>180</v>
      </c>
      <c r="D19" s="9" t="s">
        <v>16</v>
      </c>
      <c r="E19" s="9" t="s">
        <v>24</v>
      </c>
      <c r="H19" s="9" t="s">
        <v>70</v>
      </c>
      <c r="I19" s="9" t="s">
        <v>71</v>
      </c>
      <c r="K19" s="9" t="s">
        <v>27</v>
      </c>
      <c r="M19" s="10"/>
      <c r="O19" s="10"/>
    </row>
    <row r="20" spans="2:16" x14ac:dyDescent="0.5">
      <c r="B20" s="2" t="s">
        <v>72</v>
      </c>
      <c r="C20">
        <v>0.13</v>
      </c>
      <c r="D20" t="s">
        <v>32</v>
      </c>
      <c r="E20" t="s">
        <v>24</v>
      </c>
      <c r="F20" t="s">
        <v>18</v>
      </c>
      <c r="H20" t="s">
        <v>73</v>
      </c>
      <c r="I20" t="s">
        <v>45</v>
      </c>
      <c r="K20" t="s">
        <v>27</v>
      </c>
      <c r="M20" s="6">
        <v>9</v>
      </c>
      <c r="O20" s="6">
        <v>1</v>
      </c>
      <c r="P20" t="s">
        <v>22</v>
      </c>
    </row>
    <row r="21" spans="2:16" x14ac:dyDescent="0.5">
      <c r="B21" s="2" t="s">
        <v>74</v>
      </c>
      <c r="C21">
        <v>0.33300000000000002</v>
      </c>
      <c r="D21" t="s">
        <v>16</v>
      </c>
      <c r="E21" t="s">
        <v>29</v>
      </c>
      <c r="F21" t="s">
        <v>18</v>
      </c>
      <c r="H21" t="s">
        <v>48</v>
      </c>
      <c r="I21" t="s">
        <v>68</v>
      </c>
      <c r="K21" t="s">
        <v>27</v>
      </c>
      <c r="M21" s="6">
        <v>12</v>
      </c>
      <c r="O21" s="6">
        <v>4</v>
      </c>
      <c r="P21" t="s">
        <v>22</v>
      </c>
    </row>
    <row r="22" spans="2:16" x14ac:dyDescent="0.5">
      <c r="B22" s="2" t="s">
        <v>75</v>
      </c>
      <c r="C22">
        <f>13*12</f>
        <v>156</v>
      </c>
      <c r="D22" t="s">
        <v>32</v>
      </c>
      <c r="E22" t="s">
        <v>24</v>
      </c>
      <c r="F22" t="s">
        <v>18</v>
      </c>
      <c r="H22" t="s">
        <v>76</v>
      </c>
      <c r="I22" t="s">
        <v>77</v>
      </c>
      <c r="J22" t="s">
        <v>21</v>
      </c>
      <c r="M22" s="6">
        <v>13</v>
      </c>
      <c r="O22" s="6">
        <v>3</v>
      </c>
      <c r="P22" t="s">
        <v>22</v>
      </c>
    </row>
    <row r="23" spans="2:16" x14ac:dyDescent="0.5">
      <c r="B23" s="2" t="s">
        <v>78</v>
      </c>
      <c r="C23">
        <f>14*12</f>
        <v>168</v>
      </c>
      <c r="D23" t="s">
        <v>32</v>
      </c>
      <c r="E23" t="s">
        <v>79</v>
      </c>
      <c r="F23" t="s">
        <v>18</v>
      </c>
      <c r="H23" t="s">
        <v>65</v>
      </c>
      <c r="I23" t="s">
        <v>77</v>
      </c>
      <c r="J23" t="s">
        <v>21</v>
      </c>
      <c r="M23" s="6">
        <v>16</v>
      </c>
      <c r="O23" s="6">
        <v>7</v>
      </c>
      <c r="P23" t="s">
        <v>22</v>
      </c>
    </row>
    <row r="24" spans="2:16" x14ac:dyDescent="0.5">
      <c r="B24" s="2" t="s">
        <v>80</v>
      </c>
      <c r="C24">
        <v>8</v>
      </c>
      <c r="D24" t="s">
        <v>16</v>
      </c>
      <c r="E24" t="s">
        <v>47</v>
      </c>
      <c r="F24" t="s">
        <v>22</v>
      </c>
      <c r="H24" t="s">
        <v>81</v>
      </c>
      <c r="I24" t="s">
        <v>48</v>
      </c>
      <c r="J24" t="s">
        <v>21</v>
      </c>
      <c r="M24" s="6">
        <v>9</v>
      </c>
      <c r="O24" s="6">
        <v>3</v>
      </c>
      <c r="P24" t="s">
        <v>22</v>
      </c>
    </row>
    <row r="25" spans="2:16" x14ac:dyDescent="0.5">
      <c r="B25" s="2" t="s">
        <v>82</v>
      </c>
      <c r="C25">
        <f>5*12</f>
        <v>60</v>
      </c>
      <c r="D25" t="s">
        <v>32</v>
      </c>
      <c r="E25" t="s">
        <v>29</v>
      </c>
      <c r="F25" t="s">
        <v>18</v>
      </c>
      <c r="H25" t="s">
        <v>83</v>
      </c>
      <c r="I25" t="s">
        <v>45</v>
      </c>
      <c r="J25" t="s">
        <v>21</v>
      </c>
      <c r="M25" s="6">
        <v>9</v>
      </c>
      <c r="O25" s="6">
        <v>8</v>
      </c>
      <c r="P25" t="s">
        <v>18</v>
      </c>
    </row>
    <row r="26" spans="2:16" x14ac:dyDescent="0.5">
      <c r="B26" s="2" t="s">
        <v>84</v>
      </c>
      <c r="C26">
        <f>11*12</f>
        <v>132</v>
      </c>
      <c r="D26" t="s">
        <v>16</v>
      </c>
      <c r="E26" t="s">
        <v>24</v>
      </c>
      <c r="F26" t="s">
        <v>18</v>
      </c>
      <c r="H26" t="s">
        <v>50</v>
      </c>
      <c r="I26" t="s">
        <v>85</v>
      </c>
      <c r="J26" t="s">
        <v>21</v>
      </c>
      <c r="M26" s="6">
        <v>6</v>
      </c>
      <c r="O26" s="6">
        <v>4</v>
      </c>
      <c r="P26" t="s">
        <v>22</v>
      </c>
    </row>
    <row r="27" spans="2:16" x14ac:dyDescent="0.5">
      <c r="B27" s="2" t="s">
        <v>86</v>
      </c>
      <c r="C27">
        <f>7*12</f>
        <v>84</v>
      </c>
      <c r="D27" t="s">
        <v>32</v>
      </c>
      <c r="E27" t="s">
        <v>29</v>
      </c>
      <c r="F27" t="s">
        <v>18</v>
      </c>
      <c r="H27" t="s">
        <v>50</v>
      </c>
      <c r="I27" t="s">
        <v>87</v>
      </c>
      <c r="K27" t="s">
        <v>27</v>
      </c>
      <c r="M27" s="6">
        <v>10</v>
      </c>
      <c r="O27" s="6">
        <v>9</v>
      </c>
      <c r="P27" t="s">
        <v>18</v>
      </c>
    </row>
    <row r="28" spans="2:16" x14ac:dyDescent="0.5">
      <c r="B28" s="2" t="s">
        <v>88</v>
      </c>
      <c r="C28">
        <v>16</v>
      </c>
      <c r="D28" t="s">
        <v>16</v>
      </c>
      <c r="E28" t="s">
        <v>24</v>
      </c>
      <c r="F28" t="s">
        <v>18</v>
      </c>
      <c r="H28" t="s">
        <v>67</v>
      </c>
      <c r="I28" t="s">
        <v>81</v>
      </c>
      <c r="K28" t="s">
        <v>27</v>
      </c>
      <c r="M28" s="6">
        <v>7</v>
      </c>
      <c r="O28" s="6">
        <v>3</v>
      </c>
      <c r="P28" t="s">
        <v>22</v>
      </c>
    </row>
    <row r="29" spans="2:16" x14ac:dyDescent="0.5">
      <c r="B29" s="2" t="s">
        <v>89</v>
      </c>
      <c r="C29">
        <f>16*12</f>
        <v>192</v>
      </c>
      <c r="D29" t="s">
        <v>16</v>
      </c>
      <c r="E29" t="s">
        <v>24</v>
      </c>
      <c r="F29" t="s">
        <v>18</v>
      </c>
      <c r="H29" t="s">
        <v>65</v>
      </c>
      <c r="I29" t="s">
        <v>61</v>
      </c>
      <c r="K29" t="s">
        <v>27</v>
      </c>
      <c r="M29" s="6">
        <v>8</v>
      </c>
      <c r="O29" s="6">
        <v>5</v>
      </c>
      <c r="P29" t="s">
        <v>22</v>
      </c>
    </row>
    <row r="30" spans="2:16" x14ac:dyDescent="0.5">
      <c r="B30" s="2" t="s">
        <v>90</v>
      </c>
      <c r="C30">
        <v>9.5</v>
      </c>
      <c r="D30" t="s">
        <v>16</v>
      </c>
      <c r="E30" t="s">
        <v>29</v>
      </c>
      <c r="F30" t="s">
        <v>18</v>
      </c>
      <c r="H30" t="s">
        <v>81</v>
      </c>
      <c r="I30" t="s">
        <v>81</v>
      </c>
      <c r="K30" t="s">
        <v>27</v>
      </c>
      <c r="M30" s="6">
        <v>9</v>
      </c>
      <c r="O30" s="6">
        <v>3</v>
      </c>
      <c r="P30" t="s">
        <v>22</v>
      </c>
    </row>
    <row r="31" spans="2:16" x14ac:dyDescent="0.5">
      <c r="B31" s="2" t="s">
        <v>91</v>
      </c>
      <c r="C31">
        <f>6*12</f>
        <v>72</v>
      </c>
      <c r="D31" t="s">
        <v>16</v>
      </c>
      <c r="E31" t="s">
        <v>24</v>
      </c>
      <c r="H31" t="s">
        <v>92</v>
      </c>
      <c r="I31" t="s">
        <v>93</v>
      </c>
      <c r="J31" t="s">
        <v>21</v>
      </c>
      <c r="O31" s="6">
        <v>9</v>
      </c>
    </row>
    <row r="32" spans="2:16" x14ac:dyDescent="0.5">
      <c r="B32" s="2" t="s">
        <v>94</v>
      </c>
      <c r="C32">
        <v>9.5</v>
      </c>
      <c r="D32" t="s">
        <v>32</v>
      </c>
      <c r="E32" t="s">
        <v>24</v>
      </c>
      <c r="H32" t="s">
        <v>59</v>
      </c>
      <c r="I32" t="s">
        <v>76</v>
      </c>
      <c r="K32" t="s">
        <v>27</v>
      </c>
      <c r="O32" s="6">
        <v>2</v>
      </c>
      <c r="P32" t="s">
        <v>22</v>
      </c>
    </row>
    <row r="33" spans="2:16" x14ac:dyDescent="0.5">
      <c r="B33" s="2" t="s">
        <v>95</v>
      </c>
      <c r="C33">
        <f>20*12</f>
        <v>240</v>
      </c>
      <c r="D33" t="s">
        <v>32</v>
      </c>
      <c r="E33" t="s">
        <v>24</v>
      </c>
      <c r="F33" t="s">
        <v>18</v>
      </c>
      <c r="H33" t="s">
        <v>77</v>
      </c>
      <c r="I33" t="s">
        <v>26</v>
      </c>
      <c r="K33" t="s">
        <v>27</v>
      </c>
      <c r="O33" s="6">
        <v>1</v>
      </c>
      <c r="P33" t="s">
        <v>22</v>
      </c>
    </row>
    <row r="34" spans="2:16" x14ac:dyDescent="0.5">
      <c r="B34" s="2" t="s">
        <v>96</v>
      </c>
      <c r="C34">
        <v>1</v>
      </c>
      <c r="D34" t="s">
        <v>16</v>
      </c>
      <c r="E34" t="s">
        <v>24</v>
      </c>
      <c r="F34" t="s">
        <v>18</v>
      </c>
      <c r="H34" t="s">
        <v>83</v>
      </c>
      <c r="I34" t="s">
        <v>97</v>
      </c>
      <c r="J34" t="s">
        <v>21</v>
      </c>
    </row>
    <row r="35" spans="2:16" x14ac:dyDescent="0.5">
      <c r="B35" s="2" t="s">
        <v>98</v>
      </c>
      <c r="C35">
        <f>11*12</f>
        <v>132</v>
      </c>
      <c r="D35" t="s">
        <v>32</v>
      </c>
      <c r="E35" t="s">
        <v>24</v>
      </c>
      <c r="F35" t="s">
        <v>99</v>
      </c>
      <c r="I35" t="s">
        <v>87</v>
      </c>
      <c r="J35" t="s">
        <v>21</v>
      </c>
      <c r="M35" s="6">
        <v>5</v>
      </c>
      <c r="P35" t="s">
        <v>99</v>
      </c>
    </row>
    <row r="36" spans="2:16" x14ac:dyDescent="0.5">
      <c r="B36" s="2" t="s">
        <v>100</v>
      </c>
      <c r="C36">
        <v>0.39</v>
      </c>
      <c r="D36" t="s">
        <v>16</v>
      </c>
      <c r="E36" t="s">
        <v>17</v>
      </c>
      <c r="H36" t="s">
        <v>68</v>
      </c>
      <c r="I36" t="s">
        <v>68</v>
      </c>
      <c r="L36" t="s">
        <v>101</v>
      </c>
      <c r="M36" s="6">
        <v>13</v>
      </c>
      <c r="O36" s="6">
        <v>9</v>
      </c>
      <c r="P36" t="s">
        <v>99</v>
      </c>
    </row>
    <row r="37" spans="2:16" x14ac:dyDescent="0.5">
      <c r="B37" s="2" t="s">
        <v>102</v>
      </c>
      <c r="C37">
        <f>4*12</f>
        <v>48</v>
      </c>
      <c r="D37" t="s">
        <v>16</v>
      </c>
      <c r="E37" t="s">
        <v>29</v>
      </c>
      <c r="H37" t="s">
        <v>25</v>
      </c>
      <c r="I37" t="s">
        <v>26</v>
      </c>
      <c r="J37" t="s">
        <v>21</v>
      </c>
      <c r="M37" s="6">
        <v>5</v>
      </c>
      <c r="P37" t="s">
        <v>99</v>
      </c>
    </row>
    <row r="38" spans="2:16" x14ac:dyDescent="0.5">
      <c r="B38" s="2" t="s">
        <v>103</v>
      </c>
      <c r="C38">
        <f>2*12</f>
        <v>24</v>
      </c>
      <c r="D38" t="s">
        <v>32</v>
      </c>
      <c r="E38" t="s">
        <v>29</v>
      </c>
      <c r="H38" t="s">
        <v>71</v>
      </c>
      <c r="I38" t="s">
        <v>73</v>
      </c>
      <c r="L38" t="s">
        <v>101</v>
      </c>
      <c r="M38" s="6">
        <v>12</v>
      </c>
      <c r="O38" s="6">
        <v>10</v>
      </c>
      <c r="P3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Bruce, John-David</dc:creator>
  <cp:keywords/>
  <dc:description/>
  <cp:lastModifiedBy>Divyantha Malimboda Gamage</cp:lastModifiedBy>
  <cp:revision/>
  <dcterms:created xsi:type="dcterms:W3CDTF">2023-11-27T14:24:30Z</dcterms:created>
  <dcterms:modified xsi:type="dcterms:W3CDTF">2025-02-02T19:03:41Z</dcterms:modified>
  <cp:category/>
  <cp:contentStatus/>
</cp:coreProperties>
</file>