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vyaprakash/Desktop/Dissertation/"/>
    </mc:Choice>
  </mc:AlternateContent>
  <xr:revisionPtr revIDLastSave="0" documentId="13_ncr:1_{E9C6DC49-F549-4241-8CA3-399CAEE4AA4A}" xr6:coauthVersionLast="47" xr6:coauthVersionMax="47" xr10:uidLastSave="{00000000-0000-0000-0000-000000000000}"/>
  <bookViews>
    <workbookView xWindow="0" yWindow="860" windowWidth="34200" windowHeight="19980" xr2:uid="{ABCF06FE-BDBD-4BB0-8C97-0DBE6FC88FC7}"/>
  </bookViews>
  <sheets>
    <sheet name="WBS" sheetId="1" r:id="rId1"/>
    <sheet name="Risk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J23" i="1"/>
  <c r="J22" i="1"/>
  <c r="F9" i="1"/>
  <c r="F8" i="1"/>
  <c r="J6" i="1"/>
  <c r="J7" i="1"/>
  <c r="J8" i="1"/>
  <c r="J9" i="1"/>
  <c r="F6" i="1"/>
  <c r="H9" i="2"/>
  <c r="H10" i="2"/>
  <c r="H11" i="2"/>
  <c r="H12" i="2"/>
  <c r="H8" i="2"/>
  <c r="G9" i="2"/>
  <c r="G10" i="2"/>
  <c r="G11" i="2"/>
  <c r="G12" i="2"/>
  <c r="G8" i="2"/>
  <c r="F9" i="2"/>
  <c r="F10" i="2"/>
  <c r="F11" i="2"/>
  <c r="F12" i="2"/>
  <c r="F8" i="2"/>
  <c r="E9" i="2"/>
  <c r="E10" i="2"/>
  <c r="E11" i="2"/>
  <c r="E12" i="2"/>
  <c r="E8" i="2"/>
  <c r="D9" i="2"/>
  <c r="D10" i="2"/>
  <c r="D11" i="2"/>
  <c r="D12" i="2"/>
  <c r="D8" i="2"/>
  <c r="J5" i="1"/>
  <c r="J10" i="1"/>
  <c r="J11" i="1"/>
  <c r="J13" i="1"/>
  <c r="J14" i="1"/>
  <c r="J15" i="1"/>
  <c r="J16" i="1"/>
  <c r="J17" i="1"/>
  <c r="J19" i="1"/>
  <c r="J20" i="1"/>
  <c r="J21" i="1"/>
  <c r="J24" i="1"/>
  <c r="J25" i="1"/>
  <c r="J27" i="1"/>
  <c r="J28" i="1"/>
  <c r="J29" i="1"/>
  <c r="J30" i="1"/>
  <c r="J31" i="1"/>
  <c r="J4" i="1"/>
  <c r="F31" i="1"/>
  <c r="F30" i="1"/>
  <c r="F29" i="1"/>
  <c r="F28" i="1"/>
  <c r="F27" i="1"/>
  <c r="F25" i="1"/>
  <c r="F24" i="1"/>
  <c r="F21" i="1"/>
  <c r="F20" i="1"/>
  <c r="F19" i="1"/>
  <c r="F17" i="1"/>
  <c r="F16" i="1"/>
  <c r="F15" i="1"/>
  <c r="F14" i="1"/>
  <c r="F13" i="1"/>
  <c r="F11" i="1"/>
  <c r="F10" i="1"/>
  <c r="F7" i="1"/>
  <c r="F5" i="1"/>
  <c r="F4" i="1"/>
  <c r="F3" i="1" l="1"/>
  <c r="F12" i="1"/>
  <c r="F26" i="1"/>
  <c r="F18" i="1"/>
</calcChain>
</file>

<file path=xl/sharedStrings.xml><?xml version="1.0" encoding="utf-8"?>
<sst xmlns="http://schemas.openxmlformats.org/spreadsheetml/2006/main" count="120" uniqueCount="36">
  <si>
    <t>Milestone 01 - Development and Testing</t>
  </si>
  <si>
    <t>PE1</t>
  </si>
  <si>
    <t>PE2</t>
  </si>
  <si>
    <t>PSE1</t>
  </si>
  <si>
    <t>PSE2</t>
  </si>
  <si>
    <t>SE</t>
  </si>
  <si>
    <t>Milestone 02 - Iterative implementation and evaluation</t>
  </si>
  <si>
    <t>Milestone 03 - Future Expansion</t>
  </si>
  <si>
    <t>Milestone 04 - Wider implementation</t>
  </si>
  <si>
    <t>WBS Code</t>
  </si>
  <si>
    <t>Task</t>
  </si>
  <si>
    <t>Optimistic Cost</t>
  </si>
  <si>
    <t>Risk - Impact</t>
  </si>
  <si>
    <t>Risk - Likelihood</t>
  </si>
  <si>
    <t>Risk - Score</t>
  </si>
  <si>
    <t>Costings</t>
  </si>
  <si>
    <t>Risk % multiplier</t>
  </si>
  <si>
    <t xml:space="preserve">RED </t>
  </si>
  <si>
    <t>Orange</t>
  </si>
  <si>
    <t xml:space="preserve">Yellow </t>
  </si>
  <si>
    <t xml:space="preserve">Green </t>
  </si>
  <si>
    <t>25&lt;</t>
  </si>
  <si>
    <t>12&lt;</t>
  </si>
  <si>
    <t>6&lt;</t>
  </si>
  <si>
    <t>0&lt;</t>
  </si>
  <si>
    <t>1.2.1</t>
  </si>
  <si>
    <t>1.3.1</t>
  </si>
  <si>
    <t>1.3.2</t>
  </si>
  <si>
    <t>3.3.1</t>
  </si>
  <si>
    <t>Risk matrix</t>
  </si>
  <si>
    <t>Project Engineer</t>
  </si>
  <si>
    <t>Systems Engineer</t>
  </si>
  <si>
    <t>Principal Systems Enineer</t>
  </si>
  <si>
    <t>-</t>
  </si>
  <si>
    <t>Pessimistic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</si>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</sst>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2" fillId="0" borderId="2" xfId="0" applyFont="1" applyBorder="1"/>
    <xf numFmtId="0" fontId="2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63" xfId="1" xr:uid="{7B5EC343-0194-4C24-8372-9189CE367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02A9-72CD-440B-BE63-5D5572677387}">
  <dimension ref="C1:U31"/>
  <sheetViews>
    <sheetView tabSelected="1" zoomScale="125" zoomScaleNormal="100" workbookViewId="0">
      <selection activeCell="D28" sqref="D28"/>
    </sheetView>
  </sheetViews>
  <sheetFormatPr baseColWidth="10" defaultColWidth="8.83203125" defaultRowHeight="15" x14ac:dyDescent="0.2"/>
  <cols>
    <col min="3" max="3" width="9.5" bestFit="1" customWidth="1"/>
    <col min="4" max="4" width="47" bestFit="1" customWidth="1"/>
    <col min="5" max="5" width="13.83203125" bestFit="1" customWidth="1"/>
    <col min="6" max="6" width="5.1640625" bestFit="1" customWidth="1"/>
    <col min="7" max="7" width="14.6640625" bestFit="1" customWidth="1"/>
    <col min="8" max="8" width="11.83203125" bestFit="1" customWidth="1"/>
    <col min="9" max="9" width="14.83203125" bestFit="1" customWidth="1"/>
    <col min="10" max="10" width="10.6640625" bestFit="1" customWidth="1"/>
    <col min="11" max="11" width="15.33203125" bestFit="1" customWidth="1"/>
    <col min="13" max="17" width="0" hidden="1" customWidth="1"/>
    <col min="19" max="19" width="21.83203125" bestFit="1" customWidth="1"/>
    <col min="20" max="20" width="4.6640625" bestFit="1" customWidth="1"/>
    <col min="21" max="21" width="3.83203125" bestFit="1" customWidth="1"/>
  </cols>
  <sheetData>
    <row r="1" spans="3:21" ht="16" thickBot="1" x14ac:dyDescent="0.25"/>
    <row r="2" spans="3:21" ht="16" thickBot="1" x14ac:dyDescent="0.25">
      <c r="C2" s="18" t="s">
        <v>9</v>
      </c>
      <c r="D2" s="19" t="s">
        <v>10</v>
      </c>
      <c r="E2" s="18" t="s">
        <v>11</v>
      </c>
      <c r="F2" s="20" t="s">
        <v>35</v>
      </c>
      <c r="G2" s="19" t="s">
        <v>34</v>
      </c>
      <c r="H2" s="18" t="s">
        <v>12</v>
      </c>
      <c r="I2" s="20" t="s">
        <v>13</v>
      </c>
      <c r="J2" s="20" t="s">
        <v>14</v>
      </c>
      <c r="K2" s="19" t="s">
        <v>16</v>
      </c>
    </row>
    <row r="3" spans="3:21" s="2" customFormat="1" x14ac:dyDescent="0.2">
      <c r="C3" s="11">
        <v>1</v>
      </c>
      <c r="D3" s="12" t="s">
        <v>0</v>
      </c>
      <c r="E3" s="11" t="s">
        <v>33</v>
      </c>
      <c r="F3" s="2">
        <f>SUM(F4:F11)</f>
        <v>2050</v>
      </c>
      <c r="G3" s="12" t="s">
        <v>33</v>
      </c>
      <c r="H3" s="11"/>
      <c r="K3" s="12"/>
    </row>
    <row r="4" spans="3:21" x14ac:dyDescent="0.2">
      <c r="C4" s="13">
        <v>1.1000000000000001</v>
      </c>
      <c r="D4" s="14" t="s">
        <v>1</v>
      </c>
      <c r="E4" s="13" t="s">
        <v>33</v>
      </c>
      <c r="F4">
        <f>4*T13</f>
        <v>280</v>
      </c>
      <c r="G4" s="12" t="s">
        <v>33</v>
      </c>
      <c r="H4" s="13">
        <v>3</v>
      </c>
      <c r="I4">
        <v>2</v>
      </c>
      <c r="J4">
        <f>H4*I4</f>
        <v>6</v>
      </c>
      <c r="K4" s="14">
        <v>0.4</v>
      </c>
      <c r="S4" s="22" t="s">
        <v>29</v>
      </c>
      <c r="T4" s="22"/>
      <c r="U4" s="22"/>
    </row>
    <row r="5" spans="3:21" x14ac:dyDescent="0.2">
      <c r="C5" s="13">
        <v>1.2</v>
      </c>
      <c r="D5" s="14" t="s">
        <v>2</v>
      </c>
      <c r="E5" s="13"/>
      <c r="F5">
        <f>T13*2</f>
        <v>140</v>
      </c>
      <c r="G5" s="12"/>
      <c r="H5" s="13">
        <v>3</v>
      </c>
      <c r="I5">
        <v>4</v>
      </c>
      <c r="J5">
        <f t="shared" ref="J5:J31" si="0">H5*I5</f>
        <v>12</v>
      </c>
      <c r="K5" s="14">
        <v>0.6</v>
      </c>
      <c r="S5" s="9" t="s">
        <v>17</v>
      </c>
      <c r="T5" s="10">
        <v>0.8</v>
      </c>
      <c r="U5" s="9" t="s">
        <v>21</v>
      </c>
    </row>
    <row r="6" spans="3:21" x14ac:dyDescent="0.2">
      <c r="C6" s="13" t="s">
        <v>25</v>
      </c>
      <c r="D6" s="14" t="s">
        <v>3</v>
      </c>
      <c r="E6" s="13" t="s">
        <v>33</v>
      </c>
      <c r="F6">
        <f>3*T15</f>
        <v>360</v>
      </c>
      <c r="G6" s="12" t="s">
        <v>33</v>
      </c>
      <c r="H6" s="13">
        <v>5</v>
      </c>
      <c r="I6">
        <v>5</v>
      </c>
      <c r="J6">
        <f t="shared" si="0"/>
        <v>25</v>
      </c>
      <c r="K6" s="14">
        <v>0.8</v>
      </c>
      <c r="S6" s="9" t="s">
        <v>18</v>
      </c>
      <c r="T6" s="10">
        <v>0.6</v>
      </c>
      <c r="U6" s="9" t="s">
        <v>22</v>
      </c>
    </row>
    <row r="7" spans="3:21" x14ac:dyDescent="0.2">
      <c r="C7" s="13">
        <v>1.3</v>
      </c>
      <c r="D7" s="14" t="s">
        <v>3</v>
      </c>
      <c r="E7" s="13" t="s">
        <v>33</v>
      </c>
      <c r="F7">
        <f>T15*2</f>
        <v>240</v>
      </c>
      <c r="G7" s="12" t="s">
        <v>33</v>
      </c>
      <c r="H7" s="13">
        <v>2</v>
      </c>
      <c r="I7">
        <v>4</v>
      </c>
      <c r="J7">
        <f t="shared" si="0"/>
        <v>8</v>
      </c>
      <c r="K7" s="14">
        <v>0.4</v>
      </c>
      <c r="S7" s="9" t="s">
        <v>19</v>
      </c>
      <c r="T7" s="10">
        <v>0.4</v>
      </c>
      <c r="U7" s="9" t="s">
        <v>23</v>
      </c>
    </row>
    <row r="8" spans="3:21" x14ac:dyDescent="0.2">
      <c r="C8" s="13" t="s">
        <v>26</v>
      </c>
      <c r="D8" s="14" t="s">
        <v>1</v>
      </c>
      <c r="E8" s="13" t="s">
        <v>33</v>
      </c>
      <c r="F8">
        <f>4*T13</f>
        <v>280</v>
      </c>
      <c r="G8" s="12" t="s">
        <v>33</v>
      </c>
      <c r="H8" s="13">
        <v>4</v>
      </c>
      <c r="I8">
        <v>3</v>
      </c>
      <c r="J8">
        <f t="shared" si="0"/>
        <v>12</v>
      </c>
      <c r="K8" s="14">
        <v>0.6</v>
      </c>
      <c r="S8" s="9" t="s">
        <v>20</v>
      </c>
      <c r="T8" s="10">
        <v>0.2</v>
      </c>
      <c r="U8" s="9" t="s">
        <v>24</v>
      </c>
    </row>
    <row r="9" spans="3:21" x14ac:dyDescent="0.2">
      <c r="C9" s="13" t="s">
        <v>27</v>
      </c>
      <c r="D9" s="14" t="s">
        <v>2</v>
      </c>
      <c r="E9" s="13" t="s">
        <v>33</v>
      </c>
      <c r="F9">
        <f>5*T13</f>
        <v>350</v>
      </c>
      <c r="G9" s="12" t="s">
        <v>33</v>
      </c>
      <c r="H9" s="13">
        <v>3</v>
      </c>
      <c r="I9">
        <v>3</v>
      </c>
      <c r="J9">
        <f t="shared" si="0"/>
        <v>9</v>
      </c>
      <c r="K9" s="14">
        <v>0.4</v>
      </c>
      <c r="T9" s="8"/>
    </row>
    <row r="10" spans="3:21" x14ac:dyDescent="0.2">
      <c r="C10" s="13">
        <v>1.4</v>
      </c>
      <c r="D10" s="14" t="s">
        <v>4</v>
      </c>
      <c r="E10" s="13" t="s">
        <v>33</v>
      </c>
      <c r="F10">
        <f>T15*2</f>
        <v>240</v>
      </c>
      <c r="G10" s="12" t="s">
        <v>33</v>
      </c>
      <c r="H10" s="13">
        <v>2</v>
      </c>
      <c r="I10">
        <v>5</v>
      </c>
      <c r="J10">
        <f t="shared" si="0"/>
        <v>10</v>
      </c>
      <c r="K10" s="14">
        <v>0.4</v>
      </c>
    </row>
    <row r="11" spans="3:21" x14ac:dyDescent="0.2">
      <c r="C11" s="13">
        <v>1.5</v>
      </c>
      <c r="D11" s="14" t="s">
        <v>5</v>
      </c>
      <c r="E11" s="13" t="s">
        <v>33</v>
      </c>
      <c r="F11">
        <f>T14*2</f>
        <v>160</v>
      </c>
      <c r="G11" s="12" t="s">
        <v>33</v>
      </c>
      <c r="H11" s="13">
        <v>1</v>
      </c>
      <c r="I11">
        <v>3</v>
      </c>
      <c r="J11">
        <f t="shared" si="0"/>
        <v>3</v>
      </c>
      <c r="K11" s="14">
        <v>0.2</v>
      </c>
    </row>
    <row r="12" spans="3:21" s="2" customFormat="1" x14ac:dyDescent="0.2">
      <c r="C12" s="11">
        <v>2</v>
      </c>
      <c r="D12" s="12" t="s">
        <v>6</v>
      </c>
      <c r="E12" s="13" t="s">
        <v>33</v>
      </c>
      <c r="F12" s="2">
        <f>SUM(F13:F17)</f>
        <v>540</v>
      </c>
      <c r="G12" s="12" t="s">
        <v>33</v>
      </c>
      <c r="H12" s="11"/>
      <c r="J12"/>
      <c r="K12" s="12"/>
      <c r="S12" s="22" t="s">
        <v>15</v>
      </c>
      <c r="T12" s="22"/>
    </row>
    <row r="13" spans="3:21" x14ac:dyDescent="0.2">
      <c r="C13" s="13">
        <v>2.1</v>
      </c>
      <c r="D13" s="14" t="s">
        <v>1</v>
      </c>
      <c r="E13" s="13" t="s">
        <v>33</v>
      </c>
      <c r="F13">
        <f>T13*1</f>
        <v>70</v>
      </c>
      <c r="G13" s="12" t="s">
        <v>33</v>
      </c>
      <c r="H13" s="13">
        <v>3</v>
      </c>
      <c r="I13">
        <v>6</v>
      </c>
      <c r="J13">
        <f t="shared" si="0"/>
        <v>18</v>
      </c>
      <c r="K13" s="14">
        <v>0.6</v>
      </c>
      <c r="S13" s="9" t="s">
        <v>30</v>
      </c>
      <c r="T13" s="9">
        <v>70</v>
      </c>
    </row>
    <row r="14" spans="3:21" x14ac:dyDescent="0.2">
      <c r="C14" s="13">
        <v>2.2000000000000002</v>
      </c>
      <c r="D14" s="14" t="s">
        <v>2</v>
      </c>
      <c r="E14" s="13" t="s">
        <v>33</v>
      </c>
      <c r="F14">
        <f>T13*0.5</f>
        <v>35</v>
      </c>
      <c r="G14" s="12" t="s">
        <v>33</v>
      </c>
      <c r="H14" s="13">
        <v>3</v>
      </c>
      <c r="I14">
        <v>5</v>
      </c>
      <c r="J14">
        <f t="shared" si="0"/>
        <v>15</v>
      </c>
      <c r="K14" s="14">
        <v>0.6</v>
      </c>
      <c r="S14" s="9" t="s">
        <v>31</v>
      </c>
      <c r="T14" s="9">
        <v>80</v>
      </c>
    </row>
    <row r="15" spans="3:21" x14ac:dyDescent="0.2">
      <c r="C15" s="13">
        <v>2.2999999999999998</v>
      </c>
      <c r="D15" s="14" t="s">
        <v>3</v>
      </c>
      <c r="E15" s="13" t="s">
        <v>33</v>
      </c>
      <c r="F15">
        <f>T13*0.5</f>
        <v>35</v>
      </c>
      <c r="G15" s="12" t="s">
        <v>33</v>
      </c>
      <c r="H15" s="13">
        <v>3</v>
      </c>
      <c r="I15">
        <v>6</v>
      </c>
      <c r="J15">
        <f t="shared" si="0"/>
        <v>18</v>
      </c>
      <c r="K15" s="14">
        <v>0.6</v>
      </c>
      <c r="S15" s="9" t="s">
        <v>32</v>
      </c>
      <c r="T15" s="9">
        <v>120</v>
      </c>
    </row>
    <row r="16" spans="3:21" x14ac:dyDescent="0.2">
      <c r="C16" s="13">
        <v>2.4</v>
      </c>
      <c r="D16" s="14" t="s">
        <v>4</v>
      </c>
      <c r="E16" s="13" t="s">
        <v>33</v>
      </c>
      <c r="F16">
        <f>T15*2</f>
        <v>240</v>
      </c>
      <c r="G16" s="12" t="s">
        <v>33</v>
      </c>
      <c r="H16" s="13">
        <v>2</v>
      </c>
      <c r="I16">
        <v>4</v>
      </c>
      <c r="J16">
        <f t="shared" si="0"/>
        <v>8</v>
      </c>
      <c r="K16" s="14">
        <v>0.4</v>
      </c>
    </row>
    <row r="17" spans="3:11" x14ac:dyDescent="0.2">
      <c r="C17" s="13">
        <v>2.5</v>
      </c>
      <c r="D17" s="14" t="s">
        <v>5</v>
      </c>
      <c r="E17" s="13" t="s">
        <v>33</v>
      </c>
      <c r="F17">
        <f>2*T14</f>
        <v>160</v>
      </c>
      <c r="G17" s="12" t="s">
        <v>33</v>
      </c>
      <c r="H17" s="13">
        <v>2</v>
      </c>
      <c r="I17">
        <v>4</v>
      </c>
      <c r="J17">
        <f t="shared" si="0"/>
        <v>8</v>
      </c>
      <c r="K17" s="14">
        <v>0.4</v>
      </c>
    </row>
    <row r="18" spans="3:11" s="2" customFormat="1" x14ac:dyDescent="0.2">
      <c r="C18" s="11">
        <v>3</v>
      </c>
      <c r="D18" s="12" t="s">
        <v>7</v>
      </c>
      <c r="E18" s="13" t="s">
        <v>33</v>
      </c>
      <c r="F18" s="2">
        <f>SUM(F19:F25)</f>
        <v>1470</v>
      </c>
      <c r="G18" s="12" t="s">
        <v>33</v>
      </c>
      <c r="H18" s="11"/>
      <c r="J18"/>
      <c r="K18" s="12"/>
    </row>
    <row r="19" spans="3:11" x14ac:dyDescent="0.2">
      <c r="C19" s="13">
        <v>3.1</v>
      </c>
      <c r="D19" s="14" t="s">
        <v>1</v>
      </c>
      <c r="E19" s="13" t="s">
        <v>33</v>
      </c>
      <c r="F19">
        <f>2*T13</f>
        <v>140</v>
      </c>
      <c r="G19" s="12" t="s">
        <v>33</v>
      </c>
      <c r="H19" s="13">
        <v>4</v>
      </c>
      <c r="I19">
        <v>3</v>
      </c>
      <c r="J19">
        <f t="shared" si="0"/>
        <v>12</v>
      </c>
      <c r="K19" s="14">
        <v>0.6</v>
      </c>
    </row>
    <row r="20" spans="3:11" x14ac:dyDescent="0.2">
      <c r="C20" s="13">
        <v>3.2</v>
      </c>
      <c r="D20" s="14" t="s">
        <v>2</v>
      </c>
      <c r="E20" s="13" t="s">
        <v>33</v>
      </c>
      <c r="F20">
        <f>T13</f>
        <v>70</v>
      </c>
      <c r="G20" s="12" t="s">
        <v>33</v>
      </c>
      <c r="H20" s="13">
        <v>3</v>
      </c>
      <c r="I20">
        <v>2</v>
      </c>
      <c r="J20">
        <f t="shared" si="0"/>
        <v>6</v>
      </c>
      <c r="K20" s="14">
        <v>0.4</v>
      </c>
    </row>
    <row r="21" spans="3:11" x14ac:dyDescent="0.2">
      <c r="C21" s="13">
        <v>3.3</v>
      </c>
      <c r="D21" s="14" t="s">
        <v>3</v>
      </c>
      <c r="E21" s="13" t="s">
        <v>33</v>
      </c>
      <c r="F21">
        <f>T15</f>
        <v>120</v>
      </c>
      <c r="G21" s="12" t="s">
        <v>33</v>
      </c>
      <c r="H21" s="13">
        <v>5</v>
      </c>
      <c r="I21">
        <v>5</v>
      </c>
      <c r="J21">
        <f t="shared" si="0"/>
        <v>25</v>
      </c>
      <c r="K21" s="14">
        <v>0.8</v>
      </c>
    </row>
    <row r="22" spans="3:11" x14ac:dyDescent="0.2">
      <c r="C22" s="13" t="s">
        <v>28</v>
      </c>
      <c r="D22" s="14" t="s">
        <v>1</v>
      </c>
      <c r="E22" s="13" t="s">
        <v>33</v>
      </c>
      <c r="F22">
        <f>2*T13</f>
        <v>140</v>
      </c>
      <c r="G22" s="12" t="s">
        <v>33</v>
      </c>
      <c r="H22" s="13">
        <v>5</v>
      </c>
      <c r="I22">
        <v>6</v>
      </c>
      <c r="J22">
        <f t="shared" si="0"/>
        <v>30</v>
      </c>
      <c r="K22" s="14">
        <v>0.8</v>
      </c>
    </row>
    <row r="23" spans="3:11" x14ac:dyDescent="0.2">
      <c r="C23" s="13" t="s">
        <v>28</v>
      </c>
      <c r="D23" s="14" t="s">
        <v>2</v>
      </c>
      <c r="E23" s="13" t="s">
        <v>33</v>
      </c>
      <c r="F23">
        <f>4*T13</f>
        <v>280</v>
      </c>
      <c r="G23" s="12" t="s">
        <v>33</v>
      </c>
      <c r="H23" s="13">
        <v>6</v>
      </c>
      <c r="I23">
        <v>5</v>
      </c>
      <c r="J23">
        <f t="shared" si="0"/>
        <v>30</v>
      </c>
      <c r="K23" s="14">
        <v>0.8</v>
      </c>
    </row>
    <row r="24" spans="3:11" x14ac:dyDescent="0.2">
      <c r="C24" s="13">
        <v>3.4</v>
      </c>
      <c r="D24" s="14" t="s">
        <v>4</v>
      </c>
      <c r="E24" s="13" t="s">
        <v>33</v>
      </c>
      <c r="F24">
        <f>4*T15</f>
        <v>480</v>
      </c>
      <c r="G24" s="12" t="s">
        <v>33</v>
      </c>
      <c r="H24" s="13">
        <v>2</v>
      </c>
      <c r="I24">
        <v>3</v>
      </c>
      <c r="J24">
        <f t="shared" si="0"/>
        <v>6</v>
      </c>
      <c r="K24" s="14">
        <v>0.2</v>
      </c>
    </row>
    <row r="25" spans="3:11" x14ac:dyDescent="0.2">
      <c r="C25" s="13">
        <v>3.5</v>
      </c>
      <c r="D25" s="14" t="s">
        <v>5</v>
      </c>
      <c r="E25" s="13" t="s">
        <v>33</v>
      </c>
      <c r="F25">
        <f>3*T14</f>
        <v>240</v>
      </c>
      <c r="G25" s="12" t="s">
        <v>33</v>
      </c>
      <c r="H25" s="13">
        <v>6</v>
      </c>
      <c r="I25">
        <v>5</v>
      </c>
      <c r="J25">
        <f t="shared" si="0"/>
        <v>30</v>
      </c>
      <c r="K25" s="14">
        <v>0.8</v>
      </c>
    </row>
    <row r="26" spans="3:11" s="2" customFormat="1" x14ac:dyDescent="0.2">
      <c r="C26" s="11">
        <v>4</v>
      </c>
      <c r="D26" s="12" t="s">
        <v>8</v>
      </c>
      <c r="E26" s="13" t="s">
        <v>33</v>
      </c>
      <c r="F26" s="2">
        <f>SUM(F27:F31)</f>
        <v>3350</v>
      </c>
      <c r="G26" s="12" t="s">
        <v>33</v>
      </c>
      <c r="H26" s="11"/>
      <c r="J26"/>
      <c r="K26" s="12"/>
    </row>
    <row r="27" spans="3:11" x14ac:dyDescent="0.2">
      <c r="C27" s="13">
        <v>4.0999999999999996</v>
      </c>
      <c r="D27" s="14" t="s">
        <v>1</v>
      </c>
      <c r="E27" s="13" t="s">
        <v>33</v>
      </c>
      <c r="F27">
        <f>3*T13</f>
        <v>210</v>
      </c>
      <c r="G27" s="12" t="s">
        <v>33</v>
      </c>
      <c r="H27" s="13">
        <v>2</v>
      </c>
      <c r="I27">
        <v>2</v>
      </c>
      <c r="J27">
        <f t="shared" si="0"/>
        <v>4</v>
      </c>
      <c r="K27" s="14">
        <v>0.2</v>
      </c>
    </row>
    <row r="28" spans="3:11" x14ac:dyDescent="0.2">
      <c r="C28" s="13">
        <v>4.2</v>
      </c>
      <c r="D28" s="14" t="s">
        <v>2</v>
      </c>
      <c r="E28" s="13" t="s">
        <v>33</v>
      </c>
      <c r="F28">
        <f>6*T13</f>
        <v>420</v>
      </c>
      <c r="G28" s="12" t="s">
        <v>33</v>
      </c>
      <c r="H28" s="13">
        <v>2</v>
      </c>
      <c r="I28">
        <v>6</v>
      </c>
      <c r="J28">
        <f t="shared" si="0"/>
        <v>12</v>
      </c>
      <c r="K28" s="14">
        <v>0.6</v>
      </c>
    </row>
    <row r="29" spans="3:11" x14ac:dyDescent="0.2">
      <c r="C29" s="13">
        <v>4.3</v>
      </c>
      <c r="D29" s="14" t="s">
        <v>3</v>
      </c>
      <c r="E29" s="13" t="s">
        <v>33</v>
      </c>
      <c r="F29">
        <f>9*T15</f>
        <v>1080</v>
      </c>
      <c r="G29" s="12" t="s">
        <v>33</v>
      </c>
      <c r="H29" s="13">
        <v>6</v>
      </c>
      <c r="I29">
        <v>5</v>
      </c>
      <c r="J29">
        <f t="shared" si="0"/>
        <v>30</v>
      </c>
      <c r="K29" s="14">
        <v>0.8</v>
      </c>
    </row>
    <row r="30" spans="3:11" x14ac:dyDescent="0.2">
      <c r="C30" s="13">
        <v>4.4000000000000004</v>
      </c>
      <c r="D30" s="14" t="s">
        <v>4</v>
      </c>
      <c r="E30" s="13" t="s">
        <v>33</v>
      </c>
      <c r="F30">
        <f>9*T15</f>
        <v>1080</v>
      </c>
      <c r="G30" s="12" t="s">
        <v>33</v>
      </c>
      <c r="H30" s="13">
        <v>1</v>
      </c>
      <c r="I30">
        <v>5</v>
      </c>
      <c r="J30">
        <f t="shared" si="0"/>
        <v>5</v>
      </c>
      <c r="K30" s="14">
        <v>0.2</v>
      </c>
    </row>
    <row r="31" spans="3:11" ht="16" thickBot="1" x14ac:dyDescent="0.25">
      <c r="C31" s="15">
        <v>4.5</v>
      </c>
      <c r="D31" s="17" t="s">
        <v>5</v>
      </c>
      <c r="E31" s="15" t="s">
        <v>33</v>
      </c>
      <c r="F31" s="16">
        <f>7*T14</f>
        <v>560</v>
      </c>
      <c r="G31" s="21" t="s">
        <v>33</v>
      </c>
      <c r="H31" s="15">
        <v>6</v>
      </c>
      <c r="I31" s="16">
        <v>6</v>
      </c>
      <c r="J31" s="16">
        <f t="shared" si="0"/>
        <v>36</v>
      </c>
      <c r="K31" s="17">
        <v>0.8</v>
      </c>
    </row>
  </sheetData>
  <mergeCells count="2">
    <mergeCell ref="S12:T12"/>
    <mergeCell ref="S4:U4"/>
  </mergeCells>
  <pageMargins left="0.7" right="0.7" top="0.75" bottom="0.75" header="0.3" footer="0.3"/>
  <ignoredErrors>
    <ignoredError sqref="F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BD04-EA75-486D-8359-33F0E0367922}">
  <dimension ref="C8:N13"/>
  <sheetViews>
    <sheetView zoomScale="150" workbookViewId="0">
      <selection activeCell="H13" sqref="H13"/>
    </sheetView>
  </sheetViews>
  <sheetFormatPr baseColWidth="10" defaultColWidth="8.83203125" defaultRowHeight="15" x14ac:dyDescent="0.2"/>
  <sheetData>
    <row r="8" spans="3:14" x14ac:dyDescent="0.2">
      <c r="C8" s="7">
        <v>6</v>
      </c>
      <c r="D8" s="6">
        <f>C8*$D$13</f>
        <v>12</v>
      </c>
      <c r="E8" s="5">
        <f>C8*$E$13</f>
        <v>18</v>
      </c>
      <c r="F8" s="5">
        <f>C8*$F$13</f>
        <v>24</v>
      </c>
      <c r="G8" s="1">
        <f>C8*$G$13</f>
        <v>30</v>
      </c>
      <c r="H8" s="1">
        <f>C8*$H$13</f>
        <v>36</v>
      </c>
      <c r="L8" t="s">
        <v>17</v>
      </c>
      <c r="M8" s="8">
        <v>0.8</v>
      </c>
      <c r="N8" t="s">
        <v>21</v>
      </c>
    </row>
    <row r="9" spans="3:14" x14ac:dyDescent="0.2">
      <c r="C9" s="3">
        <v>5</v>
      </c>
      <c r="D9" s="6">
        <f t="shared" ref="D9:D12" si="0">C9*$D$13</f>
        <v>10</v>
      </c>
      <c r="E9" s="5">
        <f t="shared" ref="E9:E12" si="1">C9*$E$13</f>
        <v>15</v>
      </c>
      <c r="F9" s="5">
        <f t="shared" ref="F9:F12" si="2">C9*$F$13</f>
        <v>20</v>
      </c>
      <c r="G9" s="1">
        <f t="shared" ref="G9:G12" si="3">C9*$G$13</f>
        <v>25</v>
      </c>
      <c r="H9" s="1">
        <f t="shared" ref="H9:H12" si="4">C9*$H$13</f>
        <v>30</v>
      </c>
      <c r="L9" t="s">
        <v>18</v>
      </c>
      <c r="M9" s="8">
        <v>0.6</v>
      </c>
      <c r="N9" t="s">
        <v>22</v>
      </c>
    </row>
    <row r="10" spans="3:14" x14ac:dyDescent="0.2">
      <c r="C10" s="3">
        <v>4</v>
      </c>
      <c r="D10" s="6">
        <f t="shared" si="0"/>
        <v>8</v>
      </c>
      <c r="E10" s="5">
        <f t="shared" si="1"/>
        <v>12</v>
      </c>
      <c r="F10" s="5">
        <f t="shared" si="2"/>
        <v>16</v>
      </c>
      <c r="G10" s="5">
        <f t="shared" si="3"/>
        <v>20</v>
      </c>
      <c r="H10" s="5">
        <f t="shared" si="4"/>
        <v>24</v>
      </c>
      <c r="L10" t="s">
        <v>19</v>
      </c>
      <c r="M10" s="8">
        <v>0.4</v>
      </c>
      <c r="N10" t="s">
        <v>23</v>
      </c>
    </row>
    <row r="11" spans="3:14" x14ac:dyDescent="0.2">
      <c r="C11" s="3">
        <v>3</v>
      </c>
      <c r="D11" s="6">
        <f t="shared" si="0"/>
        <v>6</v>
      </c>
      <c r="E11" s="6">
        <f t="shared" si="1"/>
        <v>9</v>
      </c>
      <c r="F11" s="6">
        <f t="shared" si="2"/>
        <v>12</v>
      </c>
      <c r="G11" s="6">
        <f t="shared" si="3"/>
        <v>15</v>
      </c>
      <c r="H11" s="6">
        <f t="shared" si="4"/>
        <v>18</v>
      </c>
      <c r="L11" t="s">
        <v>20</v>
      </c>
      <c r="M11" s="8">
        <v>0.2</v>
      </c>
      <c r="N11" t="s">
        <v>24</v>
      </c>
    </row>
    <row r="12" spans="3:14" x14ac:dyDescent="0.2">
      <c r="C12" s="3">
        <v>2</v>
      </c>
      <c r="D12" s="4">
        <f t="shared" si="0"/>
        <v>4</v>
      </c>
      <c r="E12" s="6">
        <f t="shared" si="1"/>
        <v>6</v>
      </c>
      <c r="F12" s="6">
        <f t="shared" si="2"/>
        <v>8</v>
      </c>
      <c r="G12" s="6">
        <f t="shared" si="3"/>
        <v>10</v>
      </c>
      <c r="H12" s="6">
        <f t="shared" si="4"/>
        <v>12</v>
      </c>
    </row>
    <row r="13" spans="3:14" x14ac:dyDescent="0.2"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Allen</dc:creator>
  <cp:lastModifiedBy>Divyaprakash S M</cp:lastModifiedBy>
  <dcterms:created xsi:type="dcterms:W3CDTF">2024-09-23T07:39:22Z</dcterms:created>
  <dcterms:modified xsi:type="dcterms:W3CDTF">2025-07-24T10:22:50Z</dcterms:modified>
</cp:coreProperties>
</file>