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Year Project\Final Report\"/>
    </mc:Choice>
  </mc:AlternateContent>
  <xr:revisionPtr revIDLastSave="0" documentId="13_ncr:1_{CF8BF569-C10F-488A-95B9-4D0A53815D52}" xr6:coauthVersionLast="47" xr6:coauthVersionMax="47" xr10:uidLastSave="{00000000-0000-0000-0000-000000000000}"/>
  <bookViews>
    <workbookView xWindow="-120" yWindow="-120" windowWidth="20730" windowHeight="11040" xr2:uid="{ECCA012D-3F04-4DB2-BA9B-3CFD6EFB1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27" i="1" l="1"/>
  <c r="H26" i="1"/>
  <c r="H25" i="1"/>
  <c r="H19" i="1"/>
  <c r="H18" i="1"/>
  <c r="H17" i="1"/>
  <c r="H11" i="1"/>
  <c r="H10" i="1"/>
  <c r="H9" i="1"/>
  <c r="M16" i="1"/>
  <c r="N16" i="1"/>
  <c r="O16" i="1"/>
  <c r="P16" i="1"/>
  <c r="Q16" i="1"/>
  <c r="M18" i="1"/>
  <c r="N18" i="1"/>
  <c r="O18" i="1"/>
  <c r="P18" i="1"/>
  <c r="Q18" i="1"/>
  <c r="M19" i="1"/>
  <c r="N19" i="1"/>
  <c r="O19" i="1"/>
  <c r="P19" i="1"/>
  <c r="Q19" i="1"/>
  <c r="L17" i="1"/>
  <c r="P17" i="1" s="1"/>
  <c r="N15" i="1"/>
  <c r="O15" i="1"/>
  <c r="P15" i="1"/>
  <c r="Q15" i="1"/>
  <c r="M15" i="1"/>
  <c r="H4" i="1"/>
  <c r="H5" i="1"/>
  <c r="H6" i="1"/>
  <c r="H12" i="1"/>
  <c r="H13" i="1"/>
  <c r="H14" i="1"/>
  <c r="H15" i="1"/>
  <c r="H16" i="1"/>
  <c r="H21" i="1"/>
  <c r="H22" i="1"/>
  <c r="H23" i="1"/>
  <c r="H24" i="1"/>
  <c r="H28" i="1"/>
  <c r="H29" i="1"/>
  <c r="H30" i="1"/>
  <c r="H31" i="1"/>
  <c r="H32" i="1"/>
  <c r="F34" i="1"/>
  <c r="N17" i="1" l="1"/>
  <c r="M17" i="1"/>
  <c r="O17" i="1"/>
  <c r="Q17" i="1"/>
  <c r="H3" i="1"/>
</calcChain>
</file>

<file path=xl/sharedStrings.xml><?xml version="1.0" encoding="utf-8"?>
<sst xmlns="http://schemas.openxmlformats.org/spreadsheetml/2006/main" count="129" uniqueCount="72">
  <si>
    <t>Ticker</t>
  </si>
  <si>
    <t>Exchange</t>
  </si>
  <si>
    <t>Full Company Name</t>
  </si>
  <si>
    <t>NSE</t>
  </si>
  <si>
    <t>Ambika Cotton Mills Limited</t>
  </si>
  <si>
    <t>Andhra Paper Limited</t>
  </si>
  <si>
    <t>AVT Natural Products Limited</t>
  </si>
  <si>
    <t>BSE</t>
  </si>
  <si>
    <t>EKI Energy Services Limited</t>
  </si>
  <si>
    <t>Elpro International Limited</t>
  </si>
  <si>
    <t>Everest Kanto Cylinder Limited</t>
  </si>
  <si>
    <t>Excel Industries Limited</t>
  </si>
  <si>
    <t>Finkurve Financial Services Limited</t>
  </si>
  <si>
    <t>Garware Hi-Tech Films Limited</t>
  </si>
  <si>
    <t>HEG Limited</t>
  </si>
  <si>
    <t>Indian Metals &amp; Ferro Alloys Limited</t>
  </si>
  <si>
    <t>Indraprastha Medical Corporation Limited</t>
  </si>
  <si>
    <t>Jindal Stainless Limited</t>
  </si>
  <si>
    <t>Maharashtra Seamless Limited</t>
  </si>
  <si>
    <t>Mahindra CIE Automotive Limited</t>
  </si>
  <si>
    <t>Maithan Alloys Limited</t>
  </si>
  <si>
    <t>Mishtann Foods Limited</t>
  </si>
  <si>
    <t>Morganite Crucible (India) Limited</t>
  </si>
  <si>
    <t>Nahar Capital and Financial Services Limited</t>
  </si>
  <si>
    <t>Nahar Poly Films Limited</t>
  </si>
  <si>
    <t>Nahar Spinning Mills Limited</t>
  </si>
  <si>
    <t>Nalwa Sons Investments Limited</t>
  </si>
  <si>
    <t>Rashtriya Chemicals and Fertilizers Limited</t>
  </si>
  <si>
    <t>Lloyds Steels Industries Limited</t>
  </si>
  <si>
    <t>Siyaram Silk Mills Limited</t>
  </si>
  <si>
    <t>Sportking India Limited</t>
  </si>
  <si>
    <t>Steelcast Limited</t>
  </si>
  <si>
    <t>Technocraft Industries (India) Limited</t>
  </si>
  <si>
    <t>TGV Sraac Limited</t>
  </si>
  <si>
    <t>TTK Healthcare Limited</t>
  </si>
  <si>
    <t>AMBIKCO</t>
  </si>
  <si>
    <t>ANDHRAPAP</t>
  </si>
  <si>
    <t>AVTNPL</t>
  </si>
  <si>
    <t>EKC</t>
  </si>
  <si>
    <t>EXCELINDUS</t>
  </si>
  <si>
    <t>GRWRHITECH</t>
  </si>
  <si>
    <t>HEG</t>
  </si>
  <si>
    <t>IMFA</t>
  </si>
  <si>
    <t>INDRAMEDCO</t>
  </si>
  <si>
    <t>JSL</t>
  </si>
  <si>
    <t>MAHSEAMLES</t>
  </si>
  <si>
    <t>CIEINDIA</t>
  </si>
  <si>
    <t>MAITHANALL</t>
  </si>
  <si>
    <t>NAHARCAP</t>
  </si>
  <si>
    <t>NAHARPOLY</t>
  </si>
  <si>
    <t>NAHARSPING</t>
  </si>
  <si>
    <t>NSIL</t>
  </si>
  <si>
    <t>RCF</t>
  </si>
  <si>
    <t>LLOYDSENT</t>
  </si>
  <si>
    <t>SIYSIL</t>
  </si>
  <si>
    <t>SPORTKING</t>
  </si>
  <si>
    <t>STEELCAS</t>
  </si>
  <si>
    <t>TIIL</t>
  </si>
  <si>
    <t>TTKHLTCARE</t>
  </si>
  <si>
    <t>Included in Portfolio</t>
  </si>
  <si>
    <t>✅</t>
  </si>
  <si>
    <t>❌</t>
  </si>
  <si>
    <t>too short data</t>
  </si>
  <si>
    <t>penny stocks</t>
  </si>
  <si>
    <t>pump and dump</t>
  </si>
  <si>
    <t>5 yr return</t>
  </si>
  <si>
    <t>CAGR</t>
  </si>
  <si>
    <t>percentage</t>
  </si>
  <si>
    <t>Years</t>
  </si>
  <si>
    <t>XIRR</t>
  </si>
  <si>
    <t>net Xirr</t>
  </si>
  <si>
    <t>net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</si>
</sst>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0" borderId="1" xfId="0" applyBorder="1"/>
    <xf numFmtId="10" fontId="0" fillId="0" borderId="1" xfId="1" applyNumberFormat="1" applyFont="1" applyBorder="1"/>
    <xf numFmtId="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7D7-275C-4619-89A7-0FC8AE892017}">
  <dimension ref="A2:Q35"/>
  <sheetViews>
    <sheetView tabSelected="1" topLeftCell="A13" workbookViewId="0">
      <selection activeCell="H34" sqref="H34"/>
    </sheetView>
  </sheetViews>
  <sheetFormatPr defaultRowHeight="15" x14ac:dyDescent="0.25"/>
  <cols>
    <col min="1" max="1" width="17.7109375" style="1" bestFit="1" customWidth="1"/>
    <col min="3" max="3" width="22.5703125" customWidth="1"/>
    <col min="4" max="4" width="7.140625" customWidth="1"/>
    <col min="5" max="5" width="13.42578125" hidden="1" customWidth="1"/>
    <col min="9" max="9" width="0" hidden="1" customWidth="1"/>
    <col min="12" max="12" width="11" bestFit="1" customWidth="1"/>
    <col min="13" max="15" width="9.42578125" bestFit="1" customWidth="1"/>
    <col min="16" max="16" width="10.140625" bestFit="1" customWidth="1"/>
    <col min="17" max="17" width="11.140625" bestFit="1" customWidth="1"/>
  </cols>
  <sheetData>
    <row r="2" spans="1:17" x14ac:dyDescent="0.25">
      <c r="A2" s="2" t="s">
        <v>0</v>
      </c>
      <c r="B2" t="s">
        <v>1</v>
      </c>
      <c r="C2" t="s">
        <v>2</v>
      </c>
      <c r="D2" t="s">
        <v>59</v>
      </c>
      <c r="F2" t="s">
        <v>69</v>
      </c>
      <c r="G2" t="s">
        <v>65</v>
      </c>
      <c r="H2" t="s">
        <v>66</v>
      </c>
      <c r="I2" t="s">
        <v>65</v>
      </c>
    </row>
    <row r="3" spans="1:17" x14ac:dyDescent="0.25">
      <c r="A3" s="2">
        <v>504000</v>
      </c>
      <c r="B3" t="s">
        <v>7</v>
      </c>
      <c r="C3" t="s">
        <v>9</v>
      </c>
      <c r="D3" t="s">
        <v>60</v>
      </c>
      <c r="F3" s="3">
        <v>0.139887339</v>
      </c>
      <c r="G3" s="3">
        <v>1.7547999999999999</v>
      </c>
      <c r="H3" s="3">
        <f>((1 + I3/100)^(1/5)) - 1</f>
        <v>0.2246669983221905</v>
      </c>
      <c r="I3" s="7">
        <v>175.48</v>
      </c>
      <c r="J3" s="3"/>
    </row>
    <row r="4" spans="1:17" x14ac:dyDescent="0.25">
      <c r="A4" s="2">
        <v>507753</v>
      </c>
      <c r="B4" t="s">
        <v>7</v>
      </c>
      <c r="C4" t="s">
        <v>33</v>
      </c>
      <c r="D4" t="s">
        <v>60</v>
      </c>
      <c r="F4" s="3">
        <v>0.27446230053901677</v>
      </c>
      <c r="G4" s="3">
        <v>5.3836000000000004</v>
      </c>
      <c r="H4" s="3">
        <f>((1 + I4/100)^(1/5)) - 1</f>
        <v>0.44881566555562058</v>
      </c>
      <c r="I4" s="7">
        <v>538.36</v>
      </c>
      <c r="J4" s="3"/>
    </row>
    <row r="5" spans="1:17" x14ac:dyDescent="0.25">
      <c r="A5" s="2">
        <v>508954</v>
      </c>
      <c r="B5" t="s">
        <v>7</v>
      </c>
      <c r="C5" t="s">
        <v>12</v>
      </c>
      <c r="D5" t="s">
        <v>60</v>
      </c>
      <c r="F5" s="3">
        <v>0.39245528578758238</v>
      </c>
      <c r="G5" s="3">
        <v>2.0222000000000002</v>
      </c>
      <c r="H5" s="3">
        <f>((1 + I5/100)^(1/5)) - 1</f>
        <v>0.24756918821363971</v>
      </c>
      <c r="I5" s="7">
        <v>202.22</v>
      </c>
      <c r="J5" s="3"/>
    </row>
    <row r="6" spans="1:17" x14ac:dyDescent="0.25">
      <c r="A6" s="2">
        <v>523160</v>
      </c>
      <c r="B6" t="s">
        <v>7</v>
      </c>
      <c r="C6" t="s">
        <v>22</v>
      </c>
      <c r="D6" t="s">
        <v>60</v>
      </c>
      <c r="F6" s="3">
        <v>0.17961819767951967</v>
      </c>
      <c r="G6" s="3">
        <v>1.125</v>
      </c>
      <c r="H6" s="3">
        <f>((1 + I6/100)^(1/5)) - 1</f>
        <v>0.16271101521949816</v>
      </c>
      <c r="I6" s="7">
        <v>112.5</v>
      </c>
      <c r="J6" s="3"/>
    </row>
    <row r="7" spans="1:17" x14ac:dyDescent="0.25">
      <c r="A7" s="2">
        <v>539594</v>
      </c>
      <c r="B7" t="s">
        <v>7</v>
      </c>
      <c r="C7" t="s">
        <v>21</v>
      </c>
      <c r="D7" t="s">
        <v>61</v>
      </c>
      <c r="E7" t="s">
        <v>63</v>
      </c>
      <c r="F7" s="3"/>
      <c r="G7" s="3"/>
      <c r="H7" s="3"/>
      <c r="I7" s="7"/>
      <c r="J7" s="3"/>
    </row>
    <row r="8" spans="1:17" x14ac:dyDescent="0.25">
      <c r="A8" s="2">
        <v>543284</v>
      </c>
      <c r="B8" t="s">
        <v>7</v>
      </c>
      <c r="C8" t="s">
        <v>8</v>
      </c>
      <c r="D8" t="s">
        <v>61</v>
      </c>
      <c r="E8" t="s">
        <v>64</v>
      </c>
      <c r="F8" s="3"/>
      <c r="G8" s="3"/>
      <c r="H8" s="3"/>
      <c r="I8" s="7"/>
      <c r="J8" s="3"/>
    </row>
    <row r="9" spans="1:17" x14ac:dyDescent="0.25">
      <c r="A9" s="2" t="s">
        <v>35</v>
      </c>
      <c r="B9" t="s">
        <v>3</v>
      </c>
      <c r="C9" t="s">
        <v>4</v>
      </c>
      <c r="D9" t="s">
        <v>60</v>
      </c>
      <c r="F9" s="3">
        <v>1.7716291546821594E-2</v>
      </c>
      <c r="G9" s="3">
        <v>1.1479999999999999</v>
      </c>
      <c r="H9" s="3">
        <f t="shared" ref="H9:H19" si="0">((1 + I9/100)^(1/5)) - 1</f>
        <v>0.16521711601205635</v>
      </c>
      <c r="I9" s="7">
        <v>114.8</v>
      </c>
      <c r="J9" s="3"/>
    </row>
    <row r="10" spans="1:17" x14ac:dyDescent="0.25">
      <c r="A10" s="2" t="s">
        <v>36</v>
      </c>
      <c r="B10" t="s">
        <v>3</v>
      </c>
      <c r="C10" t="s">
        <v>5</v>
      </c>
      <c r="D10" t="s">
        <v>60</v>
      </c>
      <c r="F10" s="3">
        <v>0.12809978127479552</v>
      </c>
      <c r="G10" s="3">
        <v>1.1193</v>
      </c>
      <c r="H10" s="3">
        <f t="shared" si="0"/>
        <v>0.16208658462000769</v>
      </c>
      <c r="I10" s="7">
        <v>111.93</v>
      </c>
      <c r="J10" s="3"/>
    </row>
    <row r="11" spans="1:17" x14ac:dyDescent="0.25">
      <c r="A11" s="2" t="s">
        <v>37</v>
      </c>
      <c r="B11" t="s">
        <v>3</v>
      </c>
      <c r="C11" t="s">
        <v>6</v>
      </c>
      <c r="D11" t="s">
        <v>60</v>
      </c>
      <c r="F11" s="3">
        <v>0</v>
      </c>
      <c r="G11" s="3">
        <v>0.97689999999999999</v>
      </c>
      <c r="H11" s="3">
        <f t="shared" si="0"/>
        <v>0.14603251700962394</v>
      </c>
      <c r="I11" s="7">
        <v>97.69</v>
      </c>
      <c r="J11" s="3"/>
    </row>
    <row r="12" spans="1:17" x14ac:dyDescent="0.25">
      <c r="A12" s="2" t="s">
        <v>46</v>
      </c>
      <c r="B12" t="s">
        <v>3</v>
      </c>
      <c r="C12" t="s">
        <v>19</v>
      </c>
      <c r="D12" t="s">
        <v>60</v>
      </c>
      <c r="F12" s="3">
        <v>0.20829023718833925</v>
      </c>
      <c r="G12" s="3">
        <v>4.3845000000000001</v>
      </c>
      <c r="H12" s="3">
        <f t="shared" si="0"/>
        <v>0.40032575424323724</v>
      </c>
      <c r="I12" s="7">
        <v>438.45</v>
      </c>
      <c r="J12" s="3"/>
      <c r="L12" s="3"/>
      <c r="M12" s="3"/>
      <c r="N12" s="3"/>
      <c r="O12" s="3"/>
      <c r="P12" s="4"/>
    </row>
    <row r="13" spans="1:17" x14ac:dyDescent="0.25">
      <c r="A13" s="2" t="s">
        <v>38</v>
      </c>
      <c r="B13" t="s">
        <v>3</v>
      </c>
      <c r="C13" t="s">
        <v>10</v>
      </c>
      <c r="D13" t="s">
        <v>60</v>
      </c>
      <c r="F13" s="3">
        <v>0.14675471186637881</v>
      </c>
      <c r="G13" s="3">
        <v>6.8642000000000003</v>
      </c>
      <c r="H13" s="3">
        <f t="shared" si="0"/>
        <v>0.51053540824140575</v>
      </c>
      <c r="I13" s="7">
        <v>686.42</v>
      </c>
      <c r="J13" s="3"/>
      <c r="L13" s="9" t="s">
        <v>67</v>
      </c>
      <c r="M13" s="8" t="s">
        <v>68</v>
      </c>
      <c r="N13" s="8"/>
      <c r="O13" s="8"/>
      <c r="P13" s="8"/>
      <c r="Q13" s="8"/>
    </row>
    <row r="14" spans="1:17" x14ac:dyDescent="0.25">
      <c r="A14" s="2" t="s">
        <v>39</v>
      </c>
      <c r="B14" t="s">
        <v>3</v>
      </c>
      <c r="C14" t="s">
        <v>11</v>
      </c>
      <c r="D14" t="s">
        <v>60</v>
      </c>
      <c r="F14" s="3">
        <v>2.7060291171073916E-2</v>
      </c>
      <c r="G14" s="3">
        <v>0.96679999999999999</v>
      </c>
      <c r="H14" s="3">
        <f t="shared" si="0"/>
        <v>0.14485909844939227</v>
      </c>
      <c r="I14" s="7">
        <v>96.68</v>
      </c>
      <c r="J14" s="3"/>
      <c r="L14" s="9"/>
      <c r="M14" s="5">
        <v>5</v>
      </c>
      <c r="N14" s="5">
        <v>10</v>
      </c>
      <c r="O14" s="5">
        <v>15</v>
      </c>
      <c r="P14" s="5">
        <v>20</v>
      </c>
      <c r="Q14" s="5">
        <v>25</v>
      </c>
    </row>
    <row r="15" spans="1:17" x14ac:dyDescent="0.25">
      <c r="A15" s="2" t="s">
        <v>40</v>
      </c>
      <c r="B15" t="s">
        <v>3</v>
      </c>
      <c r="C15" t="s">
        <v>13</v>
      </c>
      <c r="D15" t="s">
        <v>60</v>
      </c>
      <c r="F15" s="3">
        <v>0.82263804674148577</v>
      </c>
      <c r="G15" s="3">
        <v>2.6238000000000001</v>
      </c>
      <c r="H15" s="3">
        <f t="shared" si="0"/>
        <v>0.29369781347064694</v>
      </c>
      <c r="I15" s="7">
        <v>262.38</v>
      </c>
      <c r="J15" s="3"/>
      <c r="L15" s="6">
        <v>0.127</v>
      </c>
      <c r="M15" s="6">
        <f>(1 + $L15) ^ M$14 - 1</f>
        <v>0.81810759157440716</v>
      </c>
      <c r="N15" s="6">
        <f t="shared" ref="N15:Q19" si="1">(1 + $L15) ^ N$14 - 1</f>
        <v>2.3055152145404914</v>
      </c>
      <c r="O15" s="6">
        <f t="shared" si="1"/>
        <v>5.0097823056207726</v>
      </c>
      <c r="P15" s="6">
        <f t="shared" si="1"/>
        <v>9.9264308335586691</v>
      </c>
      <c r="Q15" s="6">
        <f t="shared" si="1"/>
        <v>18.865426847305695</v>
      </c>
    </row>
    <row r="16" spans="1:17" x14ac:dyDescent="0.25">
      <c r="A16" s="2" t="s">
        <v>41</v>
      </c>
      <c r="B16" t="s">
        <v>3</v>
      </c>
      <c r="C16" t="s">
        <v>14</v>
      </c>
      <c r="D16" t="s">
        <v>60</v>
      </c>
      <c r="F16" s="3">
        <v>0.24574763178825376</v>
      </c>
      <c r="G16" s="3">
        <v>1.7504999999999999</v>
      </c>
      <c r="H16" s="3">
        <f t="shared" si="0"/>
        <v>0.22428443994243641</v>
      </c>
      <c r="I16" s="7">
        <v>175.05</v>
      </c>
      <c r="J16" s="3"/>
      <c r="L16" s="6">
        <v>0.13769999999999999</v>
      </c>
      <c r="M16" s="6">
        <f t="shared" ref="M16:M19" si="2">(1 + $L16) ^ M$14 - 1</f>
        <v>0.90606975627471265</v>
      </c>
      <c r="N16" s="6">
        <f t="shared" si="1"/>
        <v>2.6331019157851427</v>
      </c>
      <c r="O16" s="6">
        <f t="shared" si="1"/>
        <v>5.9249456831417788</v>
      </c>
      <c r="P16" s="6">
        <f t="shared" si="1"/>
        <v>12.199429530481677</v>
      </c>
      <c r="Q16" s="6">
        <f t="shared" si="1"/>
        <v>24.159033428130456</v>
      </c>
    </row>
    <row r="17" spans="1:17" x14ac:dyDescent="0.25">
      <c r="A17" s="2" t="s">
        <v>42</v>
      </c>
      <c r="B17" t="s">
        <v>3</v>
      </c>
      <c r="C17" t="s">
        <v>15</v>
      </c>
      <c r="D17" t="s">
        <v>60</v>
      </c>
      <c r="F17" s="3">
        <v>0.37394673228263853</v>
      </c>
      <c r="G17" s="3">
        <v>8.9177</v>
      </c>
      <c r="H17" s="3">
        <f t="shared" si="0"/>
        <v>0.5822758276601947</v>
      </c>
      <c r="I17" s="7">
        <v>891.77</v>
      </c>
      <c r="J17" s="3"/>
      <c r="L17" s="6">
        <f>(L15+L18)/2</f>
        <v>0.19894999999999999</v>
      </c>
      <c r="M17" s="6">
        <f t="shared" si="2"/>
        <v>1.4774526345374914</v>
      </c>
      <c r="N17" s="6">
        <f t="shared" si="1"/>
        <v>5.137771556376757</v>
      </c>
      <c r="O17" s="6">
        <f t="shared" si="1"/>
        <v>14.206038312534874</v>
      </c>
      <c r="P17" s="6">
        <f t="shared" si="1"/>
        <v>36.672239678267559</v>
      </c>
      <c r="Q17" s="6">
        <f t="shared" si="1"/>
        <v>92.331189439851784</v>
      </c>
    </row>
    <row r="18" spans="1:17" x14ac:dyDescent="0.25">
      <c r="A18" s="2" t="s">
        <v>43</v>
      </c>
      <c r="B18" t="s">
        <v>3</v>
      </c>
      <c r="C18" t="s">
        <v>16</v>
      </c>
      <c r="D18" t="s">
        <v>60</v>
      </c>
      <c r="F18" s="3">
        <v>0.69651876688003567</v>
      </c>
      <c r="G18" s="3">
        <v>9.4649000000000001</v>
      </c>
      <c r="H18" s="3">
        <f t="shared" si="0"/>
        <v>0.59936289614565297</v>
      </c>
      <c r="I18" s="7">
        <v>946.49</v>
      </c>
      <c r="J18" s="3"/>
      <c r="L18" s="6">
        <v>0.27089999999999997</v>
      </c>
      <c r="M18" s="6">
        <f t="shared" si="2"/>
        <v>2.3155600532095066</v>
      </c>
      <c r="N18" s="6">
        <f t="shared" si="1"/>
        <v>9.9929384664386287</v>
      </c>
      <c r="O18" s="6">
        <f t="shared" si="1"/>
        <v>35.447747646714092</v>
      </c>
      <c r="P18" s="6">
        <f t="shared" si="1"/>
        <v>119.84469612690606</v>
      </c>
      <c r="Q18" s="6">
        <f t="shared" si="1"/>
        <v>399.66784712061133</v>
      </c>
    </row>
    <row r="19" spans="1:17" x14ac:dyDescent="0.25">
      <c r="A19" s="2" t="s">
        <v>44</v>
      </c>
      <c r="B19" t="s">
        <v>3</v>
      </c>
      <c r="C19" t="s">
        <v>17</v>
      </c>
      <c r="D19" t="s">
        <v>60</v>
      </c>
      <c r="F19" s="3">
        <v>0.65241224169731171</v>
      </c>
      <c r="G19" s="3">
        <v>19.336300000000001</v>
      </c>
      <c r="H19" s="3">
        <f t="shared" si="0"/>
        <v>0.82664599075934198</v>
      </c>
      <c r="I19" s="7">
        <v>1933.63</v>
      </c>
      <c r="J19" s="3"/>
      <c r="L19" s="6">
        <v>0.3584</v>
      </c>
      <c r="M19" s="6">
        <f t="shared" si="2"/>
        <v>3.6252835762785391</v>
      </c>
      <c r="N19" s="6">
        <f t="shared" si="1"/>
        <v>20.393248160991995</v>
      </c>
      <c r="O19" s="6">
        <f t="shared" si="1"/>
        <v>97.949839362287335</v>
      </c>
      <c r="P19" s="6">
        <f t="shared" si="1"/>
        <v>456.67106687778733</v>
      </c>
      <c r="Q19" s="6">
        <f t="shared" si="1"/>
        <v>2115.8584689677068</v>
      </c>
    </row>
    <row r="20" spans="1:17" x14ac:dyDescent="0.25">
      <c r="A20" s="2" t="s">
        <v>53</v>
      </c>
      <c r="B20" t="s">
        <v>3</v>
      </c>
      <c r="C20" t="s">
        <v>28</v>
      </c>
      <c r="D20" t="s">
        <v>61</v>
      </c>
      <c r="E20" t="s">
        <v>62</v>
      </c>
      <c r="F20" s="3"/>
      <c r="G20" s="3"/>
      <c r="H20" s="3"/>
      <c r="J20" s="3"/>
    </row>
    <row r="21" spans="1:17" x14ac:dyDescent="0.25">
      <c r="A21" s="2" t="s">
        <v>45</v>
      </c>
      <c r="B21" t="s">
        <v>3</v>
      </c>
      <c r="C21" t="s">
        <v>18</v>
      </c>
      <c r="D21" t="s">
        <v>60</v>
      </c>
      <c r="F21" s="3">
        <v>0.43216724991798405</v>
      </c>
      <c r="G21" s="3">
        <v>6.2160000000000002</v>
      </c>
      <c r="H21" s="3">
        <f t="shared" ref="H21:H32" si="3">((1 + I21/100)^(1/5)) - 1</f>
        <v>0.48477041343094318</v>
      </c>
      <c r="I21">
        <v>621.6</v>
      </c>
      <c r="J21" s="3"/>
    </row>
    <row r="22" spans="1:17" x14ac:dyDescent="0.25">
      <c r="A22" s="2" t="s">
        <v>47</v>
      </c>
      <c r="B22" t="s">
        <v>3</v>
      </c>
      <c r="C22" t="s">
        <v>20</v>
      </c>
      <c r="D22" t="s">
        <v>60</v>
      </c>
      <c r="F22" s="3">
        <v>0</v>
      </c>
      <c r="G22" s="3">
        <v>1.5153000000000001</v>
      </c>
      <c r="H22" s="3">
        <f t="shared" si="3"/>
        <v>0.20259102445616839</v>
      </c>
      <c r="I22">
        <v>151.53</v>
      </c>
      <c r="J22" s="3"/>
    </row>
    <row r="23" spans="1:17" x14ac:dyDescent="0.25">
      <c r="A23" s="2" t="s">
        <v>48</v>
      </c>
      <c r="B23" t="s">
        <v>3</v>
      </c>
      <c r="C23" t="s">
        <v>23</v>
      </c>
      <c r="D23" t="s">
        <v>60</v>
      </c>
      <c r="F23" s="3">
        <v>5.6846657395362862E-2</v>
      </c>
      <c r="G23" s="3">
        <v>4.0934999999999997</v>
      </c>
      <c r="H23" s="3">
        <f t="shared" si="3"/>
        <v>0.38485167966427469</v>
      </c>
      <c r="I23">
        <v>409.35</v>
      </c>
      <c r="J23" s="3"/>
    </row>
    <row r="24" spans="1:17" x14ac:dyDescent="0.25">
      <c r="A24" s="2" t="s">
        <v>49</v>
      </c>
      <c r="B24" t="s">
        <v>3</v>
      </c>
      <c r="C24" t="s">
        <v>24</v>
      </c>
      <c r="D24" t="s">
        <v>60</v>
      </c>
      <c r="F24" s="3">
        <v>6.0006579756736747E-2</v>
      </c>
      <c r="G24" s="3">
        <v>6.0369999999999999</v>
      </c>
      <c r="H24" s="3">
        <f t="shared" si="3"/>
        <v>0.4773299765699075</v>
      </c>
      <c r="I24">
        <v>603.70000000000005</v>
      </c>
      <c r="J24" s="3"/>
    </row>
    <row r="25" spans="1:17" x14ac:dyDescent="0.25">
      <c r="A25" s="2" t="s">
        <v>50</v>
      </c>
      <c r="B25" t="s">
        <v>3</v>
      </c>
      <c r="C25" t="s">
        <v>25</v>
      </c>
      <c r="D25" t="s">
        <v>60</v>
      </c>
      <c r="F25" s="3">
        <v>0.15665706992149356</v>
      </c>
      <c r="G25" s="3">
        <v>6.5481999999999996</v>
      </c>
      <c r="H25" s="3">
        <f t="shared" si="3"/>
        <v>0.49819616059245653</v>
      </c>
      <c r="I25">
        <v>654.82000000000005</v>
      </c>
      <c r="J25" s="3"/>
    </row>
    <row r="26" spans="1:17" x14ac:dyDescent="0.25">
      <c r="A26" s="2" t="s">
        <v>51</v>
      </c>
      <c r="B26" t="s">
        <v>3</v>
      </c>
      <c r="C26" t="s">
        <v>26</v>
      </c>
      <c r="D26" t="s">
        <v>60</v>
      </c>
      <c r="F26" s="3">
        <v>0.6438343465328219</v>
      </c>
      <c r="G26" s="3">
        <v>11.8696</v>
      </c>
      <c r="H26" s="3">
        <f t="shared" si="3"/>
        <v>0.66691329233346863</v>
      </c>
      <c r="I26">
        <v>1186.96</v>
      </c>
      <c r="J26" s="3"/>
    </row>
    <row r="27" spans="1:17" x14ac:dyDescent="0.25">
      <c r="A27" s="2" t="s">
        <v>52</v>
      </c>
      <c r="B27" t="s">
        <v>3</v>
      </c>
      <c r="C27" t="s">
        <v>27</v>
      </c>
      <c r="D27" t="s">
        <v>60</v>
      </c>
      <c r="F27" s="3">
        <v>0.16853722929954529</v>
      </c>
      <c r="G27" s="3">
        <v>2.6745999999999999</v>
      </c>
      <c r="H27" s="3">
        <f t="shared" si="3"/>
        <v>0.29730476764576763</v>
      </c>
      <c r="I27">
        <v>267.45999999999998</v>
      </c>
      <c r="J27" s="3"/>
    </row>
    <row r="28" spans="1:17" x14ac:dyDescent="0.25">
      <c r="A28" s="2" t="s">
        <v>54</v>
      </c>
      <c r="B28" t="s">
        <v>3</v>
      </c>
      <c r="C28" t="s">
        <v>29</v>
      </c>
      <c r="D28" t="s">
        <v>60</v>
      </c>
      <c r="F28" s="3">
        <v>0.33229094147682192</v>
      </c>
      <c r="G28" s="3">
        <v>4.6351000000000004</v>
      </c>
      <c r="H28" s="3">
        <f t="shared" si="3"/>
        <v>0.41312417284524883</v>
      </c>
      <c r="I28">
        <v>463.51</v>
      </c>
      <c r="J28" s="3"/>
    </row>
    <row r="29" spans="1:17" x14ac:dyDescent="0.25">
      <c r="A29" s="2" t="s">
        <v>55</v>
      </c>
      <c r="B29" t="s">
        <v>3</v>
      </c>
      <c r="C29" t="s">
        <v>30</v>
      </c>
      <c r="D29" t="s">
        <v>60</v>
      </c>
      <c r="F29" s="3">
        <v>5.7305756211280839E-2</v>
      </c>
      <c r="G29" s="3">
        <v>-7.4999999999999997E-2</v>
      </c>
      <c r="H29" s="3">
        <f t="shared" si="3"/>
        <v>-1.5471377600363323E-2</v>
      </c>
      <c r="I29">
        <v>-7.5</v>
      </c>
      <c r="J29" s="3"/>
    </row>
    <row r="30" spans="1:17" x14ac:dyDescent="0.25">
      <c r="A30" s="2" t="s">
        <v>56</v>
      </c>
      <c r="B30" t="s">
        <v>3</v>
      </c>
      <c r="C30" t="s">
        <v>31</v>
      </c>
      <c r="D30" t="s">
        <v>60</v>
      </c>
      <c r="F30" s="3">
        <v>0.40552745461463924</v>
      </c>
      <c r="G30" s="3">
        <v>2.1053999999999999</v>
      </c>
      <c r="H30" s="3">
        <f t="shared" si="3"/>
        <v>0.25436379314334601</v>
      </c>
      <c r="I30">
        <v>210.54</v>
      </c>
      <c r="J30" s="3"/>
    </row>
    <row r="31" spans="1:17" x14ac:dyDescent="0.25">
      <c r="A31" s="2" t="s">
        <v>57</v>
      </c>
      <c r="B31" t="s">
        <v>3</v>
      </c>
      <c r="C31" t="s">
        <v>32</v>
      </c>
      <c r="D31" t="s">
        <v>60</v>
      </c>
      <c r="F31" s="3">
        <v>0.50587065815925603</v>
      </c>
      <c r="G31" s="3">
        <v>10.974399999999999</v>
      </c>
      <c r="H31" s="3">
        <f t="shared" si="3"/>
        <v>0.64304989616433161</v>
      </c>
      <c r="I31">
        <v>1097.44</v>
      </c>
      <c r="J31" s="3"/>
    </row>
    <row r="32" spans="1:17" x14ac:dyDescent="0.25">
      <c r="A32" s="2" t="s">
        <v>58</v>
      </c>
      <c r="B32" t="s">
        <v>3</v>
      </c>
      <c r="C32" t="s">
        <v>34</v>
      </c>
      <c r="D32" t="s">
        <v>60</v>
      </c>
      <c r="F32" s="3">
        <v>0.18893370032310489</v>
      </c>
      <c r="G32" s="3">
        <v>1.8141</v>
      </c>
      <c r="H32" s="3">
        <f t="shared" si="3"/>
        <v>0.22989462985811526</v>
      </c>
      <c r="I32">
        <v>181.41</v>
      </c>
      <c r="J32" s="3"/>
    </row>
    <row r="33" spans="1:8" x14ac:dyDescent="0.25">
      <c r="A33" s="2"/>
      <c r="F33" s="3"/>
      <c r="H33" s="3"/>
    </row>
    <row r="34" spans="1:8" x14ac:dyDescent="0.25">
      <c r="D34" t="s">
        <v>70</v>
      </c>
      <c r="F34" s="3">
        <f>AVERAGE(F3:F32)</f>
        <v>0.27087353700193706</v>
      </c>
      <c r="G34" t="s">
        <v>71</v>
      </c>
      <c r="H34" s="3">
        <f>AVERAGE(H3:H32)</f>
        <v>0.35837054603587454</v>
      </c>
    </row>
    <row r="35" spans="1:8" x14ac:dyDescent="0.25">
      <c r="H35" s="3"/>
    </row>
  </sheetData>
  <sortState xmlns:xlrd2="http://schemas.microsoft.com/office/spreadsheetml/2017/richdata2" ref="A3:D32">
    <sortCondition ref="A3:A32"/>
  </sortState>
  <mergeCells count="2">
    <mergeCell ref="M13:Q13"/>
    <mergeCell ref="L13:L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Divyatejas Venkatesh</dc:creator>
  <cp:lastModifiedBy>Divyatejas Venkatesh</cp:lastModifiedBy>
  <dcterms:created xsi:type="dcterms:W3CDTF">2025-04-22T03:08:04Z</dcterms:created>
  <dcterms:modified xsi:type="dcterms:W3CDTF">2025-04-28T17:33:44Z</dcterms:modified>
</cp:coreProperties>
</file>