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0BEC557-7952-470B-9263-96144D2A48FE}" xr6:coauthVersionLast="47" xr6:coauthVersionMax="47" xr10:uidLastSave="{00000000-0000-0000-0000-000000000000}"/>
  <bookViews>
    <workbookView xWindow="4320" yWindow="2650" windowWidth="19200" windowHeight="11170" activeTab="2" xr2:uid="{00000000-000D-0000-FFFF-FFFF00000000}"/>
  </bookViews>
  <sheets>
    <sheet name="Sheet1" sheetId="1" r:id="rId1"/>
    <sheet name="Buy" sheetId="2" r:id="rId2"/>
    <sheet name="Se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C6" i="1" s="1"/>
  <c r="L15" i="1"/>
  <c r="A15" i="1"/>
  <c r="I8" i="1"/>
  <c r="C8" i="1" s="1"/>
  <c r="I4" i="1"/>
  <c r="J4" i="1" s="1"/>
  <c r="H4" i="1"/>
  <c r="H6" i="1" s="1"/>
  <c r="I2" i="1"/>
  <c r="J2" i="1" s="1"/>
  <c r="O4" i="1" l="1"/>
  <c r="C4" i="1"/>
  <c r="C2" i="1"/>
  <c r="H8" i="1"/>
  <c r="A8" i="1"/>
  <c r="O2" i="1"/>
  <c r="G2" i="1"/>
  <c r="D6" i="1"/>
  <c r="A6" i="1"/>
  <c r="J6" i="1"/>
  <c r="O6" i="1" s="1"/>
  <c r="D8" i="1"/>
  <c r="J8" i="1"/>
  <c r="O8" i="1" s="1"/>
  <c r="G4" i="1"/>
  <c r="G8" i="1" l="1"/>
  <c r="O10" i="1"/>
  <c r="D2" i="1"/>
  <c r="A2" i="1"/>
  <c r="A4" i="1"/>
  <c r="D4" i="1"/>
  <c r="G6" i="1"/>
  <c r="A10" i="1" l="1"/>
</calcChain>
</file>

<file path=xl/sharedStrings.xml><?xml version="1.0" encoding="utf-8"?>
<sst xmlns="http://schemas.openxmlformats.org/spreadsheetml/2006/main" count="60" uniqueCount="37">
  <si>
    <t>CALL</t>
  </si>
  <si>
    <t>SL POINTS</t>
  </si>
  <si>
    <t>BUY ENTRY</t>
  </si>
  <si>
    <t>CMP</t>
  </si>
  <si>
    <t>SELL ENTRY</t>
  </si>
  <si>
    <t>PUT</t>
  </si>
  <si>
    <t xml:space="preserve">BUY </t>
  </si>
  <si>
    <t>SELL</t>
  </si>
  <si>
    <t>WAIT</t>
  </si>
  <si>
    <t>HS</t>
  </si>
  <si>
    <t>HR</t>
  </si>
  <si>
    <t>S-BAP</t>
  </si>
  <si>
    <t>R-BAP</t>
  </si>
  <si>
    <t>AVERAGE</t>
  </si>
  <si>
    <t>S3</t>
  </si>
  <si>
    <t>R2</t>
  </si>
  <si>
    <t>SS</t>
  </si>
  <si>
    <t>RS</t>
  </si>
  <si>
    <t>TECHNICAL</t>
  </si>
  <si>
    <t>TARGET</t>
  </si>
  <si>
    <t>STOPLOSS</t>
  </si>
  <si>
    <t>OPT CE CMP</t>
  </si>
  <si>
    <t xml:space="preserve">OPT PE CMP </t>
  </si>
  <si>
    <t>TECH - A10</t>
  </si>
  <si>
    <t>TECH - O10</t>
  </si>
  <si>
    <t xml:space="preserve">FIND MAXIMUM FIGURE </t>
  </si>
  <si>
    <t>FIND MAXIMUM FIGURE</t>
  </si>
  <si>
    <t>E7 AND F7 FIGURES WILL GET FROM ANOTHER CALCULATION</t>
  </si>
  <si>
    <t>SYMBOL</t>
  </si>
  <si>
    <t>EXPIRY</t>
  </si>
  <si>
    <t>OPTION TYPE</t>
  </si>
  <si>
    <t>STRIKE PRICE</t>
  </si>
  <si>
    <t>SELL RATE</t>
  </si>
  <si>
    <t>BUY RATE</t>
  </si>
  <si>
    <t>NIFTY</t>
  </si>
  <si>
    <t>62720.29,62720.29,52478.87,61862.26</t>
  </si>
  <si>
    <t>62420.29,62420.29,47617.18,61862.26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</si>
</sst>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4" fillId="3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H3" sqref="H3"/>
    </sheetView>
  </sheetViews>
  <sheetFormatPr defaultRowHeight="14.5" x14ac:dyDescent="0.35"/>
  <cols>
    <col min="1" max="1" width="15.1796875" bestFit="1" customWidth="1"/>
    <col min="3" max="3" width="11.7265625" bestFit="1" customWidth="1"/>
    <col min="10" max="10" width="12.1796875" bestFit="1" customWidth="1"/>
    <col min="12" max="12" width="15.7265625" bestFit="1" customWidth="1"/>
  </cols>
  <sheetData>
    <row r="1" spans="1:15" ht="15.5" x14ac:dyDescent="0.35">
      <c r="A1" s="1" t="s">
        <v>0</v>
      </c>
      <c r="B1" t="s">
        <v>1</v>
      </c>
      <c r="C1" s="1" t="s">
        <v>2</v>
      </c>
      <c r="D1" s="2"/>
      <c r="E1" s="2" t="s">
        <v>16</v>
      </c>
      <c r="F1" s="2" t="s">
        <v>17</v>
      </c>
      <c r="G1" s="2"/>
      <c r="H1" s="2" t="s">
        <v>3</v>
      </c>
      <c r="I1" s="2"/>
      <c r="J1" s="1" t="s">
        <v>4</v>
      </c>
      <c r="K1" t="s">
        <v>1</v>
      </c>
      <c r="L1" s="2"/>
      <c r="M1" s="2"/>
      <c r="N1" s="2"/>
      <c r="O1" s="1" t="s">
        <v>5</v>
      </c>
    </row>
    <row r="2" spans="1:15" ht="15.5" x14ac:dyDescent="0.35">
      <c r="A2" s="3">
        <f>SUM(C2-H2)</f>
        <v>184.34999999999854</v>
      </c>
      <c r="C2" s="4">
        <f>SUM(F2-I2)</f>
        <v>22390.3</v>
      </c>
      <c r="D2" s="5" t="str">
        <f>IF(H2&lt;C2,L2,N2)</f>
        <v xml:space="preserve">BUY </v>
      </c>
      <c r="E2" s="6">
        <v>22357.3</v>
      </c>
      <c r="F2" s="6">
        <v>22657.3</v>
      </c>
      <c r="G2" s="5" t="str">
        <f>IF(H2&gt;J2,M2,N2)</f>
        <v>WAIT</v>
      </c>
      <c r="H2" s="6">
        <v>22205.95</v>
      </c>
      <c r="I2" s="2">
        <f>SUM(F2-E2)*0.89</f>
        <v>267</v>
      </c>
      <c r="J2" s="7">
        <f>SUM(E2+I2)</f>
        <v>22624.3</v>
      </c>
      <c r="K2" s="8"/>
      <c r="L2" s="2" t="s">
        <v>6</v>
      </c>
      <c r="M2" s="2" t="s">
        <v>7</v>
      </c>
      <c r="N2" s="2" t="s">
        <v>8</v>
      </c>
      <c r="O2" s="1">
        <f>SUM(J2-H2)</f>
        <v>418.34999999999854</v>
      </c>
    </row>
    <row r="3" spans="1:15" ht="15.5" x14ac:dyDescent="0.35">
      <c r="A3" s="3"/>
      <c r="C3" s="4"/>
      <c r="D3" s="2"/>
      <c r="E3" s="2" t="s">
        <v>9</v>
      </c>
      <c r="F3" s="2" t="s">
        <v>10</v>
      </c>
      <c r="G3" s="2"/>
      <c r="H3" s="2"/>
      <c r="I3" s="2"/>
      <c r="J3" s="7"/>
      <c r="L3" s="2"/>
      <c r="M3" s="2"/>
      <c r="N3" s="2"/>
      <c r="O3" s="1"/>
    </row>
    <row r="4" spans="1:15" ht="15.5" x14ac:dyDescent="0.35">
      <c r="A4" s="3">
        <f>SUM(C4-H4)</f>
        <v>184.34999999999854</v>
      </c>
      <c r="C4" s="4">
        <f>SUM(F4-I4)</f>
        <v>22390.3</v>
      </c>
      <c r="D4" s="5" t="str">
        <f>IF(H4&lt;C4,L4,N4)</f>
        <v xml:space="preserve">BUY </v>
      </c>
      <c r="E4" s="6">
        <v>22357.3</v>
      </c>
      <c r="F4" s="6">
        <v>22657.3</v>
      </c>
      <c r="G4" s="5" t="str">
        <f>IF(H4&gt;J4,M4,N4)</f>
        <v>WAIT</v>
      </c>
      <c r="H4" s="6">
        <f>SUM(H2)</f>
        <v>22205.95</v>
      </c>
      <c r="I4" s="2">
        <f>SUM(F4-E4)*0.89</f>
        <v>267</v>
      </c>
      <c r="J4" s="7">
        <f>SUM(E4+I4)</f>
        <v>22624.3</v>
      </c>
      <c r="K4" s="8"/>
      <c r="L4" s="2" t="s">
        <v>6</v>
      </c>
      <c r="M4" s="2" t="s">
        <v>7</v>
      </c>
      <c r="N4" s="2" t="s">
        <v>8</v>
      </c>
      <c r="O4" s="1">
        <f>SUM(J4-H4)</f>
        <v>418.34999999999854</v>
      </c>
    </row>
    <row r="5" spans="1:15" ht="15.5" x14ac:dyDescent="0.35">
      <c r="A5" s="3"/>
      <c r="C5" s="4"/>
      <c r="D5" s="2"/>
      <c r="E5" s="2" t="s">
        <v>11</v>
      </c>
      <c r="F5" s="2" t="s">
        <v>12</v>
      </c>
      <c r="G5" s="2"/>
      <c r="H5" s="2"/>
      <c r="I5" s="2"/>
      <c r="J5" s="7"/>
      <c r="L5" s="2"/>
      <c r="M5" s="2"/>
      <c r="N5" s="2"/>
      <c r="O5" s="1"/>
    </row>
    <row r="6" spans="1:15" ht="15.5" x14ac:dyDescent="0.35">
      <c r="A6" s="3">
        <f>SUM(C6-H6)</f>
        <v>-6099.1241000000009</v>
      </c>
      <c r="C6" s="4">
        <f>SUM(F6-I6)</f>
        <v>16106.8259</v>
      </c>
      <c r="D6" s="5" t="str">
        <f>IF(H6&lt;C6,L6,N6)</f>
        <v>WAIT</v>
      </c>
      <c r="E6" s="6">
        <v>15572.04</v>
      </c>
      <c r="F6" s="6">
        <v>20433.73</v>
      </c>
      <c r="G6" s="5" t="str">
        <f>IF(H6&gt;J6,M6,N6)</f>
        <v>SELL</v>
      </c>
      <c r="H6" s="6">
        <f>SUM(H4)</f>
        <v>22205.95</v>
      </c>
      <c r="I6" s="2">
        <f>SUM(F6-E6)*0.89</f>
        <v>4326.9040999999988</v>
      </c>
      <c r="J6" s="7">
        <f>SUM(E6+I6)</f>
        <v>19898.944100000001</v>
      </c>
      <c r="K6" s="8"/>
      <c r="L6" s="2" t="s">
        <v>6</v>
      </c>
      <c r="M6" s="2" t="s">
        <v>7</v>
      </c>
      <c r="N6" s="2" t="s">
        <v>8</v>
      </c>
      <c r="O6" s="1">
        <f>SUM(J6-H6)</f>
        <v>-2307.0059000000001</v>
      </c>
    </row>
    <row r="7" spans="1:15" ht="15.5" x14ac:dyDescent="0.35">
      <c r="A7" s="3"/>
      <c r="C7" s="4"/>
      <c r="D7" s="2"/>
      <c r="E7" s="2" t="s">
        <v>14</v>
      </c>
      <c r="F7" s="2" t="s">
        <v>15</v>
      </c>
      <c r="G7" s="2"/>
      <c r="H7" s="2"/>
      <c r="I7" s="2"/>
      <c r="J7" s="7"/>
      <c r="L7" s="2"/>
      <c r="M7" s="2"/>
      <c r="N7" s="2"/>
      <c r="O7" s="1"/>
    </row>
    <row r="8" spans="1:15" ht="15.5" x14ac:dyDescent="0.35">
      <c r="A8" s="3">
        <f>SUM(C8-H8)</f>
        <v>46.659999999999854</v>
      </c>
      <c r="C8" s="4">
        <f>SUM(F8-I8)</f>
        <v>22252.61</v>
      </c>
      <c r="D8" s="5" t="str">
        <f>IF(H8&lt;C8,L8,N8)</f>
        <v xml:space="preserve">BUY </v>
      </c>
      <c r="E8" s="6">
        <v>22252.61</v>
      </c>
      <c r="F8" s="6">
        <v>22252.61</v>
      </c>
      <c r="G8" s="5" t="str">
        <f>IF(H8&gt;J8,M8,N8)</f>
        <v>WAIT</v>
      </c>
      <c r="H8" s="6">
        <f>SUM(H4)</f>
        <v>22205.95</v>
      </c>
      <c r="I8" s="2">
        <f>SUM(F8-E8)*0.89</f>
        <v>0</v>
      </c>
      <c r="J8" s="7">
        <f>SUM(E8+I8)</f>
        <v>22252.61</v>
      </c>
      <c r="K8" s="8"/>
      <c r="L8" s="2" t="s">
        <v>6</v>
      </c>
      <c r="M8" s="2" t="s">
        <v>7</v>
      </c>
      <c r="N8" s="2" t="s">
        <v>8</v>
      </c>
      <c r="O8" s="1">
        <f>SUM(J8-H8)</f>
        <v>46.659999999999854</v>
      </c>
    </row>
    <row r="9" spans="1:15" x14ac:dyDescent="0.35">
      <c r="A9" t="s">
        <v>13</v>
      </c>
      <c r="O9" t="s">
        <v>13</v>
      </c>
    </row>
    <row r="10" spans="1:15" x14ac:dyDescent="0.35">
      <c r="A10">
        <f>SUM(A2:A8)/4</f>
        <v>-1420.941025000001</v>
      </c>
      <c r="O10">
        <f>SUM(O2:O8)/4</f>
        <v>-355.91147500000079</v>
      </c>
    </row>
    <row r="11" spans="1:15" x14ac:dyDescent="0.35">
      <c r="A11" t="s">
        <v>25</v>
      </c>
      <c r="D11" t="s">
        <v>27</v>
      </c>
      <c r="O11" t="s">
        <v>26</v>
      </c>
    </row>
    <row r="12" spans="1:15" ht="18.5" x14ac:dyDescent="0.45">
      <c r="A12" s="9" t="s">
        <v>21</v>
      </c>
      <c r="B12" s="9" t="s">
        <v>23</v>
      </c>
      <c r="C12" s="3"/>
      <c r="L12" s="9" t="s">
        <v>22</v>
      </c>
      <c r="M12" s="9" t="s">
        <v>24</v>
      </c>
      <c r="N12" s="2"/>
    </row>
    <row r="13" spans="1:15" x14ac:dyDescent="0.35">
      <c r="A13" s="10"/>
      <c r="B13" s="10"/>
      <c r="L13" s="10"/>
      <c r="M13" s="10"/>
      <c r="N13" s="2"/>
    </row>
    <row r="14" spans="1:15" ht="18.5" x14ac:dyDescent="0.45">
      <c r="A14" s="9" t="s">
        <v>18</v>
      </c>
      <c r="B14" s="9"/>
      <c r="C14" s="11" t="s">
        <v>19</v>
      </c>
      <c r="L14" s="9" t="s">
        <v>18</v>
      </c>
      <c r="M14" s="9"/>
      <c r="N14" s="9" t="s">
        <v>19</v>
      </c>
    </row>
    <row r="15" spans="1:15" ht="18.5" x14ac:dyDescent="0.45">
      <c r="A15" s="12">
        <f>SUM(A13-B13)</f>
        <v>0</v>
      </c>
      <c r="B15" s="12"/>
      <c r="C15" s="10"/>
      <c r="L15" s="12">
        <f>SUM(L13-M13)</f>
        <v>0</v>
      </c>
      <c r="M15" s="12"/>
      <c r="N15" s="12"/>
    </row>
    <row r="16" spans="1:15" ht="18.5" x14ac:dyDescent="0.45">
      <c r="A16" s="11" t="s">
        <v>20</v>
      </c>
      <c r="L16" s="9" t="s">
        <v>20</v>
      </c>
      <c r="M16" s="2"/>
      <c r="N16" s="2"/>
    </row>
    <row r="17" spans="1:14" ht="18.5" x14ac:dyDescent="0.45">
      <c r="A17" s="10"/>
      <c r="L17" s="12"/>
      <c r="M17" s="2"/>
      <c r="N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"/>
  <sheetViews>
    <sheetView workbookViewId="0">
      <selection activeCell="A4" sqref="A4:G4"/>
    </sheetView>
  </sheetViews>
  <sheetFormatPr defaultRowHeight="14.5" x14ac:dyDescent="0.35"/>
  <cols>
    <col min="1" max="1" width="7.7265625" bestFit="1" customWidth="1"/>
    <col min="2" max="2" width="10.453125" bestFit="1" customWidth="1"/>
    <col min="3" max="3" width="11.81640625" bestFit="1" customWidth="1"/>
    <col min="4" max="4" width="11.54296875" bestFit="1" customWidth="1"/>
    <col min="5" max="5" width="17.81640625" bestFit="1" customWidth="1"/>
    <col min="6" max="6" width="9.08984375" bestFit="1" customWidth="1"/>
    <col min="7" max="7" width="11.7265625" bestFit="1" customWidth="1"/>
  </cols>
  <sheetData>
    <row r="2" spans="1:7" x14ac:dyDescent="0.35">
      <c r="A2" t="s">
        <v>28</v>
      </c>
      <c r="B2" t="s">
        <v>29</v>
      </c>
      <c r="C2" t="s">
        <v>30</v>
      </c>
      <c r="D2" t="s">
        <v>31</v>
      </c>
      <c r="E2" t="s">
        <v>33</v>
      </c>
      <c r="F2" t="s">
        <v>20</v>
      </c>
      <c r="G2" t="s">
        <v>19</v>
      </c>
    </row>
    <row r="4" spans="1:7" x14ac:dyDescent="0.35">
      <c r="A4" t="s">
        <v>34</v>
      </c>
      <c r="B4" s="13">
        <v>45407</v>
      </c>
      <c r="E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"/>
  <sheetViews>
    <sheetView tabSelected="1" workbookViewId="0">
      <selection activeCell="A4" sqref="A4:G4"/>
    </sheetView>
  </sheetViews>
  <sheetFormatPr defaultRowHeight="14.5" x14ac:dyDescent="0.35"/>
  <cols>
    <col min="1" max="1" width="7.7265625" bestFit="1" customWidth="1"/>
    <col min="2" max="2" width="10.453125" bestFit="1" customWidth="1"/>
    <col min="3" max="3" width="11.81640625" bestFit="1" customWidth="1"/>
    <col min="4" max="4" width="11.54296875" bestFit="1" customWidth="1"/>
    <col min="5" max="5" width="17.81640625" bestFit="1" customWidth="1"/>
    <col min="6" max="6" width="9.08984375" bestFit="1" customWidth="1"/>
    <col min="7" max="7" width="11.7265625" bestFit="1" customWidth="1"/>
  </cols>
  <sheetData>
    <row r="2" spans="1:7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20</v>
      </c>
      <c r="G2" t="s">
        <v>19</v>
      </c>
    </row>
    <row r="4" spans="1:7" x14ac:dyDescent="0.35">
      <c r="A4" t="s">
        <v>34</v>
      </c>
      <c r="B4" s="13">
        <v>45407</v>
      </c>
      <c r="E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Buy</vt:lpstr>
      <vt:lpstr>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2024-04-24T08:51:31Z</dcterms:modified>
</cp:coreProperties>
</file>