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vikas\OneDrive\Desktop\sumit\Excel project\"/>
    </mc:Choice>
  </mc:AlternateContent>
  <xr:revisionPtr revIDLastSave="0" documentId="13_ncr:1_{773F5D64-656D-4A7D-AD14-8627FE71F504}" xr6:coauthVersionLast="47" xr6:coauthVersionMax="47" xr10:uidLastSave="{00000000-0000-0000-0000-000000000000}"/>
  <bookViews>
    <workbookView xWindow="-120" yWindow="-120" windowWidth="20730" windowHeight="11040" activeTab="7" xr2:uid="{00000000-000D-0000-FFFF-FFFF00000000}"/>
  </bookViews>
  <sheets>
    <sheet name="combo chart" sheetId="3" r:id="rId1"/>
    <sheet name="water foll" sheetId="5" r:id="rId2"/>
    <sheet name="pie chart" sheetId="6" r:id="rId3"/>
    <sheet name="map chart" sheetId="7" r:id="rId4"/>
    <sheet name="bar chart" sheetId="8" r:id="rId5"/>
    <sheet name="KPI" sheetId="9" r:id="rId6"/>
    <sheet name="KPI YOY" sheetId="10" r:id="rId7"/>
    <sheet name="Dashboard" sheetId="11" r:id="rId8"/>
    <sheet name="Data" sheetId="1" r:id="rId9"/>
  </sheets>
  <definedNames>
    <definedName name="_xlchart.v1.0" hidden="1">'water foll'!$D$4:$D$7</definedName>
    <definedName name="_xlchart.v1.1" hidden="1">'water foll'!$E$3</definedName>
    <definedName name="_xlchart.v1.2" hidden="1">'water foll'!$E$4:$E$7</definedName>
    <definedName name="_xlchart.v5.10" hidden="1">'map chart'!$D$3</definedName>
    <definedName name="_xlchart.v5.11" hidden="1">'map chart'!$D$4:$D$53</definedName>
    <definedName name="_xlchart.v5.12" hidden="1">'map chart'!$E$3</definedName>
    <definedName name="_xlchart.v5.13"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'water foll'!$D$4:$D$7</definedName>
    <definedName name="_xlchart.v5.8" hidden="1">'water foll'!$E$3</definedName>
    <definedName name="_xlchart.v5.9" hidden="1">'water foll'!$E$4:$E$7</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B9" i="10" l="1"/>
  <c r="C9" i="10"/>
  <c r="E5" i="8"/>
  <c r="E6" i="8"/>
  <c r="E7" i="8"/>
  <c r="E8" i="8"/>
  <c r="E9" i="8"/>
  <c r="D5" i="8"/>
  <c r="D6" i="8"/>
  <c r="D7" i="8"/>
  <c r="D8" i="8"/>
  <c r="D9" i="8"/>
  <c r="E4" i="8"/>
  <c r="D4" i="8"/>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53" i="7"/>
  <c r="E53"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E4" i="7"/>
  <c r="D4" i="7"/>
  <c r="E5" i="5"/>
  <c r="E6" i="5"/>
  <c r="E7" i="5"/>
  <c r="D5" i="5"/>
  <c r="D6" i="5"/>
  <c r="D7" i="5"/>
  <c r="E4"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9" i="10"/>
  <c r="D9" i="10"/>
  <c r="F9" i="10"/>
  <c r="K18" i="9"/>
  <c r="E18" i="9"/>
  <c r="H18" i="9"/>
  <c r="B18" i="9"/>
  <c r="N18" i="9"/>
</calcChain>
</file>

<file path=xl/sharedStrings.xml><?xml version="1.0" encoding="utf-8"?>
<sst xmlns="http://schemas.openxmlformats.org/spreadsheetml/2006/main" count="130135" uniqueCount="10961">
  <si>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</si>
  <si>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</si>
  <si>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</si>
  <si>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</si>
  <si>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</si>
  <si>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</si>
  <si>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</si>
  <si>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</si>
  <si>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</si>
  <si>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</si>
  <si>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</si>
  <si>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</si>
  <si>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</si>
  <si>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</si>
  <si>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</si>
  <si>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</si>
  <si>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</si>
  <si>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</si>
  <si>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</si>
  <si>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</si>
  <si>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</si>
  <si>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</si>
  <si>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</si>
  <si>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</si>
  <si>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</si>
  <si>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</si>
  <si>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</si>
  <si>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</si>
  <si>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</si>
  <si>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</si>
  <si>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</si>
  <si>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</si>
  <si>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</si>
  <si>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</si>
  <si>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</si>
  <si>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</si>
  <si>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</si>
  <si>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</si>
  <si>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</si>
  <si>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</si>
  <si>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</si>
  <si>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</si>
  <si>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</si>
  <si>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</si>
  <si>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</si>
  <si>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</si>
  <si>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</si>
  <si>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</si>
  <si>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</si>
  <si>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</si>
  <si>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</si>
  <si>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</si>
  <si>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</si>
  <si>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</si>
  <si>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</si>
  <si>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</si>
  <si>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</si>
  <si>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</si>
  <si>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</si>
  <si>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</si>
  <si>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</si>
  <si>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</si>
  <si>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</si>
  <si>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</si>
  <si>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</si>
  <si>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</si>
  <si>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</si>
  <si>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</si>
  <si>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</si>
  <si>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</si>
  <si>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</si>
  <si>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</si>
  <si>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</si>
  <si>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</si>
  <si>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</si>
  <si>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</si>
  <si>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</si>
  <si>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</si>
  <si>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</si>
  <si>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</si>
  <si>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</si>
  <si>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</si>
  <si>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</si>
  <si>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</si>
  <si>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</si>
  <si>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</si>
  <si>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</si>
  <si>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</si>
  <si>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</si>
  <si>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</si>
  <si>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</si>
  <si>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</si>
  <si>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</si>
  <si>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</si>
  <si>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</si>
  <si>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</si>
  <si>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</si>
  <si>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</si>
  <si>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</si>
  <si>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</si>
  <si>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</si>
  <si>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</si>
  <si>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</si>
  <si>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</si>
  <si>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</si>
  <si>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</si>
  <si>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</si>
  <si>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</si>
  <si>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</si>
  <si>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</si>
  <si>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</si>
  <si>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</si>
  <si>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</si>
  <si>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</si>
  <si>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</si>
  <si>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</si>
  <si>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</si>
  <si>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</si>
  <si>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</si>
  <si>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</si>
  <si>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</si>
  <si>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</si>
  <si>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</si>
  <si>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</si>
  <si>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</si>
  <si>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</si>
  <si>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</si>
  <si>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</si>
  <si>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</si>
  <si>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</si>
  <si>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</si>
  <si>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</si>
  <si>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</si>
  <si>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</si>
  <si>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</si>
  <si>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</si>
  <si>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</si>
  <si>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</si>
  <si>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</si>
  <si>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</si>
  <si>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</si>
  <si>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</si>
  <si>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</si>
  <si>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</si>
  <si>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</si>
  <si>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</si>
  <si>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</si>
  <si>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</si>
  <si>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</si>
  <si>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</si>
  <si>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</si>
  <si>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</si>
  <si>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</si>
  <si>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</si>
  <si>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</si>
  <si>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</si>
  <si>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</si>
  <si>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</si>
  <si>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</si>
  <si>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</si>
  <si>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</si>
  <si>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</si>
  <si>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</si>
  <si>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</si>
  <si>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</si>
  <si>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</si>
  <si>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</si>
  <si>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</si>
  <si>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</si>
  <si>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</si>
  <si>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</si>
  <si>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</si>
  <si>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</si>
  <si>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</si>
  <si>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</si>
  <si>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</si>
  <si>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</si>
  <si>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</si>
  <si>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</si>
  <si>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</si>
  <si>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</si>
  <si>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</si>
  <si>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</si>
  <si>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</si>
  <si>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</si>
  <si>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</si>
  <si>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</si>
  <si>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</si>
  <si>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</si>
  <si>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</si>
  <si>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</si>
  <si>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</si>
  <si>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</si>
  <si>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</si>
  <si>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</si>
  <si>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</si>
  <si>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</si>
  <si>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</si>
  <si>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</si>
  <si>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</si>
  <si>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</si>
  <si>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</si>
  <si>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</si>
  <si>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</si>
  <si>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</si>
  <si>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</si>
  <si>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</si>
  <si>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</si>
  <si>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</si>
  <si>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</si>
  <si>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</si>
  <si>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</si>
  <si>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</si>
  <si>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</si>
  <si>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</si>
  <si>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</si>
  <si>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</si>
  <si>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</si>
  <si>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</si>
  <si>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</si>
  <si>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</si>
  <si>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</si>
  <si>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</si>
  <si>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</si>
  <si>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</si>
  <si>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</si>
  <si>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</si>
  <si>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</si>
  <si>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</si>
  <si>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</si>
  <si>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</si>
  <si>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</si>
  <si>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</si>
  <si>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</si>
  <si>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</si>
  <si>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</si>
  <si>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</si>
  <si>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</si>
  <si>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</si>
  <si>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</si>
  <si>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</si>
  <si>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</si>
  <si>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</si>
  <si>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</si>
  <si>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</si>
  <si>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</si>
  <si>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</si>
  <si>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</si>
  <si>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</si>
  <si>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</si>
  <si>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</si>
  <si>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</si>
  <si>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</si>
  <si>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</si>
  <si>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</si>
  <si>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</si>
  <si>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</si>
  <si>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</si>
  <si>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</si>
  <si>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</si>
  <si>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</si>
  <si>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</si>
  <si>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</si>
  <si>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</si>
  <si>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</si>
  <si>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</si>
  <si>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</si>
  <si>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</si>
  <si>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</si>
  <si>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</si>
  <si>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</si>
  <si>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</si>
  <si>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</si>
  <si>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</si>
  <si>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</si>
  <si>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</si>
  <si>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</si>
  <si>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</si>
  <si>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</si>
  <si>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</si>
  <si>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</si>
  <si>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</si>
  <si>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</si>
  <si>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</si>
  <si>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</si>
  <si>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</si>
  <si>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</si>
  <si>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</si>
  <si>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</si>
  <si>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</si>
  <si>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</si>
  <si>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</si>
  <si>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</si>
  <si>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</si>
  <si>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</si>
  <si>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</si>
  <si>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</si>
  <si>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</si>
  <si>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</si>
  <si>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</si>
  <si>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</si>
  <si>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</si>
  <si>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</si>
  <si>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</si>
  <si>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</si>
  <si>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</si>
  <si>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</si>
  <si>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</si>
  <si>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</si>
  <si>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</si>
  <si>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</si>
  <si>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</si>
  <si>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</si>
  <si>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</si>
  <si>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</si>
  <si>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</si>
  <si>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</si>
  <si>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</si>
  <si>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</si>
  <si>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</si>
  <si>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</si>
  <si>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</si>
  <si>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</si>
  <si>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</si>
  <si>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</si>
  <si>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</si>
  <si>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</si>
  <si>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</si>
  <si>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</si>
  <si>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</si>
  <si>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</si>
  <si>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</si>
  <si>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</si>
  <si>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</si>
  <si>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</si>
  <si>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</si>
  <si>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</si>
  <si>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</si>
  <si>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</si>
  <si>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</si>
  <si>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</si>
  <si>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</si>
  <si>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</si>
  <si>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</si>
  <si>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</si>
  <si>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</si>
  <si>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</si>
  <si>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</si>
  <si>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</si>
  <si>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</si>
  <si>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</si>
  <si>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</si>
  <si>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</si>
  <si>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</si>
  <si>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</si>
  <si>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</si>
  <si>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</si>
  <si>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</si>
  <si>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</si>
  <si>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</si>
  <si>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</si>
  <si>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</si>
  <si>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</si>
  <si>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</si>
  <si>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</si>
  <si>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</si>
  <si>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</si>
  <si>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</si>
  <si>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</si>
  <si>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</si>
  <si>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</si>
  <si>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</si>
  <si>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</si>
  <si>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</si>
  <si>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</si>
  <si>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</si>
  <si>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</si>
  <si>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</si>
  <si>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</si>
  <si>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</si>
  <si>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</si>
  <si>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</si>
  <si>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</si>
  <si>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</si>
  <si>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</si>
  <si>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</si>
  <si>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</si>
  <si>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</si>
  <si>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</si>
  <si>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</si>
  <si>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</si>
  <si>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</si>
  <si>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</si>
  <si>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</si>
  <si>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</si>
  <si>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</si>
  <si>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</si>
  <si>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</si>
  <si>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</si>
  <si>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</si>
  <si>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</si>
  <si>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</si>
  <si>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</si>
  <si>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</si>
  <si>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</si>
  <si>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</si>
  <si>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</si>
  <si>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</si>
  <si>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</si>
  <si>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</si>
  <si>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</si>
  <si>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</si>
  <si>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</si>
  <si>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</si>
  <si>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</si>
  <si>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</si>
  <si>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</si>
  <si>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</si>
  <si>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</si>
  <si>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</si>
  <si>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</si>
  <si>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</si>
  <si>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</si>
  <si>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</si>
  <si>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</si>
  <si>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</si>
  <si>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</si>
  <si>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</si>
  <si>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</si>
  <si>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</si>
  <si>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</si>
  <si>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</si>
  <si>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</si>
  <si>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</si>
  <si>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</si>
  <si>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</si>
  <si>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</si>
  <si>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</si>
  <si>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</si>
  <si>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</si>
  <si>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</si>
  <si>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</si>
  <si>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</si>
  <si>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</si>
  <si>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</si>
  <si>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</si>
  <si>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</si>
  <si>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</si>
  <si>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</si>
  <si>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</si>
  <si>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</si>
  <si>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</si>
  <si>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</si>
  <si>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</si>
  <si>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</si>
  <si>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</si>
  <si>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</si>
  <si>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</si>
  <si>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</si>
  <si>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</si>
  <si>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</si>
  <si>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</si>
  <si>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</si>
  <si>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</si>
  <si>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</si>
  <si>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</si>
  <si>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</si>
  <si>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</si>
  <si>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</si>
  <si>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</si>
  <si>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</si>
  <si>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</si>
  <si>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</si>
  <si>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</si>
  <si>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</si>
  <si>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</si>
  <si>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</si>
  <si>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</si>
  <si>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</si>
  <si>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</si>
  <si>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</si>
  <si>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</si>
  <si>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</si>
  <si>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</si>
  <si>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</si>
  <si>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</si>
  <si>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</si>
  <si>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</si>
  <si>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</si>
  <si>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</si>
  <si>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</si>
  <si>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</si>
  <si>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</si>
  <si>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</si>
  <si>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</si>
  <si>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</si>
  <si>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</si>
  <si>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</si>
  <si>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</si>
  <si>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</si>
  <si>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</si>
  <si>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</si>
  <si>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</si>
  <si>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</si>
  <si>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</si>
  <si>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</si>
  <si>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</si>
  <si>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</si>
  <si>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</si>
  <si>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</si>
  <si>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</si>
  <si>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</si>
  <si>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</si>
  <si>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</si>
  <si>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</si>
  <si>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</si>
  <si>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</si>
  <si>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</si>
  <si>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</si>
  <si>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</si>
  <si>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</si>
  <si>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</si>
  <si>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</si>
  <si>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</si>
  <si>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</si>
  <si>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</si>
  <si>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</si>
  <si>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</si>
  <si>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</si>
  <si>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</si>
  <si>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</si>
  <si>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</si>
  <si>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</si>
  <si>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</si>
  <si>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</si>
  <si>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</si>
  <si>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</si>
  <si>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</si>
  <si>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</si>
  <si>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</si>
  <si>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</si>
  <si>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</si>
  <si>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</si>
  <si>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</si>
  <si>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</si>
  <si>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</si>
  <si>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</si>
  <si>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</si>
  <si>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</si>
  <si>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</si>
  <si>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</si>
  <si>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</si>
  <si>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</si>
  <si>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</si>
  <si>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</si>
  <si>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</si>
  <si>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</si>
  <si>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</si>
  <si>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</si>
  <si>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</si>
  <si>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</si>
  <si>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</si>
  <si>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</si>
  <si>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</si>
  <si>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</si>
  <si>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</si>
  <si>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</si>
  <si>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</si>
  <si>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</si>
  <si>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</si>
  <si>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</si>
  <si>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</si>
  <si>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</si>
  <si>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</si>
  <si>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</si>
  <si>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</si>
  <si>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</si>
  <si>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</si>
  <si>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</si>
  <si>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</si>
  <si>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</si>
  <si>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</si>
  <si>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</si>
  <si>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</si>
  <si>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</si>
  <si>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</si>
  <si>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</si>
  <si>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</si>
  <si>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</si>
  <si>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</si>
  <si>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</si>
  <si>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</si>
  <si>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</si>
  <si>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</si>
  <si>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</si>
  <si>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</si>
  <si>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</si>
  <si>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</si>
  <si>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</si>
  <si>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</si>
  <si>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</si>
  <si>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</si>
  <si>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</si>
  <si>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</si>
  <si>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</si>
  <si>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</si>
  <si>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</si>
  <si>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</si>
  <si>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</si>
  <si>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</si>
  <si>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</si>
  <si>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</si>
  <si>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</si>
  <si>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</si>
  <si>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</si>
  <si>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</si>
  <si>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</si>
  <si>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</si>
  <si>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</si>
  <si>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</si>
  <si>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</si>
  <si>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</si>
  <si>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</si>
  <si>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</si>
  <si>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</si>
  <si>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</si>
  <si>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</si>
  <si>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</si>
  <si>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</si>
  <si>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</si>
  <si>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</si>
  <si>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</si>
  <si>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</si>
  <si>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</si>
  <si>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</si>
  <si>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</si>
  <si>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</si>
  <si>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</si>
  <si>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</si>
  <si>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</si>
  <si>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</si>
  <si>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</si>
  <si>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</si>
  <si>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</si>
  <si>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</si>
  <si>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</si>
  <si>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</si>
  <si>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</si>
  <si>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</si>
  <si>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</si>
  <si>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</si>
  <si>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</si>
  <si>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</si>
  <si>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</si>
  <si>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</si>
  <si>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</si>
  <si>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</si>
  <si>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</si>
  <si>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</si>
  <si>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</si>
  <si>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</si>
  <si>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</si>
  <si>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</si>
  <si>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</si>
  <si>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</si>
  <si>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</si>
  <si>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</si>
  <si>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</si>
  <si>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</si>
  <si>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</si>
  <si>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</si>
  <si>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</si>
  <si>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</si>
  <si>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</si>
  <si>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</si>
  <si>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</si>
  <si>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</si>
  <si>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</si>
  <si>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</si>
  <si>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</si>
  <si>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</si>
  <si>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</si>
  <si>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</si>
  <si>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</si>
  <si>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</si>
  <si>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</si>
  <si>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</si>
  <si>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</si>
  <si>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</si>
  <si>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</si>
  <si>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</si>
  <si>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</si>
  <si>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</si>
  <si>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</si>
  <si>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</si>
  <si>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</si>
  <si>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</si>
  <si>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</si>
  <si>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</si>
  <si>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</si>
  <si>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</si>
  <si>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</si>
  <si>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</si>
  <si>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</si>
  <si>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</si>
  <si>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</si>
  <si>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</si>
  <si>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</si>
  <si>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</si>
  <si>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</si>
  <si>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</si>
  <si>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</si>
  <si>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</si>
  <si>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</si>
  <si>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</si>
  <si>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</si>
  <si>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</si>
  <si>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</si>
  <si>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</si>
  <si>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</si>
  <si>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</si>
  <si>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</si>
  <si>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</si>
  <si>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</si>
  <si>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</si>
  <si>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</si>
  <si>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</si>
  <si>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</si>
  <si>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</si>
  <si>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</si>
  <si>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</si>
  <si>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</si>
  <si>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</si>
  <si>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</si>
  <si>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</si>
  <si>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</si>
  <si>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</si>
  <si>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</si>
  <si>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</si>
  <si>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</si>
  <si>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</si>
  <si>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</si>
  <si>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</si>
  <si>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</si>
  <si>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</si>
  <si>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</si>
  <si>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</si>
  <si>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</si>
  <si>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</si>
  <si>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</si>
  <si>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</si>
  <si>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</si>
  <si>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</si>
  <si>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</si>
  <si>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</si>
  <si>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</si>
  <si>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</si>
  <si>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</si>
  <si>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</si>
  <si>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</si>
  <si>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</si>
  <si>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</si>
  <si>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</si>
  <si>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</si>
  <si>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</si>
  <si>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</si>
  <si>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</si>
  <si>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</si>
  <si>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</si>
  <si>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</si>
  <si>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</si>
  <si>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</si>
  <si>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</si>
  <si>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</si>
  <si>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</si>
  <si>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</si>
  <si>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</si>
  <si>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</si>
  <si>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</si>
  <si>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</si>
  <si>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</si>
  <si>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</si>
  <si>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</si>
  <si>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</si>
  <si>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</si>
  <si>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</si>
  <si>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</si>
  <si>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</si>
  <si>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</si>
  <si>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</si>
  <si>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</si>
  <si>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</si>
  <si>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</si>
  <si>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</si>
  <si>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</si>
  <si>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</si>
  <si>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</si>
  <si>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</si>
  <si>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</si>
  <si>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</si>
  <si>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</si>
  <si>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</si>
  <si>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</si>
  <si>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</si>
  <si>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</si>
  <si>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</si>
  <si>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</si>
  <si>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</si>
  <si>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</si>
  <si>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</si>
  <si>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</si>
  <si>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</si>
  <si>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</si>
  <si>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</si>
  <si>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</si>
  <si>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</si>
  <si>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</si>
  <si>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</si>
  <si>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</si>
  <si>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</si>
  <si>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</si>
  <si>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</si>
  <si>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</si>
  <si>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</si>
  <si>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</si>
  <si>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</si>
  <si>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</si>
  <si>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</si>
  <si>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</si>
  <si>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</si>
  <si>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</si>
  <si>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</si>
  <si>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</si>
  <si>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</si>
  <si>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</si>
  <si>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</si>
  <si>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</si>
  <si>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</si>
  <si>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</si>
  <si>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</si>
  <si>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</si>
  <si>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</si>
  <si>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</si>
  <si>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</si>
  <si>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</si>
  <si>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</si>
  <si>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</si>
  <si>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</si>
  <si>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</si>
  <si>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</si>
  <si>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</si>
  <si>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</si>
  <si>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</si>
  <si>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</si>
  <si>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</si>
  <si>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</si>
  <si>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</si>
  <si>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</si>
  <si>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</si>
  <si>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</si>
  <si>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</si>
  <si>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</si>
  <si>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</si>
  <si>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</si>
  <si>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</si>
  <si>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</si>
  <si>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</si>
  <si>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</si>
  <si>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</si>
  <si>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</si>
  <si>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</si>
  <si>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</si>
  <si>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</si>
  <si>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</si>
  <si>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</si>
  <si>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</si>
  <si>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</si>
  <si>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</si>
  <si>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</si>
  <si>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</si>
  <si>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</si>
  <si>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</si>
  <si>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</si>
  <si>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</si>
  <si>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</si>
  <si>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</si>
  <si>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</si>
  <si>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</si>
  <si>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</si>
  <si>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</si>
  <si>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</si>
  <si>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</si>
  <si>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</si>
  <si>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</si>
  <si>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</si>
  <si>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</si>
  <si>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</si>
  <si>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</si>
  <si>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</si>
  <si>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</si>
  <si>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</si>
  <si>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</si>
  <si>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</si>
  <si>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</si>
  <si>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</si>
  <si>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</si>
  <si>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</si>
  <si>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</si>
  <si>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</si>
  <si>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</si>
  <si>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</si>
  <si>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</si>
  <si>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</si>
  <si>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</si>
  <si>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</si>
  <si>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</si>
  <si>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</si>
  <si>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</si>
  <si>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</si>
  <si>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</si>
  <si>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</si>
  <si>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</si>
  <si>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</si>
  <si>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</si>
  <si>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</si>
  <si>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</si>
  <si>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</si>
  <si>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</si>
  <si>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</si>
  <si>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</si>
  <si>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</si>
  <si>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</si>
  <si>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</si>
  <si>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</si>
  <si>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</si>
  <si>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</si>
  <si>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</si>
  <si>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</si>
  <si>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</si>
  <si>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</si>
  <si>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</si>
  <si>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</si>
  <si>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</si>
  <si>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</si>
  <si>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</si>
  <si>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</si>
  <si>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</si>
  <si>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</si>
  <si>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</si>
  <si>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</si>
  <si>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</si>
  <si>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</si>
  <si>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</si>
  <si>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</si>
  <si>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</si>
  <si>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</si>
  <si>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</si>
  <si>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</si>
  <si>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</si>
  <si>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</si>
  <si>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</si>
  <si>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</si>
  <si>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</si>
  <si>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</si>
  <si>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</si>
  <si>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</si>
  <si>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</si>
  <si>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</si>
  <si>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</si>
  <si>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</si>
  <si>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</si>
  <si>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</si>
  <si>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</si>
  <si>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</si>
  <si>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</si>
  <si>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</si>
  <si>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</si>
  <si>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</si>
  <si>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</si>
  <si>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</si>
  <si>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</si>
  <si>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</si>
  <si>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</si>
  <si>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</si>
  <si>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</si>
  <si>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</si>
  <si>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</si>
  <si>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</si>
  <si>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</si>
  <si>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</si>
  <si>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</si>
  <si>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</si>
  <si>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</si>
  <si>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</si>
  <si>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</si>
  <si>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</si>
  <si>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</si>
  <si>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</si>
  <si>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</si>
  <si>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</si>
  <si>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</si>
  <si>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</si>
  <si>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</si>
  <si>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</si>
  <si>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</si>
  <si>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</si>
  <si>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</si>
  <si>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</si>
  <si>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</si>
  <si>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</si>
  <si>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</si>
  <si>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</si>
  <si>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</si>
  <si>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</si>
  <si>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</si>
  <si>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</si>
  <si>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</si>
  <si>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</si>
  <si>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</si>
  <si>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</si>
  <si>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</si>
  <si>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</si>
  <si>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</si>
  <si>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</si>
  <si>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</si>
  <si>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</si>
  <si>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</si>
  <si>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</si>
  <si>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</si>
  <si>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</si>
  <si>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</si>
  <si>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</si>
  <si>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</si>
  <si>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</si>
  <si>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</si>
  <si>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</si>
  <si>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</si>
  <si>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</si>
  <si>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</si>
  <si>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</si>
  <si>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</si>
  <si>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</si>
  <si>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</si>
  <si>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</si>
  <si>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</si>
  <si>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</si>
  <si>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</si>
  <si>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</si>
  <si>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</si>
  <si>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</si>
  <si>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</si>
  <si>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</si>
  <si>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</si>
  <si>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</si>
  <si>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</si>
  <si>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</si>
  <si>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</si>
  <si>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</si>
  <si>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</si>
  <si>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</si>
  <si>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</si>
  <si>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</si>
  <si>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</si>
  <si>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</si>
  <si>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</si>
  <si>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</si>
  <si>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</si>
  <si>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</si>
  <si>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</si>
  <si>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</si>
  <si>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</si>
  <si>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</si>
  <si>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</si>
  <si>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</si>
  <si>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</si>
  <si>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</si>
  <si>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</si>
  <si>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</si>
  <si>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</si>
  <si>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</si>
  <si>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</si>
  <si>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</si>
  <si>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</si>
  <si>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</si>
  <si>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</si>
  <si>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</si>
  <si>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</si>
  <si>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</si>
  <si>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</si>
  <si>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</si>
  <si>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</si>
  <si>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</si>
  <si>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</si>
  <si>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</si>
  <si>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</si>
  <si>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</si>
  <si>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</si>
  <si>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</si>
  <si>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</si>
  <si>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</si>
  <si>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</si>
  <si>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</si>
  <si>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</si>
  <si>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</si>
  <si>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</si>
  <si>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</si>
  <si>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</si>
  <si>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</si>
  <si>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</si>
  <si>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</si>
  <si>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</si>
  <si>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</si>
  <si>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</si>
  <si>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</si>
  <si>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</si>
  <si>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</si>
  <si>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</si>
  <si>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</si>
  <si>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</si>
  <si>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</si>
  <si>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</si>
  <si>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</si>
  <si>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</si>
  <si>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</si>
  <si>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</si>
  <si>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</si>
  <si>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</si>
  <si>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</si>
  <si>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</si>
  <si>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</si>
  <si>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</si>
  <si>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</si>
  <si>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</si>
  <si>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</si>
  <si>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</si>
  <si>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</si>
  <si>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</si>
  <si>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</si>
  <si>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</si>
  <si>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</si>
  <si>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</si>
  <si>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</si>
  <si>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</si>
  <si>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</si>
  <si>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</si>
  <si>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</si>
  <si>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</si>
  <si>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</si>
  <si>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</si>
  <si>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</si>
  <si>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</si>
  <si>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</si>
  <si>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</si>
  <si>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</si>
  <si>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</si>
  <si>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</si>
  <si>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</si>
  <si>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</si>
  <si>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</si>
  <si>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</si>
  <si>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</si>
  <si>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</si>
  <si>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</si>
  <si>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</si>
  <si>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</si>
  <si>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</si>
  <si>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</si>
  <si>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</si>
  <si>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</si>
  <si>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</si>
  <si>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</si>
  <si>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</si>
  <si>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</si>
  <si>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</si>
  <si>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</si>
  <si>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</si>
  <si>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</si>
  <si>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</si>
  <si>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</si>
  <si>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</si>
  <si>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</si>
  <si>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</si>
  <si>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</si>
  <si>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</si>
  <si>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</si>
  <si>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</si>
  <si>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</si>
  <si>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</si>
  <si>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</si>
  <si>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</si>
  <si>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</si>
  <si>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</si>
  <si>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</si>
  <si>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</si>
  <si>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</si>
  <si>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</si>
  <si>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</si>
  <si>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</si>
  <si>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</si>
  <si>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</si>
  <si>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</si>
  <si>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</si>
  <si>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</si>
  <si>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</si>
  <si>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</si>
  <si>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</si>
  <si>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</si>
  <si>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</si>
  <si>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</si>
  <si>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</si>
  <si>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</si>
  <si>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</si>
  <si>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</si>
  <si>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</si>
  <si>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</si>
  <si>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</si>
  <si>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</si>
  <si>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</si>
  <si>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</si>
  <si>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</si>
  <si>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</si>
  <si>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</si>
  <si>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</si>
  <si>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</si>
  <si>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</si>
  <si>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</si>
  <si>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</si>
  <si>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</si>
  <si>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</si>
  <si>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</si>
  <si>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</si>
  <si>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</si>
  <si>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</si>
  <si>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</si>
  <si>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</si>
  <si>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</si>
  <si>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</si>
  <si>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</si>
  <si>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</si>
  <si>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</si>
  <si>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</si>
  <si>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</si>
  <si>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</si>
  <si>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</si>
  <si>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</si>
  <si>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</si>
  <si>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</si>
  <si>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</si>
  <si>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</si>
  <si>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</si>
  <si>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</si>
  <si>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</si>
  <si>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</si>
  <si>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</si>
  <si>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</si>
  <si>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</si>
  <si>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</si>
  <si>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</si>
  <si>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</si>
  <si>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</si>
  <si>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</si>
  <si>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</si>
  <si>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</si>
  <si>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</si>
  <si>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</si>
  <si>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</si>
  <si>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</si>
  <si>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</si>
  <si>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</si>
  <si>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</si>
  <si>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</si>
  <si>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</si>
  <si>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</si>
  <si>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</si>
  <si>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</si>
  <si>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</si>
  <si>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</si>
  <si>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</si>
  <si>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</si>
  <si>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</si>
  <si>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</si>
  <si>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</si>
  <si>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</si>
  <si>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</si>
  <si>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</si>
  <si>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</si>
  <si>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</si>
  <si>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</si>
  <si>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</si>
  <si>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</si>
  <si>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</si>
  <si>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</si>
  <si>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</si>
  <si>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</si>
  <si>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</si>
  <si>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</si>
  <si>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</si>
  <si>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</si>
  <si>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</si>
  <si>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</si>
  <si>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</si>
  <si>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</si>
  <si>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</si>
  <si>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</si>
  <si>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</si>
  <si>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</si>
  <si>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</si>
  <si>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</si>
  <si>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</si>
  <si>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</si>
  <si>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</si>
  <si>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</si>
  <si>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</si>
  <si>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</si>
  <si>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</si>
  <si>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</si>
  <si>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</si>
  <si>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</si>
  <si>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</si>
  <si>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</si>
  <si>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</si>
  <si>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</si>
  <si>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</si>
  <si>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</si>
  <si>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</si>
  <si>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</si>
  <si>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</si>
  <si>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</si>
  <si>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</si>
  <si>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</si>
  <si>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</si>
  <si>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</si>
  <si>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</si>
  <si>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</si>
  <si>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</si>
  <si>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</si>
  <si>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</si>
  <si>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</si>
  <si>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</si>
  <si>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</si>
  <si>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</si>
  <si>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</si>
  <si>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</si>
  <si>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</si>
  <si>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</si>
  <si>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</si>
  <si>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</si>
  <si>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</si>
  <si>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</si>
  <si>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</si>
  <si>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</si>
  <si>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</si>
  <si>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</si>
  <si>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</si>
  <si>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</si>
  <si>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</si>
  <si>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</si>
  <si>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</si>
  <si>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</si>
  <si>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</si>
  <si>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</si>
  <si>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</si>
  <si>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</si>
  <si>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</si>
  <si>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</si>
  <si>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</si>
  <si>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</si>
  <si>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</si>
  <si>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</si>
  <si>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</si>
  <si>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</si>
  <si>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</si>
  <si>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</si>
  <si>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</si>
  <si>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</si>
  <si>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</si>
  <si>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</si>
  <si>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</si>
  <si>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</si>
  <si>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</si>
  <si>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</si>
  <si>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</si>
  <si>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</si>
  <si>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</si>
  <si>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</si>
  <si>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</si>
  <si>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</si>
  <si>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</si>
  <si>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</si>
  <si>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</si>
  <si>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</si>
  <si>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</si>
  <si>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</si>
  <si>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</si>
  <si>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</si>
  <si>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</si>
  <si>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</si>
  <si>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</si>
  <si>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</si>
  <si>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</si>
  <si>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</si>
  <si>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</si>
  <si>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</si>
  <si>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</si>
  <si>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</si>
  <si>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</si>
  <si>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</si>
  <si>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</si>
  <si>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</si>
  <si>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</si>
  <si>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</si>
  <si>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</si>
  <si>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</si>
  <si>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</si>
  <si>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</si>
  <si>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</si>
  <si>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</si>
  <si>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</si>
  <si>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</si>
  <si>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</si>
  <si>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</si>
  <si>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</si>
  <si>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</si>
  <si>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</si>
  <si>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</si>
  <si>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</si>
  <si>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</si>
  <si>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</si>
  <si>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</si>
  <si>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</si>
  <si>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</si>
  <si>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</si>
  <si>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</si>
  <si>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</si>
  <si>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</si>
  <si>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</si>
  <si>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</si>
  <si>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</si>
  <si>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</si>
  <si>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</si>
  <si>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</si>
  <si>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</si>
  <si>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</si>
  <si>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</si>
  <si>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</si>
  <si>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</si>
  <si>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</si>
  <si>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</si>
  <si>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</si>
  <si>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</si>
  <si>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</si>
  <si>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</si>
  <si>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</si>
  <si>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</si>
  <si>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</si>
  <si>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</si>
  <si>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</si>
  <si>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</si>
  <si>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</si>
  <si>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</si>
  <si>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</si>
  <si>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</si>
  <si>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</si>
  <si>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</si>
  <si>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</si>
  <si>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</si>
  <si>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</si>
  <si>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</si>
  <si>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</si>
  <si>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</si>
  <si>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</si>
  <si>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</si>
  <si>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</si>
  <si>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</si>
  <si>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</si>
  <si>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</si>
  <si>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</si>
  <si>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</si>
  <si>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</si>
  <si>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</si>
  <si>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</si>
  <si>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</si>
  <si>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</si>
  <si>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</si>
  <si>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</si>
  <si>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</si>
  <si>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</si>
  <si>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</si>
  <si>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</si>
  <si>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</si>
  <si>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</si>
  <si>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</si>
  <si>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</si>
  <si>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</si>
  <si>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</si>
  <si>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</si>
  <si>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</si>
  <si>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</si>
  <si>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</si>
  <si>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</si>
  <si>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</si>
  <si>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</si>
  <si>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</si>
  <si>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</si>
  <si>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</si>
  <si>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</si>
  <si>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</si>
  <si>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</si>
  <si>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</si>
  <si>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</si>
  <si>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</si>
  <si>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</si>
  <si>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</si>
  <si>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</si>
  <si>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</si>
  <si>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</si>
  <si>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</si>
  <si>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</si>
  <si>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</si>
  <si>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</si>
  <si>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</si>
  <si>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</si>
  <si>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</si>
  <si>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</si>
  <si>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</si>
  <si>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</si>
  <si>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</si>
  <si>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</si>
  <si>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</si>
  <si>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</si>
  <si>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</si>
  <si>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</si>
  <si>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</si>
  <si>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</si>
  <si>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</si>
  <si>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</si>
  <si>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</si>
  <si>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</si>
  <si>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</si>
  <si>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</si>
  <si>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</si>
  <si>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</si>
  <si>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</si>
  <si>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</si>
  <si>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</si>
  <si>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</si>
  <si>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</si>
  <si>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</si>
  <si>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</si>
  <si>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</si>
  <si>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</si>
  <si>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</si>
  <si>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</si>
  <si>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</si>
  <si>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</si>
  <si>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</si>
  <si>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</si>
  <si>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</si>
  <si>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</si>
  <si>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</si>
  <si>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</si>
  <si>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</si>
  <si>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</si>
  <si>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</si>
  <si>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</si>
  <si>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</si>
  <si>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</si>
  <si>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</si>
  <si>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</si>
  <si>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</si>
  <si>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</si>
  <si>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</si>
  <si>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</si>
  <si>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</si>
  <si>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</si>
  <si>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</si>
  <si>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</si>
  <si>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</si>
  <si>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</si>
  <si>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</si>
  <si>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</si>
  <si>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</si>
  <si>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</si>
  <si>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</si>
  <si>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</si>
  <si>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</si>
  <si>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</si>
  <si>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</si>
  <si>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</si>
  <si>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</si>
  <si>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</si>
  <si>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</si>
  <si>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</si>
  <si>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</si>
  <si>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</si>
  <si>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</si>
  <si>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</si>
  <si>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</si>
  <si>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</si>
  <si>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</si>
  <si>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</si>
  <si>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</si>
  <si>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</si>
  <si>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</si>
  <si>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</si>
  <si>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</si>
  <si>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</si>
  <si>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</si>
  <si>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</si>
  <si>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</si>
  <si>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</si>
  <si>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</si>
  <si>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</si>
  <si>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</si>
  <si>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</si>
  <si>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</si>
  <si>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</si>
  <si>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</si>
  <si>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</si>
  <si>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</si>
  <si>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</si>
  <si>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</si>
  <si>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</si>
  <si>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</si>
  <si>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</si>
  <si>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</si>
  <si>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</si>
  <si>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</si>
  <si>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</si>
  <si>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</si>
  <si>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</si>
  <si>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</si>
  <si>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</si>
  <si>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</si>
  <si>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</si>
  <si>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</si>
  <si>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</si>
  <si>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</si>
  <si>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</si>
  <si>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</si>
  <si>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</si>
  <si>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</si>
  <si>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</si>
  <si>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</si>
  <si>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</si>
  <si>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</si>
  <si>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</si>
  <si>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</si>
  <si>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</si>
  <si>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</si>
  <si>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</si>
  <si>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</si>
  <si>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</si>
  <si>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</si>
  <si>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</si>
  <si>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</si>
  <si>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</si>
  <si>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</si>
  <si>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</si>
  <si>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</si>
  <si>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</si>
  <si>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</si>
  <si>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</si>
  <si>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</si>
  <si>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</si>
  <si>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</si>
  <si>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</si>
  <si>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</si>
  <si>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</si>
  <si>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</si>
  <si>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</si>
  <si>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</si>
  <si>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</si>
  <si>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</si>
  <si>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</si>
  <si>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</si>
  <si>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</si>
  <si>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</si>
  <si>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</si>
  <si>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</si>
  <si>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</si>
  <si>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</si>
  <si>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</si>
  <si>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</si>
  <si>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</si>
  <si>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</si>
  <si>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</si>
  <si>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</si>
  <si>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</si>
  <si>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</si>
  <si>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</si>
  <si>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</si>
  <si>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</si>
  <si>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</si>
  <si>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</si>
  <si>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</si>
  <si>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</si>
  <si>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</si>
  <si>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</si>
  <si>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</si>
  <si>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</si>
  <si>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</si>
  <si>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</si>
  <si>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</si>
  <si>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</si>
  <si>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</si>
  <si>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</si>
  <si>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</si>
  <si>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</si>
  <si>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</si>
  <si>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</si>
  <si>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</si>
  <si>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</si>
  <si>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</si>
  <si>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</si>
  <si>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</si>
  <si>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</si>
  <si>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</si>
  <si>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</si>
  <si>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</si>
  <si>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</si>
  <si>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</si>
  <si>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</si>
  <si>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</si>
  <si>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</si>
  <si>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</si>
  <si>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</si>
  <si>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</si>
  <si>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</si>
  <si>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</si>
  <si>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</si>
  <si>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</si>
  <si>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</si>
  <si>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</si>
  <si>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</si>
  <si>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</si>
  <si>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</si>
  <si>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</si>
  <si>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</si>
  <si>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</si>
  <si>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</si>
  <si>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</si>
  <si>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</si>
  <si>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</si>
  <si>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</si>
  <si>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</si>
  <si>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</si>
  <si>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</si>
  <si>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</si>
  <si>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</si>
  <si>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</si>
  <si>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</si>
  <si>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</si>
  <si>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</si>
  <si>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</si>
  <si>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</si>
  <si>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</si>
  <si>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</si>
  <si>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</si>
  <si>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</si>
  <si>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</si>
  <si>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</si>
  <si>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</si>
  <si>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</si>
  <si>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</si>
  <si>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</si>
  <si>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</si>
  <si>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</si>
  <si>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</si>
  <si>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</si>
  <si>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</si>
  <si>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</si>
  <si>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</si>
  <si>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</si>
  <si>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</si>
  <si>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</si>
  <si>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</si>
  <si>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</si>
  <si>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</si>
  <si>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</si>
  <si>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</si>
  <si>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</si>
  <si>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</si>
  <si>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</si>
  <si>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</si>
  <si>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</si>
  <si>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</si>
  <si>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</si>
  <si>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</si>
  <si>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</si>
  <si>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</si>
  <si>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</si>
  <si>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</si>
  <si>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</si>
  <si>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</si>
  <si>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</si>
  <si>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</si>
  <si>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</si>
  <si>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</si>
  <si>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</si>
  <si>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</si>
  <si>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</si>
  <si>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</si>
  <si>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</si>
  <si>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</si>
  <si>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</si>
  <si>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</si>
  <si>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</si>
  <si>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</si>
  <si>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</si>
  <si>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</si>
  <si>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</si>
  <si>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</si>
  <si>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</si>
  <si>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</si>
  <si>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</si>
  <si>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</si>
  <si>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</si>
  <si>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</si>
  <si>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</si>
  <si>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</si>
  <si>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</si>
  <si>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</si>
  <si>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</si>
  <si>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</si>
  <si>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</si>
  <si>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</si>
  <si>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</si>
  <si>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</si>
  <si>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</si>
  <si>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</si>
  <si>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</si>
  <si>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</si>
  <si>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</si>
  <si>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</si>
  <si>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</si>
  <si>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</si>
  <si>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</si>
  <si>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</si>
  <si>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</si>
  <si>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</si>
  <si>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</si>
  <si>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</si>
  <si>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</si>
  <si>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</si>
  <si>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</si>
  <si>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</si>
  <si>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</si>
  <si>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</si>
  <si>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</si>
  <si>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</si>
  <si>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</si>
  <si>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</si>
  <si>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</si>
  <si>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</si>
  <si>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</si>
  <si>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</si>
  <si>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</si>
  <si>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</si>
  <si>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</si>
  <si>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</si>
  <si>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</si>
  <si>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</si>
  <si>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</si>
  <si>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</si>
  <si>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</si>
  <si>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</si>
  <si>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</si>
  <si>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</si>
  <si>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</si>
  <si>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</si>
  <si>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</si>
  <si>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</si>
  <si>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</si>
  <si>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</si>
  <si>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</si>
  <si>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</si>
  <si>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</si>
  <si>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</si>
  <si>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</si>
  <si>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</si>
  <si>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</si>
  <si>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</si>
  <si>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</si>
  <si>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</si>
  <si>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</si>
  <si>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</si>
  <si>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</si>
  <si>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</si>
  <si>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</si>
  <si>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</si>
  <si>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</si>
  <si>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</si>
  <si>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</si>
  <si>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</si>
  <si>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</si>
  <si>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</si>
  <si>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</si>
  <si>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</si>
  <si>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</si>
  <si>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</si>
  <si>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</si>
  <si>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</si>
  <si>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</si>
  <si>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</si>
  <si>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</si>
  <si>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</si>
  <si>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</si>
  <si>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</si>
  <si>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</si>
  <si>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</si>
  <si>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</si>
  <si>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</si>
  <si>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</si>
  <si>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</si>
  <si>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</si>
  <si>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</si>
  <si>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</si>
  <si>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</si>
  <si>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</si>
  <si>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</si>
  <si>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</si>
  <si>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</si>
  <si>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</si>
  <si>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</si>
  <si>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</si>
  <si>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</si>
  <si>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</si>
  <si>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</si>
  <si>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</si>
  <si>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</si>
  <si>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</si>
  <si>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</si>
  <si>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</si>
  <si>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</si>
  <si>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</si>
  <si>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</si>
  <si>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</si>
  <si>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</si>
  <si>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</si>
  <si>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</si>
  <si>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</si>
  <si>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</si>
  <si>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</si>
  <si>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</si>
  <si>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</si>
  <si>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</si>
  <si>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</si>
  <si>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</si>
  <si>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</si>
  <si>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</si>
  <si>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</si>
  <si>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</si>
  <si>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</si>
  <si>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</si>
  <si>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</si>
  <si>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</si>
  <si>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</si>
  <si>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</si>
  <si>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</si>
  <si>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</si>
  <si>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</si>
  <si>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</si>
  <si>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</si>
  <si>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</si>
  <si>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</si>
  <si>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</si>
  <si>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</si>
  <si>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</si>
  <si>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</si>
  <si>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</si>
  <si>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</si>
  <si>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</si>
  <si>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</si>
  <si>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</si>
  <si>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</si>
  <si>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</si>
  <si>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</si>
  <si>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</si>
  <si>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</si>
  <si>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</si>
  <si>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</si>
  <si>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</si>
  <si>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</si>
  <si>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</si>
  <si>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</si>
  <si>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</si>
  <si>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</si>
  <si>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</si>
  <si>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</si>
  <si>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</si>
  <si>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</si>
  <si>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</si>
  <si>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</si>
  <si>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</si>
  <si>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</si>
  <si>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</si>
  <si>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</si>
  <si>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</si>
  <si>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</si>
  <si>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</si>
  <si>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</si>
  <si>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</si>
  <si>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</si>
  <si>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</si>
  <si>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</si>
  <si>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</si>
  <si>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</si>
  <si>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</si>
  <si>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</si>
  <si>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</si>
  <si>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</si>
  <si>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</si>
  <si>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</si>
  <si>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</si>
  <si>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</si>
  <si>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</si>
  <si>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</si>
  <si>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</si>
  <si>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</si>
  <si>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</si>
  <si>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</si>
  <si>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</si>
  <si>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</si>
  <si>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</si>
  <si>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</si>
  <si>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</si>
  <si>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</si>
  <si>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</si>
  <si>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</si>
  <si>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</si>
  <si>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</si>
  <si>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</si>
  <si>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</si>
  <si>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</si>
  <si>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</si>
  <si>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</si>
  <si>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</si>
  <si>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</si>
  <si>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</si>
  <si>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</si>
  <si>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</si>
  <si>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</si>
  <si>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</si>
  <si>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</si>
  <si>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</si>
  <si>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</si>
  <si>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</si>
  <si>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</si>
  <si>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</si>
  <si>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</si>
  <si>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</si>
  <si>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</si>
  <si>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</si>
  <si>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</si>
  <si>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</si>
  <si>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</si>
  <si>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</si>
  <si>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</si>
  <si>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</si>
  <si>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</si>
  <si>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</si>
  <si>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</si>
  <si>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</si>
  <si>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</si>
  <si>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</si>
  <si>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</si>
  <si>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</si>
  <si>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</si>
  <si>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</si>
  <si>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</si>
  <si>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</si>
  <si>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</si>
  <si>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</si>
  <si>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</si>
  <si>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</si>
  <si>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</si>
  <si>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</si>
  <si>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</si>
  <si>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</si>
  <si>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</si>
  <si>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</si>
  <si>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</si>
  <si>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</si>
  <si>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</si>
  <si>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</si>
  <si>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</si>
  <si>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</si>
  <si>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</si>
  <si>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</si>
  <si>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</si>
  <si>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</si>
  <si>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</si>
  <si>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</si>
  <si>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</si>
  <si>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</si>
  <si>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</si>
  <si>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</si>
  <si>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</si>
  <si>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</si>
  <si>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</si>
  <si>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</si>
  <si>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</si>
  <si>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</si>
  <si>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</si>
  <si>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</si>
  <si>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</si>
  <si>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</si>
  <si>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</si>
  <si>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</si>
  <si>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</si>
  <si>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</si>
  <si>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</si>
  <si>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</si>
  <si>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</si>
  <si>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</si>
  <si>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</si>
  <si>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</si>
  <si>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</si>
  <si>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</si>
  <si>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</si>
  <si>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</si>
  <si>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</si>
  <si>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</si>
  <si>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</si>
  <si>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</si>
  <si>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</si>
  <si>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</si>
  <si>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</si>
  <si>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</si>
  <si>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</si>
  <si>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</si>
  <si>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</si>
  <si>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</si>
  <si>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</si>
  <si>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</si>
  <si>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</si>
  <si>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</si>
  <si>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</si>
  <si>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</si>
  <si>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</si>
  <si>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</si>
  <si>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</si>
  <si>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</si>
  <si>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</si>
  <si>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</si>
  <si>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</si>
  <si>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</si>
  <si>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</si>
  <si>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</si>
  <si>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</si>
  <si>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</si>
  <si>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</si>
  <si>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</si>
  <si>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</si>
  <si>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</si>
  <si>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</si>
  <si>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</si>
  <si>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</si>
  <si>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</si>
  <si>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</si>
  <si>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</si>
  <si>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</si>
  <si>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</si>
  <si>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</si>
  <si>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</si>
  <si>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</si>
  <si>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</si>
  <si>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</si>
  <si>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</si>
  <si>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</si>
  <si>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</si>
  <si>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</si>
  <si>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</si>
  <si>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</si>
  <si>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</si>
  <si>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</si>
  <si>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</si>
  <si>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</si>
  <si>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</si>
  <si>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</si>
  <si>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</si>
  <si>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</si>
  <si>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</si>
  <si>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</si>
  <si>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</si>
  <si>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</si>
  <si>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</si>
  <si>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</si>
  <si>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</si>
  <si>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</si>
  <si>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</si>
  <si>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</si>
  <si>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</si>
  <si>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</si>
  <si>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</si>
  <si>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</si>
  <si>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</si>
  <si>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</si>
  <si>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</si>
  <si>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</si>
  <si>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</si>
  <si>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</si>
  <si>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</si>
  <si>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</si>
  <si>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</si>
  <si>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</si>
  <si>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</si>
  <si>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</si>
  <si>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</si>
  <si>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</si>
  <si>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</si>
  <si>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</si>
  <si>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</si>
  <si>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</si>
  <si>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</si>
  <si>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</si>
  <si>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</si>
  <si>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</si>
  <si>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</si>
  <si>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</si>
  <si>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</si>
  <si>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</si>
  <si>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</si>
  <si>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</si>
  <si>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</si>
  <si>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</si>
  <si>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</si>
  <si>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</si>
  <si>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</si>
  <si>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</si>
  <si>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</si>
  <si>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</si>
  <si>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</si>
  <si>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</si>
  <si>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</si>
  <si>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</si>
  <si>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</si>
  <si>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</si>
  <si>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</si>
  <si>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</si>
  <si>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</si>
  <si>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</si>
  <si>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</si>
  <si>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</si>
  <si>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</si>
  <si>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</si>
  <si>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</si>
  <si>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</si>
  <si>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</si>
  <si>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</si>
  <si>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</si>
  <si>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</si>
  <si>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</si>
  <si>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</si>
  <si>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</si>
  <si>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</si>
  <si>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</si>
  <si>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</si>
  <si>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</si>
  <si>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</si>
  <si>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</si>
  <si>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</si>
  <si>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</si>
  <si>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</si>
  <si>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</si>
  <si>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</si>
  <si>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</si>
  <si>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</si>
  <si>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</si>
  <si>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</si>
  <si>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</si>
  <si>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</si>
  <si>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</si>
  <si>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</si>
  <si>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</si>
  <si>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</si>
  <si>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</si>
  <si>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</si>
  <si>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</si>
  <si>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</si>
  <si>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</si>
  <si>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</si>
  <si>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</si>
  <si>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</si>
  <si>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</si>
  <si>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</si>
  <si>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</si>
  <si>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</si>
  <si>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</si>
  <si>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</si>
  <si>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</si>
  <si>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</si>
  <si>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</si>
  <si>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</si>
  <si>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</si>
  <si>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</si>
  <si>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</si>
  <si>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</si>
  <si>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</si>
  <si>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</si>
  <si>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</si>
  <si>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</si>
  <si>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</si>
  <si>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</si>
  <si>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</si>
  <si>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</si>
  <si>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</si>
  <si>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</si>
  <si>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</si>
  <si>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</si>
  <si>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</si>
  <si>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</si>
  <si>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</si>
  <si>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</si>
  <si>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</si>
  <si>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</si>
  <si>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</si>
  <si>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</si>
  <si>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</si>
  <si>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</si>
  <si>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</si>
  <si>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</si>
  <si>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</si>
  <si>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</si>
  <si>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</si>
  <si>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</si>
  <si>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</si>
  <si>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</si>
  <si>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</si>
  <si>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</si>
  <si>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</si>
  <si>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</si>
  <si>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</si>
  <si>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</si>
  <si>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</si>
  <si>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</si>
  <si>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</si>
  <si>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</si>
  <si>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</si>
  <si>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</si>
  <si>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</si>
  <si>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</si>
  <si>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</si>
  <si>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</si>
  <si>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</si>
  <si>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</si>
  <si>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</si>
  <si>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</si>
  <si>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</si>
  <si>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</si>
  <si>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</si>
  <si>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</si>
  <si>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</si>
  <si>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</si>
  <si>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</si>
  <si>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</si>
  <si>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</si>
  <si>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</si>
  <si>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</si>
  <si>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</si>
  <si>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</si>
  <si>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</si>
  <si>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</si>
  <si>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</si>
  <si>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</si>
  <si>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</si>
  <si>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</si>
  <si>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</si>
  <si>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</si>
  <si>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</si>
  <si>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</si>
  <si>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</si>
  <si>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</si>
  <si>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</si>
  <si>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</si>
  <si>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</si>
  <si>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</si>
  <si>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</si>
  <si>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</si>
  <si>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</si>
  <si>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</si>
  <si>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</si>
  <si>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</si>
  <si>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</si>
  <si>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</si>
  <si>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</si>
  <si>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</si>
  <si>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</si>
  <si>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</si>
  <si>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</si>
  <si>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</si>
  <si>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</si>
  <si>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</si>
  <si>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</si>
  <si>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</si>
  <si>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</si>
  <si>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</si>
  <si>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</si>
  <si>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</si>
  <si>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</si>
  <si>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</si>
  <si>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</si>
  <si>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</si>
  <si>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</si>
  <si>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</si>
  <si>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</si>
  <si>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</si>
  <si>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</si>
  <si>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</si>
  <si>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</si>
  <si>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</si>
  <si>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</si>
  <si>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</si>
  <si>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</si>
  <si>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</si>
  <si>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</si>
  <si>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</si>
  <si>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</si>
  <si>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</si>
  <si>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</si>
  <si>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</si>
  <si>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</si>
  <si>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</si>
  <si>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</si>
  <si>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</si>
  <si>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</si>
  <si>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</si>
  <si>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</si>
  <si>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</si>
  <si>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</si>
  <si>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</si>
  <si>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</si>
  <si>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</si>
  <si>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</si>
  <si>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</si>
  <si>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</si>
  <si>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</si>
  <si>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</si>
  <si>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</si>
  <si>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</si>
  <si>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</si>
  <si>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</si>
  <si>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</si>
  <si>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</si>
  <si>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</si>
  <si>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</si>
  <si>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</si>
  <si>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</si>
  <si>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</si>
  <si>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</si>
  <si>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</si>
  <si>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</si>
  <si>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</si>
  <si>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</si>
  <si>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</si>
  <si>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</si>
  <si>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</si>
  <si>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</si>
  <si>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</si>
  <si>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</si>
  <si>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</si>
  <si>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</si>
  <si>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</si>
  <si>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</si>
  <si>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</si>
  <si>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</si>
  <si>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</si>
  <si>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</si>
  <si>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</si>
  <si>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</si>
  <si>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</si>
  <si>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</si>
  <si>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</si>
  <si>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</si>
  <si>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</si>
  <si>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</si>
  <si>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</si>
  <si>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</si>
  <si>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</si>
  <si>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</si>
  <si>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</si>
  <si>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</si>
  <si>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</si>
  <si>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</si>
  <si>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</si>
  <si>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</si>
  <si>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</si>
  <si>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</si>
  <si>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</si>
  <si>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</si>
  <si>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</si>
  <si>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</si>
  <si>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</si>
  <si>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</si>
  <si>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</si>
  <si>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</si>
  <si>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</si>
  <si>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</si>
  <si>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</si>
  <si>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</si>
  <si>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</si>
  <si>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</si>
  <si>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</si>
  <si>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</si>
  <si>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</si>
  <si>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</si>
  <si>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</si>
  <si>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</si>
  <si>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</si>
  <si>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</si>
  <si>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</si>
  <si>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</si>
  <si>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</si>
  <si>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</si>
  <si>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</si>
  <si>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</si>
  <si>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</si>
  <si>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</si>
  <si>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</si>
  <si>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</si>
  <si>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</si>
  <si>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</si>
  <si>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</si>
  <si>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</si>
  <si>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</si>
  <si>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</si>
  <si>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</si>
  <si>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</si>
  <si>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</si>
  <si>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</si>
  <si>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</si>
  <si>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</si>
  <si>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</si>
  <si>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</si>
  <si>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</si>
  <si>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</si>
  <si>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</si>
  <si>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</si>
  <si>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</si>
  <si>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</si>
  <si>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</si>
  <si>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</si>
  <si>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</si>
  <si>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</si>
  <si>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</si>
  <si>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</si>
  <si>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</si>
  <si>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</si>
  <si>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</si>
  <si>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</si>
  <si>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</si>
  <si>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</si>
  <si>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</si>
  <si>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</si>
  <si>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</si>
  <si>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</si>
  <si>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</si>
  <si>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</si>
  <si>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</si>
  <si>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</si>
  <si>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</si>
  <si>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</si>
  <si>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</si>
  <si>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</si>
  <si>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</si>
  <si>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</si>
  <si>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</si>
  <si>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</si>
  <si>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</si>
  <si>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</si>
  <si>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</si>
  <si>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</si>
  <si>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</si>
  <si>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</si>
  <si>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</si>
  <si>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</si>
  <si>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</si>
  <si>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</si>
  <si>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</si>
  <si>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</si>
  <si>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</si>
  <si>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</si>
  <si>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</si>
  <si>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</si>
  <si>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</si>
  <si>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</si>
  <si>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</si>
  <si>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</si>
  <si>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</si>
  <si>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</si>
  <si>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</si>
  <si>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</si>
  <si>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</si>
  <si>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</si>
  <si>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</si>
  <si>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</si>
  <si>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</si>
  <si>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</si>
  <si>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</si>
  <si>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</si>
  <si>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</si>
  <si>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</si>
  <si>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</si>
  <si>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</si>
  <si>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</si>
  <si>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</si>
  <si>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</si>
  <si>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</si>
  <si>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</si>
  <si>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</si>
  <si>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</si>
  <si>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</si>
  <si>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</si>
  <si>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</si>
  <si>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</si>
  <si>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</si>
  <si>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</si>
  <si>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</si>
  <si>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</si>
  <si>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</si>
  <si>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</si>
  <si>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</si>
  <si>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</si>
  <si>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</si>
  <si>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</si>
  <si>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</si>
  <si>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</si>
  <si>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</si>
  <si>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</si>
  <si>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</si>
  <si>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</si>
  <si>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</si>
  <si>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</si>
  <si>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</si>
  <si>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</si>
  <si>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</si>
  <si>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</si>
  <si>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</si>
  <si>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</si>
  <si>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</si>
  <si>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</si>
  <si>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</si>
  <si>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</si>
  <si>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</si>
  <si>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</si>
  <si>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</si>
  <si>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</si>
  <si>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</si>
  <si>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</si>
  <si>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</si>
  <si>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</si>
  <si>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</si>
  <si>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</si>
  <si>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</si>
  <si>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</si>
  <si>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</si>
  <si>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</si>
  <si>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</si>
  <si>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</si>
  <si>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</si>
  <si>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</si>
  <si>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</si>
  <si>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</si>
  <si>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</si>
  <si>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</si>
  <si>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</si>
  <si>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</si>
  <si>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</si>
  <si>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</si>
  <si>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</si>
  <si>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</si>
  <si>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</si>
  <si>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</si>
  <si>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</si>
  <si>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</si>
  <si>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</si>
  <si>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</si>
  <si>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</si>
  <si>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</si>
  <si>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</si>
  <si>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</si>
  <si>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</si>
  <si>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</si>
  <si>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</si>
  <si>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</si>
  <si>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</si>
  <si>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</si>
  <si>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</si>
  <si>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</si>
  <si>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</si>
  <si>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</si>
  <si>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</si>
  <si>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</si>
  <si>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</si>
  <si>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</si>
  <si>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</si>
  <si>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</si>
  <si>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</si>
  <si>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</si>
  <si>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</si>
  <si>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</si>
  <si>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</si>
  <si>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</si>
  <si>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</si>
  <si>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</si>
  <si>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</si>
  <si>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</si>
  <si>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</si>
  <si>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</si>
  <si>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</si>
  <si>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</si>
  <si>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</si>
  <si>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</si>
  <si>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</si>
  <si>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</si>
  <si>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</si>
  <si>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</si>
  <si>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</si>
  <si>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</si>
  <si>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</si>
  <si>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</si>
  <si>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</si>
  <si>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</si>
  <si>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</si>
  <si>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</si>
  <si>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</si>
  <si>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</si>
  <si>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</si>
  <si>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</si>
  <si>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</si>
  <si>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</si>
  <si>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</si>
  <si>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</si>
  <si>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</si>
  <si>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</si>
  <si>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</si>
  <si>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</si>
  <si>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</si>
  <si>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</si>
  <si>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</si>
  <si>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</si>
  <si>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</si>
  <si>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</si>
  <si>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</si>
  <si>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</si>
  <si>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</si>
  <si>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</si>
  <si>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</si>
  <si>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</si>
  <si>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</si>
  <si>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</si>
  <si>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</si>
  <si>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</si>
  <si>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</si>
  <si>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</si>
  <si>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</si>
  <si>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</si>
  <si>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</si>
  <si>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</si>
  <si>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</si>
  <si>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</si>
  <si>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</si>
  <si>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</si>
  <si>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</si>
  <si>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</si>
  <si>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</si>
  <si>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</si>
  <si>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</si>
  <si>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</si>
  <si>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</si>
  <si>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</si>
  <si>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</si>
  <si>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</si>
  <si>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</si>
  <si>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</si>
  <si>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</si>
  <si>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</si>
  <si>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</si>
  <si>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</si>
  <si>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</si>
  <si>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</si>
  <si>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</si>
  <si>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</si>
  <si>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</si>
  <si>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</si>
  <si>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</si>
  <si>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</si>
  <si>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</si>
  <si>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</si>
  <si>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</si>
  <si>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</si>
  <si>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</si>
  <si>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</si>
  <si>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</si>
  <si>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</si>
  <si>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</si>
  <si>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</si>
  <si>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</si>
  <si>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</si>
  <si>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</si>
  <si>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</si>
  <si>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</si>
  <si>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</si>
  <si>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</si>
  <si>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</si>
  <si>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</si>
  <si>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</si>
  <si>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</si>
  <si>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</si>
  <si>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</si>
  <si>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</si>
  <si>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</si>
  <si>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</si>
  <si>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</si>
  <si>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</si>
  <si>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</si>
  <si>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</si>
  <si>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</si>
  <si>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</si>
  <si>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</si>
  <si>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</si>
  <si>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</si>
  <si>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</si>
  <si>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</si>
  <si>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</si>
  <si>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</si>
  <si>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</si>
  <si>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</si>
  <si>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</si>
  <si>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</si>
  <si>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</si>
  <si>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</si>
  <si>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</si>
  <si>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</si>
  <si>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</si>
  <si>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</si>
  <si>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</si>
  <si>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</si>
  <si>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</si>
  <si>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</si>
  <si>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</si>
  <si>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</si>
  <si>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</si>
  <si>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</si>
  <si>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</si>
  <si>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</si>
  <si>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</si>
  <si>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</si>
  <si>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</si>
  <si>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</si>
  <si>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</si>
  <si>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</si>
  <si>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</si>
  <si>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</si>
  <si>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</si>
  <si>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</si>
  <si>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</si>
  <si>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</si>
  <si>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</si>
  <si>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</si>
  <si>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</si>
  <si>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</si>
  <si>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</si>
  <si>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</si>
  <si>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</si>
  <si>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</si>
  <si>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</si>
  <si>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</si>
  <si>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</si>
  <si>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</si>
  <si>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</si>
  <si>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</si>
  <si>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</si>
  <si>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</si>
  <si>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</si>
  <si>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</si>
  <si>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</si>
  <si>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</si>
  <si>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</si>
  <si>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</si>
  <si>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</si>
  <si>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</si>
  <si>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</si>
  <si>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</si>
  <si>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</si>
  <si>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</si>
  <si>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</si>
  <si>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</si>
  <si>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</si>
  <si>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</si>
  <si>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</si>
  <si>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</si>
  <si>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</si>
  <si>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</si>
  <si>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</si>
  <si>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</si>
  <si>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</si>
  <si>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</si>
  <si>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</si>
  <si>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</si>
  <si>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</si>
  <si>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</si>
  <si>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</si>
  <si>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</si>
  <si>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</si>
  <si>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</si>
  <si>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</si>
  <si>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</si>
  <si>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</si>
  <si>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</si>
  <si>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</si>
  <si>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</si>
  <si>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</si>
  <si>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</si>
  <si>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</si>
  <si>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</si>
  <si>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</si>
  <si>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</si>
  <si>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</si>
  <si>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</si>
  <si>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</si>
  <si>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</si>
  <si>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</si>
  <si>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</si>
  <si>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</si>
  <si>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</si>
  <si>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</si>
  <si>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</si>
  <si>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</si>
  <si>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</si>
  <si>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</si>
  <si>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</si>
  <si>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</si>
  <si>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</si>
  <si>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</si>
  <si>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</si>
  <si>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</si>
  <si>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</si>
  <si>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</si>
  <si>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</si>
  <si>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</si>
  <si>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</si>
  <si>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</si>
  <si>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</si>
  <si>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</si>
  <si>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</si>
  <si>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</si>
  <si>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</si>
  <si>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</si>
  <si>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</si>
  <si>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</si>
  <si>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</si>
  <si>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</si>
  <si>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</si>
  <si>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</si>
  <si>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</si>
  <si>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</si>
  <si>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</si>
  <si>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</si>
  <si>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</si>
  <si>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</si>
  <si>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</si>
  <si>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</si>
  <si>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</si>
  <si>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</si>
  <si>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</si>
  <si>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</si>
  <si>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</si>
  <si>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</si>
  <si>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</si>
  <si>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</si>
  <si>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</si>
  <si>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</si>
  <si>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</si>
  <si>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</si>
  <si>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</si>
  <si>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</si>
  <si>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</si>
  <si>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</si>
  <si>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</si>
  <si>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</si>
  <si>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</si>
  <si>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</si>
  <si>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</si>
  <si>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</si>
  <si>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</si>
  <si>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</si>
  <si>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</si>
  <si>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</si>
  <si>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</si>
  <si>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</si>
  <si>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</si>
  <si>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</si>
  <si>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</si>
  <si>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</si>
  <si>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</si>
  <si>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</si>
  <si>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</si>
  <si>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</si>
  <si>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</si>
  <si>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</si>
  <si>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</si>
  <si>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</si>
  <si>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</si>
  <si>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</si>
  <si>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</si>
  <si>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</si>
  <si>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</si>
  <si>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</si>
  <si>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</si>
  <si>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</si>
  <si>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</si>
  <si>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</si>
  <si>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</si>
  <si>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</si>
  <si>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</si>
  <si>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</si>
  <si>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</si>
  <si>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</si>
  <si>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</si>
  <si>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</si>
  <si>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</si>
  <si>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</si>
  <si>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</si>
  <si>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</si>
  <si>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</si>
  <si>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</si>
  <si>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</si>
  <si>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</si>
  <si>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</si>
  <si>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</si>
  <si>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</si>
  <si>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</si>
  <si>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</si>
  <si>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</si>
  <si>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</si>
  <si>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</si>
  <si>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</si>
  <si>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</si>
  <si>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</si>
  <si>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</si>
  <si>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</si>
  <si>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</si>
  <si>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</si>
  <si>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</si>
  <si>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</si>
  <si>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</si>
  <si>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</si>
  <si>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</si>
  <si>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</si>
  <si>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</si>
  <si>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</si>
  <si>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</si>
  <si>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</si>
  <si>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</si>
  <si>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</si>
  <si>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</si>
  <si>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</si>
  <si>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</si>
  <si>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</si>
  <si>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</si>
  <si>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</si>
  <si>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</si>
  <si>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</si>
  <si>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</si>
  <si>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</si>
  <si>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</si>
  <si>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</si>
  <si>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</si>
  <si>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</si>
  <si>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</si>
  <si>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</si>
  <si>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</si>
  <si>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</si>
  <si>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</si>
  <si>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</si>
  <si>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</si>
  <si>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</si>
  <si>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</si>
  <si>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</si>
  <si>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</si>
  <si>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</si>
  <si>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</si>
  <si>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</si>
  <si>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</si>
  <si>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</si>
  <si>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</si>
  <si>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</si>
  <si>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</si>
  <si>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</si>
  <si>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</si>
  <si>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</si>
  <si>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</si>
  <si>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</si>
  <si>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</si>
  <si>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</si>
  <si>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</si>
  <si>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</si>
  <si>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</si>
  <si>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</si>
  <si>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</si>
  <si>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</si>
  <si>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</si>
  <si>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</si>
  <si>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</si>
  <si>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</si>
  <si>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</si>
  <si>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</si>
  <si>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</si>
  <si>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</si>
  <si>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</si>
  <si>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</si>
  <si>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</si>
  <si>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</si>
  <si>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</si>
  <si>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</si>
  <si>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</si>
  <si>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</si>
  <si>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</si>
  <si>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</si>
  <si>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</si>
  <si>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</si>
  <si>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</si>
  <si>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</si>
  <si>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</si>
  <si>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</si>
  <si>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</si>
  <si>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</si>
  <si>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</si>
  <si>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</si>
  <si>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</si>
  <si>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</si>
  <si>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</si>
  <si>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</si>
  <si>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</si>
  <si>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</si>
  <si>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</si>
  <si>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</si>
  <si>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</si>
  <si>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</si>
  <si>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</si>
  <si>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</si>
  <si>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</si>
  <si>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</si>
  <si>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</si>
  <si>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</si>
  <si>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</si>
  <si>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</si>
  <si>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</si>
  <si>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</si>
  <si>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</si>
  <si>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</si>
  <si>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</si>
  <si>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</si>
  <si>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</si>
  <si>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</si>
  <si>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</si>
  <si>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</si>
  <si>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</si>
  <si>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</si>
  <si>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</si>
  <si>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</si>
  <si>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</si>
  <si>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</si>
  <si>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</si>
  <si>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</si>
  <si>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</si>
  <si>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</si>
  <si>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</si>
  <si>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</si>
  <si>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</si>
  <si>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</si>
  <si>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</si>
  <si>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</si>
  <si>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</si>
  <si>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</si>
  <si>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</si>
  <si>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</si>
  <si>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</si>
  <si>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</si>
  <si>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</si>
  <si>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</si>
  <si>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</si>
  <si>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</si>
  <si>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</si>
  <si>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</si>
  <si>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</si>
  <si>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</si>
  <si>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</si>
  <si>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</si>
  <si>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</si>
  <si>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</si>
  <si>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</si>
  <si>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</si>
  <si>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</si>
  <si>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</si>
  <si>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</si>
  <si>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</si>
  <si>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</si>
  <si>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</si>
  <si>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</si>
  <si>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</si>
  <si>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</si>
  <si>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</si>
  <si>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</si>
  <si>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</si>
  <si>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</si>
  <si>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</si>
  <si>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</si>
  <si>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</si>
  <si>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</si>
  <si>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</si>
  <si>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</si>
  <si>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</si>
  <si>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</si>
  <si>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</si>
  <si>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</si>
  <si>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</si>
  <si>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</si>
  <si>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</si>
  <si>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</si>
  <si>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</si>
  <si>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</si>
  <si>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</si>
  <si>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</si>
  <si>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</si>
  <si>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</si>
  <si>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</si>
  <si>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</si>
  <si>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</si>
  <si>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</si>
  <si>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</si>
  <si>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</si>
  <si>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</si>
  <si>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</si>
  <si>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</si>
  <si>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</si>
  <si>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</si>
  <si>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</si>
  <si>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</si>
  <si>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</si>
  <si>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</si>
  <si>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</si>
  <si>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</si>
  <si>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</si>
  <si>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</si>
  <si>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</si>
  <si>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</si>
  <si>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</si>
  <si>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</si>
  <si>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</si>
  <si>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</si>
  <si>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</si>
  <si>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</si>
  <si>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</si>
  <si>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</si>
  <si>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</si>
  <si>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</si>
  <si>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</si>
  <si>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</si>
  <si>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</si>
  <si>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</si>
  <si>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</si>
  <si>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</si>
  <si>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</si>
  <si>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</si>
  <si>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</si>
  <si>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</si>
  <si>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</si>
  <si>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</si>
  <si>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</si>
  <si>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</si>
  <si>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</si>
  <si>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</si>
  <si>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</si>
  <si>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</si>
  <si>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</si>
  <si>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</si>
  <si>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</si>
  <si>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</si>
  <si>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</si>
  <si>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</si>
  <si>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</si>
  <si>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</si>
  <si>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</si>
  <si>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</si>
  <si>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</si>
  <si>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</si>
  <si>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</si>
  <si>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</si>
  <si>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</si>
  <si>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</si>
  <si>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</si>
  <si>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</si>
  <si>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</si>
  <si>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</si>
  <si>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</si>
  <si>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</si>
  <si>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</si>
  <si>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</si>
  <si>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</si>
  <si>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</si>
  <si>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</si>
  <si>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</si>
  <si>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</si>
  <si>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</si>
  <si>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</si>
  <si>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</si>
  <si>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</si>
  <si>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</si>
  <si>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</si>
  <si>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</si>
  <si>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</si>
  <si>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</si>
  <si>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</si>
  <si>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</si>
  <si>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</si>
  <si>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</si>
  <si>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</si>
  <si>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</si>
  <si>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</si>
  <si>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</si>
  <si>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</si>
  <si>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</si>
  <si>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</si>
  <si>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</si>
  <si>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</si>
  <si>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</si>
  <si>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</si>
  <si>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</si>
  <si>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</si>
  <si>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</si>
  <si>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</si>
  <si>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</si>
  <si>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</si>
  <si>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</si>
  <si>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</si>
  <si>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</si>
  <si>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</si>
  <si>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</si>
  <si>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</si>
  <si>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</si>
  <si>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</si>
  <si>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</si>
  <si>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</si>
  <si>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</si>
  <si>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</si>
  <si>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</si>
  <si>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</si>
  <si>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</si>
  <si>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</si>
  <si>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</si>
  <si>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</si>
  <si>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</si>
  <si>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</si>
  <si>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</si>
  <si>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</si>
  <si>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</si>
  <si>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</si>
  <si>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</si>
  <si>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</si>
  <si>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</si>
  <si>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</si>
  <si>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</si>
  <si>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</si>
  <si>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</si>
  <si>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</si>
  <si>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</si>
  <si>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</si>
  <si>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</si>
  <si>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</si>
  <si>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</si>
  <si>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</si>
  <si>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</si>
  <si>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</si>
  <si>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</si>
  <si>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</si>
  <si>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</si>
  <si>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</si>
  <si>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</si>
  <si>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</si>
  <si>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</si>
  <si>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</si>
  <si>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</si>
  <si>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</si>
  <si>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</si>
  <si>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</si>
  <si>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</si>
  <si>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</si>
  <si>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</si>
  <si>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</si>
  <si>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</si>
  <si>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</si>
  <si>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</si>
  <si>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</si>
  <si>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</si>
  <si>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</si>
  <si>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</si>
  <si>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</si>
  <si>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</si>
  <si>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</si>
  <si>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</si>
  <si>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</si>
  <si>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</si>
  <si>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</si>
  <si>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</si>
  <si>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</si>
  <si>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</si>
  <si>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</si>
  <si>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</si>
  <si>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</si>
  <si>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</si>
  <si>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</si>
  <si>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</si>
  <si>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</si>
  <si>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</si>
  <si>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</si>
  <si>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</si>
  <si>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</si>
  <si>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</si>
  <si>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</si>
  <si>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</si>
  <si>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</si>
  <si>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</si>
  <si>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</si>
  <si>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</si>
  <si>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</si>
  <si>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</si>
  <si>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</si>
  <si>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</si>
  <si>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</si>
  <si>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</si>
  <si>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</si>
  <si>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</si>
  <si>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</si>
  <si>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</si>
  <si>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</si>
  <si>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</si>
  <si>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</si>
  <si>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</si>
  <si>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</si>
  <si>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</si>
  <si>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</si>
  <si>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</si>
  <si>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</si>
  <si>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</si>
  <si>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</si>
  <si>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</si>
  <si>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</si>
  <si>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</si>
  <si>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</si>
  <si>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</si>
  <si>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</si>
  <si>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</si>
  <si>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</si>
  <si>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</si>
  <si>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</si>
  <si>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</si>
  <si>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</si>
  <si>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</si>
  <si>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</si>
  <si>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</si>
  <si>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</si>
  <si>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</si>
  <si>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</si>
  <si>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</si>
  <si>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</si>
  <si>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</si>
  <si>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</si>
  <si>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</si>
  <si>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</si>
  <si>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</si>
  <si>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</si>
  <si>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</si>
  <si>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</si>
  <si>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</si>
  <si>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</si>
  <si>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</si>
  <si>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</si>
  <si>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</si>
  <si>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</si>
  <si>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</si>
  <si>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</si>
  <si>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</si>
  <si>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</si>
  <si>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</si>
  <si>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</si>
  <si>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</si>
  <si>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</si>
  <si>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</si>
  <si>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</si>
  <si>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</si>
  <si>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</si>
  <si>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</si>
  <si>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</si>
  <si>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</si>
  <si>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</si>
  <si>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</si>
  <si>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</si>
  <si>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</si>
  <si>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</si>
  <si>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</si>
  <si>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</si>
  <si>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</si>
  <si>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</si>
  <si>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</si>
  <si>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</si>
  <si>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</si>
  <si>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</si>
  <si>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</si>
  <si>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</si>
  <si>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</si>
  <si>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</si>
  <si>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</si>
  <si>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</si>
  <si>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</si>
  <si>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</si>
  <si>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</si>
  <si>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</si>
  <si>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</si>
  <si>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</si>
  <si>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</si>
  <si>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</si>
  <si>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</si>
  <si>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</si>
  <si>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</si>
  <si>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</si>
  <si>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</si>
  <si>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</si>
  <si>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</si>
  <si>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</si>
  <si>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</si>
  <si>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</si>
  <si>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</si>
  <si>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</si>
  <si>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</si>
  <si>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</si>
  <si>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</si>
  <si>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</si>
  <si>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</si>
  <si>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</si>
  <si>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</si>
  <si>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</si>
  <si>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</si>
  <si>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</si>
  <si>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</si>
  <si>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</si>
  <si>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</si>
  <si>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</si>
  <si>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</si>
  <si>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</si>
  <si>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</si>
  <si>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</si>
  <si>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</si>
  <si>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</si>
  <si>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</si>
  <si>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</si>
  <si>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</si>
  <si>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</si>
  <si>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</si>
  <si>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</si>
  <si>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</si>
  <si>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</si>
  <si>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</si>
  <si>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</si>
  <si>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</si>
  <si>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</si>
  <si>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</si>
  <si>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</si>
  <si>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</si>
  <si>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</si>
  <si>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</si>
  <si>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</si>
  <si>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</si>
  <si>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</si>
  <si>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</si>
  <si>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</si>
  <si>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</si>
  <si>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</si>
  <si>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</si>
  <si>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</si>
  <si>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</si>
  <si>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</si>
  <si>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</si>
  <si>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</si>
  <si>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</si>
  <si>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</si>
  <si>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</si>
  <si>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</si>
  <si>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</si>
  <si>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</si>
  <si>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</si>
  <si>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</si>
  <si>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</si>
  <si>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</si>
  <si>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</si>
  <si>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</si>
  <si>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</si>
  <si>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</si>
  <si>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</si>
  <si>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</si>
  <si>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</si>
  <si>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</si>
  <si>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</si>
  <si>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</si>
  <si>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</si>
  <si>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</si>
  <si>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</si>
  <si>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</si>
  <si>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</si>
  <si>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</si>
  <si>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</si>
  <si>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</si>
  <si>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</si>
  <si>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</si>
  <si>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</si>
  <si>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</si>
  <si>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</si>
  <si>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</si>
  <si>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</si>
  <si>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</si>
  <si>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</si>
  <si>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</si>
  <si>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</si>
  <si>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</si>
  <si>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</si>
  <si>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</si>
  <si>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</si>
  <si>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</si>
  <si>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</si>
  <si>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</si>
  <si>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</si>
  <si>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</si>
  <si>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</si>
  <si>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</si>
  <si>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</si>
  <si>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</si>
  <si>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</si>
  <si>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</si>
  <si>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</si>
  <si>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</si>
  <si>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</si>
  <si>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</si>
  <si>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</si>
  <si>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</si>
  <si>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</si>
  <si>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</si>
  <si>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</si>
  <si>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</si>
  <si>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</si>
  <si>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</si>
  <si>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</si>
  <si>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</si>
  <si>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</si>
  <si>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</si>
  <si>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</si>
  <si>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</si>
  <si>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</si>
  <si>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</si>
  <si>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</si>
  <si>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</si>
  <si>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</si>
  <si>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</si>
  <si>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</si>
  <si>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</si>
  <si>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</si>
  <si>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</si>
  <si>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</si>
  <si>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</si>
  <si>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</si>
  <si>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</si>
  <si>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</si>
  <si>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</si>
  <si>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</si>
  <si>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</si>
  <si>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</si>
  <si>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</si>
  <si>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</si>
  <si>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</si>
  <si>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</si>
  <si>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</si>
  <si>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</si>
  <si>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</si>
  <si>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</si>
  <si>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</si>
  <si>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</si>
  <si>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</si>
  <si>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</si>
  <si>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</si>
  <si>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</si>
  <si>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</si>
  <si>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</si>
  <si>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</si>
  <si>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</si>
  <si>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</si>
  <si>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</si>
  <si>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</si>
  <si>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</si>
  <si>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</si>
  <si>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</si>
  <si>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</si>
  <si>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</si>
  <si>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</si>
  <si>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</si>
  <si>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</si>
  <si>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</si>
  <si>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</si>
  <si>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</si>
  <si>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</si>
  <si>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</si>
  <si>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</si>
  <si>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</si>
  <si>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</si>
  <si>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</si>
  <si>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</si>
  <si>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</si>
  <si>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</si>
  <si>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</si>
  <si>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</si>
  <si>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</si>
  <si>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</si>
  <si>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</si>
  <si>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</si>
  <si>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</si>
  <si>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</si>
  <si>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</si>
  <si>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</si>
  <si>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</si>
  <si>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</si>
  <si>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</si>
  <si>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</si>
  <si>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</si>
  <si>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</si>
  <si>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</si>
  <si>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</si>
  <si>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</si>
  <si>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</si>
  <si>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</si>
  <si>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</si>
  <si>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</si>
  <si>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</si>
  <si>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</si>
  <si>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</si>
  <si>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</si>
  <si>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</si>
  <si>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</si>
  <si>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</si>
  <si>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</si>
  <si>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</si>
  <si>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</si>
  <si>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</si>
  <si>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</si>
  <si>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</si>
  <si>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</si>
  <si>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</si>
  <si>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</si>
  <si>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</si>
  <si>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</si>
  <si>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</si>
  <si>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</si>
  <si>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</si>
  <si>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</si>
  <si>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</si>
  <si>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</si>
  <si>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</si>
  <si>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</si>
  <si>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</si>
  <si>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</si>
  <si>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</si>
  <si>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</si>
  <si>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</si>
  <si>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</si>
  <si>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</si>
  <si>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</si>
  <si>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</si>
  <si>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</si>
  <si>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</si>
  <si>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</si>
  <si>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</si>
  <si>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</si>
  <si>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</si>
  <si>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</si>
  <si>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</si>
  <si>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</si>
  <si>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</si>
  <si>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</si>
  <si>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</si>
  <si>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</si>
  <si>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</si>
  <si>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</si>
  <si>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</si>
  <si>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</si>
  <si>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</si>
  <si>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</si>
  <si>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</si>
  <si>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</si>
  <si>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</si>
  <si>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</si>
  <si>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</si>
  <si>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</si>
  <si>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</si>
  <si>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</si>
  <si>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</si>
  <si>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</si>
  <si>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</si>
  <si>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</si>
  <si>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</si>
  <si>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</si>
  <si>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</si>
  <si>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</si>
  <si>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</si>
  <si>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</si>
  <si>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</si>
  <si>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</si>
  <si>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</si>
  <si>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</si>
  <si>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</si>
  <si>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</si>
  <si>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</si>
  <si>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</si>
  <si>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</si>
  <si>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</si>
  <si>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</si>
  <si>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</si>
  <si>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</si>
  <si>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</si>
  <si>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</si>
  <si>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</si>
  <si>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</si>
  <si>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</si>
  <si>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</si>
  <si>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</si>
  <si>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</si>
  <si>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</si>
  <si>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</si>
  <si>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</si>
  <si>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</si>
  <si>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</si>
  <si>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</si>
  <si>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</si>
  <si>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</si>
  <si>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</si>
  <si>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</si>
  <si>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</si>
  <si>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</si>
  <si>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</si>
  <si>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</si>
  <si>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</si>
  <si>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</si>
  <si>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</si>
  <si>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</si>
  <si>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</si>
  <si>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</si>
  <si>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</si>
  <si>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</si>
  <si>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</si>
  <si>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</si>
  <si>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</si>
  <si>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</si>
  <si>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</si>
  <si>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</si>
  <si>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</si>
  <si>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</si>
  <si>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</si>
  <si>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</si>
  <si>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</si>
  <si>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</si>
  <si>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</si>
  <si>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</si>
  <si>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</si>
  <si>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</si>
  <si>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</si>
  <si>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</si>
  <si>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</si>
  <si>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</si>
  <si>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</si>
  <si>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</si>
  <si>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</si>
  <si>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</si>
  <si>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</si>
  <si>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</si>
  <si>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</si>
  <si>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</si>
  <si>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</si>
  <si>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</si>
  <si>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</si>
  <si>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</si>
  <si>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</si>
  <si>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</si>
  <si>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</si>
  <si>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</si>
  <si>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</si>
  <si>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</si>
  <si>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</si>
  <si>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</si>
  <si>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</si>
  <si>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</si>
  <si>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</si>
  <si>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</si>
  <si>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</si>
  <si>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</si>
  <si>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</si>
  <si>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</si>
  <si>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</si>
  <si>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</si>
  <si>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</si>
  <si>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</si>
  <si>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</si>
  <si>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</si>
  <si>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</si>
  <si>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</si>
  <si>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</si>
  <si>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</si>
  <si>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</si>
  <si>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</si>
  <si>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</si>
  <si>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</si>
  <si>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</si>
  <si>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</si>
  <si>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</si>
  <si>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</si>
  <si>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</si>
  <si>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</si>
  <si>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</si>
  <si>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</si>
  <si>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</si>
  <si>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</si>
  <si>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</si>
  <si>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</si>
  <si>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</si>
  <si>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</si>
  <si>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</si>
  <si>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</si>
  <si>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</si>
  <si>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</si>
  <si>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</si>
  <si>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</si>
  <si>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</si>
  <si>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</si>
  <si>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</si>
  <si>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</si>
  <si>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</si>
  <si>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</si>
  <si>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</si>
  <si>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</si>
  <si>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</si>
  <si>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</si>
  <si>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</si>
  <si>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</si>
  <si>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</si>
  <si>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</si>
  <si>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</si>
  <si>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</si>
  <si>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</si>
  <si>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</si>
  <si>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</si>
  <si>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</si>
  <si>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</si>
  <si>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</si>
  <si>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</si>
  <si>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</si>
  <si>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</si>
  <si>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</si>
  <si>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</si>
  <si>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</si>
  <si>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</si>
  <si>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</si>
  <si>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</si>
  <si>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</si>
  <si>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</si>
  <si>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</si>
  <si>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</si>
  <si>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</si>
  <si>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</si>
  <si>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</si>
  <si>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</si>
  <si>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</si>
  <si>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</si>
  <si>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</si>
  <si>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</si>
  <si>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</si>
  <si>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</si>
  <si>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</si>
  <si>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</si>
  <si>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</si>
  <si>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</si>
  <si>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</si>
  <si>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</si>
  <si>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</si>
  <si>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</si>
  <si>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</si>
  <si>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</si>
  <si>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</si>
  <si>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</si>
  <si>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</si>
  <si>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</si>
  <si>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</si>
  <si>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</si>
  <si>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</si>
  <si>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</si>
  <si>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</si>
  <si>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</si>
  <si>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</si>
  <si>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</si>
  <si>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</si>
  <si>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</si>
  <si>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</si>
  <si>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</si>
  <si>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</si>
  <si>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</si>
  <si>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</si>
  <si>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</si>
  <si>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</si>
  <si>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</si>
  <si>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</si>
  <si>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</si>
  <si>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</si>
  <si>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</si>
  <si>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</si>
  <si>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</si>
  <si>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</si>
  <si>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</si>
  <si>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</si>
  <si>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</si>
  <si>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</si>
  <si>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</si>
  <si>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</si>
  <si>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</si>
  <si>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</si>
  <si>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</si>
  <si>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</si>
  <si>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</si>
  <si>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</si>
  <si>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</si>
  <si>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</si>
  <si>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</si>
  <si>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</si>
  <si>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</si>
  <si>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</si>
  <si>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</si>
  <si>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</si>
  <si>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</si>
  <si>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</si>
  <si>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</si>
  <si>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</si>
  <si>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</si>
  <si>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</si>
  <si>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</si>
  <si>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</si>
  <si>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</si>
  <si>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</si>
  <si>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</si>
  <si>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</si>
  <si>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</si>
  <si>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</si>
  <si>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</si>
  <si>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</si>
  <si>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</si>
  <si>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</si>
  <si>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</si>
  <si>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</si>
  <si>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</si>
  <si>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</si>
  <si>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</si>
  <si>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</si>
  <si>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</si>
  <si>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</si>
  <si>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</si>
  <si>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</si>
  <si>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</si>
  <si>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</si>
  <si>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</si>
  <si>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</si>
  <si>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</si>
  <si>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</si>
  <si>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</si>
  <si>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</si>
  <si>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</si>
  <si>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</si>
  <si>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</si>
  <si>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</si>
  <si>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</si>
  <si>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</si>
  <si>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</si>
  <si>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</si>
  <si>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</si>
  <si>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</si>
  <si>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</si>
  <si>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</si>
  <si>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</si>
  <si>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</si>
  <si>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</si>
  <si>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</si>
  <si>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</si>
  <si>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</si>
  <si>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</si>
  <si>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</si>
  <si>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</si>
  <si>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</si>
  <si>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</si>
  <si>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</si>
  <si>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</si>
  <si>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</si>
  <si>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</si>
  <si>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</si>
  <si>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</si>
  <si>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</si>
  <si>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</si>
  <si>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</si>
  <si>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</si>
  <si>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</si>
  <si>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</si>
  <si>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</si>
  <si>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</si>
  <si>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</si>
  <si>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</si>
  <si>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</si>
  <si>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</si>
  <si>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</si>
  <si>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</si>
  <si>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</si>
  <si>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</si>
  <si>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</si>
  <si>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</si>
  <si>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</si>
  <si>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</si>
  <si>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</si>
  <si>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</si>
  <si>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</si>
  <si>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</si>
  <si>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</si>
  <si>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</si>
  <si>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</si>
  <si>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</si>
  <si>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</si>
  <si>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</si>
  <si>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</si>
  <si>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</si>
  <si>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</si>
  <si>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</si>
  <si>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</si>
  <si>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</si>
  <si>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</si>
  <si>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</si>
  <si>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</si>
  <si>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</si>
  <si>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</si>
  <si>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</si>
  <si>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</si>
  <si>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</si>
  <si>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</si>
  <si>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</si>
  <si>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</si>
  <si>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</si>
  <si>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</si>
  <si>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</si>
  <si>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</si>
  <si>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</si>
  <si>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</si>
  <si>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</si>
  <si>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</si>
  <si>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</si>
  <si>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</si>
  <si>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</si>
  <si>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</si>
  <si>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</si>
  <si>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</si>
  <si>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</si>
  <si>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</si>
  <si>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</si>
  <si>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</si>
  <si>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</si>
  <si>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</si>
  <si>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</si>
  <si>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</si>
  <si>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</si>
  <si>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</si>
  <si>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</si>
  <si>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</si>
  <si>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</si>
  <si>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</si>
  <si>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</si>
  <si>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</si>
  <si>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</si>
  <si>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</si>
  <si>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</si>
  <si>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</si>
  <si>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</si>
  <si>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</si>
  <si>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</si>
  <si>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</si>
  <si>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</si>
  <si>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</si>
  <si>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</si>
  <si>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</si>
  <si>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</si>
  <si>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</si>
  <si>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</si>
  <si>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</si>
  <si>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</si>
  <si>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</si>
  <si>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</si>
  <si>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</si>
  <si>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</si>
  <si>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</si>
  <si>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</si>
  <si>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</si>
  <si>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</si>
  <si>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</si>
  <si>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</si>
  <si>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</si>
  <si>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</si>
  <si>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</si>
  <si>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</si>
  <si>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</si>
  <si>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</si>
  <si>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</si>
  <si>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</si>
  <si>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</si>
  <si>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</si>
  <si>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</si>
  <si>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</si>
  <si>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</si>
  <si>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</si>
  <si>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</si>
  <si>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</si>
  <si>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</si>
  <si>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</si>
  <si>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</si>
  <si>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</si>
  <si>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</si>
  <si>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</si>
  <si>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</si>
  <si>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</si>
  <si>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</si>
  <si>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</si>
  <si>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</si>
  <si>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</si>
  <si>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</si>
  <si>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</si>
  <si>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</si>
  <si>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</si>
  <si>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</si>
  <si>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</si>
  <si>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</si>
  <si>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</si>
  <si>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</si>
  <si>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</si>
  <si>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</si>
  <si>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</si>
  <si>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</si>
  <si>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</si>
  <si>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</si>
  <si>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</si>
  <si>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</si>
  <si>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</si>
  <si>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</si>
  <si>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</si>
  <si>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</si>
  <si>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</si>
  <si>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</si>
  <si>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</si>
  <si>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</si>
  <si>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</si>
  <si>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</si>
  <si>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</si>
  <si>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</si>
  <si>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</si>
  <si>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</si>
  <si>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</si>
  <si>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</si>
  <si>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</si>
  <si>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</si>
  <si>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</si>
  <si>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</si>
  <si>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</si>
  <si>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</si>
  <si>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</si>
  <si>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</si>
  <si>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</si>
  <si>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</si>
  <si>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</si>
  <si>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</si>
  <si>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</si>
  <si>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</si>
  <si>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</si>
  <si>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</si>
  <si>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</si>
  <si>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</si>
  <si>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</si>
  <si>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</si>
  <si>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</si>
  <si>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</si>
  <si>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</si>
  <si>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</si>
  <si>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</si>
  <si>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</si>
  <si>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</si>
  <si>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</si>
  <si>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</si>
  <si>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</si>
  <si>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</si>
  <si>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</si>
  <si>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</si>
  <si>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</si>
  <si>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</si>
  <si>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</si>
  <si>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</si>
  <si>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</si>
  <si>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</si>
  <si>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</si>
  <si>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</si>
  <si>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</si>
  <si>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</si>
  <si>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</si>
  <si>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</si>
  <si>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</si>
  <si>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</si>
  <si>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</si>
  <si>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</si>
  <si>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</si>
  <si>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</si>
  <si>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</si>
  <si>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</si>
  <si>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</si>
  <si>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</si>
  <si>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</si>
  <si>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</si>
  <si>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</si>
  <si>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</si>
  <si>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</si>
  <si>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</si>
  <si>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</si>
  <si>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</si>
  <si>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</si>
  <si>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</si>
  <si>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</si>
  <si>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</si>
  <si>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</si>
  <si>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</si>
  <si>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</si>
  <si>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</si>
  <si>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</si>
  <si>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</si>
  <si>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</si>
  <si>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</si>
  <si>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</si>
  <si>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</si>
  <si>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</si>
  <si>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</si>
  <si>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</si>
  <si>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</si>
  <si>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</si>
  <si>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</si>
  <si>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</si>
  <si>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</si>
  <si>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</si>
  <si>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</si>
  <si>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</si>
  <si>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</si>
  <si>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</si>
  <si>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</si>
  <si>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</si>
  <si>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</si>
  <si>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</si>
  <si>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</si>
  <si>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</si>
  <si>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</si>
  <si>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</si>
  <si>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</si>
  <si>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</si>
  <si>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</si>
  <si>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</si>
  <si>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</si>
  <si>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</si>
  <si>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</si>
  <si>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</si>
  <si>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</si>
  <si>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</si>
  <si>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</si>
  <si>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</si>
  <si>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</si>
  <si>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</si>
  <si>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</si>
  <si>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</si>
  <si>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</si>
  <si>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</si>
  <si>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</si>
  <si>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</si>
  <si>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</si>
  <si>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</si>
  <si>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</si>
  <si>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</si>
  <si>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</si>
  <si>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</si>
  <si>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</si>
  <si>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</si>
  <si>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</si>
  <si>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</si>
  <si>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</si>
  <si>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</si>
  <si>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</si>
  <si>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</si>
  <si>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</si>
  <si>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</si>
  <si>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</si>
  <si>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</si>
  <si>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</si>
  <si>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</si>
  <si>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</si>
  <si>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</si>
  <si>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</si>
  <si>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</si>
  <si>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</si>
  <si>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</si>
  <si>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</si>
  <si>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</si>
  <si>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</si>
  <si>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</si>
  <si>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</si>
  <si>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</si>
  <si>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</si>
  <si>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</si>
  <si>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</si>
  <si>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</si>
  <si>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</si>
  <si>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</si>
  <si>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</si>
  <si>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</si>
  <si>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</si>
  <si>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</si>
  <si>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</si>
  <si>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</si>
  <si>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</si>
  <si>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</si>
  <si>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</si>
  <si>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</si>
  <si>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</si>
  <si>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</si>
  <si>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</si>
  <si>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</si>
  <si>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</si>
  <si>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</si>
  <si>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</si>
  <si>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</si>
  <si>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</si>
  <si>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</si>
  <si>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</si>
  <si>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</si>
  <si>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</si>
  <si>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</si>
  <si>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</si>
  <si>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</si>
  <si>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</si>
  <si>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</si>
  <si>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</si>
  <si>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</si>
  <si>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</si>
  <si>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</si>
  <si>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</si>
  <si>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</si>
  <si>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</si>
  <si>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</si>
  <si>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</si>
  <si>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</si>
  <si>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</si>
  <si>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</si>
  <si>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</si>
  <si>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</si>
  <si>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</si>
  <si>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</si>
  <si>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</si>
  <si>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</si>
  <si>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</si>
  <si>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</si>
  <si>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</si>
  <si>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</si>
  <si>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</si>
  <si>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</si>
  <si>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</si>
  <si>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</si>
  <si>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</si>
  <si>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</si>
  <si>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</si>
  <si>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</si>
  <si>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</si>
  <si>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</si>
  <si>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</si>
  <si>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</si>
  <si>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</si>
  <si>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</si>
  <si>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</si>
  <si>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</si>
  <si>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</si>
  <si>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</si>
  <si>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</si>
  <si>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</si>
  <si>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</si>
  <si>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</si>
  <si>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</si>
  <si>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</si>
  <si>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</si>
  <si>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</si>
  <si>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</si>
  <si>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</si>
  <si>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</si>
  <si>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</si>
  <si>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</si>
  <si>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</si>
  <si>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</si>
  <si>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</si>
  <si>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</si>
  <si>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</si>
  <si>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</si>
  <si>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</si>
  <si>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</si>
  <si>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</si>
  <si>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</si>
  <si>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</si>
  <si>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</si>
  <si>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</si>
  <si>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</si>
  <si>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</si>
  <si>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</si>
  <si>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</si>
  <si>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</si>
  <si>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</si>
  <si>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</si>
  <si>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</si>
  <si>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</si>
  <si>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</si>
  <si>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</si>
  <si>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</si>
  <si>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</si>
  <si>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</si>
  <si>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</si>
  <si>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</si>
  <si>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</si>
  <si>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</si>
  <si>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</si>
  <si>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</si>
  <si>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</si>
  <si>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</si>
  <si>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</si>
  <si>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</si>
  <si>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</si>
  <si>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</si>
  <si>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</si>
  <si>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</si>
  <si>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</si>
  <si>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</si>
  <si>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</si>
  <si>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</si>
  <si>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</si>
  <si>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</si>
  <si>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</si>
  <si>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</si>
  <si>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</si>
  <si>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</si>
  <si>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</si>
  <si>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</si>
  <si>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</si>
  <si>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</si>
  <si>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</si>
  <si>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</si>
  <si>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</si>
  <si>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</si>
  <si>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</si>
  <si>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</si>
  <si>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</si>
  <si>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</si>
  <si>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</si>
  <si>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</si>
  <si>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</si>
  <si>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</si>
  <si>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</si>
  <si>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</si>
  <si>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</si>
  <si>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</si>
  <si>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</si>
  <si>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</si>
  <si>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</si>
  <si>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</si>
  <si>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</si>
  <si>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</si>
  <si>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</si>
  <si>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</si>
  <si>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</si>
  <si>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</si>
  <si>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</si>
  <si>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</si>
  <si>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</si>
  <si>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</si>
  <si>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</si>
  <si>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</si>
  <si>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</si>
  <si>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</si>
  <si>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</si>
  <si>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</si>
  <si>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</si>
  <si>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</si>
  <si>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</si>
  <si>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</si>
  <si>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</si>
  <si>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</si>
  <si>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</si>
  <si>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</si>
  <si>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</si>
  <si>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</si>
  <si>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</si>
  <si>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</si>
  <si>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</si>
  <si>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</si>
  <si>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</si>
  <si>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</si>
  <si>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</si>
  <si>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</si>
  <si>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</si>
  <si>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</si>
  <si>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</si>
  <si>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</si>
  <si>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</si>
  <si>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</si>
  <si>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</si>
  <si>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</si>
  <si>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</si>
  <si>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</si>
  <si>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</si>
  <si>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</si>
  <si>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</si>
  <si>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</si>
  <si>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</si>
  <si>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</si>
  <si>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</si>
  <si>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</si>
  <si>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</si>
  <si>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</si>
  <si>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</si>
  <si>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</si>
  <si>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</si>
  <si>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</si>
  <si>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</si>
  <si>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</si>
  <si>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</si>
  <si>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</si>
  <si>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</si>
  <si>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</si>
  <si>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</si>
  <si>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</si>
  <si>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</si>
  <si>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</si>
  <si>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</si>
  <si>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</si>
  <si>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</si>
  <si>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</si>
  <si>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</si>
  <si>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</si>
  <si>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</si>
  <si>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</si>
  <si>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</si>
  <si>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</si>
  <si>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</si>
  <si>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</si>
  <si>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</si>
  <si>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</si>
  <si>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</si>
  <si>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</si>
  <si>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</si>
  <si>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</si>
  <si>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</si>
  <si>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</si>
  <si>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</si>
  <si>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</si>
  <si>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</si>
  <si>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</si>
  <si>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</si>
  <si>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</si>
  <si>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</si>
  <si>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</si>
  <si>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</si>
  <si>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</si>
  <si>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</si>
  <si>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</si>
  <si>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</si>
  <si>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</si>
  <si>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</si>
  <si>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</si>
  <si>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</si>
  <si>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</si>
  <si>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</si>
  <si>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</si>
  <si>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</si>
  <si>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</si>
  <si>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</si>
  <si>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</si>
  <si>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</si>
  <si>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</si>
  <si>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</si>
  <si>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</si>
  <si>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</si>
  <si>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</si>
  <si>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</si>
  <si>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</si>
  <si>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</si>
  <si>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</si>
  <si>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</si>
  <si>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</si>
  <si>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</si>
  <si>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</si>
  <si>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</si>
  <si>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</si>
  <si>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</si>
  <si>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</si>
  <si>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</si>
  <si>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</si>
  <si>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</si>
  <si>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</si>
  <si>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</si>
  <si>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</si>
  <si>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</si>
  <si>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</si>
  <si>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</si>
  <si>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</si>
  <si>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</si>
  <si>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</si>
  <si>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</si>
  <si>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</si>
  <si>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</si>
  <si>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</si>
  <si>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</si>
  <si>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</si>
  <si>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</si>
  <si>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</si>
  <si>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</si>
  <si>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</si>
  <si>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</si>
  <si>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</si>
  <si>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</si>
  <si>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</si>
  <si>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</si>
  <si>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</si>
  <si>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</si>
  <si>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</si>
  <si>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</si>
  <si>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</si>
  <si>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</si>
  <si>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</si>
  <si>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</si>
  <si>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</si>
  <si>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</si>
  <si>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</si>
  <si>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</si>
  <si>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</si>
  <si>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</si>
  <si>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</si>
  <si>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</si>
  <si>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</si>
  <si>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</si>
  <si>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</si>
  <si>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</si>
  <si>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</si>
  <si>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</si>
  <si>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</si>
  <si>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</si>
  <si>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</si>
  <si>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</si>
  <si>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</si>
  <si>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</si>
  <si>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</si>
  <si>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</si>
  <si>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</si>
  <si>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</si>
  <si>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</si>
  <si>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</si>
  <si>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</si>
  <si>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</si>
  <si>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</si>
  <si>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</si>
  <si>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</si>
  <si>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</si>
  <si>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</si>
  <si>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</si>
  <si>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</si>
  <si>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</si>
  <si>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</si>
  <si>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</si>
  <si>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</si>
  <si>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</si>
  <si>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</si>
  <si>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</si>
  <si>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</si>
  <si>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</si>
  <si>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</si>
  <si>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</si>
  <si>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</si>
  <si>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</si>
  <si>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</si>
  <si>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</si>
  <si>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</si>
  <si>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</si>
  <si>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</si>
  <si>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</si>
  <si>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</si>
  <si>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</si>
  <si>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</si>
  <si>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</si>
  <si>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</si>
  <si>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</si>
  <si>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</si>
  <si>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</si>
  <si>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</si>
  <si>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</si>
  <si>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</si>
  <si>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</si>
  <si>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</si>
  <si>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</si>
  <si>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</si>
  <si>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</si>
  <si>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</si>
  <si>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</si>
  <si>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</si>
  <si>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</si>
  <si>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</si>
  <si>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</si>
  <si>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</si>
  <si>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</si>
  <si>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</si>
  <si>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</si>
  <si>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</si>
  <si>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</si>
  <si>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</si>
  <si>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</si>
  <si>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</si>
  <si>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</si>
  <si>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</si>
  <si>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</si>
  <si>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</si>
  <si>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</si>
  <si>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</si>
  <si>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</si>
  <si>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</si>
  <si>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</si>
  <si>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</si>
  <si>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</si>
  <si>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</si>
  <si>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</si>
  <si>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</si>
  <si>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</si>
  <si>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</si>
  <si>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</si>
  <si>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</si>
  <si>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</si>
  <si>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</si>
  <si>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</si>
  <si>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</si>
  <si>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</si>
  <si>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</si>
  <si>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</si>
  <si>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</si>
  <si>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</si>
  <si>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</si>
  <si>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</si>
  <si>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</si>
  <si>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</si>
  <si>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</si>
  <si>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</si>
  <si>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</si>
  <si>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</si>
  <si>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</si>
  <si>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</si>
  <si>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</si>
  <si>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</si>
  <si>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</si>
  <si>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</si>
  <si>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</si>
  <si>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</si>
  <si>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</si>
  <si>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</si>
  <si>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</si>
  <si>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</si>
  <si>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</si>
  <si>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</si>
  <si>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</si>
  <si>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</si>
  <si>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</si>
  <si>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</si>
  <si>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</si>
  <si>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</si>
  <si>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</si>
  <si>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</si>
  <si>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</si>
  <si>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</si>
  <si>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</si>
  <si>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</si>
  <si>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</si>
  <si>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</si>
  <si>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</si>
  <si>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</si>
  <si>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</si>
  <si>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</si>
  <si>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</si>
  <si>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</si>
  <si>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</si>
  <si>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</si>
  <si>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</si>
  <si>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</si>
  <si>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</si>
  <si>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</si>
  <si>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</si>
  <si>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</si>
  <si>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</si>
  <si>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</si>
  <si>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</si>
  <si>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</si>
  <si>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</si>
  <si>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</si>
  <si>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</si>
  <si>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</si>
  <si>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</si>
  <si>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</si>
  <si>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</si>
  <si>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</si>
  <si>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</si>
  <si>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</si>
  <si>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</si>
  <si>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</si>
  <si>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</si>
  <si>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</si>
  <si>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</si>
  <si>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</si>
  <si>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</si>
  <si>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</si>
  <si>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</si>
  <si>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</si>
  <si>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</si>
  <si>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</si>
  <si>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</si>
  <si>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</si>
  <si>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</si>
  <si>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</si>
  <si>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</si>
  <si>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</si>
  <si>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</si>
  <si>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</si>
  <si>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</si>
  <si>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</si>
  <si>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</si>
  <si>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</si>
  <si>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</si>
  <si>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</si>
  <si>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</si>
  <si>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</si>
  <si>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</si>
  <si>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</si>
  <si>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</si>
  <si>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</si>
  <si>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</si>
  <si>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</si>
  <si>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</si>
  <si>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</si>
  <si>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</si>
  <si>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</si>
  <si>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</si>
  <si>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</si>
  <si>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</si>
  <si>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</si>
  <si>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</si>
  <si>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</si>
  <si>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</si>
  <si>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</si>
  <si>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</si>
  <si>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</si>
  <si>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</si>
  <si>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</si>
  <si>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</si>
  <si>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</si>
  <si>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</si>
  <si>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</si>
  <si>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</si>
  <si>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</si>
  <si>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</si>
  <si>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</si>
  <si>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</si>
  <si>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</si>
  <si>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</si>
  <si>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</si>
  <si>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</si>
  <si>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</si>
  <si>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</si>
  <si>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</si>
  <si>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</si>
  <si>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</si>
  <si>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</si>
  <si>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</si>
  <si>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</si>
  <si>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</si>
  <si>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</si>
  <si>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</si>
  <si>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</si>
  <si>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</si>
  <si>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</si>
  <si>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</si>
  <si>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</si>
  <si>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</si>
  <si>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</si>
  <si>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</si>
  <si>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</si>
  <si>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</si>
  <si>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</si>
  <si>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</si>
  <si>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</si>
  <si>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</si>
  <si>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</si>
  <si>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</si>
  <si>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</si>
  <si>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</si>
  <si>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</si>
  <si>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</si>
  <si>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</si>
  <si>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</si>
  <si>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</si>
  <si>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</si>
  <si>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</si>
  <si>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</si>
  <si>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</si>
  <si>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</si>
  <si>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</si>
  <si>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</si>
  <si>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</si>
  <si>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</si>
  <si>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</si>
  <si>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</si>
  <si>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</si>
  <si>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</si>
  <si>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</si>
  <si>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</si>
  <si>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</si>
  <si>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</si>
  <si>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</si>
  <si>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</si>
  <si>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</si>
  <si>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</si>
  <si>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</si>
  <si>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</si>
  <si>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</si>
  <si>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</si>
  <si>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</si>
  <si>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</si>
  <si>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</si>
  <si>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</si>
  <si>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</si>
  <si>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</si>
  <si>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</si>
  <si>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</si>
  <si>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</si>
  <si>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</si>
  <si>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</si>
  <si>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</si>
  <si>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</si>
  <si>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</si>
  <si>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</si>
  <si>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</si>
  <si>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</si>
  <si>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</si>
  <si>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</si>
  <si>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</si>
  <si>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</si>
  <si>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</si>
  <si>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</si>
  <si>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</si>
  <si>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</si>
  <si>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</si>
  <si>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</si>
  <si>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</si>
  <si>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</si>
  <si>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</si>
  <si>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</si>
  <si>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</si>
  <si>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</si>
  <si>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</si>
  <si>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</si>
  <si>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</si>
  <si>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</si>
  <si>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</si>
  <si>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</si>
  <si>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</si>
  <si>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</si>
  <si>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</si>
  <si>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</si>
  <si>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</si>
  <si>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</si>
  <si>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</si>
  <si>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</si>
  <si>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</si>
  <si>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</si>
  <si>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</si>
  <si>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</si>
  <si>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</si>
  <si>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</si>
  <si>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</si>
  <si>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</si>
  <si>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</si>
  <si>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</si>
  <si>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</si>
  <si>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</si>
  <si>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</si>
  <si>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</si>
  <si>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</si>
  <si>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</si>
  <si>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</si>
  <si>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</si>
  <si>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</si>
  <si>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</si>
  <si>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</si>
  <si>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</si>
  <si>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</si>
  <si>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</si>
  <si>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</si>
  <si>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</si>
  <si>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</si>
  <si>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</si>
  <si>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</si>
  <si>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</si>
  <si>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</si>
  <si>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</si>
  <si>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</si>
  <si>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</si>
  <si>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</si>
  <si>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</si>
  <si>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</si>
  <si>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</si>
  <si>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</si>
  <si>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</si>
  <si>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</si>
  <si>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</si>
  <si>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</si>
  <si>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</si>
  <si>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</si>
  <si>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</si>
  <si>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</si>
  <si>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</si>
  <si>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</si>
  <si>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</si>
  <si>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</si>
  <si>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</si>
  <si>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</si>
  <si>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</si>
  <si>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</si>
  <si>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</si>
  <si>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</si>
  <si>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</si>
  <si>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</si>
  <si>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</si>
  <si>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</si>
  <si>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</si>
  <si>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</si>
  <si>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</si>
  <si>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</si>
  <si>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</si>
  <si>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</si>
  <si>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</si>
  <si>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</si>
  <si>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</si>
  <si>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</si>
  <si>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</si>
  <si>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</si>
  <si>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</si>
  <si>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</si>
  <si>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</si>
  <si>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</si>
  <si>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</si>
  <si>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</si>
  <si>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</si>
  <si>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</si>
  <si>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</si>
  <si>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</si>
  <si>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</si>
  <si>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</si>
  <si>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</si>
  <si>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</si>
  <si>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</si>
  <si>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</si>
  <si>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</si>
  <si>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</si>
  <si>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</si>
  <si>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</si>
  <si>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</si>
  <si>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</si>
  <si>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</si>
  <si>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</si>
  <si>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</si>
  <si>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</si>
  <si>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</si>
  <si>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</si>
  <si>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</si>
  <si>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</si>
  <si>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</si>
  <si>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</si>
  <si>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</si>
  <si>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</si>
  <si>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</si>
  <si>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</si>
  <si>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</si>
  <si>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</si>
  <si>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</si>
  <si>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</si>
  <si>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</si>
  <si>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</si>
  <si>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</si>
  <si>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</si>
  <si>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</si>
  <si>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</si>
  <si>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</si>
  <si>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</si>
  <si>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</si>
  <si>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</si>
  <si>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</si>
  <si>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</si>
  <si>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</si>
  <si>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</si>
  <si>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</si>
  <si>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</si>
  <si>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</si>
  <si>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</si>
  <si>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</si>
  <si>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</si>
  <si>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</si>
  <si>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</si>
  <si>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</si>
  <si>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</si>
  <si>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</si>
  <si>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</si>
  <si>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</si>
  <si>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</si>
  <si>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</si>
  <si>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</si>
  <si>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</si>
  <si>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</si>
  <si>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</si>
  <si>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</si>
  <si>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</si>
  <si>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</si>
  <si>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</si>
  <si>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</si>
  <si>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</si>
  <si>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</si>
  <si>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</si>
  <si>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</si>
  <si>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</si>
  <si>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</si>
  <si>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</si>
  <si>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</si>
  <si>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</si>
  <si>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</si>
  <si>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</si>
  <si>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</si>
  <si>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</si>
  <si>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</si>
  <si>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</si>
  <si>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</si>
  <si>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</si>
  <si>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</si>
  <si>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</si>
  <si>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</si>
  <si>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</si>
  <si>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</si>
  <si>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</si>
  <si>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</si>
  <si>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</si>
  <si>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</si>
  <si>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</si>
  <si>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</si>
  <si>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</si>
  <si>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</si>
  <si>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</si>
  <si>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</si>
  <si>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</si>
  <si>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</si>
  <si>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</si>
  <si>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</si>
  <si>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</si>
  <si>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</si>
  <si>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</si>
  <si>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</si>
  <si>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</si>
  <si>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</si>
  <si>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</si>
  <si>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</si>
  <si>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</si>
  <si>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</si>
  <si>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</si>
  <si>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</si>
  <si>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</si>
  <si>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</si>
  <si>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</si>
  <si>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</si>
  <si>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</si>
  <si>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</si>
  <si>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</si>
  <si>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</si>
  <si>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</si>
  <si>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</si>
  <si>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</si>
  <si>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</si>
  <si>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</si>
  <si>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</si>
  <si>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</si>
  <si>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</si>
  <si>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</si>
  <si>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</si>
  <si>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</si>
  <si>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</si>
  <si>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</si>
  <si>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</si>
  <si>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</si>
  <si>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</si>
  <si>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</si>
  <si>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</si>
  <si>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</si>
  <si>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</si>
  <si>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</si>
  <si>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</si>
  <si>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</si>
  <si>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</si>
  <si>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</si>
  <si>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</si>
  <si>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</si>
  <si>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</si>
  <si>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</si>
  <si>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</si>
  <si>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</si>
  <si>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</si>
  <si>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</si>
  <si>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</si>
  <si>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</si>
  <si>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</si>
  <si>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</si>
  <si>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</si>
  <si>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</si>
  <si>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</si>
  <si>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</si>
  <si>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</si>
  <si>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</si>
  <si>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</si>
  <si>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</si>
  <si>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</si>
  <si>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</si>
  <si>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</si>
  <si>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</si>
  <si>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</si>
  <si>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</si>
  <si>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</si>
  <si>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</si>
  <si>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</si>
  <si>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</si>
  <si>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</si>
  <si>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</si>
  <si>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</si>
  <si>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</si>
  <si>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</si>
  <si>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</si>
  <si>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</si>
  <si>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</si>
  <si>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</si>
  <si>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</si>
  <si>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</si>
  <si>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</si>
  <si>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</si>
  <si>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</si>
  <si>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</si>
  <si>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</si>
  <si>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</si>
  <si>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</si>
  <si>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</si>
  <si>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</si>
  <si>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</si>
  <si>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</si>
  <si>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</si>
  <si>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</si>
  <si>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</si>
  <si>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</si>
  <si>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</si>
  <si>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</si>
  <si>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</si>
  <si>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</si>
  <si>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</si>
  <si>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</si>
  <si>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</si>
  <si>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</si>
  <si>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</si>
  <si>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</si>
  <si>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</si>
  <si>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</si>
  <si>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</si>
  <si>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</si>
  <si>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</si>
  <si>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</si>
  <si>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</si>
  <si>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</si>
  <si>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</si>
  <si>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</si>
  <si>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</si>
  <si>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</si>
  <si>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</si>
  <si>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</si>
  <si>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</si>
  <si>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</si>
  <si>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</si>
  <si>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</si>
  <si>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</si>
  <si>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</si>
  <si>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</si>
  <si>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</si>
  <si>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</si>
  <si>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</si>
  <si>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</si>
  <si>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</si>
  <si>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</si>
  <si>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</si>
  <si>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</si>
  <si>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</si>
  <si>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</si>
  <si>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</si>
  <si>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</si>
  <si>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</si>
  <si>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</si>
  <si>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</si>
  <si>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</si>
  <si>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</si>
  <si>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</si>
  <si>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</si>
  <si>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</si>
  <si>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</si>
  <si>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</si>
  <si>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</si>
  <si>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</si>
  <si>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</si>
  <si>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</si>
  <si>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</si>
  <si>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</si>
  <si>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</si>
  <si>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</si>
  <si>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</si>
  <si>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</si>
  <si>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</si>
  <si>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</si>
  <si>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</si>
  <si>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</si>
  <si>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</si>
  <si>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</si>
  <si>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</si>
  <si>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</si>
  <si>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</si>
  <si>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</si>
  <si>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</si>
  <si>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</si>
  <si>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</si>
  <si>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</si>
  <si>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</si>
  <si>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</si>
  <si>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</si>
  <si>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</si>
  <si>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</si>
  <si>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</si>
  <si>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</si>
  <si>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</si>
  <si>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</si>
  <si>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</si>
  <si>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</si>
  <si>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</si>
  <si>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</si>
  <si>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</si>
  <si>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</si>
  <si>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</si>
  <si>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</si>
  <si>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</si>
  <si>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</si>
  <si>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</si>
  <si>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</si>
  <si>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</si>
  <si>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</si>
  <si>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</si>
  <si>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</si>
  <si>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</si>
  <si>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</si>
  <si>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</si>
  <si>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</si>
  <si>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</si>
  <si>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</si>
  <si>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</si>
  <si>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</si>
  <si>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</si>
  <si>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</si>
  <si>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</si>
  <si>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</si>
  <si>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</si>
  <si>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</si>
  <si>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</si>
  <si>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</si>
  <si>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</si>
  <si>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</si>
  <si>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</si>
  <si>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</si>
  <si>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</si>
  <si>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</si>
  <si>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</si>
  <si>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</si>
  <si>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</si>
  <si>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</si>
  <si>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</si>
  <si>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</si>
  <si>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</si>
  <si>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</si>
  <si>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</si>
  <si>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</si>
  <si>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</si>
  <si>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</si>
  <si>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</si>
  <si>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</si>
  <si>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</si>
  <si>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</si>
  <si>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</si>
  <si>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</si>
  <si>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</si>
  <si>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</si>
  <si>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</si>
  <si>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</si>
  <si>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</si>
  <si>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</si>
  <si>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</si>
  <si>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</si>
  <si>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</si>
  <si>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</si>
  <si>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</si>
  <si>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</si>
  <si>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</si>
  <si>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</si>
  <si>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</si>
  <si>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</si>
  <si>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</si>
  <si>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</si>
  <si>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</si>
  <si>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</si>
  <si>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</si>
  <si>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</si>
  <si>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</si>
  <si>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</si>
  <si>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</si>
  <si>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</si>
  <si>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</si>
  <si>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</si>
  <si>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</si>
  <si>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</si>
  <si>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</si>
  <si>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</si>
  <si>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</si>
  <si>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</si>
  <si>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</si>
  <si>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</si>
  <si>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</si>
  <si>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</si>
  <si>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</si>
  <si>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</si>
  <si>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</si>
  <si>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</si>
  <si>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</si>
  <si>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</si>
  <si>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</si>
  <si>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</si>
  <si>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</si>
  <si>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</si>
  <si>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</si>
  <si>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</si>
  <si>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</si>
  <si>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</si>
  <si>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</si>
  <si>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</si>
  <si>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</si>
  <si>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</si>
  <si>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</si>
  <si>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</si>
  <si>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</si>
  <si>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</si>
  <si>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</si>
  <si>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</si>
  <si>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</si>
  <si>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</si>
  <si>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</si>
  <si>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</si>
  <si>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</si>
  <si>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</si>
  <si>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</si>
  <si>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</si>
  <si>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</si>
  <si>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</si>
  <si>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</si>
  <si>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</si>
  <si>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</si>
  <si>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</si>
  <si>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</si>
  <si>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</si>
  <si>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</si>
  <si>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</si>
  <si>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</si>
  <si>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</si>
  <si>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</si>
  <si>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</si>
  <si>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</si>
  <si>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</si>
  <si>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</si>
  <si>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</si>
  <si>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</si>
  <si>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</si>
  <si>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</si>
  <si>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</si>
  <si>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</si>
  <si>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</si>
  <si>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</si>
  <si>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</si>
  <si>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</si>
  <si>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</si>
  <si>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</si>
  <si>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</si>
  <si>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</si>
  <si>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</si>
  <si>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</si>
  <si>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</si>
  <si>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</si>
  <si>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</si>
  <si>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</si>
  <si>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</si>
  <si>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</si>
  <si>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</si>
  <si>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</si>
  <si>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</si>
  <si>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</si>
  <si>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</si>
  <si>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</si>
  <si>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</si>
  <si>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</si>
  <si>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</si>
  <si>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</si>
  <si>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</si>
  <si>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</si>
  <si>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</si>
  <si>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</si>
  <si>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</si>
  <si>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</si>
  <si>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</si>
  <si>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</si>
  <si>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</si>
  <si>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</si>
  <si>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</si>
  <si>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</si>
  <si>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</si>
  <si>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</si>
  <si>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</si>
  <si>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</si>
  <si>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</si>
  <si>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</si>
  <si>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</si>
  <si>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</si>
  <si>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</si>
  <si>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</si>
  <si>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</si>
  <si>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</si>
  <si>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</si>
  <si>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</si>
  <si>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</si>
  <si>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</si>
  <si>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</si>
  <si>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</si>
  <si>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</si>
  <si>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</si>
  <si>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</si>
  <si>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</si>
  <si>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</si>
  <si>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</si>
  <si>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</si>
  <si>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</si>
  <si>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</si>
  <si>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</si>
  <si>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</si>
  <si>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</si>
  <si>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</si>
  <si>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</si>
  <si>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</si>
  <si>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</si>
  <si>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</si>
  <si>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</si>
  <si>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</si>
  <si>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</si>
  <si>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</si>
  <si>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</si>
  <si>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</si>
  <si>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</si>
  <si>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</si>
  <si>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</si>
  <si>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</si>
  <si>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</si>
  <si>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</si>
  <si>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</si>
  <si>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</si>
  <si>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</si>
  <si>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</si>
  <si>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</si>
  <si>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</si>
  <si>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</si>
  <si>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</si>
  <si>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</si>
  <si>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</si>
  <si>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</si>
  <si>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</si>
  <si>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</si>
  <si>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</si>
  <si>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</si>
  <si>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</si>
  <si>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</si>
  <si>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</si>
  <si>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</si>
  <si>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</si>
  <si>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</si>
  <si>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</si>
  <si>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</si>
  <si>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</si>
  <si>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</si>
  <si>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</si>
  <si>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</si>
  <si>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</si>
  <si>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</si>
  <si>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</si>
  <si>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</si>
  <si>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</si>
  <si>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</si>
  <si>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</si>
  <si>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</si>
  <si>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</si>
  <si>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</si>
  <si>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</si>
  <si>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</si>
  <si>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</si>
  <si>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</si>
  <si>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</si>
  <si>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</si>
  <si>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</si>
  <si>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</si>
  <si>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</si>
  <si>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</si>
  <si>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</si>
  <si>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</si>
  <si>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</si>
  <si>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</si>
  <si>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</si>
  <si>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</si>
  <si>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</si>
  <si>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</si>
  <si>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</si>
  <si>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</si>
  <si>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</si>
  <si>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</si>
  <si>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</si>
  <si>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</si>
  <si>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</si>
  <si>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</si>
  <si>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</si>
  <si>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</si>
  <si>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</si>
  <si>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</si>
  <si>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</si>
  <si>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</si>
  <si>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</si>
  <si>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</si>
  <si>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</si>
  <si>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</si>
  <si>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</si>
  <si>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</si>
  <si>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</si>
  <si>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</si>
  <si>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</si>
  <si>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</si>
  <si>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</si>
  <si>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</si>
  <si>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</si>
  <si>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</si>
  <si>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</si>
  <si>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</si>
  <si>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</si>
  <si>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</si>
  <si>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</si>
  <si>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</si>
  <si>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</si>
  <si>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</si>
  <si>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</si>
  <si>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</si>
  <si>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</si>
  <si>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</si>
  <si>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</si>
  <si>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</si>
  <si>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</si>
  <si>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</si>
  <si>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</si>
  <si>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</si>
  <si>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</si>
  <si>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</si>
  <si>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</si>
  <si>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</si>
  <si>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</si>
  <si>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</si>
  <si>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</si>
  <si>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</si>
  <si>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</si>
  <si>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</si>
  <si>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</si>
  <si>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</si>
  <si>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</si>
  <si>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</si>
  <si>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</si>
  <si>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</si>
  <si>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</si>
  <si>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</si>
  <si>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</si>
  <si>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</si>
  <si>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</si>
  <si>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</si>
  <si>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</si>
  <si>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</si>
  <si>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</si>
  <si>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</si>
  <si>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</si>
  <si>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</si>
  <si>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</si>
  <si>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</si>
  <si>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</si>
  <si>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</si>
  <si>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</si>
  <si>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</si>
  <si>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</si>
  <si>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</si>
  <si>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</si>
  <si>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</si>
  <si>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</si>
  <si>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</si>
  <si>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</si>
  <si>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</si>
  <si>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</si>
  <si>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</si>
  <si>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</si>
  <si>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</si>
  <si>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</si>
  <si>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</si>
  <si>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</si>
  <si>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</si>
  <si>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</si>
  <si>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</si>
  <si>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</si>
  <si>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</si>
  <si>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</si>
  <si>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</si>
  <si>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</si>
  <si>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</si>
  <si>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</si>
  <si>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</si>
  <si>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</si>
  <si>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</si>
  <si>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</si>
  <si>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</si>
  <si>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</si>
  <si>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</si>
  <si>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</si>
  <si>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</si>
  <si>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</si>
  <si>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</si>
  <si>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</si>
  <si>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</si>
  <si>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</si>
  <si>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</si>
  <si>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</si>
  <si>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</si>
  <si>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</si>
  <si>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</si>
  <si>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</si>
  <si>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</si>
  <si>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</si>
  <si>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</si>
  <si>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</si>
  <si>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</si>
  <si>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</si>
  <si>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</si>
  <si>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</si>
  <si>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</si>
  <si>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</si>
  <si>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</si>
  <si>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</si>
  <si>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</si>
  <si>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</si>
  <si>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</si>
  <si>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</si>
  <si>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</si>
  <si>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</si>
  <si>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</si>
  <si>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</si>
  <si>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</si>
  <si>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</si>
  <si>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</si>
  <si>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</si>
  <si>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</si>
  <si>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</si>
  <si>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</si>
  <si>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</si>
  <si>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</si>
  <si>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</si>
  <si>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</si>
  <si>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</si>
  <si>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</si>
  <si>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</si>
  <si>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</si>
  <si>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</si>
  <si>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</si>
  <si>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</si>
  <si>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</si>
  <si>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</si>
  <si>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</si>
  <si>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</si>
  <si>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</si>
  <si>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</si>
  <si>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</si>
  <si>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</si>
  <si>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</si>
  <si>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</si>
  <si>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</si>
  <si>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</si>
  <si>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</si>
  <si>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</si>
  <si>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</si>
  <si>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</si>
  <si>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</si>
  <si>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</si>
  <si>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</si>
  <si>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</si>
  <si>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</si>
  <si>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</si>
  <si>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</si>
  <si>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</si>
  <si>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</si>
  <si>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</si>
  <si>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</si>
  <si>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</si>
  <si>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</si>
  <si>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</si>
  <si>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</si>
  <si>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</si>
  <si>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</si>
  <si>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</si>
  <si>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</si>
  <si>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</si>
  <si>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</si>
  <si>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</si>
  <si>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</si>
  <si>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</si>
  <si>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</si>
  <si>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</si>
  <si>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</si>
  <si>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</si>
  <si>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</si>
  <si>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</si>
  <si>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</si>
  <si>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</si>
  <si>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</si>
  <si>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</si>
  <si>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</si>
  <si>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</si>
  <si>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</si>
  <si>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</si>
  <si>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</si>
  <si>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</si>
  <si>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</si>
  <si>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</si>
  <si>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</si>
  <si>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</si>
  <si>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</si>
  <si>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</si>
  <si>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</si>
  <si>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</si>
  <si>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</si>
  <si>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</si>
  <si>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</si>
  <si>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</si>
  <si>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</si>
  <si>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</si>
  <si>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</si>
  <si>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</si>
  <si>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</si>
  <si>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</si>
  <si>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</si>
  <si>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</si>
  <si>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</si>
  <si>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</si>
  <si>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</si>
  <si>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</si>
  <si>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</si>
  <si>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</si>
  <si>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</si>
  <si>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</si>
  <si>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</si>
  <si>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</si>
  <si>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</si>
  <si>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</si>
  <si>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</si>
  <si>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</si>
  <si>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</si>
  <si>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</si>
  <si>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</si>
  <si>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</si>
  <si>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</si>
  <si>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</si>
  <si>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</si>
  <si>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</si>
  <si>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</si>
  <si>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</si>
  <si>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</si>
  <si>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</si>
  <si>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</si>
  <si>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</si>
  <si>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</si>
  <si>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</si>
  <si>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</si>
  <si>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</si>
  <si>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</si>
  <si>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</si>
  <si>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</si>
  <si>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</si>
  <si>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</si>
  <si>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</si>
  <si>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</si>
  <si>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</si>
  <si>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</si>
  <si>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</si>
  <si>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</si>
  <si>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</si>
  <si>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</si>
  <si>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</si>
  <si>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</si>
  <si>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</si>
  <si>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</si>
  <si>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</si>
  <si>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</si>
  <si>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</si>
  <si>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</si>
  <si>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</si>
  <si>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</si>
  <si>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</si>
  <si>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</si>
  <si>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</si>
  <si>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</si>
  <si>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</si>
  <si>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</si>
  <si>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</si>
  <si>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</si>
  <si>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</si>
  <si>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</si>
  <si>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</si>
  <si>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</si>
  <si>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</si>
  <si>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</si>
  <si>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</si>
  <si>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</si>
  <si>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</si>
  <si>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</si>
  <si>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</si>
  <si>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</si>
  <si>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</si>
  <si>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</si>
  <si>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</si>
  <si>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</si>
  <si>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</si>
  <si>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</si>
  <si>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</si>
  <si>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</si>
  <si>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</si>
  <si>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</si>
  <si>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</si>
  <si>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</si>
  <si>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</si>
  <si>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</si>
  <si>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</si>
  <si>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</si>
  <si>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</si>
  <si>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</si>
  <si>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</si>
  <si>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</si>
  <si>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</si>
  <si>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</si>
  <si>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</si>
  <si>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</si>
  <si>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</si>
  <si>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</si>
  <si>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</si>
  <si>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</si>
  <si>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</si>
  <si>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</si>
  <si>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</si>
  <si>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</si>
  <si>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</si>
  <si>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</si>
  <si>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</si>
  <si>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</si>
  <si>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</si>
  <si>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</si>
  <si>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</si>
  <si>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</si>
  <si>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</si>
  <si>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</si>
  <si>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</si>
  <si>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</si>
  <si>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</si>
  <si>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</si>
  <si>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</si>
  <si>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</si>
  <si>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</si>
  <si>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</si>
  <si>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</si>
  <si>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</si>
  <si>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</si>
  <si>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</si>
  <si>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</si>
  <si>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</si>
  <si>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</si>
  <si>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</si>
  <si>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</si>
  <si>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</si>
  <si>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</si>
  <si>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</si>
  <si>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</si>
  <si>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</si>
  <si>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</si>
  <si>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</si>
  <si>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</si>
  <si>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</si>
  <si>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</si>
  <si>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</si>
  <si>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</si>
  <si>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</si>
  <si>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</si>
  <si>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</si>
  <si>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</si>
  <si>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</si>
  <si>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</si>
  <si>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</si>
  <si>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</si>
  <si>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</si>
  <si>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</si>
  <si>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</si>
  <si>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</si>
  <si>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</si>
  <si>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</si>
  <si>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</si>
  <si>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</si>
  <si>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</si>
  <si>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</si>
  <si>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</si>
  <si>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</si>
  <si>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</si>
  <si>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</si>
  <si>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</si>
  <si>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</si>
  <si>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</si>
  <si>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</si>
  <si>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</si>
  <si>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</si>
  <si>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</si>
  <si>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</si>
  <si>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</si>
  <si>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</si>
  <si>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</si>
  <si>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</si>
  <si>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</si>
  <si>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</si>
  <si>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</si>
  <si>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</si>
  <si>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</si>
  <si>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</si>
  <si>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</si>
  <si>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</si>
  <si>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</si>
  <si>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</si>
  <si>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</si>
  <si>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</si>
  <si>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</si>
  <si>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</si>
  <si>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</si>
  <si>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</si>
  <si>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</si>
  <si>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</si>
  <si>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</si>
  <si>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</si>
  <si>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</si>
  <si>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</si>
  <si>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</si>
  <si>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</si>
  <si>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</si>
  <si>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</si>
  <si>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</si>
  <si>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</si>
  <si>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</si>
  <si>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</si>
  <si>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</si>
  <si>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</si>
  <si>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</si>
  <si>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</si>
  <si>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</si>
  <si>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</si>
  <si>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</si>
  <si>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</si>
  <si>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</si>
  <si>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</si>
  <si>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</si>
  <si>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</si>
  <si>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</si>
  <si>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</si>
  <si>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</si>
  <si>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</si>
  <si>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</si>
  <si>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</si>
  <si>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</si>
  <si>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</si>
  <si>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</si>
  <si>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</si>
  <si>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</si>
  <si>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</si>
  <si>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</si>
  <si>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</si>
  <si>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</si>
  <si>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</si>
  <si>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</si>
  <si>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</si>
  <si>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</si>
  <si>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</si>
  <si>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</si>
  <si>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</si>
  <si>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</si>
  <si>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</si>
  <si>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</si>
  <si>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</si>
  <si>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</si>
  <si>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</si>
  <si>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</si>
  <si>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</si>
  <si>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</si>
  <si>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</si>
  <si>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</si>
  <si>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</si>
  <si>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</si>
  <si>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</si>
  <si>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</si>
  <si>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</si>
  <si>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</si>
  <si>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</si>
  <si>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</si>
  <si>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</si>
  <si>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</si>
  <si>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</si>
  <si>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</si>
  <si>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</si>
  <si>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</si>
  <si>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</si>
  <si>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</si>
  <si>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</si>
  <si>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</si>
  <si>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</si>
  <si>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</si>
  <si>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</si>
  <si>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</si>
  <si>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</si>
  <si>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</si>
  <si>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</si>
  <si>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</si>
  <si>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</si>
  <si>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</si>
  <si>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</si>
  <si>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</si>
  <si>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</si>
  <si>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</si>
  <si>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</si>
  <si>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</si>
  <si>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</si>
  <si>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</si>
  <si>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</si>
  <si>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</si>
  <si>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</si>
  <si>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</si>
  <si>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</si>
  <si>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</si>
  <si>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</si>
  <si>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</si>
  <si>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</si>
  <si>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</si>
  <si>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</si>
  <si>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</si>
  <si>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</si>
  <si>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</si>
  <si>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</si>
  <si>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</si>
  <si>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</si>
  <si>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</si>
  <si>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</si>
  <si>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</si>
  <si>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</si>
  <si>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</si>
  <si>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</si>
  <si>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</si>
  <si>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</si>
  <si>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</si>
  <si>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</si>
  <si>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</si>
  <si>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</si>
  <si>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</si>
  <si>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</si>
  <si>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</si>
  <si>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</si>
  <si>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</si>
  <si>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</si>
  <si>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</si>
  <si>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</si>
  <si>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</si>
  <si>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</si>
  <si>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</si>
  <si>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</si>
  <si>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</si>
  <si>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</si>
  <si>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</si>
  <si>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</si>
  <si>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</si>
  <si>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</si>
  <si>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</si>
  <si>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</si>
  <si>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</si>
  <si>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</si>
  <si>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</si>
  <si>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</si>
  <si>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</si>
  <si>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</si>
  <si>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</si>
  <si>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</si>
  <si>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</si>
  <si>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</si>
  <si>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</si>
  <si>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</si>
  <si>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</si>
  <si>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</si>
  <si>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</si>
  <si>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</si>
  <si>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</si>
  <si>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</si>
  <si>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</si>
  <si>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</si>
  <si>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</si>
  <si>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</si>
  <si>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</si>
  <si>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</si>
  <si>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</si>
  <si>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</si>
  <si>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</si>
  <si>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</si>
  <si>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</si>
  <si>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</si>
  <si>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</si>
  <si>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</si>
  <si>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</si>
  <si>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</si>
  <si>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</si>
  <si>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</si>
  <si>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</si>
  <si>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</si>
  <si>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</si>
  <si>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</si>
  <si>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</si>
  <si>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</si>
  <si>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</si>
  <si>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</si>
  <si>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</si>
  <si>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</si>
  <si>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</si>
  <si>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</si>
  <si>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</si>
  <si>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</si>
  <si>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</si>
  <si>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</si>
  <si>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</si>
  <si>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</si>
  <si>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</si>
  <si>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</si>
  <si>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</si>
  <si>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</si>
  <si>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</si>
  <si>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</si>
  <si>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</si>
  <si>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</si>
  <si>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</si>
  <si>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</si>
  <si>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</si>
  <si>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</si>
  <si>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</si>
  <si>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</si>
  <si>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</si>
  <si>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</si>
  <si>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</si>
  <si>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</si>
  <si>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</si>
  <si>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</si>
  <si>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</si>
  <si>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</si>
  <si>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</si>
  <si>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</si>
  <si>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</si>
  <si>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</si>
  <si>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</si>
  <si>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</si>
  <si>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</si>
  <si>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</si>
  <si>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</si>
  <si>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</si>
  <si>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</si>
  <si>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</si>
  <si>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</si>
  <si>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</si>
  <si>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</si>
  <si>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</si>
  <si>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</si>
  <si>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</si>
  <si>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</si>
  <si>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</si>
  <si>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</si>
  <si>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</si>
  <si>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</si>
  <si>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</si>
  <si>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</si>
  <si>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</si>
  <si>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</si>
  <si>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</si>
  <si>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</si>
  <si>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</si>
  <si>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</si>
  <si>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</si>
  <si>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</si>
  <si>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</si>
  <si>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</si>
  <si>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</si>
  <si>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</si>
  <si>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</si>
  <si>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</si>
  <si>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</si>
  <si>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</si>
  <si>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</si>
  <si>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</si>
  <si>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</si>
  <si>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</si>
  <si>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</si>
  <si>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</si>
  <si>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</si>
  <si>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</si>
  <si>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</si>
  <si>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</si>
  <si>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</si>
  <si>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</si>
  <si>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</si>
  <si>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</si>
  <si>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</si>
  <si>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</si>
  <si>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</si>
  <si>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</si>
  <si>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</si>
  <si>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</si>
  <si>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</si>
  <si>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</si>
  <si>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</si>
  <si>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</si>
  <si>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</si>
  <si>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</si>
  <si>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</si>
  <si>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</si>
  <si>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</si>
  <si>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</si>
  <si>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</si>
  <si>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</si>
  <si>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</si>
  <si>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</si>
  <si>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</si>
  <si>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</si>
  <si>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</si>
  <si>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</si>
  <si>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</si>
  <si>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</si>
  <si>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</si>
  <si>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</si>
  <si>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</si>
  <si>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</si>
  <si>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</si>
  <si>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</si>
  <si>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</si>
  <si>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</si>
  <si>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</si>
  <si>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</si>
  <si>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</si>
  <si>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</si>
  <si>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</si>
  <si>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</si>
  <si>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</si>
  <si>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</si>
  <si>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</si>
  <si>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</si>
  <si>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</si>
  <si>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</si>
  <si>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</si>
  <si>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</si>
  <si>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</si>
  <si>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</si>
  <si>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</si>
  <si>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</si>
  <si>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</si>
  <si>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</si>
  <si>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</si>
  <si>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</si>
  <si>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</si>
  <si>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</si>
  <si>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</si>
  <si>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</si>
  <si>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</si>
  <si>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</si>
  <si>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</si>
  <si>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</si>
  <si>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</si>
  <si>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</si>
  <si>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</si>
  <si>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</si>
  <si>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</si>
  <si>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</si>
  <si>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</si>
  <si>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</si>
  <si>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</si>
  <si>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</si>
  <si>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</si>
  <si>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</si>
  <si>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</si>
  <si>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</si>
  <si>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</si>
  <si>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</si>
  <si>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</si>
  <si>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</si>
  <si>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</si>
  <si>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</si>
  <si>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</si>
  <si>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</si>
  <si>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</si>
  <si>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</si>
  <si>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</si>
  <si>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</si>
  <si>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</si>
  <si>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</si>
  <si>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</si>
  <si>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</si>
  <si>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</si>
  <si>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</si>
  <si>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</si>
  <si>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</si>
  <si>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</si>
  <si>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</si>
  <si>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</si>
  <si>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</si>
  <si>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</si>
  <si>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</si>
  <si>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</si>
  <si>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</si>
  <si>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</si>
  <si>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</si>
  <si>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</si>
  <si>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</si>
  <si>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</si>
  <si>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</si>
  <si>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</si>
  <si>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</si>
  <si>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</si>
  <si>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</si>
  <si>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</si>
  <si>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</si>
  <si>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</si>
  <si>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</si>
  <si>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</si>
  <si>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</si>
  <si>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</si>
  <si>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</si>
  <si>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</si>
  <si>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</si>
  <si>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</si>
  <si>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</si>
  <si>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</si>
  <si>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</si>
  <si>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</si>
  <si>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</si>
  <si>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</si>
  <si>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</si>
  <si>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</si>
  <si>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</si>
  <si>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</si>
  <si>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</si>
  <si>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</si>
  <si>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</si>
  <si>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</si>
  <si>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</si>
  <si>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</si>
  <si>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</si>
  <si>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</si>
  <si>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</si>
  <si>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</si>
  <si>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</si>
  <si>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</si>
  <si>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</si>
  <si>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</si>
  <si>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</si>
  <si>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</si>
  <si>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</si>
  <si>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</si>
  <si>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</si>
  <si>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</si>
  <si>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</si>
  <si>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</si>
  <si>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</si>
  <si>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</si>
  <si>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</si>
  <si>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</si>
  <si>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</si>
  <si>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</si>
  <si>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</si>
  <si>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</si>
  <si>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</si>
  <si>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</si>
  <si>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</si>
  <si>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</si>
  <si>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</si>
  <si>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</si>
  <si>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</si>
  <si>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</si>
  <si>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</si>
  <si>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</si>
  <si>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</si>
  <si>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</si>
  <si>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</si>
  <si>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</si>
  <si>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</si>
  <si>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</si>
  <si>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</si>
  <si>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</si>
  <si>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</si>
  <si>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</si>
  <si>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</si>
  <si>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</si>
  <si>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</si>
  <si>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</si>
  <si>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</si>
  <si>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</si>
  <si>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</si>
  <si>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</si>
  <si>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</si>
  <si>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</si>
  <si>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</si>
  <si>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</si>
  <si>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</si>
  <si>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</si>
  <si>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</si>
  <si>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</si>
  <si>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</si>
  <si>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</si>
  <si>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</si>
  <si>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</si>
  <si>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</si>
  <si>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</si>
  <si>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</si>
  <si>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</si>
  <si>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</si>
  <si>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</si>
  <si>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</si>
  <si>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</si>
  <si>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</si>
  <si>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</si>
  <si>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</si>
  <si>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</si>
  <si>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</si>
  <si>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</si>
  <si>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</si>
  <si>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</si>
  <si>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</si>
  <si>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</si>
  <si>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</si>
  <si>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</si>
  <si>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</si>
  <si>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</si>
  <si>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</si>
  <si>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</si>
  <si>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</si>
  <si>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</si>
  <si>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</si>
  <si>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</si>
  <si>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</si>
  <si>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</si>
  <si>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</si>
  <si>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</si>
  <si>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</si>
  <si>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</si>
  <si>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</si>
  <si>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</si>
  <si>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</si>
  <si>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</si>
  <si>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</si>
  <si>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</si>
  <si>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</si>
  <si>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</si>
  <si>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</si>
  <si>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</si>
  <si>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</si>
  <si>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</si>
  <si>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</si>
  <si>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</si>
  <si>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</si>
  <si>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</si>
  <si>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</si>
  <si>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</si>
  <si>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</si>
  <si>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</si>
  <si>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</si>
  <si>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</si>
  <si>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</si>
  <si>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</si>
  <si>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</si>
  <si>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</si>
  <si>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</si>
  <si>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</si>
  <si>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</si>
  <si>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</si>
  <si>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</si>
  <si>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</si>
  <si>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</si>
  <si>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</si>
  <si>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</si>
  <si>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</si>
  <si>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</si>
  <si>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</si>
  <si>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</si>
  <si>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</si>
  <si>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</si>
  <si>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</si>
  <si>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</si>
  <si>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</si>
  <si>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</si>
  <si>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</si>
  <si>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</si>
  <si>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</si>
  <si>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</si>
  <si>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</si>
  <si>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</si>
  <si>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</si>
  <si>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</si>
  <si>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</si>
  <si>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</si>
  <si>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</si>
  <si>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</si>
  <si>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</si>
  <si>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</si>
  <si>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</si>
  <si>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</si>
  <si>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</si>
  <si>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</si>
  <si>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</si>
  <si>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</si>
  <si>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</si>
  <si>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</si>
  <si>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</si>
  <si>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</si>
  <si>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</si>
  <si>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</si>
  <si>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</si>
  <si>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</si>
  <si>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</si>
  <si>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</si>
  <si>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</si>
  <si>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</si>
  <si>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</si>
  <si>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</si>
  <si>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</si>
  <si>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</si>
  <si>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</si>
  <si>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</si>
  <si>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</si>
  <si>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</si>
  <si>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</si>
  <si>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</si>
  <si>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</si>
  <si>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</si>
  <si>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</si>
  <si>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</si>
  <si>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</si>
  <si>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</si>
  <si>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</si>
  <si>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</si>
  <si>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</si>
  <si>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</si>
  <si>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</si>
  <si>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</si>
  <si>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</si>
  <si>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</si>
  <si>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</si>
  <si>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</si>
  <si>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</si>
  <si>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</si>
  <si>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</si>
  <si>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</si>
  <si>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</si>
  <si>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</si>
  <si>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</si>
  <si>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</si>
  <si>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</si>
  <si>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</si>
  <si>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</si>
  <si>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</si>
  <si>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</si>
  <si>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</si>
  <si>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</si>
  <si>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</si>
  <si>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</si>
  <si>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</si>
  <si>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</si>
  <si>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</si>
  <si>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</si>
  <si>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</si>
  <si>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</si>
  <si>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</si>
  <si>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</si>
  <si>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</si>
  <si>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</si>
  <si>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</si>
  <si>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</si>
  <si>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</si>
  <si>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</si>
  <si>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</si>
  <si>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</si>
  <si>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</si>
  <si>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</si>
  <si>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</si>
  <si>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</si>
  <si>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</si>
  <si>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</si>
  <si>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</si>
  <si>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</si>
  <si>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</si>
  <si>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</si>
  <si>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</si>
  <si>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</si>
  <si>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</si>
  <si>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</si>
  <si>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</si>
  <si>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</si>
  <si>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</si>
  <si>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</si>
  <si>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</si>
  <si>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</si>
  <si>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</si>
  <si>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</si>
  <si>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</si>
  <si>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</si>
  <si>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</si>
  <si>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</si>
  <si>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</si>
  <si>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</si>
  <si>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</si>
  <si>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</si>
  <si>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</si>
  <si>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</si>
  <si>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</si>
  <si>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</si>
  <si>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</si>
  <si>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</si>
  <si>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</si>
  <si>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</si>
  <si>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</si>
  <si>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</si>
  <si>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</si>
  <si>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</si>
  <si>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</si>
  <si>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</si>
  <si>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</si>
  <si>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</si>
  <si>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</si>
  <si>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</si>
  <si>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</si>
  <si>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</si>
  <si>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</si>
  <si>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</si>
  <si>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</si>
  <si>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</si>
  <si>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</si>
  <si>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</si>
  <si>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</si>
  <si>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</si>
  <si>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</si>
  <si>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</si>
  <si>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</si>
  <si>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</si>
  <si>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</si>
  <si>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</si>
  <si>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</si>
  <si>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</si>
  <si>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</si>
  <si>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</si>
  <si>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</si>
  <si>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</si>
  <si>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</si>
  <si>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</si>
  <si>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</si>
  <si>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</si>
  <si>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</si>
  <si>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</si>
  <si>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</si>
  <si>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</si>
  <si>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</si>
  <si>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</si>
  <si>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</si>
  <si>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</si>
  <si>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</si>
  <si>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</si>
  <si>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</si>
  <si>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</si>
  <si>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</si>
  <si>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</si>
  <si>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</si>
  <si>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</si>
  <si>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</si>
  <si>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</si>
  <si>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</si>
  <si>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</si>
  <si>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</si>
  <si>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</si>
  <si>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</si>
  <si>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</si>
  <si>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</si>
  <si>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</si>
  <si>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</si>
  <si>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</si>
  <si>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</si>
  <si>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</si>
  <si>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</si>
  <si>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</si>
  <si>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</si>
  <si>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</si>
  <si>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</si>
  <si>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</si>
  <si>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</si>
  <si>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</si>
  <si>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</si>
  <si>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</si>
  <si>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</si>
  <si>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</si>
  <si>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</si>
  <si>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</si>
  <si>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</si>
  <si>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</si>
  <si>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</si>
  <si>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</si>
  <si>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</si>
  <si>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</si>
  <si>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</si>
  <si>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</si>
  <si>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</si>
  <si>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</si>
  <si>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</si>
  <si>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</si>
  <si>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</si>
  <si>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</si>
  <si>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</si>
  <si>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</si>
  <si>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</si>
  <si>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</si>
  <si>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</si>
  <si>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</si>
  <si>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</si>
  <si>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</si>
  <si>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</si>
  <si>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</si>
  <si>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</si>
  <si>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</si>
  <si>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</si>
  <si>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</si>
  <si>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</si>
  <si>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</si>
  <si>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</si>
  <si>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</si>
  <si>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</si>
  <si>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</si>
  <si>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</si>
  <si>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</si>
  <si>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</si>
  <si>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</si>
  <si>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</si>
  <si>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</si>
  <si>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</si>
  <si>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</si>
  <si>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</si>
  <si>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</si>
  <si>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</si>
  <si>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</si>
  <si>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</si>
  <si>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</si>
  <si>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</si>
  <si>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</si>
  <si>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</si>
  <si>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</si>
  <si>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</si>
  <si>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</si>
  <si>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</si>
  <si>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</si>
  <si>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</si>
  <si>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</si>
  <si>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</si>
  <si>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</si>
  <si>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</si>
  <si>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</si>
  <si>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</si>
  <si>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</si>
  <si>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</si>
  <si>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</si>
  <si>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</si>
  <si>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</si>
  <si>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</si>
  <si>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</si>
  <si>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</si>
  <si>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</si>
  <si>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</si>
  <si>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</si>
  <si>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</si>
  <si>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</si>
  <si>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</si>
  <si>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</si>
  <si>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</si>
  <si>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</si>
  <si>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</si>
  <si>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</si>
  <si>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</si>
  <si>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</si>
  <si>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</si>
  <si>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</si>
  <si>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</si>
  <si>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</si>
  <si>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</si>
  <si>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</si>
  <si>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</si>
  <si>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</si>
  <si>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</si>
  <si>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</si>
  <si>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</si>
  <si>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</si>
  <si>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</si>
  <si>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</si>
  <si>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</si>
  <si>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</si>
  <si>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</si>
  <si>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</si>
  <si>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</si>
  <si>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</si>
  <si>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</si>
  <si>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</si>
  <si>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</si>
  <si>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</si>
  <si>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</si>
  <si>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</si>
  <si>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</si>
  <si>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</si>
  <si>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</si>
  <si>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</si>
  <si>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</si>
  <si>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</si>
  <si>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</si>
  <si>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</si>
  <si>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</si>
  <si>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</si>
  <si>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</si>
  <si>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</si>
  <si>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</si>
  <si>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</si>
  <si>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</si>
  <si>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</si>
  <si>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</si>
  <si>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</si>
  <si>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</si>
  <si>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</si>
  <si>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</si>
  <si>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</si>
  <si>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</si>
  <si>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</si>
  <si>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</si>
  <si>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</si>
  <si>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</si>
  <si>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</si>
  <si>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</si>
  <si>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</si>
  <si>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</si>
  <si>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</si>
  <si>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</si>
  <si>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</si>
  <si>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</si>
  <si>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</si>
  <si>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</si>
  <si>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</si>
  <si>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</si>
  <si>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</si>
  <si>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</si>
  <si>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</si>
  <si>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</si>
  <si>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</si>
  <si>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</si>
  <si>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</si>
  <si>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</si>
  <si>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</si>
  <si>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</si>
  <si>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</si>
  <si>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</si>
  <si>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</si>
  <si>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</si>
  <si>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</si>
  <si>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</si>
  <si>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</si>
  <si>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</si>
  <si>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</si>
  <si>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</si>
  <si>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</si>
  <si>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</si>
  <si>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</si>
  <si>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</si>
  <si>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</si>
  <si>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</si>
  <si>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</si>
  <si>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</si>
  <si>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</si>
  <si>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</si>
  <si>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</si>
  <si>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</si>
  <si>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</si>
  <si>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</si>
  <si>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</si>
  <si>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</si>
  <si>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</si>
  <si>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</si>
  <si>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</si>
  <si>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</si>
  <si>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</si>
  <si>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</si>
  <si>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</si>
  <si>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</si>
  <si>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</si>
  <si>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</si>
  <si>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</si>
  <si>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</si>
  <si>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</si>
  <si>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</si>
  <si>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</si>
  <si>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</si>
  <si>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</si>
  <si>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</si>
  <si>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</si>
  <si>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</si>
  <si>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</si>
  <si>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</si>
  <si>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</si>
  <si>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</si>
  <si>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</si>
  <si>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</si>
  <si>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</si>
  <si>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</si>
  <si>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</si>
  <si>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</si>
  <si>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</si>
  <si>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</si>
  <si>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</si>
  <si>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</si>
  <si>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</si>
  <si>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</si>
  <si>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</si>
  <si>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</si>
  <si>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</si>
  <si>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</si>
  <si>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</si>
  <si>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</si>
  <si>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</si>
  <si>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</si>
  <si>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</si>
  <si>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</si>
  <si>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</si>
  <si>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</si>
  <si>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</si>
  <si>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</si>
  <si>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</si>
  <si>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</si>
  <si>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</si>
  <si>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</si>
  <si>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</si>
  <si>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</si>
  <si>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</si>
  <si>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</si>
  <si>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</si>
  <si>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</si>
  <si>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</si>
  <si>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</si>
  <si>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</si>
  <si>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</si>
  <si>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</si>
  <si>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</si>
  <si>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</si>
  <si>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</si>
  <si>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</si>
  <si>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</si>
  <si>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</si>
  <si>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</si>
  <si>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</si>
  <si>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</si>
  <si>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</si>
  <si>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</si>
  <si>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</si>
  <si>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</si>
  <si>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</si>
  <si>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</si>
  <si>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</si>
  <si>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</si>
  <si>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</si>
  <si>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</si>
  <si>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</si>
  <si>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</si>
  <si>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</si>
  <si>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</si>
  <si>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</si>
  <si>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</si>
  <si>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</si>
  <si>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</si>
  <si>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</si>
  <si>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</si>
  <si>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</si>
  <si>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</si>
  <si>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</si>
  <si>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</si>
  <si>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</si>
  <si>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</si>
  <si>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</si>
  <si>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</si>
  <si>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</si>
  <si>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</si>
  <si>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</si>
  <si>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</si>
  <si>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</si>
  <si>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</si>
  <si>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</si>
  <si>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</si>
  <si>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</si>
  <si>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</si>
  <si>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</si>
  <si>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</si>
  <si>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</si>
  <si>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</si>
  <si>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</si>
  <si>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</si>
  <si>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</si>
  <si>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</si>
  <si>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</si>
  <si>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</si>
  <si>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</si>
  <si>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</si>
  <si>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</si>
  <si>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</si>
  <si>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</si>
  <si>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</si>
  <si>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</si>
  <si>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</si>
  <si>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</si>
  <si>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</si>
  <si>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</si>
  <si>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</si>
  <si>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</si>
  <si>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</si>
  <si>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</si>
  <si>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</si>
  <si>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</si>
  <si>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</si>
  <si>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</si>
  <si>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</si>
  <si>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</si>
  <si>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</si>
  <si>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</si>
  <si>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</si>
  <si>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</si>
  <si>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</si>
  <si>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</si>
  <si>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</si>
  <si>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</si>
  <si>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</si>
  <si>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</si>
  <si>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</si>
  <si>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</si>
  <si>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</si>
  <si>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</si>
  <si>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</si>
  <si>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</si>
  <si>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</si>
  <si>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</si>
  <si>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</si>
  <si>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</si>
  <si>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</si>
  <si>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</si>
  <si>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</si>
  <si>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</si>
  <si>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</si>
  <si>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</si>
  <si>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</si>
  <si>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</si>
  <si>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</si>
  <si>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</si>
  <si>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</si>
  <si>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</si>
  <si>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</si>
  <si>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</si>
  <si>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</si>
  <si>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</si>
  <si>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</si>
  <si>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</si>
  <si>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</si>
  <si>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</si>
  <si>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</si>
  <si>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</si>
  <si>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</si>
  <si>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</si>
  <si>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</si>
  <si>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</si>
  <si>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</si>
  <si>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</si>
  <si>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</si>
  <si>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</si>
  <si>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</si>
  <si>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</si>
  <si>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</si>
  <si>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</si>
  <si>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</si>
  <si>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</si>
  <si>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</si>
  <si>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</si>
  <si>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</si>
  <si>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</si>
  <si>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</si>
  <si>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</si>
  <si>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</si>
  <si>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</si>
  <si>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</si>
  <si>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</si>
  <si>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</si>
  <si>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</si>
  <si>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</si>
  <si>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</si>
  <si>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</si>
  <si>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</si>
  <si>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</si>
  <si>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</si>
  <si>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</si>
  <si>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</si>
  <si>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</si>
  <si>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</si>
  <si>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</si>
  <si>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</si>
  <si>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</si>
  <si>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</si>
  <si>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</si>
  <si>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</si>
  <si>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</si>
  <si>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</si>
  <si>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</si>
  <si>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</si>
  <si>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</si>
  <si>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</si>
  <si>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</si>
  <si>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</si>
  <si>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</si>
  <si>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</si>
  <si>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</si>
  <si>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</si>
  <si>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</si>
  <si>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</si>
  <si>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</si>
  <si>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</si>
  <si>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</si>
  <si>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</si>
  <si>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</si>
  <si>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</si>
  <si>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</si>
  <si>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</si>
  <si>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</si>
  <si>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</si>
  <si>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</si>
  <si>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</si>
  <si>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</si>
  <si>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</si>
  <si>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</si>
  <si>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</si>
  <si>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</si>
  <si>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</si>
  <si>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</si>
  <si>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</si>
  <si>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</si>
  <si>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</si>
  <si>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</si>
  <si>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</si>
  <si>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</si>
  <si>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</si>
  <si>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</si>
  <si>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</si>
  <si>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</si>
  <si>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</si>
  <si>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</si>
  <si>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</si>
  <si>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</si>
  <si>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</si>
  <si>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</si>
  <si>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</si>
  <si>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</si>
  <si>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</si>
  <si>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</si>
  <si>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</si>
  <si>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</si>
  <si>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</si>
  <si>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</si>
  <si>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</si>
  <si>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</si>
  <si>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</si>
  <si>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</si>
  <si>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</si>
  <si>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</si>
  <si>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</si>
  <si>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</si>
  <si>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</si>
  <si>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</si>
  <si>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</si>
  <si>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</si>
  <si>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</si>
  <si>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</si>
  <si>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</si>
  <si>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</si>
  <si>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</si>
  <si>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</si>
  <si>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</si>
  <si>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</si>
  <si>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</si>
  <si>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</si>
  <si>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</si>
  <si>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</si>
  <si>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</si>
  <si>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</si>
  <si>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</si>
  <si>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</si>
  <si>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</si>
  <si>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</si>
  <si>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</si>
  <si>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</si>
  <si>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</si>
  <si>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</si>
  <si>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</si>
  <si>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</si>
  <si>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</si>
  <si>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</si>
  <si>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</si>
  <si>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</si>
  <si>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</si>
  <si>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</si>
  <si>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</si>
  <si>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</si>
  <si>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</si>
  <si>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</si>
  <si>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</si>
  <si>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</si>
  <si>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</si>
  <si>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</si>
  <si>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</si>
  <si>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</si>
  <si>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</si>
  <si>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</si>
  <si>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</si>
  <si>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</si>
  <si>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</si>
  <si>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</si>
  <si>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</si>
  <si>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</si>
  <si>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</si>
  <si>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</si>
  <si>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</si>
  <si>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</si>
  <si>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</si>
  <si>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</si>
  <si>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</si>
  <si>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</si>
  <si>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</si>
  <si>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</si>
  <si>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</si>
  <si>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</si>
  <si>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</si>
  <si>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</si>
  <si>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</si>
  <si>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</si>
  <si>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</si>
  <si>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</si>
  <si>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</si>
  <si>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</si>
  <si>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</si>
  <si>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</si>
  <si>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</si>
  <si>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</si>
  <si>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</si>
  <si>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</si>
  <si>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</si>
  <si>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</si>
  <si>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</si>
  <si>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</si>
  <si>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</si>
  <si>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</si>
  <si>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</si>
  <si>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</si>
  <si>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</si>
  <si>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</si>
  <si>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</si>
  <si>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</si>
  <si>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</si>
  <si>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</si>
  <si>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</si>
  <si>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</si>
  <si>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</si>
  <si>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</si>
  <si>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</si>
  <si>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</si>
  <si>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</si>
  <si>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</si>
  <si>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</si>
  <si>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</si>
  <si>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</si>
  <si>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</si>
  <si>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</si>
  <si>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</si>
  <si>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</si>
  <si>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</si>
  <si>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</si>
  <si>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</si>
  <si>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</si>
  <si>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</si>
  <si>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</si>
  <si>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</si>
  <si>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</si>
  <si>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</si>
  <si>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</si>
  <si>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</si>
  <si>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</si>
  <si>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</si>
  <si>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</si>
  <si>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</si>
  <si>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</si>
  <si>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</si>
  <si>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</si>
  <si>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</si>
  <si>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</si>
  <si>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</si>
  <si>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</si>
  <si>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</si>
  <si>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</si>
  <si>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</si>
  <si>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</si>
  <si>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</si>
  <si>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</si>
  <si>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</si>
  <si>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</si>
  <si>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</si>
  <si>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</si>
  <si>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</si>
  <si>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</si>
  <si>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</si>
  <si>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</si>
  <si>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</si>
  <si>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</si>
  <si>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</si>
  <si>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</si>
  <si>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</si>
  <si>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</si>
  <si>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</si>
  <si>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</si>
  <si>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</si>
  <si>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</si>
  <si>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</si>
  <si>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</si>
  <si>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</si>
  <si>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</si>
  <si>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</si>
  <si>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</si>
  <si>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</si>
  <si>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</si>
  <si>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</si>
  <si>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</si>
  <si>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</si>
  <si>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</si>
  <si>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</si>
  <si>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</si>
  <si>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</si>
  <si>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</si>
  <si>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</si>
  <si>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</si>
  <si>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</si>
  <si>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</si>
  <si>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</si>
  <si>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</si>
  <si>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</si>
  <si>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</si>
  <si>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</si>
  <si>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</si>
  <si>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</si>
  <si>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</si>
  <si>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</si>
  <si>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</si>
  <si>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</si>
  <si>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</si>
  <si>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</si>
  <si>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</si>
  <si>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</si>
  <si>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</si>
  <si>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</si>
  <si>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</si>
  <si>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</si>
  <si>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</si>
  <si>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</si>
  <si>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</si>
  <si>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</si>
  <si>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</si>
  <si>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</si>
  <si>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</si>
  <si>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</si>
  <si>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</si>
  <si>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</si>
  <si>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</si>
  <si>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</si>
  <si>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</si>
  <si>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</si>
  <si>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</si>
  <si>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</si>
  <si>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</si>
  <si>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</si>
  <si>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</si>
  <si>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</si>
  <si>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</si>
  <si>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</si>
  <si>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</si>
  <si>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</si>
  <si>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</si>
  <si>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</si>
  <si>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</si>
  <si>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</si>
  <si>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</si>
  <si>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</si>
  <si>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</si>
  <si>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</si>
  <si>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</si>
  <si>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</si>
  <si>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</si>
  <si>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</si>
  <si>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</si>
  <si>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</si>
  <si>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</si>
  <si>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</si>
  <si>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</si>
  <si>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</si>
  <si>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</si>
  <si>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</si>
  <si>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</si>
  <si>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</si>
  <si>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</si>
  <si>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</si>
  <si>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</si>
  <si>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</si>
  <si>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</si>
  <si>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</si>
  <si>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</si>
  <si>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</si>
  <si>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</si>
  <si>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</si>
  <si>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</si>
  <si>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</si>
  <si>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</si>
  <si>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</si>
  <si>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</si>
  <si>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</si>
  <si>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</si>
  <si>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</si>
  <si>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</si>
  <si>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</si>
  <si>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</si>
  <si>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</si>
  <si>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</si>
  <si>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</si>
  <si>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</si>
  <si>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</si>
  <si>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</si>
  <si>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</si>
  <si>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</si>
  <si>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</si>
  <si>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</si>
  <si>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</si>
  <si>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</si>
  <si>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</si>
  <si>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</si>
  <si>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</si>
  <si>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</si>
  <si>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</si>
  <si>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</si>
  <si>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</si>
  <si>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</si>
  <si>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</si>
  <si>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</si>
  <si>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</si>
  <si>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</si>
  <si>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</si>
  <si>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</si>
  <si>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</si>
  <si>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</si>
  <si>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</si>
  <si>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</si>
  <si>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</si>
  <si>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</si>
  <si>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</si>
  <si>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</si>
  <si>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</si>
  <si>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</si>
  <si>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</si>
  <si>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</si>
  <si>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</si>
  <si>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</si>
  <si>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</si>
  <si>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</si>
  <si>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</si>
  <si>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</si>
  <si>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</si>
  <si>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</si>
  <si>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</si>
  <si>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</si>
  <si>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</si>
  <si>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</si>
  <si>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</si>
  <si>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</si>
  <si>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</si>
  <si>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</si>
  <si>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</si>
  <si>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</si>
  <si>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</si>
  <si>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</si>
  <si>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</si>
  <si>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</si>
  <si>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</si>
  <si>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</si>
  <si>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</si>
  <si>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</si>
  <si>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</si>
  <si>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</si>
  <si>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</si>
  <si>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</si>
  <si>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</si>
  <si>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</si>
  <si>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</si>
  <si>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</si>
  <si>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</si>
  <si>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</si>
  <si>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</si>
  <si>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</si>
  <si>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</si>
  <si>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</si>
  <si>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</si>
  <si>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</si>
  <si>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</si>
  <si>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</si>
  <si>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</si>
  <si>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</si>
  <si>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</si>
  <si>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</si>
  <si>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</si>
  <si>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</si>
  <si>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</si>
  <si>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</si>
  <si>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</si>
  <si>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</si>
  <si>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</si>
  <si>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</si>
  <si>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</si>
  <si>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</si>
  <si>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</si>
  <si>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</si>
  <si>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</si>
  <si>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</si>
  <si>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</si>
  <si>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</si>
  <si>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</si>
  <si>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</si>
  <si>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</si>
  <si>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</si>
  <si>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</si>
  <si>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</si>
  <si>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</si>
  <si>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</si>
  <si>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</si>
  <si>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</si>
  <si>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</si>
  <si>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</si>
  <si>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</si>
  <si>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</si>
  <si>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</si>
  <si>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</si>
  <si>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</si>
  <si>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</si>
  <si>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</si>
  <si>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</si>
  <si>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</si>
  <si>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</si>
  <si>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</si>
  <si>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</si>
  <si>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</si>
  <si>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</si>
  <si>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</si>
  <si>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</si>
  <si>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</si>
  <si>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</si>
  <si>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</si>
  <si>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</si>
  <si>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</si>
  <si>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</si>
  <si>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</si>
  <si>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</si>
  <si>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</si>
  <si>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</si>
  <si>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</si>
  <si>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</si>
  <si>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</si>
  <si>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</si>
  <si>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</si>
  <si>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</si>
  <si>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</si>
  <si>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</si>
  <si>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</si>
  <si>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</si>
  <si>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</si>
  <si>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</si>
  <si>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</si>
  <si>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</si>
  <si>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</si>
  <si>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</si>
  <si>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</si>
  <si>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</si>
  <si>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</si>
  <si>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</si>
  <si>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</si>
  <si>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</si>
  <si>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</si>
  <si>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</si>
  <si>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</si>
  <si>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</si>
  <si>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</si>
  <si>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</si>
  <si>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</si>
  <si>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</si>
  <si>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</si>
  <si>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</si>
  <si>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</si>
  <si>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</si>
  <si>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</si>
  <si>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</si>
  <si>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</si>
  <si>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</si>
  <si>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</si>
  <si>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</si>
  <si>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</si>
  <si>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</si>
  <si>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</si>
  <si>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</si>
  <si>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</si>
  <si>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</si>
  <si>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</si>
  <si>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</si>
  <si>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</si>
  <si>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</si>
  <si>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</si>
  <si>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</si>
  <si>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</si>
  <si>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</si>
  <si>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</si>
  <si>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</si>
  <si>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</si>
  <si>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</si>
  <si>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</si>
  <si>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</si>
  <si>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</si>
  <si>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</si>
  <si>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</si>
  <si>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</si>
  <si>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</si>
  <si>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</si>
  <si>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</si>
  <si>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</si>
  <si>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</si>
  <si>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</si>
  <si>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</si>
  <si>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</si>
  <si>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</si>
  <si>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</si>
  <si>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</si>
  <si>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</si>
  <si>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</si>
  <si>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</si>
  <si>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</si>
  <si>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</si>
  <si>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</si>
  <si>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</si>
  <si>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</si>
  <si>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</si>
  <si>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</si>
  <si>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</si>
  <si>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</si>
  <si>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</si>
  <si>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</si>
  <si>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</si>
  <si>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</si>
  <si>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</si>
  <si>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</si>
  <si>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</si>
  <si>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</si>
  <si>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</si>
  <si>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</si>
  <si>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</si>
  <si>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</si>
  <si>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</si>
  <si>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</si>
  <si>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</si>
  <si>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</si>
  <si>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</si>
  <si>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</si>
  <si>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</si>
  <si>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</si>
  <si>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</si>
  <si>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</si>
  <si>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</si>
  <si>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</si>
  <si>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</si>
  <si>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</si>
  <si>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</si>
  <si>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</si>
  <si>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</si>
  <si>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</si>
  <si>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</si>
  <si>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</si>
  <si>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</si>
  <si>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</si>
  <si>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</si>
  <si>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</si>
  <si>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</si>
  <si>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</si>
  <si>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</si>
  <si>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</si>
  <si>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</si>
  <si>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</si>
  <si>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</si>
  <si>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</si>
  <si>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</si>
  <si>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</si>
  <si>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</si>
  <si>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</si>
  <si>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</si>
  <si>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</si>
  <si>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</si>
  <si>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</si>
  <si>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</si>
  <si>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</si>
  <si>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</si>
  <si>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</si>
  <si>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</si>
  <si>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</si>
  <si>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</si>
  <si>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</si>
  <si>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</si>
  <si>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</si>
  <si>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</si>
  <si>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</si>
  <si>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</si>
  <si>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</si>
  <si>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</si>
  <si>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</si>
  <si>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</si>
  <si>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</si>
  <si>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</si>
  <si>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</si>
  <si>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</si>
  <si>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</si>
  <si>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</si>
  <si>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</si>
  <si>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</si>
  <si>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</si>
  <si>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</si>
  <si>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</si>
  <si>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</si>
  <si>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</si>
  <si>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</si>
  <si>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</si>
  <si>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</si>
  <si>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</si>
  <si>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</si>
  <si>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</si>
  <si>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</si>
  <si>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</si>
  <si>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</si>
  <si>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</si>
  <si>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</si>
  <si>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</si>
  <si>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</si>
  <si>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</si>
  <si>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</si>
  <si>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</si>
  <si>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</si>
  <si>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</si>
  <si>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</si>
  <si>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</si>
  <si>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</si>
  <si>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</si>
  <si>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</si>
  <si>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</si>
  <si>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</si>
  <si>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</si>
  <si>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</si>
  <si>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</si>
  <si>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</si>
  <si>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</si>
  <si>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</si>
  <si>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</si>
  <si>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</si>
  <si>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</si>
  <si>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</si>
  <si>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</si>
  <si>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</si>
  <si>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</si>
  <si>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</si>
  <si>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</si>
  <si>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</si>
  <si>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</si>
  <si>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</si>
  <si>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</si>
  <si>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</si>
  <si>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</si>
  <si>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</si>
  <si>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</si>
  <si>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</si>
  <si>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</si>
  <si>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</si>
  <si>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</si>
  <si>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</si>
  <si>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</si>
  <si>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</si>
  <si>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</si>
  <si>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</si>
  <si>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</si>
  <si>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</si>
  <si>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</si>
  <si>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</si>
  <si>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</si>
  <si>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</si>
  <si>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</si>
  <si>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</si>
  <si>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</si>
  <si>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</si>
  <si>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</si>
  <si>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</si>
  <si>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</si>
  <si>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</si>
  <si>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</si>
  <si>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</si>
  <si>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</si>
  <si>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</si>
  <si>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</si>
  <si>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</si>
  <si>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</si>
  <si>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</si>
  <si>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</si>
  <si>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</si>
  <si>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</si>
  <si>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</si>
  <si>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</si>
  <si>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</si>
  <si>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</si>
  <si>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</si>
  <si>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</si>
  <si>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</si>
  <si>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</si>
  <si>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</si>
  <si>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</si>
  <si>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</si>
  <si>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</si>
  <si>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</si>
  <si>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</si>
  <si>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</si>
  <si>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</si>
  <si>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</si>
  <si>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</si>
  <si>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</si>
  <si>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</si>
  <si>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</si>
  <si>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</si>
  <si>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</si>
  <si>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</si>
  <si>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</si>
  <si>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</si>
  <si>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</si>
  <si>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</si>
  <si>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</si>
  <si>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</si>
  <si>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</si>
  <si>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</si>
  <si>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</si>
  <si>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</si>
  <si>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</si>
  <si>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</si>
  <si>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</si>
  <si>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</si>
  <si>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</si>
  <si>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</si>
  <si>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</si>
  <si>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</si>
  <si>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</si>
  <si>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</si>
  <si>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</si>
  <si>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</si>
  <si>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</si>
  <si>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</si>
  <si>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</si>
  <si>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</si>
  <si>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</si>
  <si>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</si>
  <si>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</si>
  <si>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</si>
  <si>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</si>
  <si>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</si>
  <si>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</si>
  <si>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</si>
  <si>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</si>
  <si>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</si>
  <si>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</si>
  <si>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</si>
  <si>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</si>
  <si>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</si>
  <si>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</si>
  <si>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</si>
  <si>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</si>
  <si>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</si>
  <si>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</si>
  <si>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</si>
  <si>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</si>
  <si>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</si>
  <si>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</si>
  <si>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</si>
  <si>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</si>
  <si>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</si>
  <si>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</si>
  <si>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</si>
  <si>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</si>
  <si>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</si>
  <si>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</si>
  <si>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</si>
  <si>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</si>
  <si>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</si>
  <si>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</si>
  <si>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</si>
  <si>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</si>
  <si>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</si>
  <si>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</si>
  <si>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</si>
  <si>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</si>
  <si>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</si>
  <si>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</si>
  <si>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</si>
  <si>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</si>
  <si>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</si>
  <si>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</si>
  <si>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</si>
  <si>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</si>
  <si>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</si>
  <si>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</si>
  <si>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</si>
  <si>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</si>
  <si>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</si>
  <si>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</si>
  <si>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</si>
  <si>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</si>
  <si>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</si>
  <si>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</si>
  <si>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</si>
  <si>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</si>
  <si>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</si>
  <si>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</si>
  <si>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</si>
  <si>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</si>
  <si>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</si>
  <si>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</si>
  <si>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</si>
  <si>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</si>
  <si>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</si>
  <si>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</si>
  <si>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</si>
  <si>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</si>
  <si>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</si>
  <si>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</si>
  <si>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</si>
  <si>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</si>
  <si>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</si>
  <si>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</si>
  <si>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</si>
  <si>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</si>
  <si>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</si>
  <si>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</si>
  <si>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</si>
  <si>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</si>
  <si>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</si>
  <si>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</si>
  <si>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</si>
  <si>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</si>
  <si>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</si>
  <si>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</si>
  <si>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</si>
  <si>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</si>
  <si>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</si>
  <si>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</si>
  <si>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</si>
  <si>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</si>
  <si>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</si>
  <si>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</si>
  <si>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</si>
  <si>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</si>
  <si>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</si>
  <si>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</si>
  <si>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</si>
  <si>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</si>
  <si>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</si>
  <si>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</si>
  <si>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</si>
  <si>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</si>
  <si>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</si>
  <si>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</si>
  <si>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</si>
  <si>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</si>
  <si>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</si>
  <si>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</si>
  <si>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</si>
  <si>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</si>
  <si>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</si>
  <si>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</si>
  <si>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</si>
  <si>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</si>
  <si>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</si>
  <si>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</si>
  <si>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</si>
  <si>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</si>
  <si>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</si>
  <si>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</si>
  <si>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</si>
  <si>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</si>
  <si>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</si>
  <si>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</si>
  <si>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</si>
  <si>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</si>
  <si>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</si>
  <si>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</si>
  <si>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</si>
  <si>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</si>
  <si>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</si>
  <si>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</si>
  <si>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</si>
  <si>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</si>
  <si>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</si>
  <si>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</si>
  <si>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</si>
  <si>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</si>
  <si>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</si>
  <si>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</si>
  <si>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</si>
  <si>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</si>
  <si>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</si>
  <si>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</si>
  <si>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</si>
  <si>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</si>
  <si>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</si>
  <si>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</si>
  <si>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</si>
  <si>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</si>
  <si>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</si>
  <si>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</si>
  <si>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</si>
  <si>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</si>
  <si>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</si>
  <si>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</si>
  <si>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</si>
  <si>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</si>
  <si>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</si>
  <si>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</si>
  <si>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</si>
  <si>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</si>
  <si>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</si>
  <si>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</si>
  <si>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</si>
  <si>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</si>
  <si>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</si>
  <si>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</si>
  <si>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</si>
  <si>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</si>
  <si>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</si>
  <si>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</si>
  <si>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</si>
  <si>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</si>
  <si>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</si>
  <si>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</si>
  <si>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</si>
  <si>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</si>
  <si>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</si>
  <si>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</si>
  <si>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</si>
  <si>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</si>
  <si>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</si>
  <si>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</si>
  <si>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</si>
  <si>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</si>
  <si>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</si>
  <si>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</si>
  <si>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</si>
  <si>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</si>
  <si>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</si>
  <si>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</si>
  <si>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</si>
  <si>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</si>
  <si>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</si>
  <si>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</si>
  <si>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</si>
  <si>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</si>
  <si>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</si>
  <si>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</si>
  <si>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</si>
  <si>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</si>
  <si>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</si>
  <si>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</si>
  <si>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</si>
  <si>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</si>
  <si>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</si>
  <si>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</si>
  <si>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</si>
  <si>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</si>
  <si>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</si>
  <si>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</si>
  <si>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</si>
  <si>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</si>
  <si>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</si>
  <si>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</si>
  <si>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</si>
  <si>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</si>
  <si>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</si>
  <si>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</si>
  <si>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</si>
  <si>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</si>
  <si>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</si>
  <si>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</si>
  <si>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</si>
  <si>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</si>
  <si>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</si>
  <si>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</si>
  <si>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</si>
  <si>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</si>
  <si>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</si>
  <si>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</si>
  <si>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</si>
  <si>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</si>
  <si>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</si>
  <si>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</si>
  <si>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</si>
  <si>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</si>
  <si>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</si>
  <si>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</si>
  <si>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</si>
  <si>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</si>
  <si>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</si>
  <si>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</si>
  <si>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</si>
  <si>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</si>
  <si>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</si>
  <si>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</si>
  <si>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</si>
  <si>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</si>
  <si>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</si>
  <si>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</si>
  <si>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</si>
  <si>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</si>
  <si>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</si>
  <si>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</si>
  <si>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</si>
  <si>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</si>
  <si>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</si>
  <si>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</si>
  <si>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</si>
  <si>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</si>
  <si>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</si>
  <si>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</si>
  <si>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</si>
  <si>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</si>
  <si>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</si>
  <si>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</si>
  <si>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</si>
  <si>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</si>
  <si>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</si>
  <si>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</si>
  <si>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</si>
  <si>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</si>
  <si>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</si>
  <si>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</si>
  <si>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</si>
  <si>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</si>
  <si>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</si>
  <si>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</si>
  <si>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</si>
  <si>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</si>
  <si>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</si>
  <si>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</si>
  <si>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</si>
  <si>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</si>
  <si>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</si>
  <si>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</si>
  <si>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</si>
  <si>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</si>
  <si>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</si>
  <si>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</si>
  <si>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</si>
  <si>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</si>
  <si>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</si>
  <si>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</si>
  <si>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</si>
  <si>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</si>
  <si>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</si>
  <si>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</si>
  <si>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</si>
  <si>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</si>
  <si>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</si>
  <si>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</si>
  <si>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</si>
  <si>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</si>
  <si>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</si>
  <si>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</si>
  <si>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</si>
  <si>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</si>
  <si>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</si>
  <si>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</si>
  <si>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</si>
  <si>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</si>
  <si>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</si>
  <si>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</si>
  <si>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</si>
  <si>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</si>
  <si>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</si>
  <si>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</si>
  <si>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</si>
  <si>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</si>
  <si>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</si>
  <si>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</si>
  <si>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</si>
  <si>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</si>
  <si>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</si>
  <si>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</si>
  <si>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</si>
  <si>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</si>
  <si>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</si>
  <si>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</si>
  <si>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</si>
  <si>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</si>
  <si>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</si>
  <si>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</si>
  <si>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</si>
  <si>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</si>
  <si>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</si>
  <si>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</si>
  <si>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</si>
  <si>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</si>
  <si>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</si>
  <si>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</si>
  <si>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</si>
  <si>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</si>
  <si>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</si>
  <si>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</si>
  <si>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</si>
  <si>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</si>
  <si>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</si>
  <si>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</si>
  <si>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</si>
  <si>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</si>
  <si>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</si>
  <si>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</si>
  <si>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</si>
  <si>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</si>
  <si>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</si>
  <si>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</si>
  <si>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</si>
  <si>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</si>
  <si>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</si>
  <si>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</si>
  <si>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</si>
  <si>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</si>
  <si>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</si>
  <si>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</si>
  <si>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</si>
  <si>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</si>
  <si>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</si>
  <si>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</si>
  <si>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</si>
  <si>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</si>
  <si>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</si>
  <si>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</si>
  <si>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</si>
  <si>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</si>
  <si>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</si>
  <si>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</si>
  <si>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</si>
  <si>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</si>
  <si>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</si>
  <si>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</si>
  <si>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</si>
  <si>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</si>
  <si>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</si>
  <si>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</si>
  <si>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</si>
  <si>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</si>
  <si>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</si>
  <si>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</si>
  <si>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</si>
  <si>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</si>
  <si>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</si>
  <si>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</si>
  <si>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</si>
  <si>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</si>
  <si>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</si>
  <si>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</si>
  <si>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</si>
  <si>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</si>
  <si>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</si>
  <si>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</si>
  <si>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</si>
  <si>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</si>
  <si>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</si>
  <si>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</si>
  <si>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</si>
  <si>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</si>
  <si>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</si>
  <si>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</si>
  <si>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</si>
  <si>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</si>
  <si>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</si>
  <si>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</si>
  <si>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</si>
  <si>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</si>
  <si>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</si>
  <si>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</si>
  <si>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</si>
  <si>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</si>
  <si>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</si>
  <si>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</si>
  <si>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</si>
  <si>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</si>
  <si>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</si>
  <si>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</si>
  <si>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</si>
  <si>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</si>
  <si>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</si>
  <si>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</si>
  <si>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</si>
  <si>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</si>
  <si>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</si>
  <si>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</si>
  <si>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</si>
  <si>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</si>
  <si>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</si>
  <si>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</si>
  <si>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</si>
  <si>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</si>
  <si>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</si>
  <si>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</si>
  <si>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</si>
  <si>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</si>
  <si>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</si>
  <si>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</si>
  <si>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</si>
  <si>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</si>
  <si>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</si>
  <si>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</si>
  <si>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</si>
  <si>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</si>
  <si>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</si>
  <si>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</si>
  <si>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</si>
  <si>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</si>
  <si>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</si>
  <si>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</si>
  <si>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</si>
  <si>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</si>
  <si>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</si>
  <si>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</si>
  <si>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</si>
  <si>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</si>
  <si>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</si>
  <si>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</si>
  <si>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</si>
  <si>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</si>
  <si>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</si>
  <si>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</si>
  <si>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</si>
  <si>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</si>
  <si>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</si>
  <si>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</si>
  <si>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</si>
  <si>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</si>
  <si>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</si>
  <si>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</si>
  <si>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</si>
  <si>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</si>
  <si>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</si>
  <si>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</si>
  <si>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</si>
  <si>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</si>
  <si>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</si>
  <si>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</si>
  <si>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</si>
  <si>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</si>
  <si>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</si>
  <si>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</si>
  <si>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</si>
  <si>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</si>
  <si>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</si>
  <si>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</si>
  <si>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</si>
  <si>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</si>
  <si>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</si>
  <si>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</si>
  <si>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</si>
  <si>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</si>
  <si>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</si>
  <si>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</si>
  <si>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</si>
  <si>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</si>
  <si>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</si>
  <si>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</si>
  <si>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</si>
  <si>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</si>
  <si>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</si>
  <si>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</si>
  <si>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</si>
  <si>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</si>
  <si>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</si>
  <si>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</si>
  <si>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</si>
  <si>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</si>
  <si>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</si>
  <si>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</si>
  <si>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</si>
  <si>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</si>
  <si>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</si>
  <si>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</si>
  <si>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</si>
  <si>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</si>
  <si>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</si>
  <si>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</si>
  <si>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</si>
  <si>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</si>
  <si>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</si>
  <si>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</si>
  <si>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</si>
  <si>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</si>
  <si>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</si>
  <si>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</si>
  <si>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</si>
  <si>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</si>
  <si>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</si>
  <si>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</si>
  <si>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</si>
  <si>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</si>
  <si>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</si>
  <si>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</si>
  <si>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</si>
  <si>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</si>
  <si>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</si>
  <si>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</si>
  <si>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</si>
  <si>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</si>
  <si>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</si>
  <si>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</si>
  <si>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</si>
  <si>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</si>
  <si>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</si>
  <si>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</si>
  <si>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</si>
  <si>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</si>
  <si>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</si>
  <si>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</si>
  <si>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</si>
  <si>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</si>
  <si>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</si>
  <si>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</si>
  <si>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</si>
  <si>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</si>
  <si>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</si>
  <si>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</si>
  <si>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</si>
  <si>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</si>
  <si>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</si>
  <si>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</si>
  <si>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</si>
  <si>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</si>
  <si>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</si>
  <si>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</si>
  <si>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</si>
  <si>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</si>
  <si>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</si>
  <si>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</si>
  <si>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</si>
  <si>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</si>
  <si>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</si>
  <si>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</si>
  <si>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</si>
  <si>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</si>
  <si>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</si>
  <si>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</si>
  <si>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</si>
  <si>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</si>
  <si>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</si>
  <si>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</si>
  <si>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</si>
  <si>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</si>
  <si>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</si>
  <si>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</si>
  <si>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</si>
  <si>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</si>
  <si>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</si>
  <si>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</si>
  <si>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</si>
  <si>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</si>
  <si>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</si>
  <si>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</si>
  <si>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</si>
  <si>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</si>
  <si>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</si>
  <si>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</si>
  <si>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</si>
  <si>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</si>
  <si>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</si>
  <si>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</si>
  <si>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</si>
  <si>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</si>
  <si>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</si>
  <si>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</si>
  <si>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</si>
  <si>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</si>
  <si>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</si>
  <si>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</si>
  <si>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</si>
  <si>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</si>
  <si>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</si>
  <si>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</si>
  <si>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</si>
  <si>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</si>
  <si>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</si>
  <si>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</si>
  <si>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</si>
  <si>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</si>
  <si>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</si>
  <si>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</si>
  <si>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</si>
  <si>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</si>
  <si>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</si>
  <si>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</si>
  <si>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</si>
  <si>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</si>
  <si>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</si>
  <si>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</si>
  <si>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</si>
  <si>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</si>
  <si>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</si>
  <si>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</si>
  <si>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</si>
  <si>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</si>
  <si>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</si>
  <si>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</si>
  <si>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</si>
  <si>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</si>
  <si>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</si>
  <si>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</si>
  <si>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</si>
  <si>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</si>
  <si>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</si>
  <si>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</si>
  <si>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</si>
  <si>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</si>
  <si>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</si>
  <si>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</si>
  <si>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</si>
  <si>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</si>
  <si>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</si>
  <si>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</si>
  <si>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</si>
  <si>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</si>
  <si>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</si>
  <si>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</si>
  <si>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</si>
  <si>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</si>
  <si>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</si>
  <si>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</si>
  <si>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</si>
  <si>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</si>
  <si>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</si>
  <si>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</si>
  <si>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</si>
  <si>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</si>
  <si>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</si>
  <si>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</si>
  <si>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</si>
  <si>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</si>
  <si>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</si>
  <si>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</si>
  <si>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</si>
  <si>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</si>
  <si>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</si>
  <si>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</si>
  <si>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</si>
  <si>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</si>
  <si>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</si>
  <si>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</si>
  <si>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</si>
  <si>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</si>
  <si>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</si>
  <si>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</si>
  <si>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</si>
  <si>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</si>
  <si>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</si>
  <si>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</si>
  <si>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</si>
  <si>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</si>
  <si>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</si>
  <si>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</si>
  <si>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</si>
  <si>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</si>
  <si>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</si>
  <si>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</si>
  <si>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</si>
  <si>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</si>
  <si>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</si>
  <si>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</si>
  <si>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</si>
  <si>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</si>
  <si>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</si>
  <si>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</si>
  <si>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</si>
  <si>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</si>
  <si>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</si>
  <si>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</si>
  <si>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</si>
  <si>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</si>
  <si>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</si>
  <si>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</si>
  <si>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</si>
  <si>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</si>
  <si>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</si>
  <si>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</si>
  <si>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</si>
  <si>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</si>
  <si>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</si>
  <si>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</si>
  <si>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</si>
  <si>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</si>
  <si>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</si>
  <si>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</si>
  <si>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</si>
  <si>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</si>
  <si>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</si>
  <si>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</si>
  <si>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</si>
  <si>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</si>
  <si>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</si>
  <si>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</si>
  <si>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</si>
  <si>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</si>
  <si>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</si>
  <si>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</si>
  <si>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</si>
  <si>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</si>
  <si>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</si>
  <si>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</si>
  <si>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</si>
  <si>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</si>
  <si>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</si>
  <si>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</si>
  <si>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</si>
  <si>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</si>
  <si>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</si>
  <si>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</si>
  <si>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</si>
  <si>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</si>
  <si>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</si>
  <si>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</si>
  <si>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</si>
  <si>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</si>
  <si>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</si>
  <si>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</si>
  <si>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</si>
  <si>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</si>
  <si>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</si>
  <si>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</si>
  <si>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</si>
  <si>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</si>
  <si>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</si>
  <si>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</si>
  <si>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</si>
  <si>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</si>
  <si>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</si>
  <si>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</si>
  <si>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</si>
  <si>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</si>
  <si>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</si>
  <si>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</si>
  <si>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</si>
  <si>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</si>
  <si>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</si>
  <si>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</si>
  <si>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</si>
  <si>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</si>
  <si>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</si>
  <si>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</si>
  <si>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</si>
  <si>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</si>
  <si>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</si>
  <si>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</si>
  <si>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</si>
  <si>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</si>
  <si>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</si>
  <si>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</si>
  <si>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</si>
  <si>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</si>
  <si>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</si>
  <si>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</si>
  <si>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</si>
  <si>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</si>
  <si>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</si>
  <si>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</si>
  <si>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</si>
  <si>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</si>
  <si>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</si>
  <si>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</si>
  <si>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</si>
  <si>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</si>
  <si>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</si>
  <si>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</si>
  <si>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</si>
  <si>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</si>
  <si>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</si>
  <si>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</si>
  <si>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</si>
  <si>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</si>
  <si>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</si>
  <si>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</si>
  <si>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</si>
  <si>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</si>
  <si>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</si>
  <si>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</si>
  <si>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</si>
  <si>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</si>
  <si>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</si>
  <si>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</si>
  <si>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</si>
  <si>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</si>
  <si>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</si>
  <si>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</si>
  <si>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</si>
  <si>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</si>
  <si>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</si>
  <si>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</si>
  <si>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</si>
  <si>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</si>
  <si>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</si>
  <si>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</si>
  <si>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</si>
  <si>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</si>
  <si>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</si>
  <si>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</si>
  <si>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</si>
  <si>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</si>
  <si>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</si>
  <si>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</si>
  <si>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</si>
  <si>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</si>
  <si>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</si>
  <si>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</si>
  <si>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</si>
  <si>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</si>
  <si>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</si>
  <si>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</si>
  <si>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</si>
  <si>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</si>
  <si>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</si>
  <si>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</si>
  <si>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</si>
  <si>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</si>
  <si>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</si>
  <si>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</si>
  <si>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</si>
  <si>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</si>
  <si>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</si>
  <si>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</si>
  <si>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</si>
  <si>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</si>
  <si>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</si>
  <si>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</si>
  <si>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</si>
  <si>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</si>
  <si>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</si>
  <si>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</si>
  <si>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</si>
  <si>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</si>
  <si>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</si>
  <si>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</si>
  <si>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</si>
  <si>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</si>
  <si>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</si>
  <si>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</si>
  <si>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</si>
  <si>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</si>
  <si>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</si>
  <si>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</si>
  <si>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</si>
  <si>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</si>
  <si>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</si>
  <si>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</si>
  <si>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</si>
  <si>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</si>
  <si>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</si>
  <si>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</si>
  <si>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</si>
  <si>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</si>
  <si>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</si>
  <si>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</si>
  <si>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</si>
  <si>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</si>
  <si>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</si>
  <si>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</si>
  <si>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</si>
  <si>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</si>
  <si>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</si>
  <si>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</si>
  <si>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</si>
  <si>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</si>
  <si>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</si>
  <si>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</si>
  <si>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</si>
  <si>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</si>
  <si>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</si>
  <si>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</si>
  <si>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</si>
  <si>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</si>
  <si>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</si>
  <si>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</si>
  <si>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</si>
  <si>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</si>
  <si>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</si>
  <si>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</si>
  <si>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</si>
  <si>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</si>
  <si>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</si>
  <si>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</si>
  <si>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</si>
  <si>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</si>
  <si>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</si>
  <si>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</si>
  <si>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</si>
  <si>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</si>
  <si>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</si>
  <si>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</si>
  <si>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</si>
  <si>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</si>
  <si>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</si>
  <si>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</si>
  <si>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</si>
  <si>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</si>
  <si>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</si>
  <si>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</si>
  <si>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</si>
  <si>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</si>
  <si>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</si>
  <si>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</si>
  <si>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</si>
  <si>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</si>
  <si>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</si>
  <si>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</si>
  <si>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</si>
  <si>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</si>
  <si>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</si>
  <si>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</si>
  <si>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</si>
  <si>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</si>
  <si>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</si>
  <si>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</si>
  <si>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</si>
  <si>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</si>
  <si>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</si>
  <si>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</si>
  <si>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</si>
  <si>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</si>
  <si>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</si>
  <si>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</si>
  <si>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</si>
  <si>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</si>
  <si>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</si>
  <si>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</si>
  <si>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</si>
  <si>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</si>
  <si>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</si>
  <si>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</si>
  <si>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</si>
  <si>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</si>
  <si>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</si>
  <si>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</si>
  <si>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</si>
  <si>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</si>
  <si>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</si>
  <si>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</si>
  <si>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</si>
  <si>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</si>
  <si>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</si>
  <si>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</si>
  <si>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</si>
  <si>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</si>
  <si>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</si>
  <si>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</si>
  <si>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</si>
  <si>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</si>
  <si>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</si>
  <si>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</si>
  <si>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</si>
  <si>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</si>
  <si>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</si>
  <si>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</si>
  <si>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</si>
  <si>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</si>
  <si>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</si>
  <si>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</si>
  <si>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</si>
  <si>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</si>
  <si>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</si>
  <si>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</si>
  <si>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</si>
  <si>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</si>
  <si>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</si>
  <si>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</si>
  <si>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</si>
  <si>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</si>
  <si>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</si>
  <si>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</si>
  <si>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</si>
  <si>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</si>
  <si>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</si>
  <si>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</si>
  <si>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</si>
  <si>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</si>
  <si>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</si>
  <si>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</si>
  <si>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</si>
  <si>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</si>
  <si>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</si>
  <si>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</si>
  <si>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</si>
  <si>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</si>
  <si>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</si>
  <si>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</si>
  <si>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</si>
  <si>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</si>
  <si>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</si>
  <si>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</si>
  <si>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</si>
  <si>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</si>
  <si>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</si>
  <si>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</si>
  <si>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</si>
  <si>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</si>
  <si>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</si>
  <si>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</si>
  <si>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</si>
  <si>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</si>
  <si>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</si>
  <si>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</si>
  <si>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</si>
  <si>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</si>
  <si>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</si>
  <si>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</si>
  <si>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</si>
  <si>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</si>
  <si>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</si>
  <si>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</si>
  <si>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</si>
  <si>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</si>
  <si>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</si>
  <si>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</si>
  <si>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</si>
  <si>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</si>
  <si>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</si>
  <si>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</si>
  <si>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</si>
  <si>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</si>
  <si>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</si>
  <si>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</si>
  <si>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</si>
  <si>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</si>
  <si>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</si>
  <si>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</si>
  <si>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</si>
  <si>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</si>
  <si>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</si>
  <si>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</si>
  <si>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</si>
  <si>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</si>
  <si>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</si>
  <si>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</si>
  <si>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</si>
  <si>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</si>
  <si>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</si>
  <si>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</si>
  <si>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</si>
  <si>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</si>
  <si>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</si>
  <si>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</si>
  <si>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</si>
  <si>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</si>
  <si>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</si>
  <si>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</si>
  <si>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</si>
  <si>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</si>
  <si>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</si>
  <si>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</si>
  <si>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</si>
  <si>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</si>
  <si>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</si>
  <si>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</si>
  <si>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</si>
  <si>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</si>
  <si>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</si>
  <si>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</si>
  <si>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</si>
  <si>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</si>
  <si>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</si>
  <si>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</si>
  <si>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</si>
  <si>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</si>
  <si>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</si>
  <si>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</si>
  <si>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</si>
  <si>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</si>
  <si>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</si>
  <si>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</si>
  <si>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</si>
  <si>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</si>
  <si>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</si>
  <si>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</si>
  <si>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</si>
  <si>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</si>
  <si>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</si>
  <si>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</si>
  <si>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</si>
  <si>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</si>
  <si>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</si>
  <si>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</si>
  <si>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</si>
  <si>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</si>
  <si>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</si>
  <si>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</si>
  <si>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</si>
  <si>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</si>
  <si>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</si>
  <si>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</si>
  <si>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</si>
  <si>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</si>
  <si>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</si>
  <si>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</si>
  <si>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</si>
  <si>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</si>
  <si>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</si>
  <si>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</si>
  <si>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</si>
  <si>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</si>
  <si>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</si>
  <si>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</si>
  <si>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</si>
  <si>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</si>
  <si>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</si>
  <si>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</si>
  <si>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</si>
  <si>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</si>
  <si>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</si>
  <si>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</si>
  <si>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</si>
  <si>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</si>
  <si>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</si>
  <si>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</si>
  <si>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</si>
  <si>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</si>
  <si>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</si>
  <si>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</si>
  <si>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</si>
  <si>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</si>
  <si>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</si>
  <si>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</si>
  <si>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</si>
  <si>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</si>
  <si>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</si>
  <si>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</si>
  <si>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</si>
  <si>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</si>
  <si>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</si>
  <si>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</si>
  <si>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</si>
  <si>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</si>
  <si>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</si>
  <si>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</si>
  <si>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</si>
  <si>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</si>
  <si>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</si>
  <si>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</si>
  <si>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</si>
  <si>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</si>
  <si>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</si>
  <si>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</si>
  <si>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</si>
  <si>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</si>
  <si>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</si>
  <si>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</si>
  <si>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</si>
  <si>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</si>
  <si>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</si>
  <si>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</si>
  <si>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</si>
  <si>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</si>
  <si>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</si>
  <si>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</si>
  <si>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</si>
  <si>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</si>
  <si>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</si>
  <si>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</si>
  <si>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</si>
  <si>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</si>
  <si>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</si>
  <si>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</si>
  <si>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</si>
  <si>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</si>
  <si>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</si>
  <si>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</si>
  <si>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</si>
  <si>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</si>
  <si>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</si>
  <si>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</si>
  <si>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</si>
  <si>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</si>
  <si>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</si>
  <si>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</si>
  <si>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</si>
  <si>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</si>
  <si>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</si>
  <si>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</si>
  <si>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</si>
  <si>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</si>
  <si>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</si>
  <si>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</si>
  <si>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</si>
  <si>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</si>
  <si>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</si>
  <si>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</si>
  <si>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</si>
  <si>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</si>
  <si>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</si>
  <si>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</si>
  <si>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</si>
  <si>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</si>
  <si>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</si>
  <si>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</si>
  <si>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</si>
  <si>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</si>
  <si>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</si>
  <si>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</si>
  <si>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</si>
  <si>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</si>
  <si>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</si>
  <si>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</si>
  <si>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</si>
  <si>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</si>
  <si>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</si>
  <si>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</si>
  <si>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</si>
  <si>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</si>
  <si>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</si>
  <si>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</si>
  <si>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</si>
  <si>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</si>
  <si>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</si>
  <si>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</si>
  <si>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</si>
  <si>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</si>
  <si>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</si>
  <si>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</si>
  <si>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</si>
  <si>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</si>
  <si>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</si>
  <si>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</si>
  <si>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</si>
  <si>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</si>
  <si>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</si>
  <si>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</si>
  <si>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</si>
  <si>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</si>
  <si>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</si>
  <si>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</si>
  <si>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</si>
  <si>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</si>
  <si>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</si>
  <si>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</si>
  <si>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</si>
  <si>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</si>
  <si>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</si>
  <si>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</si>
  <si>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</si>
  <si>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</si>
  <si>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</si>
  <si>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</si>
  <si>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</si>
  <si>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</si>
  <si>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</si>
  <si>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</si>
  <si>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</si>
  <si>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</si>
  <si>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</si>
  <si>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</si>
  <si>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</si>
  <si>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</si>
  <si>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</si>
  <si>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</si>
  <si>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</si>
  <si>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</si>
  <si>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</si>
  <si>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</si>
  <si>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</si>
  <si>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</si>
  <si>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</si>
  <si>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</si>
  <si>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</si>
  <si>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</si>
  <si>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</si>
  <si>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</si>
  <si>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</si>
  <si>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</si>
  <si>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</si>
  <si>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</si>
  <si>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</si>
  <si>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</si>
  <si>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</si>
  <si>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</si>
  <si>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</si>
  <si>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</si>
  <si>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</si>
  <si>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</si>
  <si>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</si>
  <si>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</si>
  <si>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</si>
  <si>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</si>
  <si>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</si>
  <si>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</si>
  <si>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</si>
  <si>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</si>
  <si>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</si>
  <si>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</si>
  <si>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</si>
  <si>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</si>
  <si>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</si>
  <si>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</si>
  <si>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</si>
  <si>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</si>
  <si>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</si>
  <si>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</si>
  <si>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</si>
  <si>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</si>
  <si>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</si>
  <si>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</si>
  <si>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</si>
  <si>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</si>
  <si>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</si>
  <si>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</si>
  <si>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</si>
  <si>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</si>
  <si>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</si>
  <si>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</si>
  <si>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</si>
  <si>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</si>
  <si>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</si>
  <si>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</si>
  <si>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</si>
  <si>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</si>
  <si>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</si>
  <si>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</si>
  <si>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</si>
  <si>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</si>
  <si>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</si>
  <si>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</si>
  <si>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</si>
  <si>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</si>
  <si>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</si>
  <si>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</si>
  <si>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</si>
  <si>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</si>
  <si>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</si>
  <si>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</si>
  <si>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</si>
  <si>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</si>
  <si>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</si>
  <si>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</si>
  <si>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</si>
  <si>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</si>
  <si>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</si>
  <si>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</si>
  <si>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</si>
  <si>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</si>
  <si>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</si>
  <si>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</si>
  <si>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</si>
  <si>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</si>
  <si>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</si>
  <si>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</si>
  <si>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</si>
  <si>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</si>
  <si>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</si>
  <si>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</si>
  <si>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</si>
  <si>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</si>
  <si>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</si>
  <si>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</si>
  <si>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</si>
  <si>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</si>
  <si>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</si>
  <si>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</si>
  <si>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</si>
  <si>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</si>
  <si>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</si>
  <si>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</si>
  <si>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</si>
  <si>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</si>
  <si>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</si>
  <si>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</si>
  <si>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</si>
  <si>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</si>
  <si>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</si>
  <si>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</si>
  <si>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</si>
  <si>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</si>
  <si>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</si>
  <si>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</si>
  <si>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</si>
  <si>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</si>
  <si>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</si>
  <si>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</si>
  <si>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</si>
  <si>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</si>
  <si>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</si>
  <si>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</si>
  <si>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</si>
  <si>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</si>
  <si>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</si>
  <si>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</si>
  <si>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</si>
  <si>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</si>
  <si>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</si>
  <si>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</si>
  <si>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</si>
  <si>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</si>
  <si>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</si>
  <si>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</si>
  <si>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</si>
  <si>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</si>
  <si>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</si>
  <si>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</si>
  <si>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</si>
  <si>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</si>
  <si>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</si>
  <si>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</si>
  <si>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</si>
  <si>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</si>
  <si>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</si>
  <si>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</si>
  <si>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</si>
  <si>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</si>
  <si>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</si>
  <si>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</si>
  <si>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</si>
  <si>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</si>
  <si>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</si>
  <si>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</si>
  <si>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</si>
  <si>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</si>
  <si>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</si>
  <si>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</si>
  <si>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</si>
  <si>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</si>
  <si>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</si>
  <si>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</si>
  <si>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</si>
  <si>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</si>
  <si>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</si>
  <si>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</si>
  <si>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</si>
  <si>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</si>
  <si>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</si>
  <si>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</si>
  <si>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</si>
  <si>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</si>
  <si>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</si>
  <si>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</si>
  <si>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</si>
  <si>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</si>
  <si>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</si>
  <si>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</si>
  <si>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</si>
  <si>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</si>
  <si>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</si>
  <si>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</si>
  <si>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</si>
  <si>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</si>
  <si>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</si>
  <si>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</si>
  <si>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</si>
  <si>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</si>
  <si>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</si>
  <si>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</si>
  <si>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</si>
  <si>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</si>
  <si>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</si>
  <si>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</si>
  <si>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</si>
  <si>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</si>
  <si>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</si>
  <si>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</si>
  <si>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</si>
  <si>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</si>
  <si>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</si>
  <si>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</si>
  <si>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</si>
  <si>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</si>
  <si>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</si>
  <si>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</si>
  <si>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</si>
  <si>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</si>
  <si>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</si>
  <si>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</si>
  <si>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</si>
  <si>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</si>
  <si>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</si>
  <si>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</si>
  <si>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</si>
  <si>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</si>
  <si>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</si>
  <si>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</si>
  <si>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</si>
  <si>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</si>
  <si>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</si>
  <si>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</si>
  <si>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</si>
  <si>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</si>
  <si>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</si>
  <si>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</si>
  <si>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</si>
  <si>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</si>
  <si>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</si>
  <si>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</si>
  <si>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</si>
  <si>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</si>
  <si>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</si>
  <si>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</si>
  <si>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</si>
  <si>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</si>
  <si>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</si>
  <si>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</si>
  <si>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</si>
  <si>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</si>
  <si>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</si>
  <si>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</si>
  <si>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</si>
  <si>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</si>
  <si>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</si>
  <si>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</si>
  <si>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</si>
  <si>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</si>
  <si>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</si>
  <si>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</si>
  <si>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</si>
  <si>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</si>
  <si>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</si>
  <si>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</si>
  <si>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</si>
  <si>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</si>
  <si>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</si>
  <si>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</si>
  <si>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</si>
  <si>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</si>
  <si>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</si>
  <si>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</si>
  <si>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</si>
  <si>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</si>
  <si>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</si>
  <si>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</si>
  <si>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</si>
  <si>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</si>
  <si>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</si>
  <si>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</si>
  <si>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</si>
  <si>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</si>
  <si>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</si>
  <si>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</si>
  <si>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</si>
  <si>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</si>
  <si>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</si>
  <si>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</si>
  <si>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</si>
  <si>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</si>
  <si>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</si>
  <si>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</si>
  <si>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</si>
  <si>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</si>
  <si>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</si>
  <si>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</si>
  <si>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</si>
  <si>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</si>
  <si>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</si>
  <si>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</si>
  <si>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</si>
  <si>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</si>
  <si>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</si>
  <si>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</si>
  <si>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</si>
  <si>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</si>
  <si>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</si>
  <si>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</si>
  <si>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</si>
  <si>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</si>
  <si>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</si>
  <si>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</si>
  <si>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</si>
  <si>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</si>
  <si>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</si>
  <si>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</si>
  <si>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</si>
  <si>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</si>
  <si>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</si>
  <si>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</si>
  <si>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</si>
  <si>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</si>
  <si>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</si>
  <si>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</si>
  <si>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</si>
  <si>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</si>
  <si>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</si>
  <si>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</si>
  <si>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</si>
  <si>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</si>
  <si>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</si>
  <si>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</si>
  <si>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</si>
  <si>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</si>
  <si>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</si>
  <si>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</si>
  <si>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</si>
  <si>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</si>
  <si>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</si>
  <si>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</si>
  <si>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</si>
  <si>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</si>
  <si>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</si>
  <si>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</si>
  <si>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</si>
  <si>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</si>
  <si>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</si>
  <si>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</si>
  <si>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</si>
  <si>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</si>
  <si>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</si>
  <si>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</si>
  <si>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</si>
  <si>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</si>
  <si>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</si>
  <si>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</si>
  <si>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</si>
  <si>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</si>
  <si>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</si>
  <si>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</si>
  <si>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</si>
  <si>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</si>
  <si>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</si>
  <si>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</si>
  <si>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</si>
  <si>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</si>
  <si>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</si>
  <si>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</si>
  <si>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</si>
  <si>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</si>
  <si>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</si>
  <si>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</si>
  <si>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</si>
  <si>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</si>
  <si>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</si>
  <si>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</si>
  <si>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</si>
  <si>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</si>
  <si>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</si>
  <si>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</si>
  <si>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</si>
  <si>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</si>
  <si>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</si>
  <si>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</si>
  <si>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</si>
  <si>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</si>
  <si>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</si>
  <si>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</si>
  <si>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</si>
  <si>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</si>
  <si>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</si>
  <si>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</si>
  <si>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</si>
  <si>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</si>
  <si>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</si>
  <si>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</si>
  <si>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</si>
  <si>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</si>
  <si>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</si>
  <si>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</si>
  <si>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</si>
  <si>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</si>
  <si>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</si>
  <si>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</si>
  <si>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</si>
  <si>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</si>
  <si>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</si>
  <si>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</si>
  <si>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</si>
  <si>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</si>
  <si>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</si>
  <si>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</si>
  <si>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</si>
  <si>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</si>
  <si>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</si>
  <si>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</si>
  <si>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</si>
  <si>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</si>
  <si>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</si>
  <si>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</si>
  <si>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</si>
  <si>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</si>
  <si>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</si>
  <si>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</si>
  <si>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</si>
  <si>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</si>
  <si>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</si>
  <si>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</si>
  <si>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</si>
  <si>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</si>
  <si>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</si>
  <si>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</si>
  <si>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</si>
  <si>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</si>
  <si>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</si>
  <si>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</si>
  <si>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</si>
  <si>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</si>
  <si>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</si>
  <si>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</si>
  <si>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</si>
  <si>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</si>
  <si>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</si>
  <si>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</si>
  <si>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</si>
  <si>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</si>
  <si>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</si>
  <si>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</si>
  <si>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</si>
  <si>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</si>
  <si>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</si>
  <si>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</si>
  <si>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</si>
  <si>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</si>
  <si>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</si>
  <si>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</si>
  <si>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</si>
  <si>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</si>
  <si>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</si>
  <si>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</si>
  <si>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</si>
  <si>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</si>
  <si>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</si>
  <si>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</si>
  <si>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</si>
  <si>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</si>
  <si>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</si>
  <si>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</si>
  <si>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</si>
  <si>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</si>
  <si>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</si>
  <si>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</si>
  <si>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</si>
  <si>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</si>
  <si>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</si>
  <si>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</si>
  <si>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</si>
  <si>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</si>
  <si>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</si>
  <si>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</si>
  <si>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</si>
  <si>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</si>
  <si>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</si>
  <si>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</si>
  <si>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</si>
  <si>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</si>
  <si>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</si>
  <si>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</si>
  <si>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</si>
  <si>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</si>
  <si>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</si>
  <si>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</si>
  <si>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</si>
  <si>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</si>
  <si>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</si>
  <si>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</si>
  <si>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</si>
  <si>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</si>
  <si>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</si>
  <si>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</si>
  <si>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</si>
  <si>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</si>
  <si>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</si>
  <si>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</si>
  <si>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</si>
  <si>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</si>
  <si>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</si>
  <si>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</si>
  <si>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</si>
  <si>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</si>
  <si>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</si>
  <si>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</si>
  <si>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</si>
  <si>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</si>
  <si>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</si>
  <si>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</si>
  <si>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</si>
  <si>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</si>
  <si>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</si>
  <si>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</si>
  <si>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</si>
  <si>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</si>
  <si>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</si>
  <si>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</si>
  <si>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</si>
  <si>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</si>
  <si>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</si>
  <si>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</si>
  <si>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</si>
  <si>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</si>
  <si>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</si>
  <si>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</si>
  <si>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</si>
  <si>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</si>
  <si>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</si>
  <si>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</si>
  <si>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</si>
  <si>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</si>
  <si>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</si>
  <si>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</si>
  <si>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</si>
  <si>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</si>
  <si>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</si>
  <si>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</si>
  <si>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</si>
  <si>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</si>
  <si>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</si>
  <si>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</si>
  <si>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</si>
  <si>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</si>
  <si>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</si>
  <si>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</si>
  <si>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</si>
  <si>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</si>
  <si>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</si>
  <si>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</si>
  <si>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</si>
  <si>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</si>
  <si>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</si>
  <si>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</si>
  <si>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</si>
  <si>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</si>
  <si>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</si>
  <si>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</si>
  <si>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</si>
  <si>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</si>
  <si>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</si>
  <si>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</si>
  <si>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</si>
  <si>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</si>
  <si>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</si>
  <si>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</si>
  <si>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</si>
  <si>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</si>
  <si>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</si>
  <si>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</si>
  <si>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</si>
  <si>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</si>
  <si>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</si>
  <si>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</si>
  <si>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</si>
  <si>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</si>
  <si>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</si>
  <si>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</si>
  <si>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</si>
  <si>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</si>
  <si>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</si>
  <si>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</si>
  <si>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</si>
  <si>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</si>
  <si>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</si>
  <si>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</si>
  <si>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</si>
  <si>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</si>
  <si>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</si>
  <si>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</si>
  <si>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</si>
  <si>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</si>
  <si>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</si>
  <si>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</si>
  <si>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</si>
  <si>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</si>
  <si>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</si>
  <si>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</si>
  <si>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</si>
  <si>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</si>
  <si>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</si>
  <si>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</si>
  <si>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</si>
  <si>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</si>
  <si>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</si>
  <si>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</si>
  <si>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</si>
  <si>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</si>
  <si>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</si>
  <si>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</si>
  <si>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</si>
  <si>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</si>
  <si>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</si>
  <si>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</si>
  <si>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</si>
  <si>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</si>
  <si>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</si>
  <si>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</si>
  <si>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</si>
  <si>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</si>
  <si>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</si>
  <si>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</si>
  <si>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</si>
  <si>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</si>
  <si>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</si>
  <si>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</si>
  <si>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</si>
  <si>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</si>
  <si>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</si>
  <si>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</si>
  <si>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</si>
  <si>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</si>
  <si>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</si>
  <si>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</si>
  <si>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</si>
  <si>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</si>
  <si>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</si>
  <si>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</si>
  <si>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</si>
  <si>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</si>
  <si>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</si>
  <si>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</si>
  <si>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</si>
  <si>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</si>
  <si>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</si>
  <si>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</si>
  <si>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</si>
  <si>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</si>
  <si>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</si>
  <si>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</si>
  <si>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</si>
  <si>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</si>
  <si>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</si>
  <si>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</si>
  <si>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</si>
  <si>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</si>
  <si>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</si>
  <si>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</si>
  <si>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</si>
  <si>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</si>
  <si>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</si>
  <si>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</si>
  <si>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</si>
  <si>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</si>
  <si>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</si>
  <si>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</si>
  <si>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</si>
  <si>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</si>
  <si>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</si>
  <si>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</si>
  <si>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</si>
  <si>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</si>
  <si>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</si>
  <si>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</si>
  <si>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</si>
  <si>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</si>
  <si>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</si>
  <si>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</si>
  <si>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</si>
  <si>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</si>
  <si>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</si>
  <si>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</si>
  <si>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</si>
  <si>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</si>
  <si>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</si>
  <si>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</si>
  <si>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</si>
  <si>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</si>
  <si>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</si>
  <si>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</si>
  <si>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</si>
  <si>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</si>
  <si>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</si>
  <si>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</si>
  <si>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</si>
  <si>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</si>
  <si>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</si>
  <si>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</si>
  <si>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</si>
  <si>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</si>
  <si>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</si>
  <si>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</si>
  <si>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</si>
  <si>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</si>
  <si>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</si>
  <si>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</si>
  <si>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</si>
  <si>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</si>
  <si>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</si>
  <si>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</si>
  <si>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</si>
  <si>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</si>
  <si>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</si>
  <si>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</si>
  <si>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</si>
  <si>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</si>
  <si>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</si>
  <si>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</si>
  <si>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</si>
  <si>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</si>
  <si>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</si>
  <si>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</si>
  <si>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</si>
  <si>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</si>
  <si>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</si>
  <si>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</si>
  <si>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</si>
  <si>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</si>
  <si>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</si>
  <si>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</si>
  <si>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</si>
  <si>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</si>
  <si>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</si>
  <si>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</si>
  <si>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</si>
  <si>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</si>
  <si>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</si>
  <si>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</si>
  <si>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</si>
  <si>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</si>
  <si>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</si>
  <si>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</si>
  <si>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</si>
  <si>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</si>
  <si>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</si>
  <si>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</si>
  <si>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</si>
  <si>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</si>
  <si>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</si>
  <si>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</si>
  <si>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</si>
  <si>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</si>
  <si>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</si>
  <si>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</si>
  <si>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</si>
  <si>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</si>
  <si>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</si>
  <si>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</si>
  <si>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</si>
  <si>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</si>
  <si>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</si>
  <si>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</si>
  <si>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</si>
  <si>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</si>
  <si>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</si>
  <si>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</si>
  <si>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</si>
  <si>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</si>
  <si>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</si>
  <si>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</si>
  <si>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</si>
  <si>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</si>
  <si>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</si>
  <si>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</si>
  <si>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</si>
  <si>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</si>
  <si>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</si>
  <si>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</si>
  <si>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</si>
  <si>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</si>
  <si>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</si>
  <si>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</si>
  <si>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</si>
  <si>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</si>
  <si>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</si>
  <si>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</si>
  <si>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</si>
  <si>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</si>
  <si>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</si>
  <si>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</si>
  <si>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</si>
  <si>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</si>
  <si>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</si>
  <si>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</si>
  <si>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</si>
  <si>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</si>
  <si>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</si>
  <si>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</si>
  <si>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</si>
  <si>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</si>
  <si>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</si>
  <si>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</si>
  <si>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</si>
  <si>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</si>
  <si>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</si>
  <si>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</si>
  <si>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</si>
  <si>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</si>
  <si>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</si>
  <si>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</si>
  <si>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</si>
  <si>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</si>
  <si>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</si>
  <si>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</si>
  <si>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</si>
  <si>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</si>
  <si>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</si>
  <si>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</si>
  <si>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</si>
  <si>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</si>
  <si>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</si>
  <si>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</si>
  <si>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</si>
  <si>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</si>
  <si>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</si>
  <si>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</si>
  <si>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</si>
  <si>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</si>
  <si>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</si>
  <si>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</si>
  <si>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</si>
  <si>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</si>
  <si>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</si>
  <si>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</si>
  <si>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</si>
  <si>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</si>
  <si>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</si>
  <si>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</si>
  <si>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</si>
  <si>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</si>
  <si>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</si>
  <si>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</si>
  <si>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</si>
  <si>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</si>
  <si>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</si>
  <si>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</si>
  <si>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</si>
  <si>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</si>
  <si>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</si>
  <si>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</si>
  <si>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</si>
  <si>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</si>
  <si>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</si>
  <si>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</si>
  <si>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</si>
  <si>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</si>
  <si>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</si>
  <si>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</si>
  <si>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</si>
  <si>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</si>
  <si>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</si>
  <si>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</si>
  <si>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</si>
  <si>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</si>
  <si>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</si>
  <si>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</si>
  <si>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</si>
  <si>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</si>
  <si>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</si>
  <si>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</si>
  <si>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</si>
  <si>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</si>
  <si>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</si>
  <si>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</si>
  <si>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</si>
  <si>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</si>
  <si>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</si>
  <si>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</si>
  <si>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</si>
  <si>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</si>
  <si>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</si>
  <si>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</si>
  <si>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</si>
  <si>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</si>
  <si>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</si>
  <si>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</si>
  <si>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</si>
  <si>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</si>
  <si>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</si>
  <si>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</si>
  <si>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</si>
  <si>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</si>
  <si>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</si>
  <si>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</si>
  <si>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</si>
  <si>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</si>
  <si>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</si>
  <si>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</si>
  <si>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</si>
  <si>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</si>
  <si>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</si>
  <si>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</si>
  <si>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</si>
  <si>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</si>
  <si>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</si>
  <si>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</si>
  <si>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</si>
  <si>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</si>
  <si>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</si>
  <si>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</si>
  <si>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</si>
  <si>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</si>
  <si>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</si>
  <si>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</si>
  <si>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</si>
  <si>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</si>
  <si>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</si>
  <si>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</si>
  <si>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</si>
  <si>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</si>
  <si>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</si>
  <si>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</si>
  <si>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</si>
  <si>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</si>
  <si>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</si>
  <si>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</si>
  <si>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</si>
  <si>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</si>
  <si>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</si>
  <si>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</si>
  <si>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</si>
  <si>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</si>
  <si>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</si>
  <si>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</si>
  <si>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</si>
  <si>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</si>
  <si>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</si>
  <si>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</si>
  <si>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</si>
  <si>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</si>
  <si>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</si>
  <si>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</si>
  <si>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</si>
  <si>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</si>
  <si>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</si>
  <si>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</si>
  <si>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</si>
  <si>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</si>
  <si>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</si>
  <si>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</si>
  <si>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</si>
  <si>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</si>
  <si>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</si>
  <si>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</si>
  <si>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</si>
  <si>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</si>
  <si>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</si>
  <si>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</si>
  <si>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</si>
  <si>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</si>
  <si>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</si>
  <si>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</si>
  <si>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</si>
  <si>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</si>
  <si>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</si>
  <si>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</si>
  <si>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</si>
  <si>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</si>
  <si>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</si>
  <si>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</si>
  <si>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</si>
  <si>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</si>
  <si>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</si>
  <si>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</si>
  <si>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</si>
  <si>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</si>
  <si>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</si>
  <si>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</si>
  <si>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</si>
  <si>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</si>
  <si>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</si>
  <si>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</si>
  <si>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</si>
  <si>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</si>
  <si>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</si>
  <si>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</si>
  <si>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</si>
  <si>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</si>
  <si>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</si>
  <si>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</si>
  <si>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</si>
  <si>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</si>
  <si>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</si>
  <si>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</si>
  <si>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</si>
  <si>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</si>
  <si>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</si>
  <si>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</si>
  <si>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</si>
  <si>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</si>
  <si>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</si>
  <si>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</si>
  <si>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</si>
  <si>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</si>
  <si>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</si>
  <si>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</si>
  <si>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</si>
  <si>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</si>
  <si>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</si>
  <si>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</si>
  <si>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</si>
  <si>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</si>
  <si>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</si>
  <si>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</si>
  <si>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</si>
  <si>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</si>
  <si>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</si>
  <si>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</si>
  <si>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</si>
  <si>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</si>
  <si>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</si>
  <si>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</si>
  <si>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</si>
  <si>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</si>
  <si>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</si>
  <si>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</si>
  <si>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</si>
  <si>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</si>
  <si>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</si>
  <si>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</si>
  <si>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</si>
  <si>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</si>
  <si>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</si>
  <si>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</si>
  <si>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</si>
  <si>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</si>
  <si>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</si>
  <si>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</si>
  <si>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</si>
  <si>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</si>
  <si>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</si>
  <si>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</si>
  <si>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</si>
  <si>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</si>
  <si>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</si>
  <si>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</si>
  <si>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</si>
  <si>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</si>
  <si>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</si>
  <si>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</si>
  <si>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</si>
  <si>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</si>
  <si>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</si>
  <si>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</si>
  <si>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</si>
  <si>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</si>
  <si>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</si>
  <si>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</si>
  <si>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</si>
  <si>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</si>
  <si>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</si>
  <si>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</si>
  <si>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</si>
  <si>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</si>
  <si>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</si>
  <si>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</si>
  <si>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</si>
  <si>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</si>
  <si>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</si>
  <si>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</si>
  <si>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</si>
  <si>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</si>
  <si>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</si>
  <si>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</si>
  <si>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</si>
  <si>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</si>
  <si>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</si>
  <si>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</si>
  <si>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</si>
  <si>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</si>
  <si>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</si>
  <si>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</si>
  <si>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</si>
  <si>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</si>
  <si>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</si>
  <si>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</si>
  <si>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</si>
  <si>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</si>
  <si>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</si>
  <si>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</si>
  <si>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</si>
  <si>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</si>
  <si>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</si>
  <si>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</si>
  <si>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</si>
  <si>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</si>
  <si>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</si>
  <si>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</si>
  <si>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</si>
  <si>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</si>
  <si>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</si>
  <si>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</si>
  <si>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</si>
  <si>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</si>
  <si>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</si>
  <si>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</si>
  <si>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</si>
  <si>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</si>
  <si>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</si>
  <si>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</si>
  <si>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</si>
  <si>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</si>
  <si>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</si>
  <si>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</si>
  <si>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</si>
  <si>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</si>
  <si>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</si>
  <si>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</si>
  <si>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</si>
  <si>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</si>
  <si>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</si>
  <si>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</si>
  <si>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</si>
  <si>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</si>
  <si>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</si>
  <si>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</si>
  <si>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</si>
  <si>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</si>
  <si>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</si>
  <si>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</si>
  <si>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</si>
  <si>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</si>
  <si>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</si>
  <si>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</si>
  <si>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</si>
  <si>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</si>
  <si>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</si>
  <si>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</si>
  <si>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</si>
  <si>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</si>
  <si>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</si>
  <si>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</si>
  <si>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</si>
  <si>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</si>
  <si>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</si>
  <si>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</si>
  <si>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</si>
  <si>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</si>
  <si>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</si>
  <si>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</si>
  <si>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</si>
  <si>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</si>
  <si>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</si>
  <si>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</si>
  <si>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</si>
  <si>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</si>
  <si>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</si>
  <si>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</si>
  <si>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</si>
  <si>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</si>
  <si>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</si>
  <si>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</si>
  <si>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</si>
  <si>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</si>
  <si>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</si>
  <si>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</si>
  <si>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</si>
  <si>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</si>
  <si>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</si>
  <si>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</si>
  <si>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</si>
  <si>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</si>
  <si>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</si>
  <si>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</si>
  <si>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</si>
  <si>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</si>
  <si>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</si>
  <si>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</si>
  <si>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</si>
  <si>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</si>
  <si>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</si>
  <si>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</si>
  <si>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</si>
  <si>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</si>
  <si>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</si>
  <si>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</si>
  <si>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</si>
  <si>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</si>
  <si>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</si>
  <si>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</si>
  <si>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</si>
  <si>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</si>
  <si>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</si>
  <si>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</si>
  <si>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</si>
  <si>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</si>
  <si>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</si>
  <si>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</si>
  <si>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</si>
  <si>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</si>
  <si>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</si>
  <si>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</si>
  <si>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</si>
  <si>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</si>
  <si>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</si>
  <si>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</si>
  <si>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</si>
  <si>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</si>
  <si>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</si>
  <si>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</si>
  <si>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</si>
  <si>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</si>
  <si>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</si>
  <si>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</si>
  <si>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</si>
  <si>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</si>
  <si>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</si>
  <si>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</si>
  <si>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</si>
  <si>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</si>
  <si>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</si>
  <si>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</si>
  <si>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</si>
  <si>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</si>
  <si>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</si>
  <si>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</si>
  <si>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</si>
  <si>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</si>
  <si>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</si>
  <si>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</si>
  <si>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</si>
  <si>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</si>
  <si>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</si>
  <si>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</si>
  <si>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</si>
  <si>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</si>
  <si>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</si>
  <si>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</si>
  <si>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</si>
  <si>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</si>
  <si>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</si>
  <si>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</si>
  <si>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</si>
  <si>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</si>
  <si>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</si>
  <si>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</si>
  <si>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</si>
  <si>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</si>
  <si>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</si>
  <si>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</si>
  <si>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</si>
  <si>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</si>
  <si>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</si>
  <si>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</si>
  <si>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</si>
  <si>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</si>
  <si>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</si>
  <si>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</si>
  <si>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</si>
  <si>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</si>
  <si>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</si>
  <si>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</si>
  <si>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</si>
  <si>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</si>
  <si>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</si>
  <si>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</si>
  <si>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</si>
  <si>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</si>
  <si>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</si>
  <si>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</si>
  <si>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</si>
  <si>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</si>
  <si>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</si>
  <si>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</si>
  <si>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</si>
  <si>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</si>
  <si>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</si>
  <si>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</si>
  <si>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</si>
  <si>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</si>
  <si>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</si>
  <si>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</si>
  <si>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</si>
  <si>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</si>
  <si>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</si>
  <si>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</si>
  <si>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</si>
  <si>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</si>
  <si>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</si>
  <si>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</si>
  <si>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</si>
  <si>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</si>
  <si>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</si>
  <si>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</si>
  <si>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</si>
  <si>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</si>
  <si>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</si>
  <si>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</si>
  <si>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</si>
  <si>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</si>
  <si>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</si>
  <si>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</si>
  <si>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</si>
  <si>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</si>
  <si>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</si>
  <si>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</si>
  <si>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</si>
  <si>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</si>
  <si>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</si>
  <si>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</si>
  <si>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</si>
  <si>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</si>
  <si>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</si>
  <si>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</si>
  <si>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</si>
  <si>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</si>
  <si>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</si>
  <si>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</si>
  <si>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</si>
  <si>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</si>
  <si>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</si>
  <si>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</si>
  <si>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</si>
  <si>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</si>
  <si>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</si>
  <si>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</si>
  <si>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</si>
  <si>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</si>
  <si>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</si>
  <si>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</si>
  <si>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</si>
  <si>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</si>
  <si>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</si>
  <si>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</si>
  <si>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</si>
  <si>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</si>
  <si>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</si>
  <si>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</si>
  <si>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</si>
  <si>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</si>
  <si>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</si>
  <si>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</si>
  <si>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</si>
  <si>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</si>
  <si>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</si>
  <si>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</si>
  <si>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</si>
  <si>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</si>
  <si>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</si>
  <si>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</si>
  <si>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</si>
  <si>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</si>
  <si>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</si>
  <si>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</si>
  <si>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</si>
  <si>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</si>
  <si>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</si>
  <si>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</si>
  <si>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</si>
  <si>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</si>
  <si>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</si>
  <si>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</si>
  <si>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</si>
  <si>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</si>
  <si>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</si>
  <si>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</si>
  <si>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</si>
  <si>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</si>
  <si>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</si>
  <si>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</si>
  <si>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</si>
  <si>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</si>
  <si>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</si>
  <si>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</si>
  <si>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</si>
  <si>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</si>
  <si>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</si>
  <si>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</si>
  <si>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</si>
  <si>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</si>
  <si>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</si>
  <si>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</si>
  <si>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</si>
  <si>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</si>
  <si>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</si>
  <si>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</si>
  <si>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</si>
  <si>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</si>
  <si>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</si>
  <si>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</si>
  <si>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</si>
  <si>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</si>
  <si>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</si>
  <si>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</si>
  <si>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</si>
  <si>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</si>
  <si>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</si>
  <si>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</si>
  <si>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</si>
  <si>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</si>
  <si>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</si>
  <si>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</si>
  <si>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</si>
  <si>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</si>
  <si>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</si>
  <si>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</si>
  <si>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</si>
  <si>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</si>
  <si>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</si>
  <si>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</si>
  <si>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</si>
  <si>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</si>
  <si>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</si>
  <si>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</si>
  <si>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</si>
  <si>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</si>
  <si>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</si>
  <si>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</si>
  <si>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</si>
  <si>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</si>
  <si>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</si>
  <si>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</si>
  <si>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</si>
  <si>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</si>
  <si>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</si>
  <si>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</si>
  <si>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</si>
  <si>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</si>
  <si>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</si>
  <si>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</si>
  <si>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</si>
  <si>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</si>
  <si>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</si>
  <si>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</si>
  <si>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</si>
  <si>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</si>
  <si>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</si>
  <si>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</si>
  <si>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</si>
  <si>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</si>
  <si>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</si>
  <si>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</si>
  <si>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</si>
  <si>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</si>
  <si>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</si>
  <si>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</si>
  <si>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</si>
  <si>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</si>
  <si>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</si>
  <si>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</si>
  <si>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</si>
  <si>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</si>
  <si>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</si>
  <si>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</si>
  <si>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</si>
  <si>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</si>
  <si>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</si>
  <si>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</si>
  <si>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</si>
  <si>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</si>
  <si>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</si>
  <si>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</si>
  <si>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</si>
  <si>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</si>
  <si>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</si>
  <si>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</si>
  <si>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</si>
  <si>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</si>
  <si>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</si>
  <si>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</si>
  <si>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</si>
  <si>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</si>
  <si>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</si>
  <si>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</si>
  <si>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</si>
  <si>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</si>
  <si>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</si>
  <si>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</si>
  <si>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</si>
  <si>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</si>
  <si>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</si>
  <si>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</si>
  <si>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</si>
  <si>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</si>
  <si>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</si>
  <si>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</si>
  <si>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</si>
  <si>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</si>
  <si>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</si>
  <si>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</si>
  <si>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</si>
  <si>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</si>
  <si>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</si>
  <si>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</si>
  <si>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</si>
  <si>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</si>
  <si>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</si>
  <si>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</si>
  <si>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</si>
  <si>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</si>
  <si>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</si>
  <si>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</si>
  <si>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</si>
  <si>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profit</t>
  </si>
  <si>
    <t>state</t>
  </si>
  <si>
    <t>sales</t>
  </si>
  <si>
    <t>sub category</t>
  </si>
  <si>
    <t>Sum of Quantity</t>
  </si>
  <si>
    <t>Count of Order ID</t>
  </si>
  <si>
    <t>Sum of PROFT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</si>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</sst>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b/>
      <sz val="12"/>
      <color theme="1"/>
      <name val="Calibri"/>
      <family val="2"/>
      <scheme val="minor"/>
    </font>
    <font>
      <b/>
      <sz val="14"/>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7">
    <xf numFmtId="0" fontId="0" fillId="0" borderId="0" xfId="0" applyFont="1" applyAlignment="1"/>
    <xf numFmtId="0" fontId="4" fillId="0" borderId="0" xfId="0" applyFont="1"/>
    <xf numFmtId="14" fontId="5" fillId="0" borderId="0" xfId="0" applyNumberFormat="1" applyFont="1"/>
    <xf numFmtId="0" fontId="3" fillId="0" borderId="0" xfId="0" applyFont="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0" fontId="0" fillId="0" borderId="1" xfId="0" applyFont="1" applyBorder="1" applyAlignment="1"/>
    <xf numFmtId="0" fontId="0" fillId="0" borderId="8" xfId="0"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2" fillId="0" borderId="0" xfId="0" applyFont="1" applyAlignment="1"/>
    <xf numFmtId="0" fontId="2" fillId="0" borderId="0" xfId="0" applyFont="1" applyFill="1" applyBorder="1" applyAlignment="1"/>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5" fontId="2" fillId="0" borderId="0" xfId="0" applyNumberFormat="1" applyFont="1" applyAlignment="1"/>
    <xf numFmtId="165" fontId="2" fillId="0" borderId="0" xfId="0" applyNumberFormat="1" applyFont="1" applyFill="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164" fontId="6" fillId="0" borderId="0" xfId="0" applyNumberFormat="1" applyFont="1" applyAlignment="1">
      <alignment horizontal="center" vertical="center"/>
    </xf>
    <xf numFmtId="164" fontId="7" fillId="0" borderId="0" xfId="0" applyNumberFormat="1" applyFont="1" applyAlignment="1">
      <alignment horizontal="center" vertical="center"/>
    </xf>
    <xf numFmtId="0" fontId="1" fillId="0" borderId="1" xfId="0" applyNumberFormat="1" applyFont="1" applyBorder="1" applyAlignment="1"/>
    <xf numFmtId="0" fontId="1" fillId="0" borderId="8" xfId="0" applyNumberFormat="1" applyFont="1" applyBorder="1" applyAlignment="1"/>
    <xf numFmtId="0" fontId="1" fillId="0" borderId="2" xfId="0" applyNumberFormat="1" applyFont="1" applyBorder="1" applyAlignment="1"/>
    <xf numFmtId="0" fontId="1" fillId="0" borderId="9" xfId="0" applyNumberFormat="1" applyFont="1" applyBorder="1" applyAlignment="1"/>
  </cellXfs>
  <cellStyles count="2">
    <cellStyle name="Normal" xfId="0" builtinId="0"/>
    <cellStyle name="Percent" xfId="1" builtinId="5"/>
  </cellStyles>
  <dxfs count="8">
    <dxf>
      <numFmt numFmtId="0" formatCode="General"/>
    </dxf>
    <dxf>
      <font>
        <i val="0"/>
      </font>
    </dxf>
    <dxf>
      <numFmt numFmtId="0" formatCode="Genera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2"/>
      </font>
      <fill>
        <patternFill>
          <bgColor theme="8" tint="-0.499984740745262"/>
        </patternFill>
      </fill>
      <border diagonalUp="0" diagonalDown="0">
        <left/>
        <right/>
        <top/>
        <bottom/>
        <vertical/>
        <horizontal/>
      </border>
    </dxf>
  </dxfs>
  <tableStyles count="2">
    <tableStyle name="AB" pivot="0" table="0" count="10" xr9:uid="{ECBFD1B1-FA6A-422D-8E2E-09C87C44CBD9}">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8"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extLst>
            <c:ext xmlns:c16="http://schemas.microsoft.com/office/drawing/2014/chart" uri="{C3380CC4-5D6E-409C-BE32-E72D297353CC}">
              <c16:uniqueId val="{00000001-0428-4B18-AC97-293393E59159}"/>
            </c:ext>
          </c:extLst>
        </c:ser>
        <c:dLbls>
          <c:showLegendKey val="0"/>
          <c:showVal val="0"/>
          <c:showCatName val="0"/>
          <c:showSerName val="0"/>
          <c:showPercent val="0"/>
          <c:showBubbleSize val="0"/>
        </c:dLbls>
        <c:axId val="529487072"/>
        <c:axId val="52948748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extLst>
            <c:ext xmlns:c16="http://schemas.microsoft.com/office/drawing/2014/chart" uri="{C3380CC4-5D6E-409C-BE32-E72D297353CC}">
              <c16:uniqueId val="{00000000-0428-4B18-AC97-293393E59159}"/>
            </c:ext>
          </c:extLst>
        </c:ser>
        <c:dLbls>
          <c:showLegendKey val="0"/>
          <c:showVal val="0"/>
          <c:showCatName val="0"/>
          <c:showSerName val="0"/>
          <c:showPercent val="0"/>
          <c:showBubbleSize val="0"/>
        </c:dLbls>
        <c:gapWidth val="219"/>
        <c:overlap val="-27"/>
        <c:axId val="682656704"/>
        <c:axId val="682657952"/>
      </c:barChart>
      <c:catAx>
        <c:axId val="52948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487488"/>
        <c:crosses val="autoZero"/>
        <c:auto val="1"/>
        <c:lblAlgn val="ctr"/>
        <c:lblOffset val="100"/>
        <c:noMultiLvlLbl val="0"/>
      </c:catAx>
      <c:valAx>
        <c:axId val="529487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487072"/>
        <c:crosses val="autoZero"/>
        <c:crossBetween val="between"/>
      </c:valAx>
      <c:valAx>
        <c:axId val="6826579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656704"/>
        <c:crosses val="max"/>
        <c:crossBetween val="between"/>
      </c:valAx>
      <c:catAx>
        <c:axId val="682656704"/>
        <c:scaling>
          <c:orientation val="minMax"/>
        </c:scaling>
        <c:delete val="1"/>
        <c:axPos val="b"/>
        <c:numFmt formatCode="General" sourceLinked="1"/>
        <c:majorTickMark val="out"/>
        <c:minorTickMark val="none"/>
        <c:tickLblPos val="nextTo"/>
        <c:crossAx val="682657952"/>
        <c:crosses val="autoZero"/>
        <c:auto val="1"/>
        <c:lblAlgn val="ctr"/>
        <c:lblOffset val="100"/>
        <c:noMultiLvlLbl val="0"/>
      </c:cat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043-4129-AFEE-85E3DCD2AD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043-4129-AFEE-85E3DCD2AD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043-4129-AFEE-85E3DCD2AD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0-399D-4E80-9AF3-FF2562620ACE}"/>
            </c:ext>
          </c:extLst>
        </c:ser>
        <c:dLbls>
          <c:showLegendKey val="0"/>
          <c:showVal val="1"/>
          <c:showCatName val="0"/>
          <c:showSerName val="0"/>
          <c:showPercent val="0"/>
          <c:showBubbleSize val="0"/>
          <c:showLeaderLines val="1"/>
        </c:dLbls>
        <c:firstSliceAng val="6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'bar chart'!$E$3</c:f>
              <c:strCache>
                <c:ptCount val="1"/>
                <c:pt idx="0">
                  <c:v>sales</c:v>
                </c:pt>
              </c:strCache>
            </c:strRef>
          </c:tx>
          <c:spPr>
            <a:solidFill>
              <a:schemeClr val="accent1"/>
            </a:solidFill>
            <a:ln>
              <a:noFill/>
            </a:ln>
            <a:effectLst/>
          </c:spPr>
          <c:invertIfNegative val="0"/>
          <c:cat>
            <c:strRef>
              <c:f>'bar chart'!$D$4:$D$8</c:f>
              <c:strCache>
                <c:ptCount val="5"/>
                <c:pt idx="0">
                  <c:v>Tables</c:v>
                </c:pt>
                <c:pt idx="1">
                  <c:v>Storage</c:v>
                </c:pt>
                <c:pt idx="2">
                  <c:v>Binders</c:v>
                </c:pt>
                <c:pt idx="3">
                  <c:v>Phones</c:v>
                </c:pt>
                <c:pt idx="4">
                  <c:v>Chairs</c:v>
                </c:pt>
              </c:strCache>
            </c:strRef>
          </c:cat>
          <c:val>
            <c:numRef>
              <c:f>'bar chart'!$E$4:$E$8</c:f>
              <c:numCache>
                <c:formatCode>\$\ 0.00,"k"</c:formatCode>
                <c:ptCount val="5"/>
                <c:pt idx="0">
                  <c:v>99933.795000000042</c:v>
                </c:pt>
                <c:pt idx="1">
                  <c:v>100492.40199999999</c:v>
                </c:pt>
                <c:pt idx="2">
                  <c:v>118161.00900000011</c:v>
                </c:pt>
                <c:pt idx="3">
                  <c:v>169932.76400000005</c:v>
                </c:pt>
                <c:pt idx="4">
                  <c:v>172862.74200000017</c:v>
                </c:pt>
              </c:numCache>
            </c:numRef>
          </c:val>
          <c:extLst>
            <c:ext xmlns:c16="http://schemas.microsoft.com/office/drawing/2014/chart" uri="{C3380CC4-5D6E-409C-BE32-E72D297353CC}">
              <c16:uniqueId val="{00000000-A5C9-4DC8-A946-E10F9198EA97}"/>
            </c:ext>
          </c:extLst>
        </c:ser>
        <c:dLbls>
          <c:showLegendKey val="0"/>
          <c:showVal val="0"/>
          <c:showCatName val="0"/>
          <c:showSerName val="0"/>
          <c:showPercent val="0"/>
          <c:showBubbleSize val="0"/>
        </c:dLbls>
        <c:gapWidth val="182"/>
        <c:axId val="682835808"/>
        <c:axId val="682834144"/>
      </c:barChart>
      <c:catAx>
        <c:axId val="68283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34144"/>
        <c:crosses val="autoZero"/>
        <c:auto val="1"/>
        <c:lblAlgn val="ctr"/>
        <c:lblOffset val="100"/>
        <c:noMultiLvlLbl val="0"/>
      </c:catAx>
      <c:valAx>
        <c:axId val="682834144"/>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3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smooth val="0"/>
          <c:extLst>
            <c:ext xmlns:c16="http://schemas.microsoft.com/office/drawing/2014/chart" uri="{C3380CC4-5D6E-409C-BE32-E72D297353CC}">
              <c16:uniqueId val="{00000000-BC91-41FD-ACCA-CEABB890ACFF}"/>
            </c:ext>
          </c:extLst>
        </c:ser>
        <c:dLbls>
          <c:showLegendKey val="0"/>
          <c:showVal val="0"/>
          <c:showCatName val="0"/>
          <c:showSerName val="0"/>
          <c:showPercent val="0"/>
          <c:showBubbleSize val="0"/>
        </c:dLbls>
        <c:smooth val="0"/>
        <c:axId val="601032736"/>
        <c:axId val="601035648"/>
      </c:lineChart>
      <c:catAx>
        <c:axId val="601032736"/>
        <c:scaling>
          <c:orientation val="minMax"/>
        </c:scaling>
        <c:delete val="1"/>
        <c:axPos val="b"/>
        <c:numFmt formatCode="General" sourceLinked="1"/>
        <c:majorTickMark val="none"/>
        <c:minorTickMark val="none"/>
        <c:tickLblPos val="nextTo"/>
        <c:crossAx val="601035648"/>
        <c:crosses val="autoZero"/>
        <c:auto val="1"/>
        <c:lblAlgn val="ctr"/>
        <c:lblOffset val="100"/>
        <c:noMultiLvlLbl val="0"/>
      </c:catAx>
      <c:valAx>
        <c:axId val="601035648"/>
        <c:scaling>
          <c:orientation val="minMax"/>
        </c:scaling>
        <c:delete val="1"/>
        <c:axPos val="l"/>
        <c:numFmt formatCode="General" sourceLinked="1"/>
        <c:majorTickMark val="none"/>
        <c:minorTickMark val="none"/>
        <c:tickLblPos val="nextTo"/>
        <c:crossAx val="601032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smooth val="0"/>
          <c:extLst>
            <c:ext xmlns:c16="http://schemas.microsoft.com/office/drawing/2014/chart" uri="{C3380CC4-5D6E-409C-BE32-E72D297353CC}">
              <c16:uniqueId val="{00000000-B3EC-4BFB-8487-379BC2A1091C}"/>
            </c:ext>
          </c:extLst>
        </c:ser>
        <c:dLbls>
          <c:showLegendKey val="0"/>
          <c:showVal val="0"/>
          <c:showCatName val="0"/>
          <c:showSerName val="0"/>
          <c:showPercent val="0"/>
          <c:showBubbleSize val="0"/>
        </c:dLbls>
        <c:smooth val="0"/>
        <c:axId val="685419072"/>
        <c:axId val="685419488"/>
      </c:lineChart>
      <c:catAx>
        <c:axId val="685419072"/>
        <c:scaling>
          <c:orientation val="minMax"/>
        </c:scaling>
        <c:delete val="1"/>
        <c:axPos val="b"/>
        <c:numFmt formatCode="General" sourceLinked="1"/>
        <c:majorTickMark val="none"/>
        <c:minorTickMark val="none"/>
        <c:tickLblPos val="nextTo"/>
        <c:crossAx val="685419488"/>
        <c:crosses val="autoZero"/>
        <c:auto val="1"/>
        <c:lblAlgn val="ctr"/>
        <c:lblOffset val="100"/>
        <c:noMultiLvlLbl val="0"/>
      </c:catAx>
      <c:valAx>
        <c:axId val="685419488"/>
        <c:scaling>
          <c:orientation val="minMax"/>
        </c:scaling>
        <c:delete val="1"/>
        <c:axPos val="l"/>
        <c:numFmt formatCode="General" sourceLinked="1"/>
        <c:majorTickMark val="none"/>
        <c:minorTickMark val="none"/>
        <c:tickLblPos val="nextTo"/>
        <c:crossAx val="6854190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4B45-41C8-A3ED-62F0B886D18E}"/>
            </c:ext>
          </c:extLst>
        </c:ser>
        <c:dLbls>
          <c:showLegendKey val="0"/>
          <c:showVal val="0"/>
          <c:showCatName val="0"/>
          <c:showSerName val="0"/>
          <c:showPercent val="0"/>
          <c:showBubbleSize val="0"/>
        </c:dLbls>
        <c:smooth val="0"/>
        <c:axId val="683580496"/>
        <c:axId val="683580912"/>
      </c:lineChart>
      <c:catAx>
        <c:axId val="683580496"/>
        <c:scaling>
          <c:orientation val="minMax"/>
        </c:scaling>
        <c:delete val="1"/>
        <c:axPos val="b"/>
        <c:numFmt formatCode="General" sourceLinked="1"/>
        <c:majorTickMark val="none"/>
        <c:minorTickMark val="none"/>
        <c:tickLblPos val="nextTo"/>
        <c:crossAx val="683580912"/>
        <c:crosses val="autoZero"/>
        <c:auto val="1"/>
        <c:lblAlgn val="ctr"/>
        <c:lblOffset val="100"/>
        <c:noMultiLvlLbl val="0"/>
      </c:catAx>
      <c:valAx>
        <c:axId val="683580912"/>
        <c:scaling>
          <c:orientation val="minMax"/>
        </c:scaling>
        <c:delete val="1"/>
        <c:axPos val="l"/>
        <c:numFmt formatCode="General" sourceLinked="1"/>
        <c:majorTickMark val="none"/>
        <c:minorTickMark val="none"/>
        <c:tickLblPos val="nextTo"/>
        <c:crossAx val="68358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195</c:v>
                </c:pt>
                <c:pt idx="1">
                  <c:v>151</c:v>
                </c:pt>
                <c:pt idx="2">
                  <c:v>340</c:v>
                </c:pt>
                <c:pt idx="3">
                  <c:v>322</c:v>
                </c:pt>
                <c:pt idx="4">
                  <c:v>397</c:v>
                </c:pt>
                <c:pt idx="5">
                  <c:v>398</c:v>
                </c:pt>
                <c:pt idx="6">
                  <c:v>375</c:v>
                </c:pt>
                <c:pt idx="7">
                  <c:v>370</c:v>
                </c:pt>
                <c:pt idx="8">
                  <c:v>744</c:v>
                </c:pt>
                <c:pt idx="9">
                  <c:v>376</c:v>
                </c:pt>
                <c:pt idx="10">
                  <c:v>746</c:v>
                </c:pt>
                <c:pt idx="11">
                  <c:v>777</c:v>
                </c:pt>
              </c:numCache>
            </c:numRef>
          </c:val>
          <c:smooth val="0"/>
          <c:extLst>
            <c:ext xmlns:c16="http://schemas.microsoft.com/office/drawing/2014/chart" uri="{C3380CC4-5D6E-409C-BE32-E72D297353CC}">
              <c16:uniqueId val="{00000000-198F-40C3-B428-2981F6145BB7}"/>
            </c:ext>
          </c:extLst>
        </c:ser>
        <c:dLbls>
          <c:showLegendKey val="0"/>
          <c:showVal val="0"/>
          <c:showCatName val="0"/>
          <c:showSerName val="0"/>
          <c:showPercent val="0"/>
          <c:showBubbleSize val="0"/>
        </c:dLbls>
        <c:smooth val="0"/>
        <c:axId val="601749760"/>
        <c:axId val="601748512"/>
      </c:lineChart>
      <c:catAx>
        <c:axId val="601749760"/>
        <c:scaling>
          <c:orientation val="minMax"/>
        </c:scaling>
        <c:delete val="1"/>
        <c:axPos val="b"/>
        <c:numFmt formatCode="General" sourceLinked="1"/>
        <c:majorTickMark val="none"/>
        <c:minorTickMark val="none"/>
        <c:tickLblPos val="nextTo"/>
        <c:crossAx val="601748512"/>
        <c:crosses val="autoZero"/>
        <c:auto val="1"/>
        <c:lblAlgn val="ctr"/>
        <c:lblOffset val="100"/>
        <c:noMultiLvlLbl val="0"/>
      </c:catAx>
      <c:valAx>
        <c:axId val="601748512"/>
        <c:scaling>
          <c:orientation val="minMax"/>
        </c:scaling>
        <c:delete val="1"/>
        <c:axPos val="l"/>
        <c:numFmt formatCode="General" sourceLinked="1"/>
        <c:majorTickMark val="none"/>
        <c:minorTickMark val="none"/>
        <c:tickLblPos val="nextTo"/>
        <c:crossAx val="6017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6.2863261659224845E-2</c:v>
                </c:pt>
                <c:pt idx="1">
                  <c:v>0.19626317427774051</c:v>
                </c:pt>
                <c:pt idx="2">
                  <c:v>0.20360896261215336</c:v>
                </c:pt>
                <c:pt idx="3">
                  <c:v>7.2051384903584037E-2</c:v>
                </c:pt>
                <c:pt idx="4">
                  <c:v>0.12373976850058364</c:v>
                </c:pt>
                <c:pt idx="5">
                  <c:v>0.14708038281359676</c:v>
                </c:pt>
                <c:pt idx="6">
                  <c:v>4.8223598637363869E-2</c:v>
                </c:pt>
                <c:pt idx="7">
                  <c:v>0.12222124288787514</c:v>
                </c:pt>
                <c:pt idx="8">
                  <c:v>0.13307703906345264</c:v>
                </c:pt>
                <c:pt idx="9">
                  <c:v>9.9658413161724149E-2</c:v>
                </c:pt>
                <c:pt idx="10">
                  <c:v>6.3292255363198199E-2</c:v>
                </c:pt>
                <c:pt idx="11">
                  <c:v>0.13173005064217697</c:v>
                </c:pt>
              </c:numCache>
            </c:numRef>
          </c:val>
          <c:smooth val="0"/>
          <c:extLst>
            <c:ext xmlns:c16="http://schemas.microsoft.com/office/drawing/2014/chart" uri="{C3380CC4-5D6E-409C-BE32-E72D297353CC}">
              <c16:uniqueId val="{00000000-E9E3-456E-8FC2-7271C4CA7B90}"/>
            </c:ext>
          </c:extLst>
        </c:ser>
        <c:dLbls>
          <c:showLegendKey val="0"/>
          <c:showVal val="0"/>
          <c:showCatName val="0"/>
          <c:showSerName val="0"/>
          <c:showPercent val="0"/>
          <c:showBubbleSize val="0"/>
        </c:dLbls>
        <c:smooth val="0"/>
        <c:axId val="687208624"/>
        <c:axId val="687206960"/>
      </c:lineChart>
      <c:catAx>
        <c:axId val="687208624"/>
        <c:scaling>
          <c:orientation val="minMax"/>
        </c:scaling>
        <c:delete val="1"/>
        <c:axPos val="b"/>
        <c:numFmt formatCode="General" sourceLinked="1"/>
        <c:majorTickMark val="none"/>
        <c:minorTickMark val="none"/>
        <c:tickLblPos val="nextTo"/>
        <c:crossAx val="687206960"/>
        <c:crosses val="autoZero"/>
        <c:auto val="1"/>
        <c:lblAlgn val="ctr"/>
        <c:lblOffset val="100"/>
        <c:noMultiLvlLbl val="0"/>
      </c:catAx>
      <c:valAx>
        <c:axId val="687206960"/>
        <c:scaling>
          <c:orientation val="minMax"/>
        </c:scaling>
        <c:delete val="1"/>
        <c:axPos val="l"/>
        <c:numFmt formatCode="General" sourceLinked="1"/>
        <c:majorTickMark val="none"/>
        <c:minorTickMark val="none"/>
        <c:tickLblPos val="nextTo"/>
        <c:crossAx val="6872086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bg1">
                <a:alpha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06806045796E-2"/>
          <c:y val="0.31588855421686746"/>
          <c:w val="0.80701754385964908"/>
          <c:h val="0.40176088971269697"/>
        </c:manualLayout>
      </c:layout>
      <c:lineChart>
        <c:grouping val="standard"/>
        <c:varyColors val="0"/>
        <c:ser>
          <c:idx val="0"/>
          <c:order val="0"/>
          <c:tx>
            <c:strRef>
              <c:f>KPI!$B$3</c:f>
              <c:strCache>
                <c:ptCount val="1"/>
                <c:pt idx="0">
                  <c:v>Total</c:v>
                </c:pt>
              </c:strCache>
            </c:strRef>
          </c:tx>
          <c:spPr>
            <a:ln w="25400" cap="rnd">
              <a:solidFill>
                <a:schemeClr val="bg1">
                  <a:alpha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smooth val="0"/>
          <c:extLst>
            <c:ext xmlns:c16="http://schemas.microsoft.com/office/drawing/2014/chart" uri="{C3380CC4-5D6E-409C-BE32-E72D297353CC}">
              <c16:uniqueId val="{00000000-DAB1-4B24-A64F-2B7BFBE541D9}"/>
            </c:ext>
          </c:extLst>
        </c:ser>
        <c:dLbls>
          <c:showLegendKey val="0"/>
          <c:showVal val="0"/>
          <c:showCatName val="0"/>
          <c:showSerName val="0"/>
          <c:showPercent val="0"/>
          <c:showBubbleSize val="0"/>
        </c:dLbls>
        <c:smooth val="0"/>
        <c:axId val="601032736"/>
        <c:axId val="601035648"/>
      </c:lineChart>
      <c:catAx>
        <c:axId val="601032736"/>
        <c:scaling>
          <c:orientation val="minMax"/>
        </c:scaling>
        <c:delete val="1"/>
        <c:axPos val="b"/>
        <c:numFmt formatCode="General" sourceLinked="1"/>
        <c:majorTickMark val="none"/>
        <c:minorTickMark val="none"/>
        <c:tickLblPos val="nextTo"/>
        <c:crossAx val="601035648"/>
        <c:crosses val="autoZero"/>
        <c:auto val="1"/>
        <c:lblAlgn val="ctr"/>
        <c:lblOffset val="100"/>
        <c:noMultiLvlLbl val="0"/>
      </c:catAx>
      <c:valAx>
        <c:axId val="601035648"/>
        <c:scaling>
          <c:orientation val="minMax"/>
        </c:scaling>
        <c:delete val="1"/>
        <c:axPos val="l"/>
        <c:numFmt formatCode="General" sourceLinked="1"/>
        <c:majorTickMark val="none"/>
        <c:minorTickMark val="none"/>
        <c:tickLblPos val="nextTo"/>
        <c:crossAx val="601032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689572894297303E-3"/>
          <c:y val="2.3855420984021533E-2"/>
          <c:w val="0.91085750644805774"/>
          <c:h val="0.73966457078518677"/>
        </c:manualLayout>
      </c:layout>
      <c:lineChart>
        <c:grouping val="standard"/>
        <c:varyColors val="0"/>
        <c:ser>
          <c:idx val="0"/>
          <c:order val="0"/>
          <c:tx>
            <c:strRef>
              <c:f>KPI!$H$3</c:f>
              <c:strCache>
                <c:ptCount val="1"/>
                <c:pt idx="0">
                  <c:v>Total</c:v>
                </c:pt>
              </c:strCache>
            </c:strRef>
          </c:tx>
          <c:spPr>
            <a:ln w="28575" cap="rnd">
              <a:solidFill>
                <a:schemeClr val="bg2"/>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772</c:v>
                </c:pt>
                <c:pt idx="1">
                  <c:v>524</c:v>
                </c:pt>
                <c:pt idx="2">
                  <c:v>1234</c:v>
                </c:pt>
                <c:pt idx="3">
                  <c:v>1223</c:v>
                </c:pt>
                <c:pt idx="4">
                  <c:v>1438</c:v>
                </c:pt>
                <c:pt idx="5">
                  <c:v>1433</c:v>
                </c:pt>
                <c:pt idx="6">
                  <c:v>1393</c:v>
                </c:pt>
                <c:pt idx="7">
                  <c:v>1479</c:v>
                </c:pt>
                <c:pt idx="8">
                  <c:v>2755</c:v>
                </c:pt>
                <c:pt idx="9">
                  <c:v>1351</c:v>
                </c:pt>
                <c:pt idx="10">
                  <c:v>2987</c:v>
                </c:pt>
                <c:pt idx="11">
                  <c:v>2932</c:v>
                </c:pt>
              </c:numCache>
            </c:numRef>
          </c:val>
          <c:smooth val="0"/>
          <c:extLst>
            <c:ext xmlns:c16="http://schemas.microsoft.com/office/drawing/2014/chart" uri="{C3380CC4-5D6E-409C-BE32-E72D297353CC}">
              <c16:uniqueId val="{00000000-C619-4A13-8B15-2FA4E981C988}"/>
            </c:ext>
          </c:extLst>
        </c:ser>
        <c:dLbls>
          <c:showLegendKey val="0"/>
          <c:showVal val="0"/>
          <c:showCatName val="0"/>
          <c:showSerName val="0"/>
          <c:showPercent val="0"/>
          <c:showBubbleSize val="0"/>
        </c:dLbls>
        <c:smooth val="0"/>
        <c:axId val="683580496"/>
        <c:axId val="683580912"/>
      </c:lineChart>
      <c:catAx>
        <c:axId val="683580496"/>
        <c:scaling>
          <c:orientation val="minMax"/>
        </c:scaling>
        <c:delete val="1"/>
        <c:axPos val="b"/>
        <c:numFmt formatCode="General" sourceLinked="1"/>
        <c:majorTickMark val="none"/>
        <c:minorTickMark val="none"/>
        <c:tickLblPos val="nextTo"/>
        <c:crossAx val="683580912"/>
        <c:crosses val="autoZero"/>
        <c:auto val="1"/>
        <c:lblAlgn val="ctr"/>
        <c:lblOffset val="100"/>
        <c:noMultiLvlLbl val="0"/>
      </c:catAx>
      <c:valAx>
        <c:axId val="683580912"/>
        <c:scaling>
          <c:orientation val="minMax"/>
        </c:scaling>
        <c:delete val="1"/>
        <c:axPos val="l"/>
        <c:numFmt formatCode="General" sourceLinked="1"/>
        <c:majorTickMark val="none"/>
        <c:minorTickMark val="none"/>
        <c:tickLblPos val="nextTo"/>
        <c:crossAx val="68358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480197049870866E-3"/>
          <c:y val="0.26011956838728495"/>
          <c:w val="0.91694663149503719"/>
          <c:h val="0.5968992248062015"/>
        </c:manualLayout>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195</c:v>
                </c:pt>
                <c:pt idx="1">
                  <c:v>151</c:v>
                </c:pt>
                <c:pt idx="2">
                  <c:v>340</c:v>
                </c:pt>
                <c:pt idx="3">
                  <c:v>322</c:v>
                </c:pt>
                <c:pt idx="4">
                  <c:v>397</c:v>
                </c:pt>
                <c:pt idx="5">
                  <c:v>398</c:v>
                </c:pt>
                <c:pt idx="6">
                  <c:v>375</c:v>
                </c:pt>
                <c:pt idx="7">
                  <c:v>370</c:v>
                </c:pt>
                <c:pt idx="8">
                  <c:v>744</c:v>
                </c:pt>
                <c:pt idx="9">
                  <c:v>376</c:v>
                </c:pt>
                <c:pt idx="10">
                  <c:v>746</c:v>
                </c:pt>
                <c:pt idx="11">
                  <c:v>777</c:v>
                </c:pt>
              </c:numCache>
            </c:numRef>
          </c:val>
          <c:smooth val="0"/>
          <c:extLst>
            <c:ext xmlns:c16="http://schemas.microsoft.com/office/drawing/2014/chart" uri="{C3380CC4-5D6E-409C-BE32-E72D297353CC}">
              <c16:uniqueId val="{00000000-B831-4B5A-BF88-02566EAB2B61}"/>
            </c:ext>
          </c:extLst>
        </c:ser>
        <c:dLbls>
          <c:showLegendKey val="0"/>
          <c:showVal val="0"/>
          <c:showCatName val="0"/>
          <c:showSerName val="0"/>
          <c:showPercent val="0"/>
          <c:showBubbleSize val="0"/>
        </c:dLbls>
        <c:smooth val="0"/>
        <c:axId val="601749760"/>
        <c:axId val="601748512"/>
      </c:lineChart>
      <c:catAx>
        <c:axId val="601749760"/>
        <c:scaling>
          <c:orientation val="minMax"/>
        </c:scaling>
        <c:delete val="1"/>
        <c:axPos val="b"/>
        <c:numFmt formatCode="General" sourceLinked="1"/>
        <c:majorTickMark val="none"/>
        <c:minorTickMark val="none"/>
        <c:tickLblPos val="nextTo"/>
        <c:crossAx val="601748512"/>
        <c:crosses val="autoZero"/>
        <c:auto val="1"/>
        <c:lblAlgn val="ctr"/>
        <c:lblOffset val="100"/>
        <c:noMultiLvlLbl val="0"/>
      </c:catAx>
      <c:valAx>
        <c:axId val="601748512"/>
        <c:scaling>
          <c:orientation val="minMax"/>
        </c:scaling>
        <c:delete val="1"/>
        <c:axPos val="l"/>
        <c:numFmt formatCode="General" sourceLinked="1"/>
        <c:majorTickMark val="none"/>
        <c:minorTickMark val="none"/>
        <c:tickLblPos val="nextTo"/>
        <c:crossAx val="6017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63936673520898E-3"/>
          <c:y val="2.0271466066741656E-2"/>
          <c:w val="0.90476190476190477"/>
          <c:h val="0.68195749287727336"/>
        </c:manualLayout>
      </c:layout>
      <c:lineChart>
        <c:grouping val="standard"/>
        <c:varyColors val="0"/>
        <c:ser>
          <c:idx val="0"/>
          <c:order val="0"/>
          <c:tx>
            <c:strRef>
              <c:f>KPI!$N$3</c:f>
              <c:strCache>
                <c:ptCount val="1"/>
                <c:pt idx="0">
                  <c:v>Total</c:v>
                </c:pt>
              </c:strCache>
            </c:strRef>
          </c:tx>
          <c:spPr>
            <a:ln w="28575" cap="rnd">
              <a:solidFill>
                <a:schemeClr val="bg2"/>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6.2863261659224845E-2</c:v>
                </c:pt>
                <c:pt idx="1">
                  <c:v>0.19626317427774051</c:v>
                </c:pt>
                <c:pt idx="2">
                  <c:v>0.20360896261215336</c:v>
                </c:pt>
                <c:pt idx="3">
                  <c:v>7.2051384903584037E-2</c:v>
                </c:pt>
                <c:pt idx="4">
                  <c:v>0.12373976850058364</c:v>
                </c:pt>
                <c:pt idx="5">
                  <c:v>0.14708038281359676</c:v>
                </c:pt>
                <c:pt idx="6">
                  <c:v>4.8223598637363869E-2</c:v>
                </c:pt>
                <c:pt idx="7">
                  <c:v>0.12222124288787514</c:v>
                </c:pt>
                <c:pt idx="8">
                  <c:v>0.13307703906345264</c:v>
                </c:pt>
                <c:pt idx="9">
                  <c:v>9.9658413161724149E-2</c:v>
                </c:pt>
                <c:pt idx="10">
                  <c:v>6.3292255363198199E-2</c:v>
                </c:pt>
                <c:pt idx="11">
                  <c:v>0.13173005064217697</c:v>
                </c:pt>
              </c:numCache>
            </c:numRef>
          </c:val>
          <c:smooth val="0"/>
          <c:extLst>
            <c:ext xmlns:c16="http://schemas.microsoft.com/office/drawing/2014/chart" uri="{C3380CC4-5D6E-409C-BE32-E72D297353CC}">
              <c16:uniqueId val="{00000000-4EB9-4160-A8D3-D54736C6E577}"/>
            </c:ext>
          </c:extLst>
        </c:ser>
        <c:dLbls>
          <c:showLegendKey val="0"/>
          <c:showVal val="0"/>
          <c:showCatName val="0"/>
          <c:showSerName val="0"/>
          <c:showPercent val="0"/>
          <c:showBubbleSize val="0"/>
        </c:dLbls>
        <c:smooth val="0"/>
        <c:axId val="687208624"/>
        <c:axId val="687206960"/>
      </c:lineChart>
      <c:catAx>
        <c:axId val="687208624"/>
        <c:scaling>
          <c:orientation val="minMax"/>
        </c:scaling>
        <c:delete val="1"/>
        <c:axPos val="b"/>
        <c:numFmt formatCode="General" sourceLinked="1"/>
        <c:majorTickMark val="none"/>
        <c:minorTickMark val="none"/>
        <c:tickLblPos val="nextTo"/>
        <c:crossAx val="687206960"/>
        <c:crosses val="autoZero"/>
        <c:auto val="1"/>
        <c:lblAlgn val="ctr"/>
        <c:lblOffset val="100"/>
        <c:noMultiLvlLbl val="0"/>
      </c:catAx>
      <c:valAx>
        <c:axId val="687206960"/>
        <c:scaling>
          <c:orientation val="minMax"/>
        </c:scaling>
        <c:delete val="1"/>
        <c:axPos val="l"/>
        <c:numFmt formatCode="General" sourceLinked="1"/>
        <c:majorTickMark val="none"/>
        <c:minorTickMark val="none"/>
        <c:tickLblPos val="nextTo"/>
        <c:crossAx val="6872086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509812446456678E-2"/>
          <c:y val="0.16969696969696971"/>
          <c:w val="0.93098037510708664"/>
          <c:h val="0.28080808080808078"/>
        </c:manualLayout>
      </c:layout>
      <c:lineChart>
        <c:grouping val="standard"/>
        <c:varyColors val="0"/>
        <c:ser>
          <c:idx val="0"/>
          <c:order val="0"/>
          <c:tx>
            <c:strRef>
              <c:f>KPI!$E$3</c:f>
              <c:strCache>
                <c:ptCount val="1"/>
                <c:pt idx="0">
                  <c:v>Total</c:v>
                </c:pt>
              </c:strCache>
            </c:strRef>
          </c:tx>
          <c:spPr>
            <a:ln w="28575" cap="rnd">
              <a:solidFill>
                <a:schemeClr val="bg2"/>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smooth val="0"/>
          <c:extLst>
            <c:ext xmlns:c16="http://schemas.microsoft.com/office/drawing/2014/chart" uri="{C3380CC4-5D6E-409C-BE32-E72D297353CC}">
              <c16:uniqueId val="{00000000-CFCE-4BED-B689-4F1C514C6938}"/>
            </c:ext>
          </c:extLst>
        </c:ser>
        <c:dLbls>
          <c:showLegendKey val="0"/>
          <c:showVal val="0"/>
          <c:showCatName val="0"/>
          <c:showSerName val="0"/>
          <c:showPercent val="0"/>
          <c:showBubbleSize val="0"/>
        </c:dLbls>
        <c:smooth val="0"/>
        <c:axId val="685419072"/>
        <c:axId val="685419488"/>
      </c:lineChart>
      <c:catAx>
        <c:axId val="685419072"/>
        <c:scaling>
          <c:orientation val="minMax"/>
        </c:scaling>
        <c:delete val="1"/>
        <c:axPos val="b"/>
        <c:numFmt formatCode="General" sourceLinked="1"/>
        <c:majorTickMark val="none"/>
        <c:minorTickMark val="none"/>
        <c:tickLblPos val="nextTo"/>
        <c:crossAx val="685419488"/>
        <c:crosses val="autoZero"/>
        <c:auto val="1"/>
        <c:lblAlgn val="ctr"/>
        <c:lblOffset val="100"/>
        <c:noMultiLvlLbl val="0"/>
      </c:catAx>
      <c:valAx>
        <c:axId val="685419488"/>
        <c:scaling>
          <c:orientation val="minMax"/>
        </c:scaling>
        <c:delete val="1"/>
        <c:axPos val="l"/>
        <c:numFmt formatCode="General" sourceLinked="1"/>
        <c:majorTickMark val="none"/>
        <c:minorTickMark val="none"/>
        <c:tickLblPos val="nextTo"/>
        <c:crossAx val="6854190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68541294022435"/>
          <c:y val="0.21428669242431655"/>
          <c:w val="0.63905854853278121"/>
          <c:h val="0.48514761741738804"/>
        </c:manualLayout>
      </c:layout>
      <c:areaChart>
        <c:grouping val="standard"/>
        <c:varyColors val="0"/>
        <c:ser>
          <c:idx val="1"/>
          <c:order val="1"/>
          <c:tx>
            <c:strRef>
              <c:f>'combo chart'!$C$3</c:f>
              <c:strCache>
                <c:ptCount val="1"/>
                <c:pt idx="0">
                  <c:v>Sum of Profit</c:v>
                </c:pt>
              </c:strCache>
            </c:strRef>
          </c:tx>
          <c:spPr>
            <a:solidFill>
              <a:schemeClr val="accent6">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General</c:formatCode>
                <c:ptCount val="12"/>
                <c:pt idx="0">
                  <c:v>3188.3607999999967</c:v>
                </c:pt>
                <c:pt idx="1">
                  <c:v>6682.1404999999977</c:v>
                </c:pt>
                <c:pt idx="2">
                  <c:v>17861.215700000015</c:v>
                </c:pt>
                <c:pt idx="3">
                  <c:v>4059.5860999999973</c:v>
                </c:pt>
                <c:pt idx="4">
                  <c:v>10705.679600000009</c:v>
                </c:pt>
                <c:pt idx="5">
                  <c:v>11779.642900000006</c:v>
                </c:pt>
                <c:pt idx="6">
                  <c:v>4017.125299999997</c:v>
                </c:pt>
                <c:pt idx="7">
                  <c:v>10056.54869999999</c:v>
                </c:pt>
                <c:pt idx="8">
                  <c:v>24769.678200000009</c:v>
                </c:pt>
                <c:pt idx="9">
                  <c:v>6665.0503000000044</c:v>
                </c:pt>
                <c:pt idx="10">
                  <c:v>10565.782099999989</c:v>
                </c:pt>
                <c:pt idx="11">
                  <c:v>23768.398999999994</c:v>
                </c:pt>
              </c:numCache>
            </c:numRef>
          </c:val>
          <c:extLst>
            <c:ext xmlns:c16="http://schemas.microsoft.com/office/drawing/2014/chart" uri="{C3380CC4-5D6E-409C-BE32-E72D297353CC}">
              <c16:uniqueId val="{00000000-0D4D-4CCF-AFAE-8FEF0B197C80}"/>
            </c:ext>
          </c:extLst>
        </c:ser>
        <c:dLbls>
          <c:showLegendKey val="0"/>
          <c:showVal val="0"/>
          <c:showCatName val="0"/>
          <c:showSerName val="0"/>
          <c:showPercent val="0"/>
          <c:showBubbleSize val="0"/>
        </c:dLbls>
        <c:axId val="471456495"/>
        <c:axId val="471458575"/>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50718.984600000025</c:v>
                </c:pt>
                <c:pt idx="1">
                  <c:v>34046.837999999996</c:v>
                </c:pt>
                <c:pt idx="2">
                  <c:v>87723.130999999921</c:v>
                </c:pt>
                <c:pt idx="3">
                  <c:v>56342.929499999962</c:v>
                </c:pt>
                <c:pt idx="4">
                  <c:v>86517.695399999982</c:v>
                </c:pt>
                <c:pt idx="5">
                  <c:v>80089.830300000031</c:v>
                </c:pt>
                <c:pt idx="6">
                  <c:v>83302.063999999984</c:v>
                </c:pt>
                <c:pt idx="7">
                  <c:v>82281.512300000031</c:v>
                </c:pt>
                <c:pt idx="8">
                  <c:v>186130.36760000006</c:v>
                </c:pt>
                <c:pt idx="9">
                  <c:v>66878.95269999998</c:v>
                </c:pt>
                <c:pt idx="10">
                  <c:v>166936.4132999999</c:v>
                </c:pt>
                <c:pt idx="11">
                  <c:v>180432.62630000003</c:v>
                </c:pt>
              </c:numCache>
            </c:numRef>
          </c:val>
          <c:extLst>
            <c:ext xmlns:c16="http://schemas.microsoft.com/office/drawing/2014/chart" uri="{C3380CC4-5D6E-409C-BE32-E72D297353CC}">
              <c16:uniqueId val="{00000001-0D4D-4CCF-AFAE-8FEF0B197C80}"/>
            </c:ext>
          </c:extLst>
        </c:ser>
        <c:dLbls>
          <c:showLegendKey val="0"/>
          <c:showVal val="0"/>
          <c:showCatName val="0"/>
          <c:showSerName val="0"/>
          <c:showPercent val="0"/>
          <c:showBubbleSize val="0"/>
        </c:dLbls>
        <c:gapWidth val="219"/>
        <c:overlap val="-22"/>
        <c:axId val="529487072"/>
        <c:axId val="529487488"/>
      </c:barChart>
      <c:catAx>
        <c:axId val="52948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29487488"/>
        <c:crosses val="autoZero"/>
        <c:auto val="1"/>
        <c:lblAlgn val="ctr"/>
        <c:lblOffset val="100"/>
        <c:noMultiLvlLbl val="0"/>
      </c:catAx>
      <c:valAx>
        <c:axId val="529487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29487072"/>
        <c:crosses val="autoZero"/>
        <c:crossBetween val="between"/>
      </c:valAx>
      <c:valAx>
        <c:axId val="4714585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71456495"/>
        <c:crosses val="max"/>
        <c:crossBetween val="between"/>
      </c:valAx>
      <c:catAx>
        <c:axId val="471456495"/>
        <c:scaling>
          <c:orientation val="minMax"/>
        </c:scaling>
        <c:delete val="1"/>
        <c:axPos val="b"/>
        <c:numFmt formatCode="General" sourceLinked="1"/>
        <c:majorTickMark val="out"/>
        <c:minorTickMark val="none"/>
        <c:tickLblPos val="nextTo"/>
        <c:crossAx val="471458575"/>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lumMod val="50000"/>
              <a:lumOff val="50000"/>
            </a:schemeClr>
          </a:solidFill>
          <a:ln w="19050">
            <a:solidFill>
              <a:schemeClr val="lt1"/>
            </a:solidFill>
          </a:ln>
          <a:effectLst/>
        </c:spPr>
      </c:pivotFmt>
      <c:pivotFmt>
        <c:idx val="10"/>
        <c:spPr>
          <a:solidFill>
            <a:schemeClr val="accent1">
              <a:lumMod val="50000"/>
            </a:schemeClr>
          </a:solidFill>
          <a:ln w="19050">
            <a:solidFill>
              <a:schemeClr val="lt1"/>
            </a:solidFill>
          </a:ln>
          <a:effectLst/>
        </c:spPr>
      </c:pivotFmt>
      <c:pivotFmt>
        <c:idx val="11"/>
        <c:spPr>
          <a:solidFill>
            <a:schemeClr val="accent6">
              <a:lumMod val="60000"/>
              <a:lumOff val="40000"/>
            </a:schemeClr>
          </a:solidFill>
          <a:ln w="19050">
            <a:solidFill>
              <a:schemeClr val="lt1"/>
            </a:solidFill>
          </a:ln>
          <a:effectLst/>
        </c:spPr>
      </c:pivotFmt>
    </c:pivotFmts>
    <c:plotArea>
      <c:layout>
        <c:manualLayout>
          <c:layoutTarget val="inner"/>
          <c:xMode val="edge"/>
          <c:yMode val="edge"/>
          <c:x val="0.25770853462157811"/>
          <c:y val="0.22497825526911178"/>
          <c:w val="0.45429652688762739"/>
          <c:h val="0.83044466157058838"/>
        </c:manualLayout>
      </c:layout>
      <c:doughnutChart>
        <c:varyColors val="1"/>
        <c:ser>
          <c:idx val="0"/>
          <c:order val="0"/>
          <c:tx>
            <c:strRef>
              <c:f>'pie chart'!$B$3</c:f>
              <c:strCache>
                <c:ptCount val="1"/>
                <c:pt idx="0">
                  <c:v>Total</c:v>
                </c:pt>
              </c:strCache>
            </c:strRef>
          </c:tx>
          <c:explosion val="3"/>
          <c:dPt>
            <c:idx val="0"/>
            <c:bubble3D val="0"/>
            <c:spPr>
              <a:solidFill>
                <a:schemeClr val="tx1">
                  <a:lumMod val="50000"/>
                  <a:lumOff val="50000"/>
                </a:schemeClr>
              </a:solidFill>
              <a:ln w="19050">
                <a:solidFill>
                  <a:schemeClr val="lt1"/>
                </a:solidFill>
              </a:ln>
              <a:effectLst/>
            </c:spPr>
            <c:extLst>
              <c:ext xmlns:c16="http://schemas.microsoft.com/office/drawing/2014/chart" uri="{C3380CC4-5D6E-409C-BE32-E72D297353CC}">
                <c16:uniqueId val="{00000001-C567-44FF-A1CB-39FAE6A00E8C}"/>
              </c:ext>
            </c:extLst>
          </c:dPt>
          <c:dPt>
            <c:idx val="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3-C567-44FF-A1CB-39FAE6A00E8C}"/>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C567-44FF-A1CB-39FAE6A00E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6-C567-44FF-A1CB-39FAE6A00E8C}"/>
            </c:ext>
          </c:extLst>
        </c:ser>
        <c:dLbls>
          <c:showLegendKey val="0"/>
          <c:showVal val="1"/>
          <c:showCatName val="0"/>
          <c:showSerName val="0"/>
          <c:showPercent val="0"/>
          <c:showBubbleSize val="0"/>
          <c:showLeaderLines val="1"/>
        </c:dLbls>
        <c:firstSliceAng val="104"/>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79303020648433"/>
          <c:y val="8.2166175649756826E-2"/>
          <c:w val="0.72336504179752092"/>
          <c:h val="0.74455082980779463"/>
        </c:manualLayout>
      </c:layout>
      <c:barChart>
        <c:barDir val="bar"/>
        <c:grouping val="clustered"/>
        <c:varyColors val="0"/>
        <c:ser>
          <c:idx val="0"/>
          <c:order val="0"/>
          <c:tx>
            <c:strRef>
              <c:f>'bar chart'!$E$3</c:f>
              <c:strCache>
                <c:ptCount val="1"/>
                <c:pt idx="0">
                  <c:v>sales</c:v>
                </c:pt>
              </c:strCache>
            </c:strRef>
          </c:tx>
          <c:spPr>
            <a:solidFill>
              <a:srgbClr val="7030A0">
                <a:alpha val="59000"/>
              </a:srgbClr>
            </a:solidFill>
            <a:ln>
              <a:noFill/>
            </a:ln>
            <a:effectLst/>
          </c:spPr>
          <c:invertIfNegative val="0"/>
          <c:cat>
            <c:strRef>
              <c:f>'bar chart'!$D$4:$D$8</c:f>
              <c:strCache>
                <c:ptCount val="5"/>
                <c:pt idx="0">
                  <c:v>Tables</c:v>
                </c:pt>
                <c:pt idx="1">
                  <c:v>Storage</c:v>
                </c:pt>
                <c:pt idx="2">
                  <c:v>Binders</c:v>
                </c:pt>
                <c:pt idx="3">
                  <c:v>Phones</c:v>
                </c:pt>
                <c:pt idx="4">
                  <c:v>Chairs</c:v>
                </c:pt>
              </c:strCache>
            </c:strRef>
          </c:cat>
          <c:val>
            <c:numRef>
              <c:f>'bar chart'!$E$4:$E$8</c:f>
              <c:numCache>
                <c:formatCode>\$\ 0.00,"k"</c:formatCode>
                <c:ptCount val="5"/>
                <c:pt idx="0">
                  <c:v>99933.795000000042</c:v>
                </c:pt>
                <c:pt idx="1">
                  <c:v>100492.40199999999</c:v>
                </c:pt>
                <c:pt idx="2">
                  <c:v>118161.00900000011</c:v>
                </c:pt>
                <c:pt idx="3">
                  <c:v>169932.76400000005</c:v>
                </c:pt>
                <c:pt idx="4">
                  <c:v>172862.74200000017</c:v>
                </c:pt>
              </c:numCache>
            </c:numRef>
          </c:val>
          <c:extLst>
            <c:ext xmlns:c16="http://schemas.microsoft.com/office/drawing/2014/chart" uri="{C3380CC4-5D6E-409C-BE32-E72D297353CC}">
              <c16:uniqueId val="{00000000-7DF6-4F59-9F66-B3F5300183EA}"/>
            </c:ext>
          </c:extLst>
        </c:ser>
        <c:dLbls>
          <c:showLegendKey val="0"/>
          <c:showVal val="0"/>
          <c:showCatName val="0"/>
          <c:showSerName val="0"/>
          <c:showPercent val="0"/>
          <c:showBubbleSize val="0"/>
        </c:dLbls>
        <c:gapWidth val="72"/>
        <c:axId val="682835808"/>
        <c:axId val="682834144"/>
      </c:barChart>
      <c:catAx>
        <c:axId val="6828358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82834144"/>
        <c:crosses val="autoZero"/>
        <c:auto val="1"/>
        <c:lblAlgn val="ctr"/>
        <c:lblOffset val="100"/>
        <c:noMultiLvlLbl val="0"/>
      </c:catAx>
      <c:valAx>
        <c:axId val="682834144"/>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82835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112FD45-749B-4781-985F-23397292EB4E}">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400000006"/>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004C346-5AB4-4923-AE36-562222B84E19}">
          <cx:tx>
            <cx:txData>
              <cx:f>_xlchart.v5.5</cx:f>
              <cx:v>Sales</cx:v>
            </cx:txData>
          </cx:tx>
          <cx:dataId val="0"/>
          <cx:layoutPr>
            <cx:geography cultureLanguage="en-US" cultureRegion="IN" attribution="Powered by Bing">
              <cx:geoCache provider="{E9337A44-BEBE-4D9F-B70C-5C5E7DAFC167}">
                <cx:binary>1H1pc9w2s/VfcfnzSwUAARB86smtCkjOon2xpchfWGMtJLiBC7j++rfHkhyZGce6Fd0PM0mVE40w
08RBd58+aMD/vRv+c5c9bOoPQ54VzX/uht8/xsaU//ntt+Yufsg3zUGu7mrd6EdzcKfz3/Tjo7p7
+O2+3vSqiH4jCNPf7uJNbR6Gj//zX/i06EEf67uNUbq4aB/q8fKhaTPT/MN7O9/6sLnPVeGrxtTq
zuDfP/6Rbb5u8s3HDw+FUWb8NJYPv3/84Zc+fvht/lF/+9oPGVhm2nsYa5MDh3NKOHLRt5f98UOm
i+j5bUvwA0GRbRNE3KfXy3efbnIY/waDvpmzub+vH5oGHujbn68G/mA9/Pz444c73RZmO2kRzN/v
Hz8Xyjzcf7gyG/PQfPygGu09/YKnt4/w+erbM//247T/z39nP4BZmP3kFTLzKfvVW38D5ggAae/S
8WV23gEZ54ARxyaUixkk7IAIx0GU8idE6MuXPkHyFlN2Y/LXyBkoR7d7CYr/kG36Tf3wMj/vAIp7
gJBwOLHZd3d47S4OOwC8OLWxeHqfvXz3EzZvsWg3Nn+NnGHjB3uJzR+1mnTxnpGMHhDXJkRg+jT1
zo9ugzE+gEjHXM74t0iHf4TmDQbtRub7wBkwf3zZS2A+PQwbiLLvlmAweIQtqMD4KcHAtL/2GNc9
sCG9uI7znGAg2j1995PH/NKc3aA8D5tB8unPvYTE00XxcGfUXWteJuffhzKKD5jDMLNtthMYB5iB
LcCdyCyGvdGa3bj8MHiGjvdpL9H5o043RfOuPkMPIH0IZOPnLDNjAC45oLaLGWPiCboZQm+xaDc8
f42cYfPH5V5i420y9ajrQr1nonEOCKOcu/iZMs8iGsbuAccOcTDFT5noxWmfItrbbNqNz+uxM4S8
P/YTIZ3penOvX+bo3wc2WxyA8zCGKNkZ2DBiB4w6wuZQ67xONd4bTPkJLN9HzkE520tQXirOD/rx
A8xKm399VwcCgBAAgG2oXF5zAcc5QJgTF/jCk+PMKpv/rVm7wdr9KTPgfG8vgPvnSvk1h/vhN/+3
IoF7wJDNHGo7Tx4FjvMaN+BwCG/9yX2m3jPcZgX8z83aDdhs+A9Psh/qwAJinLp/xxxExAFzGcPE
dn+EQgA1EI5NibC/Q/U6xr3Bkt0gfB84c5TFfuo1pw/d5j0BsaGMYZxSZqOn0DWjbBjzA86YLRzx
xNmANLzG5df27IblZdwMldPrvQhfP1gN8ubyQdfRu6YacsApFDHU3V19CvuAUghrFD0z6RkleINB
u3H5PvCHR4Qn3E+Wtr7fxO9I0Sg9gBSPHPLCkP/mLRS8xbUdgWalzS8N2Q3H87AZGGt/L73k5qEx
H64VeMr71jUCfIVss/xPfAVBWWM7toue35/5ypvN2g3RbPgMqpv9DGjrLFOFVs1LsP/31Q1FBxjc
hkJ9szPRCPcAU8FtJv5SqF8nmrdYtBugv0bOsFnvJwVYF/dq864KtHsAmoDruM/IuHNuxmHjBgvE
3WfFbUaT32DQT5B5eZI5MKd7Gd9ONvWYbYr793OarSSw3UxjM0QcfuAgDNsGL4XLLKS9xZLdkPw1
cobJyX7mnLXu37F8oeQAOZRDrqHfq5QfCkobCk6EOEbP7/OXtfAkof3Kmt2YPI2a4bHeT0J29N6S
s4C6kcIeDGwsf3tBffIDIgIYGxT5IAM8pR3YXXudVn5tz25MXsbNUDm62svIdaxb1bxzUkEHrgDC
xfmzmDwLYS6GvQIsYN/zOevMksqbTNqNzauhM3iO99NpTjaqeHhZt+9AxdiBDfsAUPP/5ROvfYa7
BwRzTCHU7ZQzf2nOblieh80gOQn20mNONk2zuYvb5sGY92TJ5AB2YKCud55lsFk4c6AXAIGmCXrM
y3p4yixvtudn2PzwOHOM9tRt1F2sok3xMlPv4DmwwQnYuLAHsLuIYbD3jIBJb/n09jXL/ydvsOgn
AH0fOcdmvZf+c7NpYmhBNPo90XEOKMag9wsAYPuad9IQdMBA7BSIPikB4FyvucDbbNqNz+uxM4Ru
9tN7LmPoUvywbt63ooHuDU4EcdnzTpk7U9AgwDEMUvO24enba1bZvNWq3Sj9OHqG0+V+etKJgiab
RpvNy2J+hzDHgSC4GHo1ntVlcJTXBMGlB9iFjRroWnv50ucs9BZbdkPz6jFmuJzsqRqgmmb7b1mq
l0n698hs254JNHJ+F8lmrBpUNGgTJNBC8NxD8LcE9CajfgbRq8FzkPaz8DkBhHRbvydCUHByBxqc
nnMMAhf5wXdgo9NxYM/5JQLuQOhXFv0cnqeRc2z2s5njRBfmXXVOCm0a0DWIXdg2+/aC3PIaGozA
eyhsTvNtg8drZvAGU36CycszzCH5tJes7SzNYD/tXc9xQE+TsOFIwLO0jOapBk4ToG1PgPPM6SDg
vUbmLRbthuavkTNszo72EpvTh6/1pknfkwYAF4NuQNtxnhrP/xbK3ANQeLb9z7vbOd9i0W5s/ho5
w+Z0P9WC04f+w2qTl1DzvOepDmofcMFAYHtphZ4FtC2ZBvAIbOw8BbwZXXuzWT9D6YenmkO12lM3
6j8cPtTNw/gSaP49a9vufcL2s8tedqhnnMCBrgGgdHAc76nmcWfpZ4vTr236OUgvY+cIHe4lQtcP
dQ5p9R3hobCrwwj8M/cf6MLhhLtc2E/AzJo63mDJblC+D5whcr2ftGC7Pk8eBnX3jq02Nj2gBHIP
ps/JZ4YNRvwAAzNwkQDK8JoSvM2a3cC8HjvD5vRkL71l+0S3uk5f5ugdohk5gI1nQreHa3fRaDhL
CBUogrz0vH0wq3DeYtHP0Xl6ljk2t/uJja5N/MHb1Bq6bd6RuNlAqm3oQvve1DkTQh3otRHQ08n5
s2/NEXqzXT/BaTZ+jpa3x2j5m/R9tTYQreGgIUSx5xwDBc6PRSmCg4jbA6Iv5ODFk58kt9Nvc/1r
q/4JqZfRc5z8vcTpRjV3umjUe+4sAEEDeJgN1w08vX4ECWQ3OPEOje3u7u71N5m0G6FXQ2fw3Kz3
Ep6zWL0jTQBqTeFAIcjVu494wLkCB0F9JH7iPr+yZjcoT6NmeJztZ8FzVj9E77oLZwM9EHCZgP18
zcM8oH3bhYNj1faMt/3akJ+A8fwAczgu99I9zh+KohmzbvOuPdLgJsKFo5/PQg2ay2xwgk3YQmy7
qJ7iG2zLvebUb7VqN0I/jp7hdP7HXuJ0pdv/G+4G7oOgr5O83Dswq3vEFkk49gHXQjwhNeNub7dr
N1bz8TO0rvaTuz091QvPeVrZ71AJQY1qQ5kDItsTFjOeDV0GB8RGsJXKZ4rOW+35J4xenmaO0H6y
tk8Q9+CipYd37HODMkhQUKfhZpvvQe01tYY7omy6vajolcTwOui9yaTdCL0aOoPn037uZn82m/gl
Jfx7x9meOoQuN5Cmn7d9ZoLotztvHGgOJXwW3n5lx244nkbNkPi8n2Lb/8EBKthjw0S4sG+9008c
OGAFzIHaL11vcxn0DUe6duPy17PMsLneT1JwM2q49y56P0eBAwcACWjQP7lRBbbfoKUNw/ld9Ezc
Xr77SR14g0G7kfk+cAbMzX4qbcsazuV8+ATKTfYyQT+LYv902d7P3/t+V6G/MZvg2yWHr+7i++d3
vyEANy/Ohj4T8J12PqWp9T1chGgD/3h1L8L2Q55HPi2BHy6iejXiYdOY3z9a7vbIigvn8bHLHWhM
ocBUejioCW9tJXYOwpMDbJO4Ao4jf/xQbOUm+FZ+QGFZEofA2XHoNtq2WjZbRvz7RwJZ12YMTmVs
b5yD07L8+9WS5zobodb8PhvP//+haPNzrQrT/P4Rms4gF5RPv7i1lmG4yAmuBXC3h24RdGYQqCfL
u80l+Nn29/8fMpbVVVqjdV+R+qazqCObbLwTA8lOJ2xVQWzhRg65Ti+dXpw0Tdn9ybukuiq1dVWh
ujlsRx7LSjjTCdWttR5Dm4fLTifxeVtU1qZ1HC1drlG1oiJ0YskYiZrzwmGjfUGpSkkurSLDznrC
tSCnLp2Q/txkFWkTaaWTtpdlasryRJQ1chIPdf00DDJ1O5NTGYZpQhfTFCGnk2Vf19XnTBSGDdIp
8gwfxu7AiaxI6JrAiRFtFnFGSXloaKQyIpMihaJODmQc3UDlyYQPHT2SazpGTZXKSWPNPEPDQSwF
cUa2bpVmKJTpqJzkUzhaVttJ7KRd5cea6U1ShOI+4knk+BNphqYK6lijjnuicRS6GqY6KX0DJjTL
dNDkCE7WTI3Xcjc+ChM8dV5vHNYsOpQkXTDpZBS+0Mkqj3R5O8CFmLnMCtusEmsQQY8Eux07RqWw
o3gFR1CuoiwrAaw2OalIoVcJ6a8TrexlYvpE4tyNVmkfxZOs8ii+UYPqo2Ds1NoRw4mm9VHct+1N
E+WF12bNuZ0PcSSLzi1lF/E7M4S9rNv+dkpY45HK9dLBXkdDej10ppCji5NDIehXuL2zDuwwba8m
0TaymKx82cKUWnahJXPKftk4sbMQpFgCu7zsJnXNM/IIIr45mhrdSzeNTqe4cry8Nbc6bw7zTher
1KjSd5TtD1NOZDOW/KgsEV7U1XQeR7mWKUmvS2Qpv60tHaR598BVwU9yPoXnvau5bNBgSbdtQ9nY
oZ+ObbqkHcVymLozktjc77pu8CIcZh7tu/g4bLP6RJieBA6jaO1opRbFMDHZWlHsTU0lvqqWdMu8
Y+qriKvhcKjHMSgrZl1G5UhlkUQPoR3qM2aZK2bUcFXkY7ZEZa5koUq1KlLOZasQl7YemSUL1i6M
YHQNcSFe1DVxF1HOqMdiy112vH/QLM3XJjbaDyF2yDRqVeGFg/qqbaq9jhV5EEV1JF2UN77Wdi6b
wowemywuGeqyAFuNkoIMnzArkKyz9NrKwvU0Fb3Mm7KSzFg3bAyRtNMhOYwr5npWSdWj3bL6Szs5
XoKNTNKeprLpKk5lO6L0OO/S9ohzAx7f1qLybTpZj9rwwpadEJhJDUf6I79Oumn0xnywViRF7eWI
u965ymhannNE8kJWYa1OS0H4wtZKBKETOo2Hszb51PDceAbhKVqqRJPDoo3q3BttA98GCyudZNib
uzarbA+FXXee9Cn2ug6WReR2GZZiGMb7qoSgGkQOHQ9bo4oVMf3Yu0sDS2vwrJGjwavA2lTqpjeP
uKp6JaM+LBd8aNv4cUwaF3ytd6tJUlSV/SkRrLltGKwWImMaTwvc5egoLtx82StRenFlkSUiGp4s
7dfOmPClE2uIEkNPPI0iK2B210q7nCKJysoOQnfKllUUKknE9OcAW4DXjiqH0yyxNuBSN2RSSBZZ
qoO8MofGquhpgkjq1xlJjgpL3YeNqH1FSnWd10mmJS+ZOiH12GGZt5PtTzjH51Uefq4ykgrpwlbk
cUkzfYhds4BT/t1x16ryEnqXrauUNs6G5Ez5UepW3pS7dSLbKAY37gdCglAXw2LMRnTCw1EHJjSN
HxljTrMm1gF8TrHQFhqX9dZrUxryi3zq7EVYsSGwqixeOll3nsVUBWpsVj1GMZGhmba5ZBJyDHlx
0dvjbdFqtqJd7t7VpLlwBhr3skntbmUL8ycfk1wqhKyA2N2aZlj4aYttWxpcmsdQUxoklrGOxpbF
C9G12C/Q5AalHpQcIxEtQoohHojxVPUiPZss1J2Myk1kMbaOr4qByKFJwLUc0gaGkmgZu3SQqCfC
c5OklSWul6MV1RCDzYnbQtSa7HGULpwu9pAZirVJKZO8r5mMcH/ZionIVOg00DRPJTybu6qGYWmN
lbuuURd6Gg9IOtzN78ZSdwGybOO12LL8skkrP8l1FkpXkOaTqxLXt0U6+hXNXL8x1dq13EjWVvk4
VM7nXDk6mNy+XaCmVF4/upNnUaqDuBjiRdvmw6GVVvddOp1kJmyP8JBlcupZ5WXEKc4IMJNjMgCw
BRqTRa8MWk9w/mNlMceVVVmksisK5YkozaQl4JnbNMkkyVOIdxX/Mk1olIVwcBCn5gvRaXrEyjCU
eCwyGdr9KMsxwcewBpplo2js9Wn62PLMXQzl9CUq4VPTyYVYlowsPAk1DonsEgj9qRt9zUvceygz
9XmYktCLO9yc9lR0kNxJKTmKbjVmj6VbPVCjskXGgDB0A73J6zb28rSprjMBHzXVtJZlO5jHuqXE
S5ok9SkEUek0fXyuWZZcuESXayTIdNylBqbBSb+0eYh8CKYaorbqbsSoIWEY+0opXnhdNLQyGQTE
da6yr6QwxMvJqNctzfki6ZzRK1yrWDTJlB8TTPrAjBP1Onv82sThKDvCHdm7YEMfp2mA3EpcN4hM
56ndaJjQyWVcxk47FDBhJZjfmTS5BbdPzYnpC/GpchiMtdF4VbfhmmdD71mZG120TdafMxMmt07C
rxjnPVzxFp1SopuV3YrI9oY4KQPWhDDRsYrpZ5elvTcwXsvRiIBOISde1TgRIN31oz9V+SgV71zs
RZrcs2IomD8CzpKUWJ91eDIrNA3OyhmY+NKnDbpt0XCXlKE5m5BtJUHXxd0qKY19xnLeBXhKhgIi
a2k6yeLRc0nnxjJkDFYEyi8r4bLLfkQN8iBqWkAxSEk8Rpvssanhqtmto0aAKexkaTk6NV+WJWbg
MgU3elU37tR6LYE0P0b2VanG1nMMOobDMsmfDXfR1yKqDrM+Dic/0XHkVZF9n/GGXRVckTscJVbu
TbCVnEpLtcO67HVdSZXGSesPbBzuUCYyv9RtczX1dbUOIXiedLGVLd2Cn0+8OAq1Yxy/g3QwrLA1
JbCceefch5GTezFpnDPXMHXDypqe4FYxv877LGDKLr1Sl1Pm15WTB9rY+rK2aa28EabidEiJiCUK
NZOOKdvIn2phcr8bmvGsECpbRrhOFqHTmwV2MAlKsGtpam4tE5aE+bJyMnUD0Sy9gRTX/pn1A7pK
ExOuUOKoNWI9MN6w4odV0VmJVFYTpnLkfXYdEZWMR5015tKd4vrQtQg4RIz6NChV5h6Squ68OB9w
KgdalD7vIhRMqKkvzDSYGySm9p6VfbcSjXaPdJKYMxrF9WdtszoF/9OJ8e2K+2nO4lICu5qu3drk
OoHyoek/RRgirAd1Uuv6k1vaXNKsHLtAJeAPR66geR6IMOOf+1BM/M8otdTkd2KAzCpa6oIj1oOR
Y82HKKAp5afcTuPbzum5BWSlvcqmYsR+ExfWSVYM6jbMWbGoQ5FTP5+GbN22BfITkURCUppaQjZ5
n9+gcAgvOvjV1ZBDeK1z96rPgRs3RdV+LfJC+1bsJAtupuioLoCSZkVXGWnyLv+E4z6WNvQDL3uR
p8eJbqrFmJvY11GVeaU1ZY1kdckWPS76i4yyuvbZFOYy6VQadAluj/NiaiUlSbFqnSE6J6UdjpfC
SWp9NkTxwHw3GlDFU297lTmQhbyM3bERsm0JKZt7oJtKtJFMnaqnV9pEPG0gjI1aOHWzStw4d2Wf
jN10lA3U8niT4CCbyqL27SaGODqIbADqxO2ViTm7IULlrT/1Uems6hR88St0AoY+spIwOlZdpyoJ
S7hOAiKi3uek7UovtZweoo+p9XFnrHLVNi6+HCoDtQCurOXEeOx3ZrQOq74u1zWsSb81tjouE6a8
kLTOY15reoeKlE6yVrVJlkNefmpSN1S3GNPWy6nbnxjwRymaaWI+b4R40KKMVrzNgYJjE1tepWrn
ekp6FCgO0TlwmyxdNKSZNgiI9VE/lkxmUB9rp0RLDR97OJHKXMBZpfLPeKD5Zd9jdjiVqvdITkuf
xdguJY5zO4jSxkiNQmAHVdosh7TDXl0n+pTSKvdtsPFzAywyMMPgelOBkyCCXAfkvBqDgdQmaDNn
bZVF52so3C9NpNxFnSKyYXSgqzytSxmmEJkyXQrpKB0vVWR3fq2ZOLZVzgHeJu6/Zq7VLTNCz+wh
du9RUZ91YImsDSJeSci4qnBWAZVqo+MUStpBYpf2AaybalG6AwuqMYX6BhYlkjhRcdCHeRy4GaTx
cLDSLw1weqldJ19ZKrR9q4dMUvS8EFLA34fhWcgaPZrY9kKHNJeF61hnxp7Gy7KPV+2QZidD2hYe
iwq7BgZuZUE2xvFDWXJ6EoZKQaCtolWoLfDdBgJ/WybemMWZN9VZHtSp6SDp9ONFbJB72g1RGiSF
4quUKxaQDEHAbLQ+VAifC5F3smmaQXttGW0ap0j8Qo8mBWJXidPUqmpvyFEa4CykMslc+zZysSPt
vilyL1dxfmuVzW1lO6mMO7GkbMBI6rK7RwMkVqHQtB7zOoP5a1slO2ZaORRR5o2pDeqDE3GfT9kG
Ol/ioAO0JCmGP0sBRUQk/HGq7osk+7NJuu16a5EOWlOkWg62HXCBiMyUGx4mqmGbtBlCmUeIe8CZ
MfKsYkiyoCaQ8yI6VMeaJwWslsZZYpQ6HqmpOs6iKD0H/QEhv6VDK4KuRN1pY4BvJ6gjfrWVfwbR
lGu3qrJg6rtpFSUCPfQFlGiJSbpVTk3r91ZFLhLjgCJQ1ncmHsyhk6tEIpE6h6Br+XE8lmtR8goS
sJUeEifvLqY0jhaRqr5CvQZUbCzU6NMpyddFW3apF3XNeNOZsJGg95zYdh5eA5X6pKyq8pzaOEcx
t3uvGiYgjjpeh/1UNTJurdovuvaLi6uTHo+2jBNyXVgQ8pKO0kXJa+H10Lp3Ew84l3ZVFz50wHYe
aUP2adIpk2xKyVExxsfKKm5N6TSrsYmvao4f4dIA4H8jsKMiKourWJNbO8bZ2u4Ket+wrPZRVNt+
aeXXA1wz/FiWuTUtokJwI0H1API9lG0sJ55fitGgSOoowb4pRfilQ23ayaHrahAoxv6ywnjSMhNh
CLKT6fsFa+iogPznGGqcgS3T1nYvQfdjRpY20xweL3RaKerYWOAJecBRWh+SAqjkpKIBSp3QB6hK
5yRNWHnWcQrEGqeWlmRKFZacTFkRdCLDTdCiuDyFGyzEGv4D3koL8UgickkTDcFDqPjQLVF6ODJI
rtju78K0bKtlaqVRMPCWSsdJcp9lw+GknBRcHV/XkJK8DJtStmSrBZZF5I1u60gH827rE8DyFGZL
woAJRw2BkMCHuutXiW5XTld9icR0OMCC9zJVonUaWSeh2wDXyVgVJJVzWOLOLHo7dQIn5dlhyUD+
q1zUeAVQfQ+YKfFCWh3XUXfhJs09yhWs+HBkgTsUFxUtCx+EGWdd0JRIxzLxEmoXEBCn3DrrCb1R
mDZHJrRKv6+58qLMLpYxKqNA6RyvhgSKs5q1zbowEQLlwmiJUnZf9qF70VoIZLiwV16sxy9phEE5
M6O9cNJaycTYX0PW4atesNTnw9jXXtLq/oE1TncFsY9IzlntOahqD+sKxCiEEw+HFj3JamGBzqIU
CWqUpiuXFyfUZI0XTjZtfaJ6tw2cCOeOTFCcHlaQH7E76UWqxnLTYK1vmaB27qfWNN2lJA4HD4+p
tdE8r88clFmrBBJeLWGbcViJNKmPnRRKJMcVSewPKjqsLRoFdj6OX4FngWtFZb5RCRZnurfDk8nE
7Z2l+GNU47GUbmw1hxXI0BfTQEOPKacvvFKh/rMYWHtOSEyn03oQupS9k+slqKB5LF1jl/40uXyB
tcKOz1M1+CVRRe2paSwXqiQx1AuhdYpVzTqPQTJYqbD7NEbsMzAEdlWFkV5E1WhW4AdjwOsGQ3El
rnvBIcLHBbmKUFZ6TWyfCdyEm3woLC/JQ+HBPSJE+RkU6dZRT4DUHGcFSKuV6eIj4BBmWES81l6d
KN4e0gLij+QGlckyCvthKxJlsexBCwNOk3MsCyhugN71umSew3V9XZe0OqoqIToZa7g7TrYINL6x
TEJvhLhwy/Xg2qe9YuhTBx/AfVG1002bmkyCG4cgGoFAHcuoGJsTuy3bYwdWT+WhsjfLvirU8VSW
Ze1DwnKlqdsIGNPYG4mJyQ2k+S0Tgihzm6fc+ULrWIBrt4lZlSLWsrKGCkgr/O0dhYysrPOosIcr
1pYGxCeUllxCGSYACcu9zkgT3bM4SiK/iMJo8EFTGy/HtBtSzwZHC6ZqGBUQeii8BwIpGihoXvqd
XT72QK8D2CK4GC2g9VPD0WGZcuOzsu2XkQqriyHqyE2SAAP3GYWAPdUMnzeVxkpmVScuG1ZDPoVY
ps+zyepuLKraQzuuQJfJJ1ec1KNlbtLSQqco78clKWELForXxr5omHAuXSuE8qXGoXtkWTH5OmYq
PTSN6K4IsUEMHQicbZa6gLAqcyYKApwxjn3FmgScsqeQsdoeVEFp126UnILCbyCfuLWdHSWYjGxh
eM8A6TwJQlNHiT+kzfkUNTSRfCxJYIMM9QlNTnSYUAiVRRaPj1mZ49sQN0DUJm6ED0pHfRq7ropk
lKjqpuVML3oLsm6kKSQzWFI+FDsqQFGTLEurF0iCNHpUh4Oz7npkgrLh6XGJoS8OmD1Gx3rS/WeT
FGaAKKtyP7Z66vGahhBOjHVRplV5ysZerPIYR0HTTeWybxD17DKFVWLVvTkRWW7/CeqtBUmsLz8h
4HfHta76RWuA/YOc6YBKY8WXY5x0nnCjDkR7nXhR2eQnrXHvrA7jAIJTuOIxM741TvjE7cA17ITE
garstY6xOC8GPqz7kXWH3HKmXvIw86mBqqMFxuiB3lwfNrHbnli1kx4L7n4txICDLhzRIhHjJhrz
2CM0hcpAJCAr4jAHrawery1lhwunxnFQkskOLFjoy7grG6+rR7JO4TYIUGfTYiQgtE1+bA/Yhzvp
HGmYBi6Lpvr/s/dlTZLiWJe/SGMICQEv84Dvse+RkS+yiFwkgUCIHX79HDKyqzKj+suefp5pK2u3
9HB3QOu9Z7l6MZbPG6QKy3FuJrFgI2v7myR2wIFpau22isLB3k2RNttZY7PJo8IVwLOG4oLEfjtG
oG/WszwQaTi9p0WyZKlbrqJiwfuBvG3ZNF+PXQUceCie0jb8xBQW64hUO8PZsgVS8ppWjchSBcJj
HLXatsQG2yombh/Sgh9HXh64yu+WpEaqgLqhm7QPlkyp5ZppwzKb++e69fmNUP1RkvCIwKo7DAsf
PpMJNEjIyCeGkq/7YEGEPHliDvWAjXpK+tcyzf3t2Pvb3oV2zgKXYGunayKoLbmGqWjeyCDUJ18F
4QUfyFdO4v7ShVWTNVj/MwMaDEBPyj91Y9RnqpwuhrqeTo31z78e6vYb4fnF1XNjlP55nN5f//zf
D67Efz9Oefv7zfU0vr//hcJBzY9j/P74KRRvXjnf9uOHVtr6r9/6+zy5lSr+63C5D+Tz+8F//wMz
/cc//t/R1uFaJulPtPXqEvqHZXYlhH9+8yd9Ha/FfWkCgV0AMdFf1DUOAYoibIBJkCSoxpyChP4X
dc1R/QwVGlFeJgZ1jiJokCH/pK6htkCNU3ycwXcGyXjA/hvqGsT5r7w1ytnH+CGBuQkiHBVtwJ7/
yltzAuhmJZ2PRRXpDVuEzEKhnn5plH/Dj+MR/3mRFEsHNPAxXlby/BdyvHMDqeHPXo59EWI/iFss
B/EQb+qCd7s/X2rl2X/h4X88D7T2ycolxkH0g6f/5VKulJPPFVuO02C6zGArOscuBLzc1SB9cTLj
saQNOYB/5FiWAMv/+fL/aM71RCcOHQClOPyJRujRX580tEsSjSL0x7waH8Iyfk5Mu/3zJdaf+O0J
10tEaYhoBv2GsyV/v0TTkLkPJPXHiI4PU8SeAO4g7Q6RTgeL//bni/0o2fbxchzFXHAmD49R6X3V
ZP/6REx5Lqa0bY98ZP5MFSWtNy4l5VkRyfLMDvyRy9GXGVcecU3EHJgkb9OlyYCilM22dQAL4xBI
I7LIpDj1Y5yWm8EN4MJAlSgH3CDNqyz0tAZAo9OsydPwFOYlewtzRDBD232veELMD1jlaW7TGixj
2q9Bd8WutAd2yXTBtj2yjac5l82FEWpUGQvjRm+5T8sHEVn1bOY1ayobdotwNrqOgAHciQh47MCb
Eoxcp676oaJYSFO5dUkPGjeI/H7ol+WEPfuyz8mwZ2X5ncf2zhn+RSzJLTC2cgPOpDyrg+mzGjiI
9zIXOxLhN0uWL9uiXpDXrZlDU9Etgp7xW6NTf4pzfV3PgmxNCqafh2W/G90orqaJFZuUCHkWKvYU
EwpoQptu5QzqDIDfNyZI+jDBW7SdaZ5fLalXD53gdtMnxSZIB7WNnZLZNMrhuBgrd3kw6cuqjTa9
lgC5k3k8jwBxFLuxIaC11Tir9NQleT/tDYJocB9DstVJRDcAH+OLGiqK4LyqqaQg7ptGPHJskM+6
GJrrylH8Dmjh8MHRYji3jemPKHPaZqYBzoxejSDJKJF0ORsANap8sS/HFEOkxKYJwcy8yccK0cbc
h/vB2OCJuwKQzeBBJWsT9i/g9T1Vm2CmFwQx3oMBhr2rjKOZFICRtRdtkY2GpqeFNPJCSt3c1kvV
3JRNeyHTmb34JekeeM+KoyeaXtKJiWNZYSz4RRjEWtV0qEr2oosmmrPC9Gqfx2w68takt4FQ+YGw
urlcFHE3vZ23YdvPl2pytd+ktQ32zZj7FycipUDj1MADpsgcmpT350aORSYXLW5M3O6lZK4EMxvT
LKXqc94X+oSvPU+DOuOl9NupHm/ruXjMaYsAccjJgZfVcN4h8MyMHtps6NV4S+RIDyEzwZEGtT0C
2+anCCHI+Qw41GaBitx1OWPfwIgORZIRqYJbJv382hKH1B+T5mIADXMOYDo8sCnVW2FJVAEWqYp9
IX289YHH1VTBHOYLIWzjwknuZa3ns4kk8gUkGeQSiUqRpcnxfMrzfBO7ftwIRKuHdoCwpyxKkoUc
8AyX/bQpoyLNmLAjEF5NL5CTJXuZi/TJOQS0ZYFjekWswc2z55Qu8w78d3Bnpjk4hgP7HKNfSWLV
feECntEYLc3MAu2R6zcDYNps4aTbynEothAe6I1Y8kvS+vo29wh1K798NSoBQK+DYs4SqYaTJKqH
iCO4nWZIRSanIAWCTMqlkNUsBX5WSeEfG0piSD/aEayxb9y+Dx17bQcLZYOuxa6d9r5W7CGK6nRT
0aKpTlU8tDc9qdkr1u3kZMqRHQKKdG0adLjTukcPRbxerqQtujBjsp4fHU3sBRak5USndMzqMHpp
3NhmELuRbEyk29hahts20BcqAWKCDSArh2DoEIWWMrMlra7aMjnZIXwsSh1koaTVRiXNGQe6gcSf
yK0Et3KpZPFNTmm+Aca3i/uQv/YBr9/yng3XNW9BS0QWcw9Lgrg2cz5dpAK4nCjDBhoBU2zduIyf
3DQCDjQNrhyk+TxvrMAEgvJsyr+nObHPdPTBg4wXfsuWXGyZBbFJbYn0DkQwg1hBdztRYXxRpCVf
y3Im14UHl9221aZo4vwp0iB+5tSADvaN7TcUiPwm51g9bOLtAeoZfmGZGf0q+BiuyzYhx7Uu/Mb7
+AsKxaguG1L0u5dRfkryJH6w7UQPVWSAaYdIOOJhNlDO8HBHIRg7Qormzt3UR8eoi6JrYWhx1ESp
z0m0K5WZDwDN0fyDnh4pVq5tyNNkj0ayDyxRdBMFtAZz3xXhPfdiJ8ayfO4A63+eBqGvRCOW57Zi
W1cYyGDyummuemgq9kWZY+TNcX7khW0yKzDIsHl+B9QG+YZvir1Qsj1hfxxPQ86wZvjJxeK8o+Uc
2m1o2/49rvipBr35VdX4a5j9a9T9/2SQT9MIMc1f53r/Q5r696mNf+tZ37/zM7pfy9lxHHsLJyFH
2cgfYfxPcSpqEAJUgqct5DHOk4zWmil/i1MjfCVE+eIghMMjRtD8M8JnDCd+wfueIsYHErhKWv+V
4/zWjVDj/vz3r+JULO2/R4zwaOE/FkQISkHlRqvN59cQzhsf8jrssU/YJNn0ERmumqobDovU05lV
PjougI7mjRvH+Wvk2vgiKrhXGexd451zPVC1tiavNrbBZRHx9GqpJHsQeQ40RdSi2gKLia80JCh3
M2jUhxIwPrB1KCJLJehnV8tkZ/MYusZQQKfR+rehzfMj9hLgQiYfpyZr+3r5EtQF2RiJfQn0F+ZT
0wJISisL0j9mmPkMENHUVZcuCs0mtbLckrzUZ3Rox1NlyhJMEhFsGxIVn5W+x7SUdroGg2cPtU3S
i7lVQw5R0BTeTqRPr2JTBJd0NsHlzGYCCN0xv0etKXugLlSfaGrSK0qKG6xU/aUM6QPwbLelArBh
5XlKssDX7Dt0SsAoyxniVDpU4QZBb3eTzhQ7FeKIHQOX1UIiaPpDZIP664gwes8aVmSgR+0B0qXi
0fNcIC+yHNBTOeXHtO267cjHchvEM910NOyfXWLkddfr8bZzZvkCfmP+VDU9u1VFMh/ZnDcg3/Pp
FoUXzSYA6rrHAtifB5PwbyXrp+1QqXhfD3Y4xLTAYyiIeXhR2eNQgSz2Be+/QoeNuC2aNyytz8NK
nbgk065HWJYVgau2LSREZVGXJ5KQky3iYqu8W5750PiD90P0XaU54vm8M+cISMcDjOryFJa6vKFL
vIT7lOTFmZ5bCdnJkvfnNZ/zJwWh2EvsRbkDCFyfyVqM9/Uw+odUcnO5BCK4BHA2DVnfMPMsO95e
5H1g77nj9aHE+VSg070LjtFk4zwrLGO3yxybS6X4sp/jGHIsUgOmhFSUDlnV+QRnGEKhJ0YT3EAZ
FZ851Qm5yRduv/TTVF9JIRBYTT07F11tD2UtzEufxOaTrzW9Am0V3ZaJRYqp5+kqIAM7D8cI2pje
qWsEJe1DvrAUfGdrTyXpTzVgbYjNqii5Cn0dvlRw4l16xYuTobY+ApgFUwM1ld2PXEfXth7PQz1y
DEffHAmgx14rGJ/6BEqweSroLqxl/OoZCA4/lSc110NWzmV0cl7yfZzUiJ/jKnxivPgyj6xWG6J4
+BIn1YMb2PLUtvUMaqYKbp0WYPAnLclZRBBgZIjLgivIwBD6j0T411Y2+U2sCm8zVFpJvxiZ6EM1
4EsKmcUjeFmkcow0u2AoyvNcoRNHxsxJ9BZQO7flfcza7o0l6dBkXUEfUGr5pMJRnLnRHyqQeptF
xJCsGpsXt6Dt7V0k7VEAYz8TcqlOvCjdtq37IuuxWL50LoXMOirlfjbMb+MW6KtE6HFXA1r9tkze
bViRQ1Ws5wKbbVR8igMyPcZVDUQ2LN0GHRpDsKsL0LKC1jekmfajFeAQmiHJN2m6j7q8PMh2DC7h
RIaK1N4OUg6fEHa7bSEYvc0DxY4VIo52Y0cQvVUwNF9YB6ZL8mA7BlMMLcM47aCX7clO4xjoT108
+zqrg8UaEDOrFnCZ1TVU2sWBTN0CDeUcxZtmmES6ScgIta2cgc4ubQvpfN8nQMOHR7XMQLxtkdZb
2yiPZa41NsPxosu5A9NwOVcy2FFKPuVh0SQrRMl2kBDFGVaAYJM2ldhYYp6LZAxONmiDnQtyn4V5
4d6s0AuEVTq9jcpEnNo2msASKNLdAsoutnEMEQFom1eRx9MhD6LkJmhXJXFdsuBqSJBWJLJcoFpM
rNiVzKVPKXaNq4Vr/dwkoMihWP2cLp04YkdcNsD6wY8rbjCUxvyizSH4gxolvSh73tx0ufSXeTD6
JyKNvWqLst45pER7mjqQlaFe1XWePRdjGR6hAWI7CIrcXk95+A0JYn85Rmn9ysFKY3PpF/5Jl9Y8
diEdbCZMke5ZniqEkRri0VlB1kelvqHUYBFPoTEdlJ/ugx5NX+lo2c5zVyPSD5NzgCMRuAfr9DWL
8xEDDeLJlPDIo2f75QA9XH+ozNSdinSpH20vD4bW+a6YJWSHA+O7ehiCGirAYMk3Pal4FqlpL7wb
ruigwjNkhcVn2EeK7bgmbgPFdmswxc9bSPSOMU0mqPN9k75A7m62ZTUGn6xs5BErE5j7LtzOoYhu
FsAUX2oegwXqErIvVdxeU1PZU8SJ3Auu2lsLWuJRIbXY08AH93owAS4XS3DeM4FoXMfNVTP7t6pd
5i/B0mP575tuaTMIltRhYiPdLixhWdiSc+jfQ6QiVWMmn4F0jZD30aoPDFY0E9yiaGaDvT/P1UMf
IRDJ8t5baDdZ2t16KLKOTmNKZ1MdQ/C4tM1YZbFM/Pe0qYvTYCFl5tNILkxY7uakKm+GoSqOXdS/
RE2E3BLqLg0l2ti/FZ14iYx+DWT/PbbLS+KmO7CF5YYsY43r+fLUVPG8a7x5CL2qz2odxw9DXYRP
BRCILywV03Mj8cWhEgRD3cxdU5zVCk/Rn9W+9UN3sGICZnCJUKtSIlugvo92JnQd3wln9MWE899A
ZUECcuM7PwsIIuX33swsOdphRMcRZBL1ngwwqEgXwM6BqOdQ6tpdmtoT91JjAUXslQ5bOsli74tZ
lWcJKYCijXm4RZBXnFM1V2cg1OKXaI785yCWKr+Rk7bnsY5o89DrRcuDXQpo7zZTOy4OqXwX5V8T
PbXkMfISuiOqB1lljpjCnfyqK6/IqjBPXbUfRPsMdSo8KpOy22BGT3aKP08kHI/C1DGMB11/hU9O
+9TGCCetPjMNv+hTCNCygEBCWQB/fSLxQI6IRR6rRdudFmF8hh2E3Gti1MUUW8hdKzpfDVr5qwa9
ebZ0Y9ZpM77yIp3PmlSQrOWkP9BqgmC3X8MttoR9hgI4zbkxp0Lui1jM28HJ7phYxjeFT8yhRRHX
zSw5VPK63eaeqNPCVQf9pZSQEobmDKKRC2S2dhPEtL7QElzprGL/uQdAsQGRPh+MHwyEOW26IyqQ
u8ZYB2kWr6HLA0qUdRIkV4RuPvZBHWadDcsD3EzBd95LhNF1UcMTBHSZ0a8iqUTy3AZ9Fbdfeh77
InqUniPi2BhvTWmzH6nJ/0/i3g2GX1xfdc189w3up78qJ/3gW1ZH4P+cw3045PjvRC5cv/czjxPi
f4FtYQLcCqrC4GQZIO/veRxUCqv5GBomFOkBEp787TFE9VIW4SAUWBBXXP6vHI7iUDQWooxzSpEx
wBcY/zc5HEM9jV9Q+PWKNAyAtwCzRpmtHybHX1M4S3OAx2MRfUuo7PoUISCvCUZwPZjlKYKmoHjl
pIHlrfJzO/NtF4I1BYTqZPCmqoZDjwEQDzqyVEdzvwWtXPkj0AzbXtqorMmcuWKK6rcI6vwJ+lpE
wDnbqDjm9Fs8ubm/sxqT9jVJ4D74wkpoiq+UMMh/spIakKYbXgPxvtY0gHx+qyzkx5AuYjsoLyii
H9yyguxqPg9LVuXfSTs4fOeXLv03iS6Yud/aCLVLgb0gvV1ryKC5PqS5MS1Nr4VOviFUq3J/hK/R
8qPlQ9vEx6VVHXSki6mt+W4DaUK5//Pl6e9pNjTrccxQYItj60NP4WZ+T7OXnCUQXwjzNacFA13e
QYTNEFOnIfH5vplG1XRbSMsU1xnhBJLfm5GzuQ0BcS1iZGed0BXAbOc8a+gVTqfw+Nufb/J38gi7
PmMMB1jCRQ/T0zosf7/HSRsS6oaRr4I0QxBuFSKm2O9tAucFVClNJ8TnAmtZd/rzdT/0zXpdENHg
OqMAuCX7eN0a8ufYEQZT54wxJzIEQrb9pLlElgk1tOnNdSU1XE+ZhiIwFO/LIrCrf4+B/M4Kro8d
8wQnd4aI4FCwIV6b5RdWUEWDISBB2FcS2xjmtmgMRPSKiUS6k4PAzl4ZQh29ZIWf+3t4LAIIHVAn
2aJR/twQWBF+HaSgJGE6TIAFrScghP/gJzthgnyGFvgLPGpV1Bycr0sE+0SWbTof5qSZ0Ct/vuQ/
Hx4OZ5QPiXCI2Vq05wNhqGMtbQ6J+FcuRszy/UzFQot91Ix9y3cmkVx8Ru4agppt4b4Wn10wD026
Cmmhg/oPA4F+WMnQACmKNPyYqEj7kE9+6IoUvte07sgbQOS4JMep0+uEKCenW9CYY86hXjRlO8OB
NMESjruKTKD7e6Th2FwrQpvqPgWmANGpj1wT3pWDqdq3P7fZSnv/TbJyIGUsWD3jEY2xhrOPkFkP
v0MT+GV6m5quwSCAsjRAYwVAv6Funxo4Z+7rsPDrpOlGt76YWvX/bWPhYHOc5AglAKwWAIo+3kbi
wxZ4mXBvlYVoBZo6rF5Q8Axz0M3ROZMR1v1W9U3xWuZRhRUVKqmGRseEgKsEwgSp/I+Vf9b4VmUW
O5zzqahBWf65uejHMYY6TyjMAVMV7NsoqvpRRoCcoKrTamFvyFUEAZTTtbXtb/wCuzEsVn72uDmw
KQP+5mZfunmbFMtM7se6lqc2bWyuNuVqdjsvta86CTV7ICQ8e1FA7J2A5xqxPAoETFgSQ5LPtDqD
A9HiVwvQbN7/h2lKV1r71wGAYhaoRZaKAEc1iQi7yu/DFCOz8kM11J/jyEV5tKlBkWMoStlDmbYB
nEWwtMv5ffW0sL0h+/mxnIAmTfCnaewYVP79yP7zhOYfV3Gc/YBgJEpRdQBF7P4xLAoI4EqpXf25
bjCL/I61RcIvQ6rZfM5AT6I5UjnY5anU0zzHWa+b0esNFvxR3Cm/SHJsSp4vTw3pW3GVGLEGCBPc
oTYFcBut3eNalmIIzUMcDXd1kxfL02JFAUYzsHbdtAxaHx3kqlTjTQZV0fKUlNOEvmNRPuOlXQIF
7V0dtazdi7hf+66YlEGA4X9cPk0UmccMuRqMxoitkY7CDEaqNTbo6qgsXqdWVL7eAz6iwz1nbuku
mqaQIExs2YTI7pQspyOk+aN6qZJK8icwYxSDLE4U4ozBVw4hyp8H+8clHK0fBzHybcZjAZHHh6EB
N1AFNUNtP8MF3EIAPoVBDE3r6HIHGXvvRywUf77ix9UIJAEPQop9G4Wm039csW0CmE1KNr6wpV8H
4wgXJJY/uN1gMtqLwUfis8yRHflsDPuuVZeQhMcYp3++jTWc/W1SsBhMRoyNKwqDEGrVD0++wGXt
SSrKp5JXZQd3sAOZ8M157bEa6aIFkd9IGPxvhjZRWHFqHTm1U0kXDi6DEmm0Q9aFyp9bmYj7iTU2
mbN2hHz9DlhFYDY+WiZ3jkEELDIPuDQ1+GNIqzDZdYBx6AaN6OIk86JbZ/4A4dQ16jPF9QynfcOm
4fDnJ/64riU4wxBY+frUeFqGnOD3ZaAQUlcjlBePA5xqCGJhFwsRxA7LOm45gix+1AD7MGynImV4
Ud2PyJaIeh3SrM/HUN7LSaxDOvRmKZsj9NZsXSI9LCN07y0kkwaerLnArJNjucbUdE5KzM6Yekyj
Pz9S+GFlSxABJdg2saqhB0EMfVB8eVaVUJFW4WPSaYa51UFzjhvoCOvXqftjHqNy9ox7Az+0TnGs
leuS0oAEL14hoUAYD5HD+paD+ap4tWkeQzE+2rUd/Dw6cSX9hE8ZzdZHBIoh2j1MaQ3b10kzsHYz
Y7/A4/6HR/sQZeLRUoraKxRTJYCSmX94tA7geGx7Nz8yNawrVdd4DK3FLsZ96WCjCVFfo3PwQMZh
te6PJXEUHTKJ0qp5t0Ag3ql9ykg/PiJKbdAcYwzutTpjw4LVpDIkxRDjo63X1a3Hsnk0YT1iWesQ
keCCppMB/oUcC2UP4CPiaIquizXpNhHqL2BK6DSEk37z3j7rUrielfJXYnvzvkX9Rvf9PkcThAuI
ruIQEjgKZvFjqEtHuGtn4Qn07rHD6vAe3oY6mWAHQmapVfWfloUP29F6SY7DPcIA2xLOxPuYeAU5
7GeinuKHtqcYId2M00jNAXs/2ofnNXfRTo7EgQYTlsHGBTRMVghZsOihlcZmst1NLNpEwmLbwX5+
hywkHO4alMnDDlASTHyUAMBG9bPblB8rNOWECjWYK5hFa3eoYlo7guSG4iWd83S4C1zpcCdRUWBv
giZ+zVP/3No8Zf9o73UTwCIBTyGioI+ZDcLBFiDRND/AnSVQVKDrC3iN5RjI/Ap+IN7MO68bARth
GoYp3AsNIEh/FtieTVFWI9oh540qYUaB9y9mGz+6SX0JwLkdR9lzWHfjytmvPLdLc1euvpLXcaF2
vOYDDaZlm+RVGtUbj/ix7ffjGCVgdz2MKKhaUQYlvQACS9NtVTUQYuRT1zcyc1PilzzT1dBwlGqB
exKTYViacbbZRKKc5/s0pD2/F7abOcRXEwXGeqjTUVOJ+E0CT+s0qBW7iRc7LgvSWgzF+jQB7O4z
39a52A9prNgWePC0PIzCheap5xYGKsaBxW/Aj6Yw4gsFlG2bmnCEVw0ivWMcsm4LOm8EIZFWQXCg
I9XhXpE20cGuLlzJHyFlhxP5MXXBND1M3YSSEaTtKnKHHSOGH7oRonlc4kGhxEbtHNXtbTottjhI
A3Rjv0Dxj4omaeFYqOGCW1qUoKFlnlRfAc+6YQLP083+W9rDMxZsCju2ND92svJRskUeEFlxkCUp
xBUsjKQoUFKmDlurv+kERYXQyhNlCeznC3MDhjTKMbW1vmUi6ESwqype1/Gph5NW24sqmgqvdvmg
unG4GCOpUByHOO6MuIu6pnEnkXN4GPcYK7BWZ/WwBNjWbZvAmQRTCRe+22rZLPl8GlULxRwqppTY
bTZFOnIssENt+uiTI/A7tCcMjpFImB0QttCrvkbUBVcL4OlJXKNYRYyX7v1NYozF31CzmuNygJC5
f1t6n4bDWS6aWoVHOhESAwyGJL+PD1OVU2CZEVTq2BeDiBg8jmIog8NeJ4mSMOkmj3Qaqet5rMc6
vsklyUcL/xYjYX0q+jlNhmuRs8igKEaarphE3HSRLp5iaMzIcs65bdFSKPCBJfsSq7bX0Tlhsont
BTUeTOpNno95IncjysK0agerE8O9Y8lab2keoOsP4e7Qs/FbCA3yJtlWXQDh2ye48ipcr4QtNX3s
VQJrZIM8GC0bJr3BDrKhQq8/gvtHyJJ5n64xPdctnn4DSrhisHHqcW0xZrsCL66FgxBliuJ1yedD
p5J4k46dwwBYKsQbhy5FXYI0gyp6fVTdRQuaz+cx/oe9pJW4mtVwhtxX1KzdQ2uuw+iZWhgubVbx
NAeWRODTRFcQFN/S/BtcUCkyjsYYRFqbMaFz7Dcm0VFP0IO89/0T7CooJ4P2InpxBw1yjE6XSR6v
t2zQ0/VyLzCycAWGP/k3sP/rABMNWXs+mgnes2m5Ns0wwNposMUmfsQ9DJCj4hl/Pk/TMObfALhp
vBdNtRP30I1I1HLhYwoAKKtjTdEWP0ePXNoUPxnnZH04iUoeePE9Rk2z+RnjptESrf9ibVSAfzEN
uf/Z1FBirR//VyO/fw5IQVhcxmFd4gZoRfTwVkBcYJqDqeDrnVDXa5nwLRUyhXpiSMCVg/ztvaPc
MnQYasi8+0adKprOMoLLUw/QxaVljyoS90NYWnwkrIGxNRvAHHJIIZGY16AXpaZCvGljFfi39L0F
XY0ZhHXt/Zl0aJCjoR5FJUZ6nPtkzc6D9659Hx5CFhbtI2DEwksU2/XhJzFrDBaUolgvg0JJAm/O
zgexflyI4X13hidleKz6fSAtIJhwl3jI9Vdg7mvxPZxMzDC62k6vt/7eoODIUCMGhUyY4/GOgN4q
8tMCNmuqD2pFtILdaEDuDRdprlbko4WI5c0McejfqFAVhg+cYOX68M2AYPe6BZa9/mA4rC98UAle
bBWs06FcovX+q14oPT72VkGVv69Ugt/VnlGQ60U7x7Q7Z+9jxeRt2sWHn02eouQEbmcyrMCPYAdw
uHhemwL7/EDBzgWPiNzyZIBkk8D5swlaJXHxKNcOKVMHLWV3sgAMANmgm3R/glh6nc499le8h3pm
Ik/2BYLFaT5jKFkwuSNEHQHURTblFi4e2YIZP9GU9vi87nyLFwSNkb2C6Aj/P5cjQLQoQPECgiJM
IMWvUPRGAhQYmxxXp1q54UlUsPiXOzlDvw2xD6RlAIknhuqBdjUgW/jIbYktttxNpIJP9xSl2Kqm
l0BMOdYbZR1qxBx/wsl5ZzUKlPTaIt/9MvMWao1jnWs0x4H9mDPeQbGCbockWS5PTCdu7B6hIdGj
OHbvjz6lqkUTsXpaCjxRocY22okFZlnU7mv42nx0qtdRA7xqHeLv+GnSFqiTk1E4EPC8Hby0eGkw
wPF5bwCFEqg7FuDKKQ+LCvJ+bWZRXjI48vAJMdM1hx1g/MW4egdZFgobuNzD09jI8KSkX/Abyzv0
JpGWAzX00coSHiQtkPpCRFo4SAgsgInoHF7MdT51fDQA4aGO6rBUopbijD2vhXsAzYxcb2283rAV
KgihmwcWD3+kwteb2eIpX0aEZ5DFjLJtUEwtZfkKUroe291lXKA0Y3fLAWPNcjfJ/0PemS3HbWTR
9ovgwDy8AqgqFofiTFN6QYiijBlIJIYE8PV3gZTbEt0thyNuxH24/dAOWyJrAJB58py91y4Y6+5d
JZyqB3qg4QIKPZpA7mc7tQyO5GyGcAnCVbNXPpWLR5ovtHaS7XaTpjS4+d6/yWJo6UQj7c6t6Vyt
yFy823IdlXYvKabpKqyiC9zPrLfcX5oSK98AwtjtMyQCe36353i5damqnHqVyjqo8RV+doMl64wX
e67c6uS6nViS/cYrGrQ/0M0Xc7JjR7MqB2Al/W8twr7uySc6kqocHvQUO00aJVAms/lOedQ23Wsw
5VNnfuoTn9bEQSL1qwHcmWtfPq02wuI2HNkdkGwNhtFSU3qeE4wGhAOsEYEZTfxHxsMh7mXqT7AW
b5/k/Vp2oqBBDJIGRR4f6225qappW/+CJd1WE6r/7eHNe6TDNUqarXufFOb23xwD9y9rYrpsfzGx
6E7UO07u22wDI4TgUU6pFpPTOiyG2BU8qNtTGdTbn3y/ZakpWYkwYG1/9N4P35ZTLY3kvEjLw/sr
df9mzJiRQ3DTG7rn9rImeFYwDG9PeaqtWzuwZ07EPxBcsFp0MHu0e1tn/nCib7m98zJn0vj5+ws5
MmBLwx7IxX4/sTV5sXqImBox2rfl+4JVvjcaEblvzWit6rYmZC9xncLTSeuuTUL8EKN2D/hI8JkH
xRRvOs/NdCvjMnvmNbyp2t7W+PbAaW3JPgIcatwecmFuY8a4UfN2T3oJAocchBSIjnqXFRVP4/79
C6EPvC16pe9uJZbdG1pxkZkWcoB/aHx9ONDTy2F94A42WdwQ0n5sK2eDS3FaChNMRIurKkT6P/M0
KKTkp06ztyeommi8ZCEcnO29/8Pp7uez3fby7jY4IRTRMXj9DxNFOc6tpnqPVtX70ljQA+ZdcA7g
Sfr1S31ooPM0YVfTeS1aVvy/u7XefphQQc3r/IRS8s97RIdr2kYdoCn72guYWbEiu9l2Uce84ArD
GbW5ZN8Xx1+/l5/bfA5GQLpC2Nd8l3E497n583tJJsukfVuk92QUs4zljrEVqX3vI2eF7vHP3/Pf
XxBEKY0DEPgmzcXgQ1+xzKSORUBP7rq5YaMA7hMMcB6Rd9DWfHuyf/0Bja1t91d3f/uE9G43QbTp
mwbjqA8vOFeFnTZDxSHrfcVQ2bo17RfXWjZOmt3DwIOwtsrbUSGtjesRqeJn2wKVdK/1q81+9A/v
6Oc7nXfEUcoP2Ly8wMHv+XEstgS4v73F6u6q94dKUdfxjM9jiRNln/tTvp0TbDihZhxYbA6UFlq2
vZFCWDANoqnjZL93UN85gHhZWpaIpb7jr/N8JMYJGZJpdZF6n2eJ92X21x/i42XkwtmbzpyJCfZH
KEY/3zfsu91gzqjLs77cVqb1rRASvdOMwAkAhl3++9dzdC7k9r8tJu7n1/PQ6nKB9fH0fduDztWB
y8Fq4bQh4vH0X7XWHORAvoFHlgeDAC37b8uBpRI60VNesN1sVTBF8nY1vLLiuWj6btswfv0Bt/Xl
h9uUG4Lxk80TiB4Fg8vHfqZa1jmXq1OeeY0mS5AXde1Zn13JA/PvlrrNssql85ng+TYnfe/jUlcn
Zr2MqZuevZciE0571prZ7Gr+8etP9WG2xm9HoREwjN9iyAKXlfXn69boQ5YUswi+6gVt6u+PlemW
W6korXo7TipkeHWk17Y04dvIiklHWK063JfBambvsVA6i+A/vK93icgPXzg9TL4CaK2YqlnayIf6
+Z3pOvMi1JT9Qa6mnvU705k3lcQIXHxs/+jXhkF71PYpPd8grLH2GW44OCmmnAuqCOwdKcQDQUfq
0rTpieg3dYIvsD1bqFmc9gRiuDRmbP0mo7BPfYcJMt3JwrSbbldX42oOkd7qbl/HvnRoAV5as9Fa
Lm6Ctzlj6XJIsq6TBorbfFWm2RQg5RknLEv0agokJGccgDxgFJWG06iJvxdOnsaPZWH5Xu5wcvDZ
xNy35fX9CFS+fZsqq022FI6sW3miJlOj0G5Nn/NLY4583ZR+7uidrL7aikztfWUWDG25bjpQEITM
ZT/Uxho2vQyaPHaFVwER+bMV07GdAw17L7DeHiEmforvd+38rbjwusnCF6vTWgOx6Le8ZA0/mQpG
Z4qSp1GFpp5zHnOGqqgeLcpx4C7uMgS2OBaurm1Nin6S9H+Rh2/nw0AtPTrxrBxr2sF0hjymH2GR
DX6bRBp6faVjRSVzyjFvgi4QntqlHWaf7sFZgmltH5iDbJM2alPddE/t0DPceICehI4WWbSNzGGf
yc6AJ1QbFMN/LByJe//ccUETfzacGeTnya6BH982QVCUJgS1XtM5obOgzUMExp4Z/w5UGtc2VrO5
SkAQEK7aKaJkNBw/WuwlUZcllpAeFl9VqJxTfuBL5rV5pvcHG36renH1ulyyOLE5CDRhDbRdPjd0
hDRoVu+jwO9rZMecPnUvfbC2HISarHJhm32v/2jIb/Xr0gzbZvh+a1RvVWrjVSVHSRmg1AFjLnW3
hnLXp63H2zBLeE+q1Kbggc2l9e8FaNZqX+dO6oRZmqp7Z8mRTi+5QhJtT9ZZjpLzWMt5OqPD0t55
EsfPHDgZjpyh0ullT/Ih4aY+s3Gzgi6zzeylkKJ6TvW8jVEX602Iz9dGEm7Q6jIb58IX+ue25HFs
lHA3bweUc+TnXF1dkxh6ZwjGbT5er0U16DtqimHnL7oFHRcl+9dMjPemYYsLaWvpRY3lHI05rXEE
MunZ1OIwzwLl33oi69AbiPw177skrjLsvovdNLGTBN05TOJ6vyQN0+lGODa/2l8a+HyNt1f8yqPP
OfFFzu14MJcsee2CEpfUbFQr0PfC2WeF3t4LHGYrnAIdDJtmtemjmlf/S6U1Di2GsX5Qvgmjxhz0
c1sPMqg62HMvbdqHezn0RBcVXnJLUxP0QTZYwavBCIpzliGMu8nERb4XS6PtjL4e7vrJphHCUhD3
WF3OrV5imXBq5UeJFySZ/5xPZrAcUUaMX3vTBhfTQi7i+JXXGXxdy/G/+YPj4cFKNHleB8gkYtsY
itt5wr/uoCG4cPrB6DAKZ+0XvegFql9bv+hdGDqsnc42200nBe19nK902P9HuvLaeV5a2C19Vr9X
QymrCdcVTy/HeaF9UqJT3zpNg6uSG+uXHqQ0cJlEIGtc1547N6s2L6bRyjEWqyrnc3dMMbLphshP
i+GxEHPUiyZlVdY5RIxKnMu5k3tTjOaFU9VzSAf6yVGo3pELn2yDx2fqxyGm5YkOOp3ryYudpbV2
tjc0J5HZ8tMiZmpFnbF72sNuRptRRl6eOiLURsv+wsQcwLFZNYc356yp18PtbDTlbZ+BR4zKYUgf
u2zpnuUs4Pd1M27pxJCiCCEEVkyCfXqBPHhztkb27KubwOzxEzfrVHwparGGDJ/qp6ZFWi/EZNwG
DDeOwgTQN0o9Obfzxv7S++58WTCHINqBRjAvmgxhMmodJ2XIlK6vtZCgjDL4IjWKrRjcFnWUU/Td
javccs9C77pRkK/e2WC02Q36ITQnKpOPMNnFYRqx1xZicr9IK3lUnN8fgRqv/qET9hIWXZ1+W/hC
DtngjeOO8nS5H2TgJKG0OybJJYZdPZumI1BgAUk3cEAweH3wGDRD8GLNwnooZNK+oJpfv43c4PHk
teaVjeDhoLNTxB1k03vqXi10VDNdarIvP6/Y1Q5WZSQoxmhzn7JFt9nLZlYkvcgxVg9O6Z55DIwi
0TfFoXRG+YjmzOL9T+a5oTfWvnCt/hP9wu4maDJ5ZixVcF/Xcr0AEQXQ0WPJ5Xhe56fG1odzOdrq
psEw9SCJb/hqlROLg9kt08leah4eem3XhjWMF7P01DFXs9XST8LQ/b8xBitQ4kefls47woANH1on
lKar1dAGtFXQC6ogcS6ZvBtWNNRBFfvrQlqAjkZu/wYsKBkN3HyEFYhhtFMO/et6+RenINXq9gHh
PmwGciDmHShO/8xgFhlNYrWv/Sm1mBhI7VVLTLRxl4tjr3mwxRBQg8feSKvdvywda/KGnU7UdzWE
VSCSS6WJ9IbuT3XS7KV5Ajb+hZ9JaUDnxhOm8zEuRq844UtHFuoIIz8PWmF+HrUEoECV4cNCgjQ+
5uY0dYfM3HT+QWZ4F3bSSn9PQkMTnNeZL2Lmy9BqJ+bwsR+sG7FvHQKccVbSnFoNHcLFonUeyAhX
V4O87IKJAZQxSwPzqN3VIFxt7dZrglxEYBNB72eBkHdFmoORZRS9AKzDLpHHmmywCCxJYmgH7P79
eoczBSD6YSs99HjzaVdtybfWqrQ8L+kVyAoOHpVL5NRjMl3RxSn6yBqN9EF5KwSMVq/cS2SEiREr
gxIR86TjDk/YWVYfEK0mxQCxF7RDg9zpbBpc79wxZ70pHoDkJ+aEK7DTg/HcZLHTj77NpALf2rKB
pKbeGe8DLS0LlEFpFYCOAghRAZS0g/k+t1DzhFADq9t2AaZ9UC6nXXwRnalfqgCOeGRK5gtXXsVy
GiPcW+OWjtt5YQ555BLYQnjCAjD8usI4FKzkVNSNPtc4Vcy63NRj0Azq62GwCx+ThVuQUELjv295
HnzGrtFoLDh7bAMTyWWZMTUO64b2c7QOGzoPLCIDKW8syrMmt512lypHXZU57du4mPP5zEptkgog
WmYerbpCGkAtMQ6FYnS8JTQVU3l3MIeT5gQz7OMCanfo2aVFi5Be4pMhNPk6ba4uS4rFPLRtYoAW
BtUwQkR350xrIzQDSORU6GXu3aLZrUdhNvpLXkWspAN/oSUrZc6/sgh1vrvLRCWwdXXGHJCd4hne
BkebW8e5MrTJHR8ZMoNrKzrf/pJOE3T/LH1MM/E5DYRThBwT6nuF5mSX+Ik86GweUHBHVzKW8+BF
4/w/YYId91Mmg0h0YhWhh3xUhHXt1PeywXUJnwWyvJ/brK9E+3wd0mTdey0u2C6dkysmnwBADYxB
Xbyy2dg3AdjGew9hE4kXEz0o7gdumBCdnnqFmlTeiq7p/V3veell3zbt/dj1Q7oboQoCxm8wmIVa
PQdHoOKYEpuu2pc4jzkd68YuGLL2okwc7cosZ/vCFAxT2xT0POkDaRubZkLE7OiNh3U2TeAlHptw
DMIGQIUw3Bbzn6+Go5CbfxZLJsEiZVpEtttPAohKjWOtRag5HnuXD7dbaL7fr4SfvCbM47tDwdwv
ljyUKlyXUp7Y5dn8c7es4rygvuAtJHfsOkBgvMCNxkZkT3jajc90BOc9YqLg0OpBvfeEV9xohS4j
GJLZs97UjxU4UKaHdrP3TLIAWmWCK4Xf0H6y9ESejyCn8IPKufCjnKYtrmaTD42ZaG/nMzA/27Su
C44l55My8q9lZnmfyyQ1nkvDUpcTE+XYEV17tGhlPzEUwBPImjaL0Cr0jpyQxKJuZXHcbkL7KyZZ
DulLA1IndGazf2kncEm7ys0Z0NLkbt1j44DMiXpcegMzsLWliempwoisinUkdLW8cK7IPDJfsiyD
2mxWvAc4zV7mRyW/N6Itxz0Bf9g51i74WcKXEJhKaq0yPa9FO/wuOLVlkIstS//Mxqsk6BgfMD1k
DBc8b6Gd5Z1jPm56hr0BwW8M80UT144zFy/j5Au2B06e+3ZMUGm1iWNdMlKUFwKoYRXKlJLmcoYS
8FKaw5xHPe3PCRpSNX8dhoVnhYeSc9oo6K6+TkzTppBJ4bRrisk6p3kOD0nBy6OYR876DWbglOxr
Lxsu7IXzW6hRjgxxlXSas9O6Gi2yvk7O09BX1SdPwPEre6uPK13r9NOoPOOeqZ8foFbaENfuoLLq
oCiqzln9GrWbuywrKOUAM0HqA7tzsjJlaNGYbArBpdYdsZMCP36IUoabKLKzOivsctqnk8uIp4az
XFKkyd12jMUruHS5SU1tNcn63PRjU16bWIz7mFNFUrKkEQu2ikgaY1otB02HE2xfu6OV+GFpdLn1
pULOqhGqoflzkewZ5JUzJIesddsg4rQ92yLED1v3ZDmw4TpLnDFX86twRGVuL6Cgl6QuLxY/oaUT
9eMcGOKmmuhaWaRFpGMw7uUouvwZEDbWtljxqDDewSVkwSqccGW7wz6lVmuOYzZq9R9918+TQ6JJ
mdfNzumYAd6DOmQmBHqz2PCfcrE1vbgpRlFyHWwNGRd8HuICFFOlWfLxv9Va4Ol8j33RLHEgstl5
xkZoZvfvTWRNbIOQoQq2lq1pJLO4IMRwkxSgY9jmMzyHq/ea2gmIhAN675XnrTP6AK8//HQtI3WF
BhwInjIpFCAbyXI8PI0ZDQX/cqCgxPtfBPpigwbvx648ECpkcrXY8oq2wPM+NtNGcB7GpbmwRj7e
GuJqM80+QowDifveGhyRg4xBQJtb5/o4dkv7hg+lxuHskAKJF37BeqyRVFWijroyEZlRuouAFRNE
DkWUbx/ywYMfLOgOT3R48wip11gpe5c2s51XO6FQAgX0DprWv1wp/UiE0io3YTo3JYEYQ8PuAnvn
LSCPD8wj6yfhj9WjhupnCM0WU1xojzw7O1QwNYz7LRMAVX4m8U+7PfioSaKfmcN1Y/djZBqXN/X/
OazV6cZBtXtGfzq/fIP1lyYkjcJYlnonrBoR2RQwoBZadV8Es/KOHSUcVPhGEPs1N6psDm8o/WH2
Bc5gpN3lq1h1wjMSCTIrdNlHx/gNed/nGp77VAG5pwLlhJgU8KsP0rXJ8Uhqf37R1mReAGymqjPu
/DIvnVjlTfNVwoAEQFIAh9dJWcPMrMsCqCnlhOzPxswpp9eUoDg6LiDAzCZ6Q67jH5sS7NUjNoLH
0ewCiFi63bY7e9H7M6NvvU/VVNk0LL3ETCEcr2bucEL1lv6Ex14HLq074/CMJAM5RygF6r8IrUkH
omI0TPRONLdOKSdv0HoddfjVzCBwJpLmTzy3lvawNhCEY/pA8ydqJCXmMvax3zgBo7L/ALhXUiy0
0ELzd9aJqsN7TsPsZUVIwb2RBLdvcG1swwR0GWK+WbjYsR0kfrB7o2hriKpoHhYivdRYhvvPHC5V
dgueXG5Vl2XmZ1Qw7rkEgZO/sERay8Ga7OLujWCNfDN9Td/o1T6Bg8joyIMD4brmc/gXuVrJKuMj
YK9jav0XuXouneDuHVoNWEQdDZoWcFrR7PyuLBt/4xuqurHhj/3FqR7MRn92N0R14KGPzGS14hzo
1yXEl7Wc3onU5thPmM3eYNRBPgXT8Y1DjYR9Rab6N/i0wDpu7plcMf/VLQyPcTpZE0uvhg8Dg/R/
RUmnIAf8WHdS4WEmrsSDmr0BNfSAGz1EpfAnMbqmAL/+ERZNTQ3r2S2TAJlM2eWElwCnQBFGu+SG
/DATLIQrIJCVE8K/2PqLD506yPyQs/yIhjaTfo7U4CyfPFaL6QKCjgQh0U1/gp8HzSGt6h36XJvt
lVUlJCpm8F2QL/0XtPNMVMMNGkIY6rlvfsGtMzbMPzx4tX9nOkNYHxIIJrlfsf5+YDprSSbmE52r
0qIZ0BKE9MZtzgOUGOEbsrlF+aLvPOUsHAoCE7dFl+hOvauNInsonVmqiH2Tqo76HMSw7Pzte3Ov
ATrThrbMNjm9UZY71B9pOI3VJ6uv22c5gLbL8obeI0pPBFywle2gkp9STcGsIwVCi95wynLEdtTT
d/ncpIRyEgY3ESGUlx4onqE9H5wOD8rGTaYv4J1pie4/0THOPYjiqfvyxkWebb2/m/5CIhcTBA6q
Nb1G0tPQ4vH63j/rraxxyeDRKJzqPABJ6PyHfSxpbsUSKrsddZYz7ihfviOP60IZz+Rdzc9BMhih
6EcdS6dT7uDTJH8gd9YJ4rKHR59y/2DYifHSoox/1vkRJ/wPoBgvkH81/8QmRjg93IhRX5LQH1rd
QLq03kBJLqloDJjI7+zh0e+tGBTrBV007VJ1pvy9oNkR+1vqaUeY6gpcxmifgPfZ90Vm2XX0lm0q
RGMwokMBWlrW12Wk+y93hF7YnXxhgyJ0MmY2j7vqmRNtW4s7affAl6+HIutY5cma2TRTssOXjXhh
JryuY9bAILS9thckPstBmXhIzNhq9XnIjvqYkUl6RGC+DI9JPivnq9MAmiQZwa8Hm1QDqQ9a7E9k
EEoWrxKVDbM2dBtFYOSuHiMINFbKRhA8YDxLV+rzcVxmupiha87O3rYb5X92m2ZgUekIXZsr1jEn
052YOg/9BHBuN00R2thov5BJU8aj9lrwaPPQIK8HPLJMmWi/6Z22eH3MoBUB4a4XaikzJql5WqJi
EilIczPiHuwYgwCLX/XudiLAjyNMbs2ulE+tD/aziBkQ+5z7sDLlc3EqirYf4ego13eNnS6sse9e
RjjaxgIOPSXFK1KtTUkWriJjZThLNtbJxqJZtk9iu6kOCidL58kDna6lq+mEoIBK/gyNPkCtC23o
OTBfFLCdKjea9cD3pv2vx3M/T5eZGnrM6fHOwndgSMdM5ufZXO4sWJPS3HstW7F5m0jL3IQfdRlU
XHCtZSz1D4PKn2fy2yti42ZYuXmHGfluqIAfNRk05/xBxy/xrX5/xeldVWM5jWQ0T/yqPSKCm3TY
GFGWFwwF3z/yv6I5/C9c9v81bt/2bn4EAn5/d/8vudsO3Osfbo6/IfmiL5j0OabkDPD/Yjm8/9R3
mINh2L8ZFo4gfbNZb+i9P2EOmmHavzFNZ8Jm62+WOhxS36F8sLV1gxmuz3gfXz7T/v8AHSwQEBa/
kIjVd1q38W+ADh9m4JS9IAK29BckNjqWpS0d+8d7C2wRANlxnE+NsrBaK3bCsLWQYkelp6ZbV3OW
82KGdrPT9XIAfGVPjySJAtnpg+Y73/1/2uONn+/0t3djAyzYnjGdwbzLN/Lju7GbRZRBNk4Ayhrj
lJYA/sLRaznQE0qMMnpS9vjJm8QGYa79oYsQW7EVINz2bHZPr3kNhkG/5ndkFLZVZTwiUPGNw+I6
yTcD3fj8D4uB+UEasX1/tuttgiEUcjoU9A/vOKc1gbBxOOGMSFNSX9bqcYLMae2BbbVgnJbZKOIc
mFC4ei7l1FLq1qFmHzZoCbXDKzSc3ohyTThkfuYtpyHYqczKpEMCT7rFbpcjnWUOOH3MUCR46rPu
Ai8IqavwLtyrXGZTffjhLv4v3q2/XwbWON3jQrjcG9i4fv5QHgmotMur/oQBGjZu6hvwj0iVgR3W
jPONmmVwLxKjev71y/68sm66ls3N6lm46eEDmNb2tn7QntHsSm3Rp82p8VfjhNJ9PDHAxzuQZE+/
fqVtjf5BX/H2SgFGsU03hlfK/3CfiQalZEdv/cS41v6C1QkCYjL4RESUItvpHSLsyNIXv40YxKn6
n26aj7IvPiXGVQdEh+3CUvn48ghtcpZzJjYbhwfL/EjgV7W9B+wXPbE2FIWLzqU/qKp7YyK23jc6
CDhngsW+nF16AJGlCrr7BRP2R7rGphVnhLZ+E9okYl1j7BA5jODkmWO5pAj++tsz/n6hEFWxbCAH
wuLHzvTzhdLd0WkcJ9FItkyICaJwBjetQWO2Q2vBlXyusrx8QWzPrHXtECWzqecRxxDvj8Fb1zZa
stSjBCumbzlS1tfJgYJ1/us3iVbt40XGDchNBA4VuzJP5+aY++F2Ihws19GlW1eFjX4x8OMhyNbD
5tMK9sM0jghpO/12AlI9QvvIAN8ZzaE3pThUNlGkZdXVdwIqDdFRlUp/V4T1Hpeewko4nXgE9+3H
CUrbaCTuEsTbYHE0Soq+OSmh9RykIMKlqUH4MCd+RETmlNVnzFOqO7NIb6BnWTPUPK87DUn3MJi1
ZpGqafJF5ovJ2mCDew915ReXVeb4nxKd7m3m+sblSvkTRErPqGK553MgmJLcG7UQbmIoB9JyMX8F
xD3cj8h8kRXXg7dP+m48QjkxHzp8wjjQPI3UHdhzyUuAMY8WZtNpROEyRxe0X4/o2MXR6ILqNZ+E
y3Nv1eU96XSzF07UjucykWME90tQzZvBNfOCeUfN2u0NYzamXYXkkYGdwsQUTaRR7ereknRFg2sY
j6keI8cezthqTHIEEQxR23vVM8F82YUpA3Hv0JE6jGCcTYS+9frFdyHTw94s1v1UkvKsUVR/obWu
/kACRc4MgiUdFmpqTul+Hsh3tpRSuyWdRn8v2ySLq8Gqzxr+KuJVW7Z80UzQQwKCC42+iELa1Toz
MeBDlUTWoDU1DZtyl24yx1tlGXac9xK1TMGdRK72oAKiHi1vvnRpIFQJ4sxuqOuQaQzDrtcsyUxz
/dQrbX6LvZIs5e1Xc6kJCJP0MsdR6CdSytEU0Zzq1gPyqSFBh5IjRSjMqr3XoToci8WyiPvjGiQM
ZPSAzlbGbDNukoT9cKhK1e3gIKR6JKvBSK6zTndRFpSLp7J4matguHT7weKOUsQt9yoa2Qv3rpYV
yfXEo+MSigujkxvOAuOwb6pcBiFFNy2X3cx0ItKSAP4wyd1oyxGbJThPiOdRCaBKj0y6PqEq2EOg
q9fIXx1WzAaYNUFUmdQq5ApL2t/QDUOz3aa5/4c2Th7ROXprDohv/NE/OUwAk/PG8gbPKaJm7rt1
Oet1VjeGVWlGPG5CXFG3D2Tf5CSTu/Vypvd9LSLHJNspIoh4qQ4S050WcVnN3zVRr0ZMO7isCRer
de2a8YiGGmJomt9J2wvqI9FOQ7UrEXTfreNAYmVBK824IKyVrEiGa2Y2HBI5EQjIZmydc7Ixy/0o
eAdk9VbpuvONeeVAUixCXdU++pmdxqMiUWYZhLpB7ariNLHSMfZQaJKT4PXUJw1MpvUbh8wAGilv
gGRQwoy6o6Hn9hlHidKNEC91Vpy3eRKvY0JyIQdwEeBPVIUdWYjKVxoRxapdANdHbyQSFAReFnhi
ZwBVaY9Zbqh0VwZbnPr298KNGtxw+6SIbWeV0/RlXqF9lkQULThheI7Mk7HCYiFCd7I162GplDme
XBHAFm441145Y8OWlCJ55AcCmuiEvedIwz8xCWmy8w4D3bzvlbPmF/jViTYoTOeLMyc0RH3CGi2M
M+jcdr275rx5lP3oAS2M+hFHw12OWfJTpRSVRZEW0z3HNvUiZGYxGVFpsvOhPzGj9RN+j1O12GUb
ORknZk+WfdsPjvFgDEwYQhJ+ex8y8eLNO6xZRX4mGeExSvfoWV7nmhc8NXq33ZxF0fVg3/usv5kX
e/AjvVNcm0w1vLEWzYVxwQ4WPHG45u6uWSVl7BvB3B6HPkjMm0Kiqrkz/Sawj7NdqPFqmIet+IS+
e+OUmjvvWlCg6ti268pwwKyHFWGIt3347a0r1ifel6iNk+00fIqxw1kTZkRJrVFQTjw6ogLzeNvg
JWVoOlIVpPwZa6o5NNl1Z9gLOUuWyHQuN2718arWMoAfgCE7xoTo+q0dgRXo6Ph3htp8IhYQhiRb
nTw09RNjk+AcBXdObivtZO4Lps9fVMMMgFlGsdxZw6z3FyllbnHREglf3PvsFoe+0Y1TF6TdJ+gg
AKKxauTmeUvwwngB/oWe1SK9juEmwvGDMPlat9H98rWsSudmHnsyEztQTuXvyq3T/oxxaf0HdrNt
DQE+mMWcA3wYsajR+r0AsfO7pic18RwipX1ss8wtUmV3OarHC2ZShRM7pjTxwVSOzXaUmcGTBDOU
7iqz4TEhZ8AKjjaJIN23mgV5OfcNbqkdShfukcJhwLJn5DLt2GRUd2HI0XSjJKiGiZ3WmnRK7674
LANkhNpCmX6+BoM0XpG1LT2QOcObUM2Y/Kq5NjYxlEKtfBRcFhCuNGywdU/TcDUvHsOEqe9Cn9BR
u6apcbaqTeTIPLpfAYGXbXvVuLN9qQ007HfQhurpIsWXnEW+09fZA5UI4ZboV1E6enk/hWXWk8cQ
qMnv2AWW7h5mupE/Gy0U1ClEjFMuj2JAS8EvQwAE85c+2bmWCPWSpfCh8YKS4XHMUXvfwuBM1oNk
hp7v8nXkJs3NobBuSOtdnVPtim1QLybdvbKNDAXiQnXT7xS6AiS5fgNxnUZjzdrR99XOmK1ZxlOF
IOewYunnrdpz6sUL2W1kWArG4r/TOjUeimwLbGCnC5641+v+pgkIrNiPpghww9UZAod5/JQu0tEI
y6w2DDOTfBUrtM02UqsKKEOXgGlic+eOJpvc4mpycFjmy9wayvbSkyKzblClVO4R9gDzpnyetfSq
lJpQcd0z3oPUXI/DVQW4nWMk/sJ9n/llhuxV149LZ/PcLy7yZZAvmXf1VpX+q07K/48JZkzbN4rP
fwAif2ulPHxrkIX237792En5/lN/5hsYv8HE9MCpvKcU/JltoP9GwBV1PuBLb0NS/tVGsdzfqIix
89hI7A1kyu5fbRT7Nw7hnA0INnB8C9/Tv2mj0ND9+bCxIf3opGBe4FCkB4Ql/HzY8LDkaZlymiM8
l95AjLjxcCcmnIoD3FDjcwrRP5vqcjAJK6nJ/46NfrYOYAW8s662c3RwSY8JlMr51He2+zCX5FSD
6YNimbqEJilpkQPizs9gibouXizH+hLArj2aQidzKXDITwZht/MS7xUJyXCEb5MenLyhK4Gri6DZ
EiA5g9fDMumschiB2nAFZLZ3MqYHVeOXVLhL+2yLzv9Ca7E+oq1Z93ru7kdUN7FOizGaEKZcG5Cu
zxrK3QeTFZMc7N4etpwrt33ODNKDzUlbzwmoYSibmq77kvgolkOi2ysGTjJNr1pJA7wsBv+Sml6/
G5U046bybqfRCK70Aqm8X5N8UmWIaQOkB2erN05xmXcJJyxdHqSXNGcqB7UrreW2Fa0HVdlsqG5J
1lnH/8PemSzHjWzZ9l9qDhnggKMZ1KAC0TPYkxKpCYyUUuh7wNF8/VsIKe+TqEypssZp1+yaMpVk
RCDg8OPn7L22Mq4LxzuGRbqW5ZjeEBakwXMWKUCjAT/zMrHsicK6b3Sz2Ay1paOzsCxc5WN76NtZ
Q944G0crjbRj1hbVJhX17EcaKVot6ujL2gZmuEHVTmjXMPQPRlxZG2zHzgkMmNxZlZFvkXZLfms7
31ZKtJdOrAVksooHe8zHT1Pa25t2gMISOGlLeHbALwLbsrX7EiNqNU53Vpw4rz05vlUxfWSy1u6M
ykz2PYTuHVS24L1y43KbJIH9GW5aOl32k0guQ2BlJE1XIx2zscs3bp6pNfgDBjt05bc1IOQ1RCWx
we8oVhCx0LRMjfeKaGX4Eg6TtwXIP7p+HSyCCNxr2IuHNjtNSfUYUcI9Av+eXjT61SZVrdQvcW6q
C5hZYlXmOl9y7MFFr4g5YiARkN41p+4x0O3i2jRUeZkNxiMsp6pDVG7Ve5fQiduxrLUjxBJ1LfLG
u7Dq2GYkSwYFnR8sxc6+12BXb1HTsq94TGVSf+7H4WjH8xZ8FMCDGQ4iqoPKpcVQh9GqLkW+4Aw4
VMywMlbC6nUSqwVRbTjWSEJPajanFk4rVdqc32ia3HuyJvIdq/dlY4uXMqud4FSjSoouKiP7YMOI
BHojdwHdRO2ACISz9I5TZZJSgXhD4X2a8WHHG4D58/WsRo4+vXDzT15hBvPJKjidul3/KKvRvGlc
OHj9hrnmgxW0ycZreuJTM/SjQ+mIHCF5S7xXFdnVXYU1Pxn8eFLhHpZ6itIZRUVKfq6eFl20Ljjx
OUci1dxWW+cyETpMeJvrniOW3QaExNsNx69Af56ZWOHqqbTwqp4cAgGh54uaUzXb8m0xen3wGd49
0tB49lY84VaRYWmAJvvynjtXpisX5ARGlsYyUpqxJHev9M5LXh0ms9reLRRFqSyzQVuRWNenawUM
ktp4jHrrciDJ7n2OZuslNbBCQkuYjBD8QEefk919vCk6x/o8WWzgOxGMCsj8VDvFWmmxB9nDCAJv
U0j8Dqs5Cxu0maNuPJjhDD4S9VmI1W6oYsZCFq/YpQHZVsKjgMKKHCdIQTkHldcOzT2C1QFRRGZ3
7p/q65I8SCTeIwMunannNUlJ45bRG/+oZyS0NJJrjLw0mB4yDA8XDWeNZpWWSFF9xt8DpnfTvuQ8
UB/S2GPdjzJYyzSzQJX1prNDP0FKhaPcXYlK5aYQGc0bnCKMLmV5GqMlkq5iKA8CAfNzRqYki4pT
Y73u0V6susQWR9dpdlIrkmWtJjy/Qjve4FUxta3OcfoeQWyysUU7I6Gj94OCriiunKgv71zlwPyy
a/Usk0CgQjW9CxA7RMXWjbFGaxXuABLMjPDPYP0cYcIn8Jiv7FFLgotlb4eFxB+fofxCh88fzkbA
MSNxH+VC77cWjr++EP2zhe1fLpT/TJv0oyr04NMsbHkzoSTGthweeHQGe/io+hOZxfEaubX7DCUD
NlS3ZAokknQBh2iWS0sKIiPqMV0zcUw+RsI0jnJJJrCIKKAxgxznHFvQmZFBs4Q+xiZZcg1sL0nQ
cXm7FikFzKWyO0y2AtreFPNOqlxC/MfG4aOCU/6wZCfQ1URwy2HRvYgR+mzoRzMkbTB6DLz+/bhk
MIgljSEU5DJUS0KDWrIarCW1gUOKu63alCgHY7AiHo3kO8CaIeoBRED1olzRXRrObPyhelFu5ZIO
kZJbuLeXxAht5PXEkiJRLXkSSVyhw8MGfJXqQ/2+X3InyDlobiRI2BN4NaQ+UZEgTB6hmZkIVFJS
2miCZPY+m9VHxEfxaVoyLoIl7QJBuMcvaW0qgSUMo19yMUqUmVftGBGWEbPybyROpB0m6ObFJVSj
5liwNse5u23OkRsWyqBD7rXe7cKwuDCWbA5YRlg76NERJFHqh0gPPwQNWR5GkZPmVziob7VpOcUt
oR+6oT2NSw7IEJX15Vh48EDPMSHs/gQMEmSIRyciRmQ0ukdN9NA5+zYk68LiXIX2AEGRGgkhqRka
oLdA57x098iezOG+2iskfEZI6AjtUY4+LGoUxmvyPeWLGFH/j1bEOdDRE54EUDpxEhAVA7Pm3gTI
ErLlhTnJww8tqd3x7b/1fdHF3fSVe//yOScCMW67Jv7UfV+pG7pORfz35f3/ZC+vL/nLzz/yZ21v
vXOpwQ1QlZibGYhSqX+r7133ncWuYC5DE6T851non9ll8p2OFpsSntklR7IlJBlzaxf993+Z+jvB
fMXDF2Yjk0aJ8o/q+zfVPb9lceobTG0WT+7b6j4xKmG1pqXtiaHkro2TiQxhz2ofvrsmfzF3ezNX
WaDxLnU3OlnG/K4gb+2HicVsYH6jM6HtsfYbDzDmEFX1unudD/CKfzPE4YJ+PwJbXgtuLzh0HvzY
rOWb6QjfRdJ6ygz2k1F617rdqEss0tjRZn28oQvDk+/XH45D2U8vyWzPNqTOEc6AXftm6jamrawN
QjT38dQEFAd12Z2wyIUYkDD9SAa4g/eeUbkptnqPsA3RKsDwnY2qvdjVMux9qZQ1rPqxIL48iZu9
V46Mgiev0V8LLOqYaVpvVwehtxvmJt7l9iR8+EbFEdlVfpulYIUzrekejc4ujsB8CUGhCXAVTF3M
DgO6em2GRbSj3Z4f4rAFmdi1+a2AmPMHltP5fZRazXunCi/1foo3g5PRYSV7dT8LM720LFztfpSY
/a1o+/zLbM7l9cyc7lHocbJiV8y2so4K5Gq5YmpUDHu9DGAQz7XYuRRQqwZoKZko6OspLdsLx+jK
K0SVQIToHb/oWajtM3sxTDTasK8nlDkra/QCEt80UX5qXUIO7DkfMd/NUb+iv0l3n9yjrc5U6zlO
NW9I12PUOHSlnGmAq/TsSSGn9hQVVbJ1ODPByA64z309grm+0s28eO0bp3pO4NF9SLxU3HlocCLG
T633OXEBLNJobmid52IqU7zY8bhtlIt2DfRF9JpGmSt9vH/ZNRWVi6MJ3dHJAeJ4MaGhfu9OM/jc
IG6wYCxWyGTGvMjJR16DRLpjv9NJ4KMxGcEb2rSG3jwDE1XbctS7rasQJ6xGSJSfmzyPdlERfZqa
pFqHwFwuQs/tEdnOMqLLyMWJiiC7rLOclDhTaLcmje+TPgMOWrWjkeIfUbrGATMJ9JVWQsixY3kg
R8sCAVC0G3OK05OehP3nsLW719SYkmwzh7NdbLQu9o5cghb+of2p7jJ/wHRwVWQUtyRVfNbNcUAL
aF0EGiFhaRo+eq3GPh6Q6KZVLpoqXCtI+4YCTBkHUYCM9sqpuotEayx07V0IQEN3kxdYHQH/sfPR
DHqmvaU94f2z67tgyMTJpqstR9rpK9d1LG5tVs+Ico8kAfJFE0P9MeaOtpUELV+Cn51fCZudfL5Z
+VrhFL2mRgbQMXfdXS07zcd5fQeMKd70cn7S+sa8EjPBsWKa2yuNCe5m8EjHKwqPhFrDU9spt26L
If/gmEEp9jFuGWUR16Oi6VNB1hUtN+atjN16bPTZanIrkaxmpM7rNMxT4F6in1J/ymp7PrlDNo2H
zNNJaPAjjGT6KtCQer1P2wGAGye2viVUm6RIyuSJAMcH69uuDkLKVcODM3XRxjPIDsIiS93NHAsQ
x0oyHlt5nVsUu0HNtvM0ahZAS+guAi+JO7T6OqZ8dbdtQlfaokbooJulwxzeqVQu6MsqVuGVXWOx
46zLefkmxItCQV3ZdRtdeIGmsK8CNpPPosKhyLGkCLRoQ6feE++TftDktsZd7nx2RmwYq6iDzXhM
J3D9zX2a05REGum16bMmq/TeUznpzXrBY7jMHblXepe9dzhrLTwpEUyrobfNoxxVqa840w79SmqR
t5PMtI5ACuqTMY5yL3JNd0BCT/G0zmfPoF9Tcl5q6+VfO4Ed3E9TP3yyRYE+pTCKaosrzTyUGZ7+
VY8cB6xDZh2qVi+OyBW9TZf3xDnldYD2HVtNeVFbFqMGRznG1rDbkki4mMZB5XV+0eougbxThDKV
E9xHvIw5cwituJ9boLQrWWh9Bb9xyG9H06r+sNDcnXgjcbhNQXfhuPHyeQ2dL4s2DTDnA3MZ7zqT
sf2S5YiRYVwq0NCtk99qAxmQfgr5r/AhXvN3UuvyL7Sjs/em3o03WZrYIGrnvLwP84iDZEsZYfDw
SO2edZut/60C/zdVIOxhjzrj78vAy/hTBO7mx8ikrz/0ZyEo3lmGoCv7lbUlbfGfQtDTkcsxcSPZ
VdpQaGxkJ3/q5dx3BpAaAc+F9qspF5TLt0LQomvsUQA6VDRLYUW+7T8IsX2rUBOgyqmZaKJgy4cL
/ZbYVI8EJdZZi+65slDj+oqzxLhvpIp3QaQXdk58wJSXpyQ1tOExHguGhdUUVTg7PBogTkw0q0EL
DprIiLXdnicoDeQDJRehIJuC5k9BFwOnY9P+RtT1puATkL2spU29qNRo7r19527bD8T0zc2FGerj
nRGRtCCHxDtha9avBm3isPTdV/sX1Sy99x8LPl6SfrjhWLDTEMH9BPPRyK2pFrrJhW17p7JztMRn
zRo2jRNcRYDbaq3eG41ePXtDjWHZ7y0Fwd2ze2xxMkSyfQhonCJUUQ5XpSDxdt6Jzh5vmEAxWi4X
NVpkUitnwmDaagVFeZG0BrOvENG3gpYa0C+qGzAA8F8xrG3DAZvGhWar8S6biWAVlAgvHRD4FkIA
bsWVh6EQGI4TMBUGhEy76uuI2eYbqf28a/ueh442XU52LB4aw+QmgOMggQ7wxMYuxnBq7irjqnEB
QPkOyd3MHmOPrhJV53iDbidr1nTqxYNhaMvc7SwRgBVaP2vLKDm0B97GKODtbkwpqmehBibEkKvr
6JoTPO/Im6R5wJAYjY9NLSNG+DXWsgfIGkZ7IWCniqs5HdjvbWeyqydh9szrO872L0zFmYVrKJjV
3UzL/EEzMzF+AJozah9NsXj94nbkWsOnZ/JN8YnqQ+Gin/3ARtGKMULxt1Wf8u5EotA1ofCi1MEl
h1QxUAbueRSzdN8sLEIxBsJCviRM9N/3k+29/9oW9AajyYFy2reRvUjtdMYh4SaeLL4FjFIdiUwQ
FKo9ZxHkI1xH5tgSkzgqK2CDA5VNV8/3Ew1AeGPo7IyLkHFydIREINj/uTheHSMCGVDiX3go2Q32
9k6jlcB2cxmFw3yrYdYGs/H/3ds17OZuwwGMRUhWPB8S+PLgYHkR2Qaed7jOOL3ggvtLN/cs+/Il
TDp5eXZ0a+yHV4OqshvTTMMXMVjxnuQFCxcuHrWXIkzVh8rUUTUgwSiRn3DmUoNClBAlA1c8z4J0
OorRRuUpSzQMQDXb7lbEs2avJdNgAAO4PWJ/iHO7uWaLk+a2laFWZH7e1yaek8kC52uuE+5I8Ql5
Ft9dbFbW8GVKiHt85o958qUah/EuzmmnYolHUoMnWr60AsySH5WUC9CL+XqyVKvtFcmzfLcUREyA
abBVz1wZFpcDy3nekeWDMKjVseQ8tYEc7xDjshC02eHpSDYBqOk000GxUEdWtIXbZk8GdgnTIxDj
jWXKGofbzBTXLHouvVP2vIqNP2FeGaw2bzOOCHh8Ds/Mj3vZlBdFlIrmAf2Vpr3Xemeumaw1WnMz
jR7vJJtMHr+A3ybvMbYgZNzhRiBhIdcaSDBYRg+zsnhAzJhkcL11OBdwC0DrWUHC5kJUet7sGTej
cAFGxOqparwA/vlGTkeNL67U8OkgJFsWRddY/BbAsDxD8XOIh7jXIGG4hhvZT8QD9OI6CTweFG5I
5PUnxxyMK7R8CdHmWc5rMqZPxj0TwwbhgdEMId79Puw+45zt0g9kbLYG85xgls11mRckOeKKR521
cTgRNhuRGvwmndvp2NYO33mXNcZVQs9x/OD2QZ3+IYlhxmnKhAJlTa4rIa5z9p+Z2N2esORDUDCr
oC8PF5zOnjDnBoSpM1PixaH+EY8NIpM4dK8KU/eepOoDv5yNe8D24+Abedk/LpqiTdq10ZobY2FK
hNHBhAmyNoMA73ceqwGZmTHJNbIuuddwgAyn0iIVM/4QYl9ot1YlbbrcZQW4iIdMecByqr9vJUJM
M9c/avTFV12RpYCRi24VR8MIFSQV4WvWBs4fY2iS1ESz9xqY4olxYj1t0qwZb+3SCT8CAyk2OZsU
0IjWvHProPho4HXeikIPA6IDciyXndNgLOIY4lQosVaC4FLSUMPsUSSts/L0ttvOywlOU+PoF3gl
NwqFyjXpRkSlWqrf9LQDbnmsVx8Tr4/ulZXdDA6axV2Dm3RLa30E+QINhjiz+J5jZPY45Bbt3wZ1
2sljA1tnaT0fM81LtzSj6CQTL0HWrYMSIVZm+cCmUz0VMq+idTK3xRZ5a/khstFMGGw93sq1UWz5
cCrGq8oezdVCDEGM5rRfmF41a+z/1l7MSYh+T4gribDLWuMMKqbVOFEOrNtGqIsaW9rOzWgu+AkY
7oMTjaQeSOKmg7La6cxz1rDeq6ckbSrEGoC1DwVtfrWZcqe/qjsruMcDbe+gUyIOBOtBEoY2u9sJ
ScWVFnX1BQ9sdHxFQVKAZniHGVD9ZmobHCzM6fy6n5I98YP2A2zf+TODmOTCgzlw0RAc8a1O/1u/
wRudO/UJUmv+hwQc2N5PQ3ssXaabQNY5jl3V7EnDI8lyMNmELA0sf6KrkvCHrNn/ui5a1PPfic/P
ryqxggibSpcxw1I1fadLtsD1YW+X3rHOeIrGVsyDoeoEMrZfv86bdtv5dZAU2JTLS9fybRyKokXQ
tx4SSytdRIiO3vDMLmBKo9HjgfHPXwz7AW09CmQgjm9alwZrmMOwjb4s45hYlpF1aCNybLWYtKJf
v9TPhSwBgqRcU4vr2AXeRqLVIapHbdTtowm0+6roKb3l4GV+i0PwonVK9+tp7m/vkr94PZQjgtaz
h1XnJySq4RKoVWQ5ycAk1L//ugUVkc6OIaFtDus2nri8v/6My+X68R5ZOsD6YjCjQftTsT7BS+u8
prOOjU2uOyZq6C6UJQE7cIGyMMALx0/5Wq74s64lbB+/fgM/36Qu8F+uM0gGjEv6G19LWVi1PgLb
O/Y9fdZhQJA8Gpz3/w+v4hiYaGgLC04mPy4FDL4DB/7WPoYdZKsppq/LoHb4zcX8q8/CgRJJA3of
Ft6bV7ERQdcSLMjRg5axtgF1+2Ks/g+3ifSwzdBdJNAKe9aPnyUFogmRr5RHAfllhy2Hm0JNAwOt
CU/sVVchOvzNke7n5xfPdJ5hfCwmzbzsjy9ZxIqAjsy2juTr2k9G74bHWSeJd9VnJSNzwIKo6NqZ
W+TXX9vPT5bF72Qu4ZT4dH5aEZ4YYn2upDimPas7KHlOdjYe8zmx3d+wdf/iI3JzAA+CoEQE5duH
Jc6LhpfKxfHcPsLUW17MbVc9ZxY3DOJYdz0ud80//3yIxlwDex7To7fgacVU24yYZBwz2n37IrfM
Q6a70Y6Dzm9X+pky++NS9+hOSMuymF+5P6+0yG1cnefJcW5az2VMncthhdcsuyNlp7kqkyyCMjlR
Jo8Ddd1ArdVeqVqNMHy01uJwUcqXLBTtZwKGTKrOuciiGzdFwvmby/Lzg3CJTAVMyxNpSTZe1tl3
G1cRywFWTsAdvojB/ZhYvOdkhImyUgnK4FXiUdb/+pswfl67nu6wqtie0eu5zvKevnvNMKNfQpQn
tzhqq2YzMlWoULKP3We3MdgyoypY7nfStq5wbdXPSsnFA4Bz/a5uRZ3t6rBHIkqVRLTcZKA2/vUb
/KtrwpOSe8UgegxL2Y/vDz5mNCuXVZ/PLkW3LpOPRqiZRzIMing1AM/+zZfw09qzmaGxGhZ7JP2V
ty9YxyhetGaaj8oKQCoylFh4XQW36VhxGv/1p/urF6NvZEK19njUvN0FIInSh6+96TiG43iTFKl3
0slHI2GJ3OT4Ny/201fNJ3NhEqIdW3Y8KX68lHmqGRX63OloB5KDZRh33FksRE6Jv/5Ub6IHkZDY
PC6X4kHy4Rg2v7mRMzOKR5jAAxVEw+BE5wzX+5rbduljoJVze1Elik6IFdKRxhqCAyyrHLNZ1dmy
DZb1eIe/jT6BNnBY8ltjrp5np2n2Os3nZ4+ul7mFmbkcz+uUwzHEu+mmK0qv/N0Q9+fvRy7WNhqm
nsSw+bYUigtGKQvR7yjmCW5v0RNaifeOsJzpH1ddTH+5ByxgwrT0MEH8+O10oS46xfDw2ODQOeAQ
4PPXZe1tNLhyF1Yx/rZ/uOxe3z0YLbY1YnxZ+vgzwau//ZaKOTeNupHW0a5H648lig+2C37Uc0OE
5Ae6OvWcycdyHMVvFpl4e4tgr4ZJYNsMsRn5Uwm9GY9bWdDF1hAnR8OgkzSvkT3ZabubcFOawh/G
wH21jTS11qpsjfbKC0tWoNmE8V50E65lIRhb6n1OF3E+e0DqxlkOFj3xtBgluI8awigTNGJGfON0
k4bcrRxihIhnSKKRumZ5C/qU9M3l9so0NoPdhBGhOuIdxvUh7Ha8kZgaeh/4Fn2/lMZRsIprhbbR
DQdypyRMrWatG2l+C3EhuWrsTtvBYrJvvlIWS6dIV3SxwWN8RS3SlkYo2TqyR/9nNdWpSxFF+G+p
i4MbG4QpZRKCTm8wmy1WfR3Ljt63robyxZyTomTNGGQFMh83MuPz0LiI8xNY3abvjdXSDJ3CNLrB
Hs2fHa3GwmSXtCh3XgP1d2+TVATtrZ7527l2vhWfCp3suPWypa6psSU+R+RRT1/olseDnxphw8F9
YtyWHkJXG+8gOObRjZnDwTylYa26W+hpfCECTA6ySCOv0rty1tkvmh5C8BYl+XiX6sI9hTbBPHdO
ZbSfx1bnUwxmIuc/TLtAzghne2lFDRlf86jH/CAfHefTwNu9J5fIArkoEuukuJqKjkZPby5OOxLP
7QpEyJo+CJ2rboG279x8ss0NMgx+Y29HgFFmWMOHekyAho0lgUWgBmd2LQ8THi2cKDOxNRWDkt3d
Ep/WMkFNabxyXi2Jg8b7V/kaGVwHpRqMW+u+U6SuVQXeBxsUyY2cQ+6golAcJIQzxM7JUgHkUUS5
S2Yk3s34CiMyPS23Qgi9G0FHiZWIPbqMYa+PzYNBWny2c2PJDVbgfRdXWtywN5zrAHr23H1zaNNq
iOySvhmid8KgAxohbk23rRy/eN0c3LhoZG++tuAIJOXNkOpjfHWQxUGEq65lylvtvy4rlMQLk5E1
MzhmgjZdxrTezoYS3KZRvKfbS29edBaP8caW3EUwMDmZRbh3Md62S8/cTNr+dYrLQW1HFMY3X0cz
BgBMGH9LIXGWj7qlY70A9Vk6sQ3tebx0HH9GQ6cDf97+HGhuzU1E78o5SYd5BHFroE22pZtinSIe
nGWaV0Th0YK0uLBWoCxchp4I49u2qHkjhk7vZFtlor0rZjSQH3tccpqi0UM+6J1behi75JgZD3YC
Pw98chBPf7gak4xNAqTdup3ghQIZwmA0mKy/wcnZjxkDRKCEaFdwr1hMc1AzW53pfKAwTxHnS1BD
FeJP7LyI1oNgzunNa5lMjlmzaGWnjKbklg7a7NKSSKzgmOv6SKuNDnnn0iBDVY8S+bwR/+uG+Z1a
DvHodyXLT2aY/2ETKIsf1XLnH/k2JDV07x0boiT1knYLUB52p29qOQPeCOcW5qOo1RiJLvPTP9Vy
Dmo5fuorNoS/4T38qZYz3pkEKLDVmuy1HJX/yYxUiMX//93OTdcAtz3VApQD3g+11o+1Ql47LUMk
WrwYIwhJwN89dHlWrCikSx1nIfLY3E9qp5v7XUqEYa5/APUPEijFHtk+iNzqaEFjCiQqM2sg7g8J
EgMC2N372C6wk3V+nxSxgWNyGGGfWuZA6YscZdonGG40CHYEJOXqAIAwbxUaZ9BgXXVZZFPCPqti
ZD+eWxUnyX5yRHym9EMS28z0rCB4wH7CI1Kzn7S2VLuhVM6SPEs6rEyqU5JDPMqTEfWAlKl4iLAh
FH4cIe/AI7sYSgmW9jaDWfP8yZoZcZudsa3M8CNf9EqwLouuVZcx7Cta91GHcqNRi//OYy6b7Qq0
9btRNZm7BuAQH3BM1s6V53Uq8dtJRzikaeAh2Ek69Nup6ldaRvxtlFvpvgqaYZvMjYP4VSv4xYw6
MZDkKsBbIYPiuRsm426wo0Ltyi4hsbVtUdSEMIdRIIXTvGrTvFmjxlZPjDSm98FcOraPZLcaKXtJ
wIJ3KPmgsCp78RRkSU1WrJEBTcBmgDFAbeywqo1VazSngcDbJfuAKAsKRg5tcTrIg41e472XMOgR
3eKij8+O+ujsrleL0Z7070m/rXHfi7MP31ws+fbZna+SziFubfHso+jGv0+1ipcfMAL5xbbK9+SO
RWtwwLj+xQIAGBYUADEuUAEmsRACwLdW0jcWcIATxPrLTKLUNpWsxu0iQtuwx048/SHyYDrHyIMZ
p7o3iia6IIk3eyoXVEGgK2Pw8VF0xEdjq1yLxrkm+Q+8wQI6ACpC3Cn0KvgHOruTggGR1VsMHCN+
zMa7HiXQhHrBJ/QLSCE6MxXKBa9AKLVk8BP1iMawpR+IvhKHbkEyYIsLPrIa4DQQcOu9BrmC3jC1
nUp3YVeLhyCL+8PQ5M4WYi7MB68I2nsge590TAFrtaAhgjMlghUQH0qnMnN/OnMkwgUpkduZdUwX
zMQivtwpOrfBSmIqMBg2AhBo0RGZ6xZOBXESzVXt6vNr1uXBGnv59L6Pq3wfnBkXmqbDu6gW9AX7
THvNfl9c1ZJE3FV3pmQIFQe+XNAZRhSUj3ZYd6tB84oDvPPwA8oKzlqA+rK7dEFwMEPASdflu64k
74aZvIXMyUr1Wxxr4Ce6EZIHnUox8GQJjODijCntZVddYzP1tq2tZ3/gL50O6EJLf1xSmdQ4easi
6D4leO+x4eMJkECq90voLhRj8TIO0wdiH6WPDsMb154STpOuMXPxPWKtr6Oqt28G3LO4uVekPvYI
OP7dFf836iGafGwUfy8egmZSNi+fy+9F5F9/5j/bItgs4HfLYRisztkJ+ue2uOyYtGk4xEJuw0TJ
YfNP7ZABa4szHv08j4bfD9ui/Q52jODY6xD06LDt/pN90VqOyN9vi66D+BIazXKqRcT0tl2r51Gl
YyzULrjD68Tb8qBxp/6J/cIqmmOi5w7pGSnbapTsnLZDgnoyccmTBZRTHTjdSpaTVYXHBYqampeF
xuEZyDqA1VBPKmbJDS7BHlvlGOxSKvQ4PslwUDUaU/5t0O9JMOW1HmHhDvXMg7/P+zE6GdhjJoa9
g+toq8jV8LErGz78kWwqTpepOWTxBO8yUPqzKJqg8+EoA6q/T2qeEObGtcLBuXWjsY+86zjueO56
WLVXeDW03Gcmiacm65tZm1AdI8YkYL2EPPLvqvmKlPtNLengfvj1qsFY/amLP/XdDwvn/GPfFo5j
vHOWjDemhfTFWDcUjd8WjmO+c1gu2Du+Cei+E92x2pg5nLtp/Db+8J960tJxVxOp5gI8Odeh/8x9
Yb1pDS7ONwYNuqDN6vxFlxXeiw1bPFb7sgiNtYjASUdz4fmy654mO311dex6VTl3GxRhno/as12N
45QeXSOtfL1zH1zlpkeNVPTLsc9Oyl0SGDQbzlzDoUjXYL8kUJWmHrQxwOyZkjLX13XIkYlkLG9b
eVoMZKb3kKCI24qlsKaAA01vuenGqMFOh8hflxAc5SfoaH0dx9w6SdsnXNAPvYxLGhalgLidvNpa
pa8zuj+rFAC9T33ZHCrVPKEWqfxZKpPEEKltSN19DwX2LjGNV9Xw8rasnrISIGHYoQsnH87HE39r
RBSzouDz2NVI5ElTP9lG4qFJQZU/aHy8AhKKP4KEx1CJT7pxD2ROdsB1uDQK2E/Y5eZqTtIvItXG
lW1zKUu3add6zS/NFJcAY+UjH4HLoLsHrMjtGkYOeykWRF9VlraJCDpY9ZEo9wlto21JmPbarm3+
NrVuB7fvNstPcqp0MQgDUMcdWKzCiUtQZSRgyc6Yb8Myu/WmDHhUuxxUwcdeSIuGDmBCselr3pBZ
YVPT5/CRXE5SDZzeXXtl8WUqagAjZkNWRjCl6yGdKFm8LPwUZBouysZ78HS925hFVvn0yxOKZUBS
Vue6S79K+A1ziweCLlLsIzY5PFo2b6F7z/vB5eqZizdukM4B4+/D+SaJa3qtk1W368rhPgB1c5tj
xvYBeJOLZShYPvxfrstbFfOmwiS1DqbW8LxPoGKXYT4eHa8TVEjLXdTx33Iuu4pbgzKjbMXGUVHi
2wEu6BnMCLM8iEeoV664n7/Q20KbwlFulQ3xK5YlvvuZf0rQXK2UQRdx6FxY36rkZ3KuEiwCRI5O
NV8yqvD8pm2ezt93HrqAzDNuK8J5520Yccug2OKrr9kvetvNjroRfmGRc1ezG0CM4e50HW6VclkL
FG7TYxbxj3QWX02DN8LKc1eqSuOrnstF5f8wwVjCXs86cZwhOA4ItC8jh9XhOe2TQ9AKahW+YZfW
wsplNZ4vRlGxKAaN/7RK81eSo8UmoD15pGEiEeJx02ZpGxynwjPugD9XvuB4CBd4Ur7ZVRXZ00Js
mrTU13ljcUl1xXsIo/YCj/S4Cxn0n8w6iJGiz2KTEuHkT4NJdlFSQDwvucuYSENMKtJLF7LCGqo1
SVQqgho1hdmG5s0XrCzxrYokqtnlBknmea8bvdiMFqe2nnMSWSlJudJzvm4r8tJjGOnFbtTNdEOc
BcswBSx4/m61nI+vBcXJJq6eRwi3QFHVHl5ers35Lid7ed6WVYOzlQYVKpvM23KcytYQ5iv/fAMs
dzhL/Da2ZrKmJh5jHkzxjTV78/78NXc9jaKu4TYaU9FtVGIEL1Ustb2M+KgzECHCqQygB57J0wt4
OhmtfAVG+iVcpFAA4niuaKzm3Ow8XxRGcNSbvjhhQB6v5Ch37pC8aghdVxpR2qcgFekmc1gR/axr
+1CyTkuOWqcJYNXWsbnJitwsThoZB/5c8PiC4f5CZJWLX6dYxaO186KMuD18sieak8rHe2f7Tqeb
pMrIdlWLtjkMNrN8IFvLADjXcVJJkyTqcFHcouMMBr46zcEQHPTiNmLwtJuNYtpVaAE2KLeVjxOr
QgnIWxh6g1XkVOWeioX/c2Bhn59NwhvF5rxowaEpXwu1B353dCMbbgkGE7cCLeXOhgmwktBJ2XYG
bqZ6rDh5kN6UlmCvobIVEBut8f+xdx7bcSPZFv2VXm+OWjABN3iTRFq6pBfFCZYkivA2Avbr3wZV
1S2l1OKrHvegtdQlKcGECdy495x9rjo3e6WM49RMPAFv5xrherbOCj6SXCp/K0q2vWJUcq15Nkug
wLXs5lp4jUiZTWDFNNMLm9fG5T8XXbrhoa8Zk7GeCC1PaN61Xzyd5JBSY/NZNe5jUQEWyjTaw0N3
hSc6XVlYws6mZGRoqOUyN7DkTMQQZgM2knLUcEPM+fxMxkPRrxwqAmfje4Yk9X5u089mCpzCqFMf
S5du3tsRATbSG+r0EtZbd5YMOpfQ0qG6rciQEd1moUuv4ipR13RXHSx/joFXfNuSupEGU0YAIrux
Vm5mEddG4DSAIOqw+0TMRPWCOfGLQOHWrSJrzF69xtJmGknaPMuA5X/Yg4+vtvCgRr9etdD+gzol
9qpIRa+tI15FSLu98NIfqhlfulUO8gqCqeey0xSy2KtpVtrTRCxhEOM1zC/C2LcUduHccIJmgnZ/
ZfeOOW0iLCnabdlRPsSuc/9dKXb9rfb/R9kV1zDGlfzf/zkdcVHXINShteW4OgzZU6FB7hNWL7BA
7t1kmnbtHL8mGS8Xq/Tuu7ayuK146kTCnf77455MrZd6CjuN4enMkHXX0k+GeVBEzclXdbc3hrfF
jmfQSrKXctCy1Vhnr78/2smU8tvRAIY6JjTjRVL0YzuQGQ5Q/7ns9vnEDbJUAn4WapuIMLRv3+u/
DeV3NgG0dDHT/vut8/pr/mn41H79fgfw7d/8tQPASc2OFM0ZAz0Hnwxl/l87AJvNgUstj+Tjz+3x
Xw1l/w9uXXYHoILYIljLtuGvhjKmbWEwPEU+g04Pz/Tf2Tkb/jJu/W7rLHw27zjDsZNgE6erfXIL
ZSk1kTH7zX7CyP9E77KsIe1b9DiZ8dHacdtCbetmus4rc17y+iiqABxj/tXrbdonSIux4xpPYdIV
JOqUEBfBoA1fR+UsvH0KLkiDkHMidV0iNIG+lz+/iUAtulvbMqJVOVk6vpDRZ8fNSUz2kH7su1Tx
wkONMl/lqa3oQ3XUjS70NWD+BJOcOUyOKAl4uWtuTnroEvKEvqM9Hxteg05B8Ks22ulu4IdjRtU6
9cGdk/BQ4VK+Lf0IAaBMnlO30Z6SvOD905TOSpAsBB7VjADtUCrX2HCPxIVAfRnlTe9FL4jd+JIk
uayM2LzhWc+2vg/hbLItctqp/nd6lL0Cu0iGle4T6lPqbJ0IAYLU36h628wcPe7NG8cadQwq6lKR
G7nqTIoMw7vHzHlphEx947G8o5NgXIy8BFZ5VvYrE+snvxQX1VRcCK9+CgtlBrOhRqyO0TMF9sGB
57FCI3GTTdlzY1P7uVV1NyIT/pjllEe1FcfrjPnjtoMaGCRJGXAL3o9WuAldOrDkaiw/AtHRNh/t
NwtFa3Yh32SaBtg3w+Mn/fyxYjP3aIwWNdFS+SN9twiWoThj88MgVSf+aa6vkYfMxAxoZwp1/KdK
GO095sWeUA5oiYFV59DuTFKmBnsfejPgRKwnRyIS2ieRefeOTCoCVdH7GfBOL4hIdfFG+AYTSccj
rdF7yOdaQ3lvDQ8kPNG6KSrpUqIsrnI/7L5oetOWgdvo1o3CAX1VJPB514MZj2xO4mbeIP66s+CW
bywE0KASK+tW5orephdiVrdi0IU8OasUTgvjTuAmfTE2Pppzq2YKXhtkmCYTERdEOK8UlunqyjTG
7jyKNNVth1azHyAsJueicPRnwRdfS7zwQZGkgKJszmW1NTxgvytrnPTzYcIdfKhQOTH8SNX0Sh7w
rO08gNXh6+S7w2VutmQhRCWlau4mFkOcPArqIjXu3pav/y707yz0PpLL3y70f7I5/lG9/oN+aVd8
/jGb4Nu//2vRp71J8D1a6qWtT9eHF/dfi777ByofTDposb6t+//sl1oeTVFBaxIBKGot16G4+Neq
zwwR+tgiFkM2zB/9Ha8lr4+TRZ90BIEEh1gC+lLLN/9e+zcRT2zgiNP32bjMcV4Rvh3HKTykCwV5
KPdFop9hJd7wID0ZGSsb2Xjfnbxf1GeLe/WnH4HqDM8n39lcBqM//AgV8tDa8yJ9D7GOyD3mj3B1
aafKemU2+rBOlxB1xEKXdR3RtCWIcTOYHwVdhRk6F1OiSx0Wb1J5WwXKqsYV1iyzFWHjTazTNdRS
8lTrL2Is+Evsu8sYM9BzShdg+e0kBDSE6UHO1S4pQBVom8kmjbxS7NGjzLlgc4t9Y9YVZTJ5w5a1
1jMGI1b5OHkZbEvD2o+4hQoLUIRpnUd4VICXzDdC8QW8nG6Mp13yKFO2A5zYyOxCaN0Na063GYkF
NDVf3Tj+R8PSNjJyP82Sn4CHGYq2FRCLgBHcJzM53nRVvu7HIgCReztqjFCbgSAdcIa9qp95U+k7
0ievcZyc0xz7PEPyAGYVNM6Q75yZH2NQUHksQtCKUeg7okEnAPjDl5J0+wgTw0UJZpg2XR3UjuRg
M3oa6xgt+Yj/XVb+P6MXw9CXvce/LyC3jF6Slx8VCd/+zZ9riaf/wUfotgGfRSzzFerRP9cSz/2D
5cUhS4XIAJYHHNh/zV4sZi/6ooiy+DDdZFfyz7WEcJTFpExfGWy5g974b/m2Tzda3JA2aQsGYxx+
y7znx+c4GkZ99uqq25uEEys6SD7CIEHC7IXoLJ8OhN2WF8AAoB/5MT2F787VL5aRkw0QEsKlTc5E
CkMHTpJTrk/TYE/t51Hths7sN+5UOBsjMfP15CbF/j84FPoLqluBRd05WbBaK8VgXdhqRyWT7HCV
DXQwQTKi+2j+g2/FqcRxD5TJ+UnlMRtjRj6iULt8BEw2QuJdL0bKQI1ud/j9tzoRlLydwEVeLfD2
Mzs7dXAQ/tJluc0J9JOQFJjJBJLdOa8A+9ZRGSIOAYi3TKgyjJui+rYo/Fv/D/fg9++APw9OK225
i8EPLO+I7yToCtdPaNVKke0knBWUkXhTklX5jtHh53vERi1jMiIUDqlSp0J3CUlE9k3Y7VpfOC33
ZikZ+I2N22/SunhX2e3+9KWwRfNsAdAzuU3eJi7ffSkkHiYIPWCwdLoUEPL2q2uZr16ERNnIi3OH
2MrV76/hz6cRzQ3eAUZGBhrv0y1cGNMeQ9Ta7Sgfma6jVONi+dXm90c5eWFzsTgKb2qCvXS6adZy
mr/7XqILqRpQXe+spJ9WlqZd0GY4TobJCERHxvb7o/3qLH5/tJNbA2l51EQIGME3QXQJ4b9EfUFA
SJqRooRoZ9Vm2effH/JUmfz2DZkkI0lmR84NebKUTXHmeMPAY2fEjjiKSuSPkd6xrapmbw9sgf1m
c+ui+QiaXMgXR+neGXHE+y5qq13f+f2mG5EutINbfxlHSwOUKPyVGarmbm5JPnTjKDBwor6zMJ06
OZafm+wylymjja3tpzvOk7TeK8VjlAxAXLFYAm1hSGf3G00jNpr5B7oZrxrWQFXBI+ajeNZnd6Q1
6tVXSMWsIKoj/4gq7M+3/r99wO1f3Jp0PvAu8oTb/G/58+9umtTPCfIgIZdwmHgD7tFeY98i5Ntz
IAI0kXwYE4s4+sHBgVrlc3k2lml7QSJGn7HnZrfYE16dCUnYMnmKK8uow3VYerRUzWii6jLbK9OZ
tQNQBnBfNOfXhPKxJaVz/9iRzfCoCDwPfGIeglZo7hZ/BPZfq/WodcYzlbWSSV5O0RTa/mrM7fNY
ZA/d4NHSFBOSZwuvbUungqGAOla+O++bBBHYJOhko8sPL3Rigj9gfe93iFg1tozTazZZtwp7Oemk
UbZXTqyOfHK5/f3d+vMDguuOwoCnXviO657crKQy251NdbdLZHylZV1MmpN+MJLxvpvDetN1hfG3
H0mOiCkOt8qyBTk1jPnt2GMXztSuDcODQT4eSiwwvOICtCe8aN95+v03/HndRuzIaoN4BAL4T34c
Gfl9ybVRu3TK2RT0YjhEJM5uPLOd1r8/1M+3KYYV0zF1/H7LvuzkNo06eiUDmWE73+vt80prjEM1
dO47J/CXRxHOgh+0LItz+OPDUCBRKdTACdSIl8Tz4vraHp2Xd/37L2NQEJ68Vvk22Kag0biE3Z7a
fTIiSQynprE2jka1JqEm3TpjAaxclhUKQ+lSUnDj074mbsj7QOLDrhJZ8t6ydNJZZFkikw+5kI3w
FUejONlkNk0l5qR3JfTe3GVY6edbMlfUVgwq8RiwzeJgwEfetHr1Na8G9zZT6bCLbL2/LOYZBFdW
vWevNH/5M2FNp9cJuBLb6o+XIBKaRiStJXeEvZYHvbU3vt6Rr1Gq5iqUNXAOF4RHTuhIkEM3OXZL
ciaoeHPte2XFVCz/mhtjfwWkZT3Pw3NHklLQJKq+m8oOTbvCZ4JUfzgrp/xK09V7trFff4E3vCQl
Pc//cu2/W1BDo/WLCabaTsTTbdS69bYbRPQQs4oFkDTSdQjMLyhcR/HGaoszImw+eYl7L1vHP3R1
GAYjMtoNSSf+TQVs5N6DwDgjYT2zPGaIJINMzPlTjXeFyrdt0tTv1HzGctm/azh/uy2++wYnT8Gg
4GxHOC13k5ZGZ+Hsl4TsjuWy4V+rpGWR72gEp6l+sCqalBKcyjvPofXLu4BpCa1vD/f56ePuTawl
ZJPJXQo3oUYH4NmfKauuXSERVPn6S5X34wfXNOIvpOQpyPBBWpm0Ti0Mo30kt6YOkK3F0rUaEmMo
Vq7Z1UHMAXe0nNNApJHxdSoNg6XSvXOZTtsAKtaO5sMDApZi9LZ+oaHv3c9V9Qmpw50DpyGIxJvu
2pf2O+f859KNvHHYoIIKwYEkcHLKmSO4+HtYEJo0/1CGO7dP87U26xDwZoa7v19+frFsO1Qk7Dyh
IVErnuyTJNZ25oeG3NVR+eoTMchbm060IN3pnSMtn3RyJ3GkxTAtaInop4U9NNIOv5HNndRG95lh
RR+wRS3yuIndhD1lBK3ojgYl3zHeQ67+4u3r6FBHUU/xYqLw/vExVFHSmOQlIAp0p4/kG16PbnOr
i/A1d9VntrzOOy+ot9rzp+9qI5g0cM/hmju5hH6vyTFJuGXZhpe3nUXdM4XWeiqZx1j9/JVcn3tM
TeM6mmqKG4FGoJcRHjWqld9f31/eTAg+ebMgU/zJl5tgfLLjnud38Cq11muo0YJgNog2VRTYcfr6
+8P94qXpIGPnMmMq/dmICX4ckmU3cpHxn+3ou4eEFHjxO3vEX55ffMZ4xZfTSxDKjxcUtFlUGaKW
O/bIbeDhx1z3JQHJIP+1wyAtns5edGttaphbhBEmi97IN2Ovnc+z894a+fOmnPBMdoVsyrFL2qfP
6zABB40lpkirZ5KP8YsgnXa+nPopCqLC0IJaFuUudhVkoazT33msTmnCywrNuuhwsqnbCdg9udeg
izKhKQkDmWD5fK5dZhmogCJ1lIlhk4foVI4TVB0fAIQSydKqd5rcxshZwyPFohJnqIym4bKPLQQL
plKdEdiRLV9+f2f8YqFBJOUAHoSkAUPk5F0ea14y2aXT7JwxbLcd0KmNkNhmqeWTd07JLw6FiBOM
gI5U2ePs/Hh3JKkha2ymzQ6HXfEqrMm9mcu4aBFw6f/B16IGtRkILy21n1Y1HIVA7jzR7GwzaW+w
KDvbanLD87RVdBH/2Wi8/rZ6fK+R+MUixpFoi1AikjV62qkwZ4J0qo4jJQxg1yGT3zs8McBodYlv
dSxokYNcfGf5+OWpZH8Nj9wxBNrwH09lFOklaaF2syNEDS0faF365oW5bnVTvnMoxOl82MmqSaVB
atACgEAqd3Ine5moOsIVuEVEq8MqmPD5YikSw7wmIQ6km9NKc+1Qk+dBY/WDtmXn2I2beXSt4qbw
bB6uhDwM/xDKKX806x4TYFtmXrcmxssBnBU28acKK8hlBr1EovZbUjNkucQblHwlCyVpxVDF721M
gAPUj+n8DScLqNudN+TIxgRQZDGexM7ELpsL2MJbSBWjs7HAPZlPEP2S4quT0iyBDsgOJj7HK26F
6zbJ2vhB5pUxHfKS7tqOpMJCbDS9NmAmjKO2k13Wyyu7QGNzKVQ3hTeOJGFwy//XBmLgSH5BBSn8
rFyXxORFl0QW2O4aW22Vbju7ye96OFPhWVtqFTRJME6rKWrNFpRj8lhIYAqEihE2e3AjyGqB11UQ
BaZs4TIWNYGdF2nPdhJ9rV8zj5By8KFk9/Y0wv4j/PK80KAS0HcoanNdF/ZSXCWooT+5ZKwhaQ/V
GMweKp672iZvEGeVTKfrIXT7uzIRrdpMWuO7t3pVeNEGYnHUHShix23jjX6C5isiXhVV/zwHUqb+
rkTqW23ycGn/6ZrJ1KiRtveQxk0ejHlRwRsQcc/Et65tBGvdDX3ebdfb9YewNvOnHLDhrSqdYRXi
UttrC6jaavxjl0/bspHbEf3lbejSRBUxeZEEQO5MkQ3rzM+KbdT1ZxbMGiSV8lOaOQIMnYnLJx2t
LciPFwFUb8PECQWWaN2dIwd94+Mn3wl/rlCkinmVIlo4l6IeP7sKB5wA57UiAuXT3DhAjMmYWBw4
Kwy8j7rubBy4hte2X7QbA9TxNVYDDONYqs/JLYovSXGF3+ESriuT8HGcLXtna8ZNkuAmYy4YHkJf
EEaTZh1FBWP1nLfEWkp3vsny8QCLDFDcPNn8kh0zukvjINqzDFrAetazZjOqlsArcJ9EnWfF+WDF
a6bo3nXoiVuSFceNMXjxFuXbHExMy9ekqJi7mdL1Nozy+hnhon5Rxi5aYNU4a5Dk7aujNRCIFRnM
Hg3rHboG+9DmPn48KPQHS0/Mg5xclAFjf8YcfpvYtYEBbXoqyHB8KpNw79riLummJxhdjBJ1n0Zd
Fz4VkKZbnsDCO/SdW257rSEn1NbucYuEZzK0krUTVR7qVKFxHRqibFN/XsfsG26TVuuvm6j1bmXH
mHGw5IWaQneVj3BD4Q58hWFV7z1LJftEFgW4G69/FVJ1qymBLI1AsU/UPAGsb0rS4hkk6i0YwSrx
FREFQCZXJjfPhwIN0Lh28epnvExZJKClDx+RlGRXcOwS2iPIgL3MOID2nwhNVRVqjNk75zcVWBdO
d/iNRQ//KRrkR9DdC6d+MkMBtX6WZvsRpuIW3glQe83kZ965C/V+hFNY762MeKd14bVuv5oqJtsX
muagd8xcr41W+dTb2hntWV3SpG2SfdtypsgKKvP17BX9fUxX/9rMU5x0RZklhyHF0GgTzntlDKa3
xXkwwHdsaMbFidQ/O3pIPUl/t964s56f17xkvyjpRQ7izojQ8MFOLGRB0rkTMAtefZr7EEyhA7P5
XrwD0DrGB+ZMxWtbQ/haTYU0nklLhYPf1fYRGDtgOL+ELRbLaaeoWO69SaQfe8nnQCglalSZzdkM
UzR4M7KbwpIf6MIt+h6INEu+NXcCutfmKSaE+UtTi2wLuLJ5chsz2ae4ePKDNapsm0y6/IAhhwhp
txrABIR2odbdLHk4clOzyatERR05jh3A6rQOpJZmaxiD5oZdqd9uM/ZNxb6ooQasVBL1j004LDm5
NkqhlR8t+sJKF2iaC0aDh7qM8+Ue1IazyE/jOzxR+apy246kZ06n9og6k68Ig9GPISLP/KhO1j/2
5tgNl1EYRsfEg/lEOMF8SeKQdyFi4EykbyY7QVDdXa9Me15RiTRnTh3Hx3SQ9TOtO3ND48w+Ri2P
6qaEG7uduzHbDtUoip3rutExh2zrBrUd20ceooaHiqtLE745y3BfHV3k75/bPmpvxNwa9zLhfCdp
Nu1mEkZ3XsxJhdc/nWvcmje13daf7WWHGZTOXIO5b9IEobCd7O2x4GM1uMVGK5qzGqvGxdzL+rOa
6vaph7aIgMhtvlQLzQKhQcxpJRk0PIvoRiD6UvLFH6R9FHOjDau+8qPjiNOrpt7FhPpC0LBA4lSb
gyWYqA9kV10YvJbr9eAzLdcwszTIc2Js0MR0hWipK924ryFzHhO7Ch9qJ4Zxb3fVsxPhe1BAWWNk
AHNorEh1kC92h346Ul5DooYeriNSnc/bgi+PU3188LSUdTEKk/2bVaPWtejYIYWaMdHYVOAl8sOj
sJr80GZLTLAikCJdYwwOz0gm4i+gx/ZWUTTkCsRljahh5jmnjVXKD9NE09pze/niRsIOwnDKDwaE
PO7yDk8mMxfTvkuKuH9EHtG5wVDxQ+bkpN16qq0/WWns3Gn+3OSruhzi4+QUJUZljHdPeTOP154j
u0edLARwuFxuk4TDCxuh/G0D6OSAumTa+q4Ld4QiIz4KyVnz0ni61iNtetXnKtlpI7G+SPi88JYc
YnFoyBS7cKyBT6xmYCKGPj7A15Iv80De8tmMWS/eaEU8vbpEAJRB2OGIXdFvkRDBHY08CEeD0MJK
PhfkcGlOeCtitlwrwBzNdCj63on57txJs9a0LL2O4E5jzYqP4O4rIyiMubrWLPISmZjmXGvQTXF/
cKzKKwNfqtcKpaPN7KJIg6YYmletSo1HEcEK6QdpfMUI1HXwlcfmhtVifq3MtG4DsgKApLap3X01
vW62uWaIIbW65rQ4vMnlTh8yo12hKjLuZzPXbn0F4DtxHTIoaq+5USHpV11j1leqn+qPI3FXN4by
omPoNDC6fNwCCJ7JP5fxkvPq8XyXuK0/NAgB9ZsWTBNrfJUV9qEChfZKRe1esicOt3UXtixijunS
N1VWx0DY8p5nsJBXYVFHuz7P+71wCi4Nr80LC3cIdmIA3deOkPW2xkP10NY90cvosFVU8Z9kXdfr
sK+tz7Yf2UBq4bHUgoBs0xpRJfaWszM4XysmmmKdkZoEm8wqplujAIlCETK8WfAfzTwSQa5Vdxgj
L0kGXVjDesJepgVjQs79VUP/R+/i/iwtatggMnOO+kBQdOzCFHesmfG6nmiXI9axYznZ4Z0TmtXB
H5OOxLukAJJcMmxs0OMe7ESd9dOUrxOezUs9GtqLMnJLPCgohSj1KQHh961ooX7ysVEfMrcEelP1
1kuPCbxJdIMlzeMXSzab0jEwjShxDn5ZfKDe1tHljNVnf1jmTJXaxnSWD01YuUzLYgpSmM7TBw+m
zy1Iu2HrjvXeIUxx7cM0j4ATVXtvmD/R/ys+ZgWqTd45nCQCdiIWenY4gTuRZAY1PJOHTNNJ7ws1
/ZgVAk9F19nnRdiNa5GbxQ2/cWnKh9p912jwYwY/uu0kB+ns0L3uyE1e0ZhGR4Rr/JMPwObRkSrf
J4n7OGK13dEujakDKeXAE6OQrJIhvkw8GjeVYR5C9LifYz0ctj3hljuFA2PtJeSuDD0Po6xjbOsZ
rcIIru05xYX4kAp7V9pjteVxYgGuQDetIgcppo+z/LXPOvPDWAvjyi/8GdVCIe7reEyhOvtiS3Dj
8tVk/kiGqHsz9Vwlu5djs3WpC1etaqMNALb668yoyQzqiLiiJuU2IH0vSlAQlzXLGjEDK6DeMhhx
QpC5AQZgRiDbuQ4FPelGn8Au4EVCOKeyJieAQ2iodNPxZtbNDyrRCmDczZZEZZxQzNgoyCD6FsIO
H8iqpswQ/TZjCcRo6ank1tPbeZ0B0D2XcDuDUI83sb3wma3WPha1XVVBPPgGQ4t8PkxTtcRLabx2
ClA2PHDkL9XRmB7zFMDbinj7JfK8LdmW5oQIYWsB1HPphyp9Kkzh7GCTLSFOY8Uba65paXSJNl77
odVcTDSzF2daD2ia1JXszIdOeWuTgtMScrcPexX0nswuMTGDhy1RwElREULDgAdvoVT4n9NpBYtr
DwPff/KZmbLP+dQSLhAUMUF7kKawRbnAjlZ9r4wn0uPbQ2W6n43Z+Rq2VfNMxZo/55CTWbSk9uDm
tra1+i7aKLcrbiaHiiUngYqhN/CjIBpDrEeFPu57GCXJmWZVAxwxV5fu3s0MdOClcKqjNkTQRMrJ
rY60b/DnmADDya3NcxahygA0WBRpeWM2XnHjgKDNVwkJpLs0HtRLLk0SsWQavzShPmOR0/jABhXA
md2m1R32D294aql4uG4JmxySt3PeEhpkt7z2eKPA6PrI25Le2QwMipQfGpIHEvbMe+pjdqZZEYuz
KBvlS5FV6gVa0wLCm0i9ysSSWSNnFT7rMjWIgFoivytBsoFsxvCZfEA24SJMND+o51C+EHdDuJk5
9z7a6cwu7/JmZGGQ8ThUWzdSfbUV/kBHA686t0dsdhQ4AHmru5g8IZsaswqfbcPm3/j1CBjKJafK
XotS5zYqrUkRRir5KTcpbgWEo6i0XDYxIwdNE1HK82S2FftGveyhrA/1QAANxSufPGuk3R7EQPtx
HQt/0nbatJQAigkpFPqx8C/SWBfl2mkLitY8hG6z0mZedUE+duFz3/YxOs0OGCWGKJtAmq7jqPD5
QdcNwvKfv51Mu9eibkWes4EfThJ5ELjGTDYm+4lqZ5FgG1iNI7OAXhCnHkpKeWejHyt3eZLS7kFZ
kLDBzEYIMAZdoCO029HYKnu2zyewT3fEfOCajATzVuK9miVgx7Xph7S1nqXnEhVDvytIE4svMQ72
r71DbxSxv13Hl2Q+xPfZ1Ju7sivLD7BR3JvM9RtssvDZ77EpygmJqTDCo+j40nuzh5ROq13wUydl
yMVzprHUmP9Vdh5wTXh26f3H05q+DGex1xR/fy7BlybsXpLVt0wS2cuvSSrTfOd3bcMAw0eSvoO5
DKkm13l+VgOXcwZ6WYizIZEaYSKVoqKzyQFOD7rT0kQhtiLHhwmaruVRF2y4eQnz/iIiQV84PBi9
oYPN45wf497Sg2YpIXNY+QrvnRk/GCn8ISDd+hkzaSDIRYfTN/JGvGJZ8jjP8fAwmBjI3vqd/5W2
vyNtN74hyv/ZGv6JirX7WrXRj3L2P//NvzSoi0PIR2RkgvmABPIvDar9B6HFtCaAJb/pFfmjv1xM
9H7/0q8TJc+LAa0pEiUUAebfka+jfP+xr8uWB3E9H6bTQqZ77SxN5u+m4L5ZlV5Yefne8qKPA/Gt
KyVZhxgSPoGXumsJeiyXvo9XGE+AaIxt505bvJFnaukRUdWbB2sopoNcOkilAT7JX7pKKNEBKy2d
JtX77esUooKslj5UtXSktKU3xUhZv9Xe+lVL58rK6avVXpJsQ60cN13k3uKJ8q6HOcFoo4rzcgCg
SM9g2TI2zUZqprmelm4ZTa2g6YvjJE0gS0tHLaW1BlpwvrHJ+VhX7uCCHRy6exiBkD2Wrly89OcE
jbph6dhJFX1wRJGsQDLREVv6emrp8KVLr09fun4G0Tobe+kEUspvBK3BjhZht/QKp6VrWNA+JK0L
3gC973W79BaTpcuYLf1Ga+k8kitPibB0I9ulLzksHcpB0CXBZfSilu6lWPqYydLRpKj5ZPb0OGnT
nfGmKLZ4bhDyL53QWZXRhqu6GpYuaUG7VNE2pctyDJc+aqc147626MmNbmXc+ku/VS2dV3Q5W/Kg
b7A5FbcZqpeLJPfabpUy0c7Y2OWXbW1Fw8b0elaZssmeOnaMNwzqIQNITQWWVVIG11Hf3jWWFt5h
pLTPRTbxTtMKm6wU5TSsOnVy1ZKx/RT6LJcIVf3HsbCykuCOjsZNRdcr7n3yDgeIA9CQvRt3GFjn
QNHSAzN7e68sr/7okizvUND0+WNJOs+5nRMcp5u5cSXKtze+kdMgj/S6vaBZ5K3rxDI4eb7ZEVrX
0T+QZl3iSwsJcZsrkuEabaZKbbzSbVZJngEIMypSNXElVOcTA4+tObjps2tSX6zHMCIfzqSfm5q8
wj3Il5uxSKo7glGMK8tZWLJLKhXlbvpc1yFvBBKzeWUl2Wxsi1QbN4pG4/VE4tZVp7II9mgkxo1M
4LLNA6ktlhqYrtvIP9dtA96x0a38kQA8/XPbARLVLKtLg0gqzmpb8XfifrzmBGoBjekFw4ZE4Z5e
ESI/xUeimZi6tV5C8DWJHH60OxgTe1v2fHlCi6ZbF3pIsioqMrXQj1Nh4hnJAovwuk3t5Xwg1re4
AWNHLt7Uk+g6qgJwKc/fLnEYrCGBZMcbjlDwV25MyF9tlMnVBHvjJQHXszM6q/5qj+wnw64ib2T5
yVLUud627ww+niwP9yaaY1oEdms7gRXG3o1YYpDFkoGXL4VaaZfdvUzFALlnYiqaLF/8baPKDFc9
uGPBX8wX3Jjds4iskelOG92XyAUHkT6/3WnYGzka+eUg5wCY2ufJkgdITEN1HGqfOofijB4nDZZH
yjXzw1AucwxVCPemtSNxqLKQ1DFqOjz87ErMqCPpC6gtq14nyjN4D1w1E9/+Nh8K9aLcOLkq9co5
Ehc8nTcEcd2GQHhvh0YrNjF3ZLaafTt89k36ZINNqh+OR5Jetd7jiO60EDijWLurZlSPs0PV20Ts
xirMc5u3q1UMpAEm0QT7U2ZhqQIDFWZQYS4CVCDsC6ORIoRugZeU5jof3w0Mtt185K6f+YUZ0EeP
ll9gNlUSyHS+kmUMmH267jR53zfU6r1dPZcJHS2CaAPfuzRVx74+uo57Ha+pivdF2r6SXXHuW+xI
FBVxabq3o7TYPcQ75cyPUSsJfAKeeuHQ4Kd5bGOr0VZmPVWBZ5bVreI91q3MRVdtJIZzS/XzII3U
uHJI+VlnhhetHbe2AsNF/ZgU01UCyXAYU2hu1ZlVuuG1obTxaIxmuvWqiGnN4DnxDvwtSA6/F5sJ
CsfKZa6873tslMrLmnittcZLGY1B35hfmxL8f0Oo4nmKL2pTmoVxQGb7pTXUvvTsG16TZLz2nUVd
GoUftch8kpr3ZeqQms+lLLZ5nyvUMCVC4MKa1myc2UaardkHNRjeu84SIsChO78UvU25xvxt0R1s
azXelWlXn/lutkMHFge2PXOBE8fYjk0XrtJhyvB0GA/ORNFO0XrIxqk46NC59rB6QckQEYvPKSNB
w+/Yjs7EAVfVx0bvmBiWlX4xZbp71nLjM71w9LXdhx91o2iI3WhWnTG9WlN9Wyee+zUx6YGJodGf
XZp2a8DQ9wpB46dp0qwNzzr5SVbjBXpHoE9Io/sMhJf4P/bOZSlyLN3Sr9LW41ba1l0a9ETyO44D
TgABExkBEbpLe+suPX1/IjOPVeXpOufkvAZZWWaRBI7jkva//rXWp4JhWbgfmENxiLPF5PDqCStc
UJf86FGV7WcydxGlhN58YZk6EuKIWcUAZzXEHFRL02+XwajOte5cCu75D3ys6DB0Iv3eXGZrOxp9
RW6u1zLQNjnE9ZaW2VY35M+W8t4tPSlHSIV5YEr5DjDC2Civ9TeZPnwXERUsouZp7zNLYATtP4hm
vKrE3ItZRU+jLvHWm/kQ2Oib1OaxWW4s+ynC/Rw6XIZMVlX83ct4DlctQCrsCmdqgGC8+bn3abnQ
51xmrKecQClnCALmbBSd+TR24FODwYi8CSdL9pS5PUNza5U/oTxlP9HLCli7pbt2GkWsZzUkCcca
d3nL18aluaXVQVxg99UPQByxGSWKk5W5OkNk413kIMe3SszF22jo5sXpyIrYnLCChhbPTcFVxJ28
S1GPk8qGE8a+zQ+cKYvPA6sS/dQakT4FSbtQHOWrfufFqhRcEvEzZD/tztEbj7o0BFN+iTXo4ibW
tkOe9We8VhafmIoKjFrZ0gisZeQxOPX1paby6mSx599Gyi5pZVLRM33G3RV9Kc22S6uqCqG80i5d
7NlHTgr5Xhe12qYTzZjkkmtrmzTTr4ramzu9jLunsUnHg0xc9eKojrUs98INYyGzrTtSLWLJNMRv
dcxLTmGoyNpJ1NzApG6oQ41PLZRNl7HrmSP2XrrHyyqwQVjFD7clqdc20XiXO5q4baKqoVijbvbK
wN7Vj3kUcma4ndjKY2Ddx0bMHOwtr1nT1HKTVQML7FE1hMFzHYJXW+xKS1Am1+TWfqmXW5izdGCw
0gqMnqy2XbTD/ZJzxsvpWOfJNXh388i2X2XtyL4y117Nzr9QttX+HNfmPOXM3c6XTrzriwiomqlg
+DVpuqF7jkscU/26w7jyBK3vKndiZeD3c9CK0X425bSfxinetObyODume5lSg+4oz8v2OCT30CPa
sNApDR/q+Kea5r3Z8cgbVF1shzQjLSmm6ZQOeksxbRsd6Tw6p7G6WpFtb9zIy6A1OtNNlOFeZbWh
Jbm+Rda9+jl3V/3G7WnXWXM+1IbKfV6OWfxgOpkiCN63wI75gVf0MfD5mEdCrGAi578Dkt0vWvL0
RU62vyjK2RdReW6BK0/eylm2f4cu89yGwFw6K425/SIzJzlZfStwvpjNPA1fmKUfNAHOufwCO1v9
+BitsGd9xT5DR69pUrCtW4SF72ox0+0inWvq11qYLR19AWwtNwUluXfKBSvdroDpbEVN663e3Y4r
fjqFQ93EM8s4GzS1NwCppnrCOllf5GobFANCj3FGcFHXeAVcGyvqeoZ5TdQtChSlN+/jCsRO2bXR
DBbRUq2By44zIcJctVVIt+8URitWW66AbaTrdC88/5u/ottsKNxA8cYAWeDTNSgqsFTZXOjxD4va
+khomEKTB+c9xyvZO/uifMdIKD8EYuGnm9vZeVxx4IbXWgeTfsYj3WGPglCNoN5tWCCID11+XL64
4stizWeL7fuDXLHjRSOK2zYpPxhA43JbGwo++ditGk0FBD6FXq5WjHmnqfLTHZz1nhV13a6H8rNr
dNDnHF+crcHm4dpF/hJyBrqaKyqdAiqo6Tr1ASdh+WrjrlB1YKfjs9MDWleSrqXli76u5q64yyvl
2jhWwLNjCIHUHq3Q9lKHs8FzcG2NYzSsOQcUvvdJ9JkbxxDb+pVdg/dCq5x8XVYs/JKwhEWeN6HF
O1/k+F6M1bdqXefb62I/Wlf8tFhOW09fjum6/perEaBeLQHpag4A2UoB0ZdjwK4SCtToia2ROWs+
QjGHkuzLXVCtRgNEu9V0QA3FlweB0/NqSZh+NyiYq1kBlWj4lawGBne1MjSrqWHC3ZCvNod2NTyg
qp/zpi+ZszBDOHAQ7+PVIGGuVol8NU0sq33CXo0UzWqpyFZzBS/sicEv2rh+Uu+0DAtG8eXG+Lfq
8z9KHtM3gx/uX6s+x8/35J8qXzE4rl/xh+aj60SISfauRBzaTlEa/0PzocDgN8OkPoA4oOP9Q+rY
ogtWCAY52o9YzDlrnPQPBcjSKTfA7scizLZhsf+93hraEP5ZAiKCRK6Zl0WQg9Djf6Km5Hqkesqb
nQu6pHaMo2pSNxU7LtwTHkt3NwahWOYmwyZFDcXjkkrb/0FK9GeC5/3RcnOTvura/EZFwfSSu1p6
gxt2Qp80PBYmEhRoyZan9WuKs5e5u7Ieiik3icdRPYlKRVoAOLMwy5vcT9s9J/gsu7jEnhmZVOHt
WEFXxzKaMQBmPXTjWY83VVlYG2I79g6nHlV60CwfcjpRmiATY3QG6SzPbW90+9kZ1Mnwm/Fz0WnL
KTtOdn4rXouxdvdCpvKtKXMRcrZxWDq372aT6fy8aL80vhiUai9zMh2ErK0dvyjtUmVaxBrbHXYJ
Yb0mChsqboYGM0ivl8POpveESYeivjstSYwX0CFreFtuSJNR7Jgm4joTHbp2vaLjvRMvoOL9p8me
5rupoiNGGv7LNHnOdhBzGJlD+WBl4KetvjEuTVk2xx4xIhQZrbklKJaj7STpra8V736nGLFwvG5t
CihvVEmrXFFrw482d6PjDD5il1d68bMsqBBfMk//uWZugb22TX3wjfRn3xvNlq3U9N3WvZHiyxT8
opJeHKqy8N4Moyd64WYJ7039Uqbli9L41tTd429NxgHnPqVuHPzqLfknN7RB/tCoCCGZek5mIp3u
Lr98dJeJQAF7OHlcP5FPamidHftMtjEoUPkBJUOlQeK6BLbpHN1UGs/fvWCHPWMTncY+cECoXK1c
z+/nuV3uojERYbKQdE5MQ2OEEZPNdzFrJDLX2ltZgf2RYvD0cXTa4gyYdD4nHJ5uCeWR5Uqi8X5s
VLOr2nb66DwLAAAtAFT355r85WN2pNpttPR96WbjmSNaepgAKp47enbqYHLG+DPBPhAWkr0yUWX6
KAAXuzc6akMdpN1KLa9mETiNvxQBLGvQNcoZ/CAGdf5MXw2JKTYtBg6lXPGsoKx0Y8TJsBsSA1eT
VsLBqEvDvxnKknG+kxYmDE50zc4fp3OqeFGucuSpXeb2Kea5WAYDDXK/arS7recVPqVtVHA0tvbp
LDaBoCTJaNWLYpbRjTYaNFNhwDfxJu3cTPgvCFJ5ALX5RkaIniUtzwgUtvgxUIq3M5jdP3IVLUAm
yyEJnSFx9ms9T8AYPX73a8u8BwHikpTwol1P22BMQfk439SjZnWhh858AlA0yk0Zacl2xqZ7j5Ww
3i7QeULHIblEWzruQ9Zv1wK7AozXsX/G7VTjp6zwT2cRDSquH6c3mmRtbpe+V4aez4/k1Jy+AqPw
WxJbI6akZpi3NNdmHK+ieZuO3vI0TOBtaZXWd4kt2JZR5Mra2opuE69q7h1HbXQK6L9BzXKuvtkf
mspc7kZODGE9uSe757JGWTamYxqVHO5Hp77Hbq1hwdRbGnmlNz/mbSFvoTkY3wxDZW8YFdRGcxje
+7EZj96cJtGxokmVJilFLRQjgzlJccu5kxG6Hh9iSzXnOZMw6EnEX7ATVCFiGqyIMqWuXih/E5uj
OC5K/0Rrdy7SUtUR+7dxLNveCVK9BXZeSQMschTvG3LCGwh43zQXZjE+RbN7ZMiaf5ZCUuOrufMB
2I/14M4K8bvRUZGYQJJQT+18j39ObtKIG7kwlu4GfMT0VBUCTLCs4tDxBucW+IqGsMuNyCept4mw
rLyatUgOMy7lUJsKIokW3Cj0Ett55SG44MHytZ86UGVQ1IkZkuvuf2UAzS4W5b3XVjk65pWSJn4l
3uOljLdKLwoqpYaB/HqrNaHEJ/5qLHF3bsri2qKKwidwqtBsGnmDiaW7XyqmgHHylnuhp/5dmzS5
Cro+WoClOc2+tJgkOaF6Gyr+h03vJtbPeFV2wGB+9GsrW849swiifExCSD3aOdHQQWppjy8SO3Ro
6XK5km/3kSdr55UIDdeG6UjMrh42rDSfgA71GjesGA+LnVpvOYTAwHPpa9SjqtovotbfR/Cp6KzL
E+NDFBrjbBzswZElhuoIk1iqTxtJH8ix9IvrIvQjpwcR+I2pO9tcwDwnt237GzcdHkaZxy80tJGk
6SngmZ0quc+Kdq4CTcXjs4gddfJN5Z5iyps97qCRf+C+iUWkE+cWZNF1Wfr7HpYd8Dicovj5cvgH
ff8tm41ytaQGXBLpnjJbzGIL2Gzf06456jGzclPTy2NGcYhJ3DuArOt3sdcVW0ygZSi86MxaN9/X
ONeOqzSKJISpaJQYnLigkl1f4kqLO+qWDQZEPLZReY5Bp/Moisb3JBVyrw3CuVmG1v3Q3aL40bRS
u9ht89Capf2Iqf1JzBYhcz8C9DGalEd32rL3erffKtsdngAH9Se8PO/ZknXHJCMBpHIa0YYejbxf
Ckyykxa3p5Q5jsVObF3buKrvl9VCiu3WHghQPmCgMl6xu41n7BxDwn47Gl70NNUOxTLY51ICYTNS
e1ebmQoJeqE+WM+TNlqBwCW+BdUZBS4Nnt98L5b7Hm/iHQYVPZxaiV1YRT89lgQhCm6yR99i5kJ5
OLTE+M+JZY030s7j74PfskJvh3ojF9xKYASWXwQLviXQ1qlzztxH+CD2rtNzdjV4KgMnM28H7qpb
mehvUcvYQNcqdlNZnwtSRTi1pjNYbOupUDkLElyZW+oEhxUL6+/SKY/emn6eyBynzRtTCiOsD0m1
Hozh6I5Zvyuc9m3Uua/4otR3MaNqvk6NRZ+8a73N1oI2wsD1suXk+2QQ8ri4mbobtyagThymHC5W
Qc6NrCcuHOEWT5nmVI8cqvKbSnk86m2dgSgdcy+7q+tO31MCIC+41HalY8q9N4nmFgcpgYvJ1vZJ
ZpU7kRjx2cXev22MrD/ETI0odRil7xG0pmNiFciuXt9s5iyz2b6Nb1RPZyHeXlvuWW4ud5ItUJjb
jX6ql6ba2d44vfde5BVBq3CZRnnr2EFeUHEYOOw/Nna9TB8VLdFvDglbwTH3vYxhyvNCfpV9qXYZ
OkUdzpXWHOdWeGGZ5dQNLw3ljq7KyyzQrby6lZPBPianynYcSpWEeM0+cd4ZOESWkUeagznA9tf1
TZ7dce4Nu1QUuxFbxU5EkifoGOmnhfsAOienzcTzxCEyNfHLIxQXdDSWB33HWgMoAlS71d/A0aPZ
kjB9sPGmmyhMM9JP1K6rPwNvAr/qN5Kn8cGYomjrVr1sA9YQOSu1vg3ZWbQbNUJrJ3ofud9VItbq
8N5dcwziwZU8kAI2ERnW9E7/mKRbUP5I95YYjILtT27somohavPoTVGfUUQxeEn9Qe/lwPazrAq/
/OZOCejCUwT5JL/pJs+vv43zwLuGlWfS4DT4FSflIGtw6FMdVujuEFYYLjZY4nN3MydxtdHA03TE
jOfpp8Rq/Tn6vELOCPZ3vqZ+03B+Q90Z5BEhcaIHcCCLjgE1PfWDp26V5L+uW6d+NbnyzHxudnxH
8kk+AgYBAWOf0pBRB7Gcqs8mEvptnU7ekfLuhSuYYe7i9s63BVN2oNh6fVoF6FC4iou8oSNj3LIJ
aK7N2q6dOdRwaqUsH8RIryTu1xkRNhn7g1V0NI9hsN9w6jM2NbWaLKnbEgNymh+cprC2OLmMG1G1
eMlEwxEAR+GWhdC0sZ2Z6nNX4/uJXNYUhAzWCw3utLC34HCwL+kajEJR5KHgnbuO5K7CtOjm19GO
7uKMEpNAFP70yBIt3gxZDBanoy77dpaxEWYdFfuNCTorIPvj9LiHpHfn8RReATaqx2aGtzdoAb6e
pjLLvsVe0b12HD2ZmdrhMldL/FjaS7vz1jebItBsT5Ub05dtlPRwRMPYYKGa4DX1UhznrFWPUVSK
bkMJHUxKFmvHvG2qaxf7xE6Urp6bpNG/6/h3v1d1/ByVrjhbFK/ThVfR8W0aEgt25aMI9YO4cf1S
PuJlb6tNFMnKvcW6ZT1UiXp3l4bljlwmeu+0RCyhR8YlDdMltnDR4qC6y4u5eMkEaywvG6O9Rylf
DJdBN/aMQt0TAs74OZAECSWeRsxLsdzwiqpd1iAebSYAdqj5nY2mr3ADd4oI9IZGl/HHwqmPE79G
gXhTT/O9cj0qUSu/SK9NjHtW0HrKSiajyL31NH1ruATq2KSnx2RZsjNp4vRYmjT14+5jgJ0cPkxC
+1F49fJEvXVkB47u8MOxFKq3ws7nl5xbBby/YRThkrnLnTbXbBmoN8BPOhTXaj0nmQufq2Zh1aIr
QdGAATUW3DXbXJTVQ5VFOmZYUr/Mn+tBVrebs21yuMYLvXrcFvwKsxpBPrXkE9X3uhu98k7Ps9Yk
iuIwjCmdpwBBgTbxwj5xkLsxfjrLp8auZrzXfbZDTsIqLq0GbX7poAhP35ZRY/ELWIaBt7vvRQsU
mq4W13AlbfDNNN7wljQewZiYOsPQbPWaPc3/KS3IURbrxMsST/tIc9W3AqDT8z/IP/+fPOhX5+I/
xCWFRyskFDsbaZhmCdv+SzZTqmnMClMfLzQ72RvNN6i5NQZ+I+VRI8QYxW9Gae6HzDiZub3TrGZn
J/rWcylp7JdtWwMJGbS9v2TEMv4mOfz31+ZQ5EXUn5aWvzYJlfqgKgHV/iJlc3ElZ8XokA6X//od
+Es49eub4CgidI2eK9y/vgE0r04MvcN4SQ16k/jH0Ypd5da7r2/zbyPaf2NEM8yv7ol/LUlefo7/
6/bnlH78ky75x5f9qUsKc6UtEhDyv2RJwaf0jz5Ekr6Ac0yaGWhc9Skq4o/+9KKtiEbTpE/I0Ekd
sdn+D2XSXBGNvu4gJNLKuvrb/o457a+VV4SN+fZcRJZNNNsnx/3P3jSVWQW97FV2bow+nd8tdrjA
ti23s7Yi8bXKxwnWjNl8SM26LTX8ztj7mxDJtDrAKRZ7R2vnz8aEIRWS5bWJYc7DcjNVjvtTNYW7
SblAmkUdqo4gEd6WvBhn61EjnMYeOBh6g4zpJ2ZL8k1ijpFvCaMuGQQpgg6d+zDU/QBbivvPSpoy
v7BTDg8A5MXfeVSLpeFLBrcneAhSYzpSGQO/yhh+h1mBj8mnBK7GFzUy4WZeA5EUHi2UW/LHHXzJ
7As2SdQE8KSXWWYhXtLfmZSVHDwIlVhxK3GTMnWyaRfqg5NZs3OVnO9to6jccJnHjC91Zm15kxX6
0u2/L8D/2U7AW/tY/vUFeCyKtCLS+4919lwQ6xf9cfnROYqvxKDV0sYehvzPH/1x+fn6b/ZaqbO2
K/l0T61NpX9cfpbBH2G6gkHvuPx9q5z/x2LApCvZcWlnxNFJy4dw/pY3lCLAf14M0IFI2ynWUEyp
a4GFvy4O/sEbmjpAdgu9TU6Twt6GPaGmUxuXyY1ULlrrPMHCtHq2izJXZNbWtgjE6cGzMTW0KDiH
Ri+pSfLqwjkti2tF22KoFzCLQkwPWGZKa69n4NYecj9rXhSJAjskxxTD3YgKEueD0Q6MqiVU5iJC
Lgj6Uiy4IynMOPuZ43K6HJvluOhLZwGdrP0t47zZbAeSsklojjWx4zaSrFA9Tf2A6Ol+fDmlOs8n
q7IImG+JLLo2nD3bsDc6Sq9x9o0u2bR+6dyOFs63cugpMze0ndtSixMwSUF4oc08fZRZNj9Miegu
TWyU19X2V23dqYbsmnlTbAeVLWLklkxeC1tikotHhSRZz4eYkr6TIZv0hnPPni1+Q0CwTuudXWGO
M9qEnEQHHF3fTDZpF6tzjZfCZyeemk3xqBs0GviJ9RYTTbsDt+dv2Dea972RNccB+t4m0Y37xFna
DWled6vNbJ8niFH3pqsVF7Mar7ZgqLSLgvuanNzkg6SW3FsUlIZIyPmNXpZEs5xJXYeGUxXQrDS+
Ze6zLmNSQQNgCOjPYtwqo64vkWzKX9ng+LuBor9da9NIhhLdXg3H/7Aj1sY62MvQ0RLK8Fv+h7jK
C/RnPWhYEYSysE/w2IkTkCV+zJrWvJqTP92Y0h3v01YQVM2THxlFoO927Yxwu6cbtOF5Y5OjCaBu
Wxylpca9eCofiyYHsZsX7cUw8yTseEeA2OQPTZF1F22idjrlin1i3Uq9dWtMl5k0+UZSFLHVbV6p
RihsI4Yo/rZwny6DApZ1D1O7RuqqsgzjkpT6jZkocZpF/1nw39/FvVU8AP4l/IGx2L+65OUfPCz3
aNBRxv6L1oSLpbFTyCRHupxo2n7R+uoqDD7RrtN3ZyO3rJu5MALZmNaO2bm9ramqfUWIp39F67rk
ZGVU7pOPLhRq22BtVJ6PeybneKep/sahHvgkEud2GFpFHMapCOTWHsCIbGLwqYohZ0gjeTkJItR9
hJvXWbpnjSMZRqEr7S9iF7k31rDCuFSFHanP7hOzudPweupzA1e4sK4c/ott5cmPVrrusczq53lt
8cKR8Fa6TbEj+NDN1PIbMNGQf/He3RTzpxbjc6l1ysGWXrxYvY8jb/ajgxwH7XaEk7mNehlvMmG9
cjNs7wxZTjseYjUFyLF9nHE4PltETXl4uy2bg4b4Ci4ZJ9NOLjNTQN7nlbii2vZu2ewL3MBMnqel
S88d0KIAglYwY1YFNpsGuOqpILdKCjGzcjuOMt3lYzaFFrPIFbhG8SA9Oz7S6UWoH1nkSJvi9FBO
xbKvupxmDU7M+yWfnFurGYh6meOxAccMe01vx4fR6p5x3GkHTc32ha1Rsh4c6tYaBSZAzSr8jdIR
pu7naDRL4MP2pWy8H7Wq7a3jLD5Q51nuKNUFi+6l0f1seukdhpP3ypLIpQpD35Lq744cbNpwG9G9
tQ0/8ors3DSw2m/iokIDM2w+0iIuoCxYBQNWUtzP3HaDBMxEQIU2oTe3mt+WnpL4IeL+jOmmO6fz
NL/580Q4kcp69aganIvCIYgNZfOuxqFLHYfPYHgfg7E9mhJRgnWlxbRV2IMgTJXVR5kPxIPTqqOC
VFb+tcvcX7JmgRIbhH3GxCtQ9TwdHxTFB1B2nKqsI9hBZT+hXPU22zaZOtpOX6gH8Iyu3M0JeSxu
7uwTpv45KeZWtw7zUHUnjj1Jz7NFUx+5RqITlHxGx8yUoIrd5Y1XY22vJ++Q9yiQ58lqnIeJB/aj
2URcIvnIRw+peLC/t3ranJKlnNuAAlf7R8enPw116iRZhGiRaxFbl+5V0VrClI7J5VQb1NWqOYLk
4WdVDLK0O86U29wlRV88EjA33YDghLtPQAiNob+MySs9RO12MKzyoKdx8u4xdvvQR7GTEEjorHNs
NuCSXUuiRy8jVbmDRGoazWEYAlIGGHS4tf+qcovZmCK18bYb2vZ+ngwQji7xpSaAHSaxYZF+nwIq
4voXQfLwXTUifeWZjAedbNAt3rHyLhps/5eYkp72jSIyrxrhqhctL5ZLKYDioRD8LEvT+bQr305x
wZmqJ7E6FNuYIpWjXQ/Hkrtt2HJ+mDdz0az7/Yh3EaU88Z77YbbPaMPFp5aJDPcTx+gV/JiOD5Gy
nGeeI/5Wsnjc9XgMNNRXV0a0+epJfGzSafrIkRUsbkYxJkNwLWshHA6gck60+zRzVqqBWTavdHXk
F7OQMQf1qLPc0PDLhfCJyj+tTuVXfDyPJNE91sN8LE9sjEs8rwkXqwRNcLcoAHthO7beHBhUt5Tb
2fDFrSyS8dUe5/Fn5CXqzbMIlKbMPE0Q+Qi7waRm7dTo2XBPvQ8yqtk22oclZuqbCYZS0Ef0+0BE
RjYHVxvlmx9PlRfOS9Qfpd6ZZDjSTKFdumX2omA6W4FXm90V6iS5Fm0yFYZPWRy55oiS9YaQczhb
SGy8cn9ruo14jfwusrZVKnI4Z4MGALyw0mvkS7Fnk+xCyesBCREqwBVoJmxcbH1gxZsb7nkeO3XS
k87ZONISm3mA/VcYfODcQi6MJo21VQJPKV0MkHYSai4CvZUPet92mxYryhl2C9YkF9fUZnIzeWxd
q6mCsqia17zJOtT6uG/1kI65+juES1ltOyKJit4DtfykMMm8jQTrX9Nwflhx4j+5SVW+13Fb76AF
DsWGW3xUBjNIFy2k4Yg7Is4IcUxd4d76i+W+DXZTYBuVmNyN2AbEN5uz+cMdMWp0kW4++zge08Ar
zQllusF7UNXQ8ojD8X9zAMPegSjvfPXySA3hZCT6+wA8O5SVLd+Qx7oH28fGGmaTIV77hQPkNhZj
z2dJtH1AdkT/9BWL3W1UOrF2wgQWfcf5VT1h6XXanVkl003f9jPCjqaR3G5a/CqUzRyzOL8XS59+
V5V7ieeBLFQJBsfTtjiO2e7OnQ/vwofegfFuE/tQltGxpXFH5FULPD1295BKV/J6M1g/KE82qAqs
ZfwMDN5lL16ObHd0zdTnUG8ZfCGLxpe2M5btSDfZ0cgK8gWW3W0WaRa7Xoj+rLOCd/qm/JlkRk+V
V89Q7GTsfoKBjMAmZ6h9irEF/XCsOtoNNWTIgN8mZDvZWP1tYkywezhmYRaPbDTVtIkzi/ofK/uU
+DOrAPUHN52WFNxazPG2Zm/7UkRT8Q2FOtmLle3Y6FF/bliqsgahMfwmb0o/jAVnxHKMTx6dEu2u
alR/8FIfmghN1fn31nNpbsC4wRouSW3M51IazhZbwnKTa7o8jfivzvyExdmw0vQjWtKO+FTXHUqp
hl3sm9VRFbG5MfLlRc54SkLd0Jv3mA3pvakU22mRNr+zAf4tU/03MhUDLwHF/2pKrj7T94q2vd85
0sfP//u///iaP4dk6zfXh9Hs0o+Jg85FZ/wT2eH9hiuWExha1Newyx/9OSPrv7moVvAlXBuV86uD
8s8Z2f2N/D/SEmfi30frvyNRoWf+pxkZwhB/G415huMZf8Vm9Exr6ZJM2trGMG2ojSne7YwOIML/
wqACjPQDbU/tTHNarw1jmMewXR3y5reLE1lTqIMCgB2bDp8uDrK7hXjQmy8yyh5iP6c3ga8qN1Md
8RmuluqttCOT5LBu3GGgd0g6MqHdYm3zFsieJdtXqGIOoS3v0SVZfG2mfrgTw3tZN1wzDJbPHfmL
1zpPBy1chqJaGEjk9I5trZyot9fmhdN1TA5x8pH+A7OjeB2BS+U/Eq7iGNdQSb59pnoGd/CcklZR
E3eAwu9v11ylyb0lWliLNoZHq3ntuYyUpp9RBedl5l75a1UPrIrkbGbu4G15YKXEB6sCVk+u5fXH
2mbyWndiufTtLMLeLNobwHbjB6v46tWiFJpzrUdhPXth9TDLLH43EoPJODPqoCTuwAMKYi9PToy3
3nhZaLu4ZxlRk5f04NnRYjW6wEDS/OKZ5fRA+zwg5bnbzG19dN0R2Q8wQzhUPe0w1rwfjdS9J2Xl
G5Cbyo8JHCnHsdK7d2ydtWGXdY/mTGIB3nS7pQrZPESL1AsaeFip213sbjIAwze0jQDMW8AHnIal
ILkuYspa2NUp9+yJ0qjCRpuLZ7OU/SPgAU5SvU6bF6WD+veUxuHvncb+Wo42dSeVr53HBdN8VzHY
16RownGKlvMS6/1Lkc9ShWtb3XmMGnXDJnj45eM+oxtx7rR80xZYAAarKrYS11UGo8pnl62zPb1l
nG1WbFKfv6s1ShpT7mHv47Rk82JQUvWWZfQ6rOl8JYNcmTEYQr/SD+xF0iuHLPPFiMv0wV9svpsp
3OZRx9u/61Vi3ehGxpCQ9HVyYBTGCj4TtzC6QR3GWR+ucVLSIEkpyatWxc3JFKX/E2nXbXaOwCcT
6ObopVtiv/4V4Qd4IondWvuexaZzn1gpExNwAgDpfrvkH5asTX8lfec8vYHS+jZOC1Xq1Td+jznB
oDa5d6esvW31OTm5hLj8rV6PWAijysKuNcflho8rhd6mEmsdF8BlTfHneh1bt2qw+nrLNkpeMvYZ
KdiDkqv8+1TpmUUzSAyki7dnYpNH7GtIBf+qKz3uumDyhzlz8Cz5kyjOFSpY1XH41DoYyCNOwGig
6+U6j4M5nxL6fw9qdO51L+PIarlLaJoMZ/R6+I9TwdWzbaHEv0YR3gq9iDg9uT3W1jCXRo1drLUf
6aLBvj+neheu4EDyQqm4WIzX5w7f6N6inSVo65bgG9RDAGVDvqUCjo8i18s1ajEjBilu3Kfpa1xF
qBDZvZuSfPM3lmSYf7SWljBrgYhR2SD7lHYY++bZ4gj9oOXe2lC5Tsgmo/IQV85tvU7P5TpHF+tE
LftyfkClMI79Om/X6+TtzW3xMDYm/r8/5nLi4KZfbIGDlxtITAENNGmgq+QCHx09kAlfMOoP2Yk9
L3+Tqal9v6oBPrKAs+oDNkJBliFi0SIW6ICC+WtWNWHVFRIs2/SRojXoq+rw/9g7k+W4kbNd38qJ
s0cH5gROxL+puYoszqREbRAi1cI8Jsa8+vNktf1bYttqe++NetMkWKhEIr93hPKQtylARKgRCZzh
qF00SpEpK0JMwm69AGFUGsugP5gvGXJBjle94h5GvXmVXQAQK8zNnSmT5/mCjgCTBGIBLwE4wUxF
0nFqP5gaUyGw6oWx79afsuyuB3aBn4XdX64o2jV3pVk/jqlTrspZ9OtJAzeEVo0b+4LmoM0LDiLB
FYLcq4DQlhr3AQFqkQCeOkde9RocWmhh2NsaMLIkfcFEigjGRWo2T10s3JSP16hXOHB5DufJ3fmT
Rcn04F75GpYy485GjaahKmIF94ZXGXuXk+66hyO+WS7olqytcRVoyKtdlvABphi+GiVZcZ9rcMwP
u2+iTsxTnsbWlSrDdmtI2F8y7GYS2iE+QNkClt+TwDuxISGF7hENxykNzMV+vNwQAYlycbS6Z5XT
yWZ4iL3sML336FPmkQDm60C9QFKA/lAElo9jEUX3ngYGkU1jLarNZePwNYXMHptcA4nFHH1NNLRo
a5DR1nBjqoFHX0OQhICU697xT1LDk/PA0iFP/5OnoUvyZjmbZjM9KD5/qZ2L94nR4iEwQpiWYV52
zqJCckRE8d2XUXWjpq3UYOnUQ92QkgmEyh5jXGd9Cq7aJmX7gLO92LQadnU0AOtpKDacZfLuXvDZ
sJZyLfLhgUVY3IS1WdwRqgSPr6HdVIO8lmXquH13o+HOY6mh4CJwwo0xaHh4sr54Y8f52DLyx1KD
yJ6Gk3uUJDt5wZjZDjXejMpuja2h2i0XPBpucG9piNoA2j15clowyqbz0e95Rc658o8GLdTW5r9s
0r/HJtHO8stzcj19OCRffuBvh+TQ/M0idIuT808n5ND/DS0dig6b5hdh/0jiuo5mkSyMa1BM+oD8
DxLXJWDE12dukoYwi+if+g8KMkkE+vmETGImEdyOz+k9NOGTLhUSP7BIS9n3YyVSwuPacr4yMknO
Y27nD7Pj5d/KalRHPGTgN+iYwHLyC6xzAXguWE8kpHHH/AsCxNg/3rlOH73kisf7qtVgUdJjVDjW
FzQnqtj/1yQzAS3R/btl2BQvi9dP9wPZFkhqlrIgxTELim+jBqnGdgheEryggGcXFKu/IFqVBrfA
ao6JhrtGDXxlFwzMv+BhlYbGMPwXv0OnHmOSrm6ycB5JJ2vdBwA/ULVhbKLvvYbaYmM85ygiQSqq
NHtVGpKjY3f8NMctuT6LTL4T9gBuR3QfqRXdLO4a/AEc+RdH8qTH81mJjoK8EBf/d1Eaxn1dUbCz
EmMZ34yGTafWBTOMQeOg6GrHvbaTLIdGZsMAr5pQYyr6Iw6FH8kt7vDk1VocbPFOUAZ7qXm/FWRX
8bhYRJFyYgDfo6DrkE5FvMeRG5xoPh33Zj03zkaVpf9YJjFZf4S2F2K1LOAAoPv2AL6MwQRnjluH
3xZyJBtYtU6AvhUjBEXY9Ws7ytvTEOXZFmkYeZuwR5hv2zm86ojwvTCLFe6+JrghvZDYaUIbh4dR
lO0hXpL6QNSeZAqJgn4dpmVRr13qAh7bYupPlgjAEYnLuq/DAqO+0VTFrYUy0SSfSmW3qb/U5IMh
B/5cDPjS/cHtA8i3Gk1SopZZR1+JkGOnH/XE3k3ZtpBVd4uKG2BkTgHskHcjuZ1mXB1mKvtTn5V0
CPvJHN8FffMdxcAyHMxetenGIJniO7lohYs8QRXTKnVV/151HDsOEUrSF1IBs+PoVO1WhUum82b9
8WtjhQwVUwc0BBq1Cw2nE4wcrbOz6pDBa6Yd5Vb1Ms5eWpOYivGe5K8Ua6+lIIj2whrTh2kRyR1u
kcUqvvHt2pO7JvQ35d7OboUw4NqkPK0m9MQXZXQTS9wEpVWj/nL7Ec3f5HP+suznOOAaeLw3dIA8
unKOt1OFxmndW9ZYHaLK0hEE4HQwYv56DG1xAsDOd+SXlTze9DssNTL9OJ9WogKqodK93kqzKddt
b0W7LMkXisZ7G3N4iCUydspNkVtXdh8ioDQtsZpr9wFR0aGYTO9aNW60XswOZN+slgOkJPd9IGcQ
p4u7RJsq6FiBbtWaNwZcqL+RcqATu4uQMGP5PdllV25TqF+ShMPpeiCncjNhj9q3HrQH5hrVXvmy
HU4IhsuHxarcipZb39v7WYVVLZT3KuHBzOvsO3bUZ8vAglQE+Tf6pN0NcZAUv6SZfDIGu7gpplms
ZQVSlc6e9Uh2J7tWgJyVuQT6xPShmtC+JqQ+xAGhpQjqxiG/Q8P8ErpdsY5JXV0ZtXPI+vjBR8ZP
CIiVrSPc9essNUdvxfwZHDrlo7zPfX236+kJrU6yMeHUjoKaKErpfKwSdmY/+ISwbtie8i1Dg3fE
alMSFhxyxoxdOZw9zqnbds4QgSPD/OQUrvtZlF62SXLO9DPJxCcx9OIJjGW4aia/mNmkJHsKxxQQ
/9SLjHeTCDhAjjxWtyZRwlA/cXanRvbGHDXooVauexiMEEuyZYQzE2U87yJb0RJXmeWajGBaONK8
vSkHomZEV2oI0P5q+sw0+BHG3RyRG+qFbb/FVEMeicNNuSdnD8hEQWuimC+427aT8aByCAvfUxLz
uefOCMeUzv28ThgLr1NYtNtMBqgyTY+4gypXDCK2uTWDhrokVwy7TgblZ6aR4C7pY1D3mK//c4bB
0PYG/Ab5XN1aI+11SxGbT5jHiu9ycftXYcXuo6Dr/r5tyapf4Eh3BS6t86j64AipKQlRAdnYEuRV
sOkm6fCYug5GqEQ6Xx3JknacdrqGx6nOgdVI/MCedSulR2h8D54hy2l5jK1SNyQbVkoebcjJnGHt
Wnro9szEy9ZjJnOkwQFbZhHfWiExkSmhRJixBhGQTBAIOCYn1kVUQCVRn6iTWTTJrgQyQp9XRM8J
MvNkRSKm/MLxj5BKZYzptT3m8kCeRCshl+a3koLTtXIa9eSMDqB5lIkOm3raxyvRyme8Jva1Api9
BjgnCaDwzYz11iYPnj9Yj9gkbWKqsobQrhaemCCE5FPTNpIgEH++S2QNaMbG1B54o89fE+I/n5zE
FXI14CuFrHWQKduuIhRq6E+k5d33AwkCzOeO1fefzdbXh9uFESY3Py8kjKEBm0WXfnKZBUjO6Wt/
4E2Um9gJVJ0gUK+wqGwHC9/X4owzUUjmrL4F/ehvo3xhDO5StuAEU+9IRMMUreJkGfaTWT5N80zT
Rz5RlYAm+shXWWxIHizuHY0keZU4DbHRbFoC/v6bu/cH8PtXODKIJhKof622uvpaya8/a63++JG/
n5BpaqYpXmDs81w3tC1Oqf8rdbSROro2x13d+kof6z9wZBRRf8eN0VYhurJQQzs+pzs83P/BqRgQ
+k+nYjSXAqEk6svA9j82zbY0XRVZPPtXpd0E1pp+LIt4NAvmsV0P0mj6Fv8xtOFEjKlTRzd1tfAK
7jzTADlQPavyscAjZ5RInHzkzltDzZ0bHYKIFQ1uOiKVFG2hSCZPcJeLXdmhB5huevIpCflbbMHp
gLQdDCG7Xhalfz26rXzP4+mePAoBIWsbYu0mvtgVePYQ9rTxprHV8mgESlnXqidNad1iCYOu0WZa
tYdF0W0Ts1UQwy9NiCvREXl2KNpgaO8wTuePXRuFr7JQDlM7L12Lh2zMmitC6BMA5SX8bNAoWXOJ
xVfbOSzsdI/WhOJSZ6nKLdE3wW3eVv5rC1S7McJ6+oKngTcOM+2uHhbsC3gANCpuY1usHYqNcBIa
xJWosjhmmPu++NJrP9vSAS62qId4r8PgvZiXm8Ds6PAYc6IM+Sc6j4PvEDefmgcqcaxtnznhegaX
5P+hsOB+yIiOXpvLQtPeROLRikN4WK44OrMluhG1e5PljYfKUOXdAIH6MiclPFy3THuUcMt9KO3l
xItRI9LkhRqQaEZ6SIos/cZ68O6zHOPzdqxt4xZ/FyIxz+8whM0WsG5fPSVKcASnJeaOV6xYj1gV
OA8HvX12vdH+ZNSFJDSltZ3b2o2HTdhwXC4R8x7H1FJXBdaDcZMO7rC17GqgJEHbdTC275zJUYfC
zWYsS1GrvhhL2eyCtDD2eBTU0U1s9Q5cLY4JxqlHZS7RDbkT9XVNOGy5dxU9j/OgfOq9d/Po9rbP
0fNv/wX3c8fkbHjahrFOTShO4nDGkHT7U9bIeKpOYHtTQTUkVUBZuEMVB7CCGR1nwER2lEL0i/zi
/b+Iw7+FODD0s7v9YkdlYx7e8+Unau6PH/o7NUcOhQj/rg+3f2Dmwt88wAi2WTSjAaDdD+Lx8DfL
RSJOtoXj44TSeaT/2GFdKDkEpxbSVlwi/xHuYAFg/FhYRZm9CfChe1OdkFeB/UE87vhO0gX0cp1G
ixMPSKEl7ieih1njFVW/LfPeaL5lxgSv0mKyRC0UhAQvjf0BYeK4d1rKrsCWSe354Tb+E2+IZ39A
RPjT+HC8iUzbJyTT/MgZztJbvJzmuKMgmLO+DTmI3waKIByQxsjLV9ZA6J/lGu427SigiGEzjGbE
BsjAFH0Lqsq6l+jm227bLKIUn1RjxDcopaaeDVtaryWdOnTDFGNDhQgpPSR7exmmVEiBQBo4R3sj
OBCFpTaumVfIXS1qkZCT1GR5dM8J9U8cnYwyQ7rkFS3COFksG05igNHQWuGJ2FBL03/Zdu7CJ3b3
hJi3cAqcO9Kbh+ewJumdVIVyXLGDF1ChU9a+lUtpkjVFPj+DGyYxysNAZgF/QYJ31OQlxQk7dUHZ
C0UQdB6hD74n+4fQm3hCBEC3UhQb+y5V3amNM2s/DI58T82kuw2pPtv4mbzCgnRqsBo/iSqluyQk
AkvIocfXSGvBbIzGhsZpdtwCDummpXuO1oFkZ1CRwgwzWPWD4YavppNJGhgxlm9UXiSfbdxhYmUO
3nQ24JzuUZEgYRTJIrdTOs7XsVCP1AUVt91CbS3VnBXGusm34l2QG+5bJ/F4Uj8mV7OH/503s5n6
D2aQNw8jtmDysoPyzhuV0O2TxK+fGWuk85zFCDFmy0hvlWq3DLr2jtbf6WmBNFpVCRqG2W+8Pdal
ateInp5Aq/OHtQTC2Cp0KofZoboad5ixcpSJsZoIkyM4xLS22ti/5663V2QxdLuMbNBTbDnhSfs6
TollFhTYVWbxuSEd8KkWDL7tZJHGlA8GcItMFRJie752RlN8i0Xi79DNtFu4VxIEbILsKTLqtnZa
9wR9JKO7U+2EgKnJm+RrzrJfOXY3r3tW2kqx6z+YApMQJqXxypvksEXMFEJNJcUWG3eF15HcAzqF
nYekL6kmNJW9irs0YUkTsRftJkaUZa3QlX32+CVrMgd4lwbhsPWoe/tqx1mC5XZZfrfJdTy3yBg3
wTx3BxSVkPE9CMYrb2KFTBgy5WiPftZt6slZkrXqUUnueQPDtApPymBlt6Ww4VZJ2yapLVw2RVzE
ClEz/Q7eLKHLXKPoabzorKuQcgGP3EazOI74CeWqtIrkOmZGpnOO6A7HJY9g7Y4aCxsJ2SCslA6y
IHLfkfJMuDiLqXtSU1Nd62oGbp9q87OHsmDn1CFxAUGqn64kaJHccN4Y98zcDjkJPQm/ggRzby/y
2j/miHjCZFJvYlR0JUzSPYbEjK4AxMAYG4vcBXbC6XVMAOtWDTYRc1XGqrI2edrlaHGwvC9IWDvx
paKQbdh46EIxKGJBHm9gq93jbDHtrQjiEGh4xj4pr5cacGcVLuN4rGO/JrWeTYRsAqAv1Oq1T4Z/
Gtu3ENHTvd8RR4c9k3xbAFJZ3Lo8GJDuQUK2Fzl2BnO5hW65AfO48dkOrsoEMyQS5qJ84SDUkvjl
9HRzkYt4jjRHaxAnKDdCM7ep5nAFR6hiYw2puzE1x+uzRrGHa+Z3VF53nuwkuUvtKX9uNEMcaK44
piNgUzYTU/uFSvZknr9ncQ/BnF7IZsA5/06mS2F8xq4AHT1rZtq+kNTiQljHVGZ1O1fz2J2in2kp
remV/AXUC5rvJsa1PQCdbJThG7hXNS9uXijyXrPlSUhYs5jG7pH+QMj0yPKTe8uz7U/1WKYPYplL
6yA7Gd/hwGswSlAgUKxtkcgv9YLXaOWiBfUI4YbFjzSfn7RhS3QnfdvnHiUF4hLSQxLUcwHUT84k
fmvMWh3gjeh44bBJ2Gd/h2w3KEhpBUZ/Gpe5RBya6hqdrbPLFodw/tyet+2EKoG9YT5mWqmAltTi
HxYd+zwPeQ5HRyELZQirQScAExaA3CHTygfrIoIQi60FERJtBCQk8/QI7nHVB75/+doORpBclUwT
wH4OH3K0xFYm/nvmQOdNgdsQqjc7L7DczTFjWLgLncTiquW7Dd3PQvRy53Y2mmuKQ9hyvOI6XoII
JQfdNAI1o+8Z5HhapbEJTOKTmsbNbhaPdCiXwYEfULN9W/GgIwPWghJsKOaaNCR7QysSrHLHP2lg
Gl8yLUjpbGe+cr3WLdb0ryBY8cLxfdQiFkKyxKZDN7vX55K3QotdWKWes0bBhwbGvehhFi2NkYSd
JMhVnO7KCbS8xnMSdDSWVMKlnNHA4QHtHjq7pSO+eIPU13zxs76vtq0W6mAXQbOzXPQ7sau1PNlF
19NfND5BIiZm6UAT8BcVEF7o7pWMrfwFcRVfF+ENbjbeGjSqPSym/5jPkbfPLtoih+ByRVhq4pzl
RX0EAWjfRnkFid4n9ZdFy5R6LVhCwcP3ReAHOibanaovDvJ1ficyJ1sLngDaYdOFlkEFrbSuJdsZ
T5GWScUXxRTnLtRTRYBffCWEnX+F4HqVhkXQ8GI5KF6ysDllaD4EIHtgALWjPkrWhGqSWWrUbflA
MFR/U2uPDv2pKZIJbdzRGlQCN7WfZ5DyIQ4nXtY4EM9kDCXIrHjErlMYNW8DBQvxOrkponmvdNFH
6IzlSHuIUCa0b0HYYizqlBGeIF9JioEFI0ELV0QICqgNSZ32JgUXm1KoHUv9xbzUpAW2j9lQggE/
y8br1lLoOqeL7am7WKA4nnSf7IsxanS0SQq9Ji6Ei3XKZA1E21A7qsas402AxLFqD6QyufNmnqIE
iz4icmwHhRM8ztqhVV/MWq72bQVdzkabhDo+o/aL7NwlSz6v2dpLxCzB/NIRGfuA2EZ8aQkE3dc+
6pdVTiLSu2tFWvAq2mrfyg6CzIhLqo8SS/HKoKh42KdlY93ZiNvLU9CQuxMPggitynRT2jBi80hf
e2GuKwJxV9Kh8ngzowxy+is/WGyIoP+Odf/WWBfaAfjVvx7rruuBlPmPkss/furvc13wGwCXjU7J
+YP/RcH5N6wsdAkyxNKNI9HHgAwd+r9YmYOX2GbowscI30yT/D98iTa/MGTchINGQ8/R6D/CzpwP
k51l8YDDJsN4MykK6Ecmvx8IZfp+p4HU3+7osXCDTZYZ1oOZtIqw1rTZ1W0WEJbSCPNNGiJ6EjS0
kSFdRSejSzEE8v6HahbWdW361Z7o3lG/Uyh8DDivPwVNyekhafBd1WYfri3UHrdWZQy/Zx3CTdp9
ihfXho9oSnrhWesRnJVL2Aah6CNZ/rBfVmx2074vDXVgH/Ifh2qY/8Jc/wE85A64LqOjx23QBlI9
X/94BzIOawyqTXPkqDnfQeyGe84s4drue/25+Lt/WCL/bGT9eZa+XA+4Eqs3IKnu7f75erYBnxvn
eXOcjM5ZzXHxpqmqdRpxD359pQ9yWn0l4djwtWQ3Ai04Hz6ZAutXvN0LNAHMfjbbNydJ4n2IPUwf
CY9x90uSRQ+/vuiHrILLRXHighewmAJyG37+eJlpo2Pj9HkcfPbDlaFlQxItg0edk0d+4H9+NQ+E
AwNvQAKDdv3++OXFYTClVZmRFGZOXn6uOoo+yUqA3h2K8OnX17I+WHj1RyPThosIBxcvApGfLzYT
upQQcJke22Qu4EUTZvlN25b1JugsOHvSLW8HxvnrSebjAfsshaK0PPxVf/if7zAu4oDERRNESCAq
+fnPwEQsFpqJsmM70Mq14UUv6SuIoqfQxx/2Fzf4z2vIMy19Gg5oMaHU5gPy0zEoO33nZzhulLqv
g05ueoMnGN9InpDClMJxioqQ97+47j/7kMK3aGr1fSITzA/7Uh5n1HL5NDtVUztyKOfbnJxhol8x
Jd/s11/sh2u51FlAgWscja/XMrV858dF5KbGZI1JmB5T5nkkc4sgscbslquYKPnnX19L/64fskwu
1/JIA3Vdwkxcz/rw5WVlz4zC2e2oFjVZm5rTwqlInfFv4q/3+f/FvwNE61bh6v9UQ3lX4wCU//N/
P8Ji+jMhK0OPxCbDcrV//kyDX8jOr+eUoDjKajjNME+s3KWCshwd7zFJ0xINLXJcAn0AkGgdKOPk
jziDf/k3fFg7+rMitGCjw1xvk7D7Ye0wnOVp6/X8DaOE77Aoj1jFyojPkbOUpzoOGGd9Z/mL/fxy
Cz/cYlu4fHAHyz/uwQ9f5xj7nO4iQYwPLtRPXeaXJ99xl5sGmmHfOQ2VDL1Rz3j4ljkW62iio/04
+dX8DR1S2703SIZOFIQgU9WUUISf7RSpzLj/9Ur4Z3+nxxcD5cHpgICBD7cn95xoUsIwDqYj/Ldl
GdxuPbYFYxaG/cmH72AEWy2ZIfCd11N+JvCLICCHFPTjkNfuFfaq6Igy37kJDV+KHRmidYYbKhTj
/td/659XbWByN6HsyFHw/0SwmSEp37KYUgIUTcpgc0xgObOL7Le/vs6fn0QyGPjKmEIIdxAf342p
YXNTDJke66lW92Gqi+6qvPauoGC8x19f6+N2zvIMTAIebN6OHli5RvB/fOyXQHrSnTO2cxoJNnEQ
jRuYfGr9eFQQVjTxupkJXLWGWbwaZRXvGWn6v7ixlunpJ/Hn5Ro4sJcmphe+6OAjgF10jWHzZNAE
P0zdchSFzWbah7PTHOOhUfeweOabl9Ahm5Lppsv0Eoqd0xRb7opMc++KcP/oFA7DcoeewR5Wss2o
7W0JTyaaMy/VuUgkSj1ysR5U4UTfR4TTL8FSqDNCPcLxw7bztewiR98TeFdjZ7LhIpWwH2gS8B/9
pDEPPWLv6wSDHNVITWqQgTqp+yWOnGFVADjdljiovxYRnUuKqsQznCvml3Cuou/Uf3rNqSpbxCcV
Ur4Dxg1XApXS4rxyRKfPCDVO3FXV2u7XBO/rO9ue8zyh5GtXc3SpX8W2/L0Ye3falD1KcPK6suSM
X6GkSIOtxerG9G1I2LxrGXvfQZYDG9k+x0bGMZPY5SkN44FEQ9/dT67JYYg6CPktEER/VVkrXoN2
6oIH9EGsN57+mOr0OuTyiOwN8gckeyemRfGqUJVv5jyMz0L/rGTQxarjEfbYppNEowW79xTWznLm
PVO8tO0y3V5ub+RP/dauEvO+cdokJxBRFMkxsmLfOdmYzs85PkVCNlWSgTRfdivc71ddr9ihAnpK
v1R1zoqszdky10VhqcOQNty7hUg/ue5MM3kiW9L9NHQmEcp2bFZ32qaqBTn8nomKtjNmWPouWpG+
dWZIKnXUdUtMLFZYqBVEvveIA8R5Dqqxs1eGzb0tHTt9K+LS3lkItL4CM1HVwUNDc2iUluremwC6
1n1OVZU5tvNtukBKboRrpV8Kv2drQmVN4oGJc97R67DUISLBgGBrvSRUym7UbHGAscpa7SgLYS2J
slfneKK8mgjrVC6rXo7qvvQMiCNtKt8MiURPlPEBQIGzSeE6ZoFtcQg0X5MpNuFaAlYvxQ/zXRch
Rz0MRO1ScF4bTz5iOW0WcpdzbBTZKQ+KbagA6uD651tqSNodHnuLRBHynlvK7taLUXf3MeT80Qy6
6gryRFcqFenGt6V5tpxKnYbW9A+O8KKnuBfb2tV+H7/KzwtXo7PcE7elEvs8pZO1pScHq2bmvAZY
mFYk86IEXRBY5nRemMasAB1te21B4O/CGeE8fmDiBLmr9kuYjrdpXC2nzAp3SYKSES1qTRKtA9ti
4EyhQyRckS6enYo86NbEPRZ4knV+ui616j33tYNzOuMpuu1m4gJgxOfNSNn2mhcO3Stt+uxHPsZt
2dhXBcYwk6rVddNX0z4P6byhjE3LO00f/puGljRMHmSyvGGr/doMhtxmVDltFh/Bnw3mdDTM4HOr
Vfsw/E2xXuaAt9rQ2F9Kxz0pUnzIo0lvEj/FReD6T+MYXdWViD/3qCK2Cd2xp6Qo2YBdfUYq7eXG
Tx3njDmE6vC0kCdjJFFWKf86F+0S0D5YEmgRkuPb2rH8HVFnc1ismggEGkkj8idiJztZtVtbq8iI
xfXgFfxBdUHDAHivrZ495Tq7eSqIre1HIsKRZ7a3HJTcZDP5mjgTZvFMMFX8DGQ5PS61x/mhlkS6
r6gBWc65UI42MoudmxOLn5W4XufCJya1DUsuyin63MXmQ+BN04OYlmXrqGHY6vcPQsS6IQE8bdry
TvaAgoInrThCWXIUsHNCHbqFs0geQFbllS/XPslTbEXVhPYw4o0g4lAcmozRBxVCvik55u2o8gXr
ou6lWXeNXd5Ks38RhSKWG6Ltxm0VgSYxnsJs0/vYjHUjNRJIish3VZZ7dya2850vhvhTn8XTlTPM
mz6NplM2DSY2K/KavzjZTAKnR5FrStBQZxyrsEtO6O8wVtkTzn01lizMjLMDI0Jh3NOILLbl0hEo
iRTQLNHJUgQXfO/dGRWrX1n2k1164tM8qVDtTS81sAhNyInrgfMYRQqHRqnwZjZanxAamCqnrpu1
0bfiwAQdHsLZsvtVYw3d740dBNuGNLNT2ztnUbom1dIdOSpuaF2DI1ccYSqBuakI74uopTk7ciKH
4T9LXGCKznoyaJxZW30RnvhSMYl5KNF5CaOHJkbffZ+VKe8FRsLj3Fb059WETgY+SwClKzYxyn/3
EwFBOx8JHLb01H3OMUXexb10cF1Z2THKWvvMHUw3Dub1doys/eh5LOywOvvAB+uoDO27uC28A+i+
cx3G+Py6ho6IyGstSrWnel+YFJgVSgZfB220Z6Np16OE5FsHfd0RNE3e6z4ZKxsL5QQ1RIUWJndz
dm4GM6hvTUUaLY6D2l81kqbu7ZIbtYv7cyz2RV6JV4/apyc+WnyFjjKoifZ0i+NihMvvPeP4Nar+
AX2TQXCs04RQ6vDZvNMpA+w0MundMLHrciOUMtFo1afCWnqerr45T1lZ3DW+198Gcp4PTiuTcJ2G
waGcVXecAoLQERoEVzV5JedsQLLjxmP5potsCOxuwvaTi8J/5/tZ/j30SoKyGgEli7sKLImWghch
my8lv3rbtTX0QegponIlJWdfTSgJzIGGpJyjGTjLBhaVVC31XxuXOrsrsp5py6ph470h3eal/T4Z
IdHthHiiqg8d+u7ieDlD39VvwqrGE82AsB0h70AAWLVfPHTUEG/9nWWO8i3rcvbstuCtwSbQ5THd
5C5Zxd5zTzeckO94TgKCrd1qTr4nBsbCPpUFHdJuXzEm9cb31k+q8+w19k06ecMzCUDjm9ulwWs8
hORFaAcrWQ+EmwN8e3gyREkNc1kdDN9dTvCtpHOV/vhp6dG7mnlJhH4w4rvNWs1cTrm15hSF4MFe
xKYvWlANu42wLRSzw1/Vzwe3ysyzO6UFwvKJdwZU1lKui2GgVpLNKaEcMqMl1Yq0daDDc7vpXbtm
O1uIpA2czKaJgaKqoxfOvEYs0CHWJag8jZzKeEqL0NyFNDlvG14Ke8ds+lOj0uG9YTbS7EhBbUXJ
XeiC9Etk66UMomSeE9HYVGLAfh9804leFs92vhp2Y3y3kX5cRwEuOK9SGV0q/NrZncNnWjbHlT14
3ZeocVOOk2a4hoF/5mBMz1Dk46jN2wffoW9LZ2EotteoiFhU5YvpVebKJKddjHO+ykRFka0Idki0
iHKt0N8iTi9XM4eTjRDUhFlVh26aGRtZLI1z4Zy+5YWdVGuDORkzbV/zqtRx0Ia9G/zpd6Jywj2z
vLtuIQ12lDiKdV76J1uWtMHQMrYqPV0+RwcE0meDgjGWs5nN1tXilaT3WrhS+MVJPQR7e2nzVVku
xR6D9/zY+lQQ0KAen+lj+2400Aytok3EH0f7lALsbiVo1intluIQmsAD9jzi0Gi6Yd8kvfmW94jU
mfF563AQOmHXdbHFp+2unHo8EP2cXefWvM+JW1/RRDqvGap9ZHzz7YQsiRyh2T94HSncZjlSJtc2
5OFS1mVzFLybLWmu+iJDFddLuv6MetsYtdpbfqr95+GXbjHKXbc0/lXfgB0oiA+s06TdGV9T393V
UbJwTglvcOjSC9a+TqW6HfLohDz5uemiM1sugBGi6iuSKb9nbfxiheGDoEi94TRNChldL2aKipDA
lZXoKeLxTLlWnVb5GZb3XOuCF7O23+bQ4mBFk+UmSOxj4Xf9JrTNXTY0KBDEhL7efy9HsubtElQb
ayMTQTwNwyflqPeZHGE/GxCdiILW5SVc4k8mIj1yi7sgP6HfIdRgWXBKpM7eUtuxTT/P40z0TZ9c
e+2zGYwDwqA23CYyfRROnBzERPdy147DZ8Pugu1MTuZhZIa5HoaOJBAKMXjMF/PkOan47Eu3glBq
KbWXydQd09YHHp0yPU7QcTXvawwFW3I6chdpuq+uCXIyul1Szg8euXPfcLiQ02M0BYAONXQyMPf2
aE/OFew3pS44L8f5rrA7/fvsNqcEE9B5ArhAK3aMsQaE0O859C+opkuEuEkO4o44dOw/Oeehg3AG
Qdkh9oh0I406I9AqBDT15cTISY3RuqPL+TWI8+i7jHweQK4KxeChgeg4ijBIbeygZiyKWfbDht5Z
0t9izWks9RC90mJmbCOjZcaoabHNUjXftLzjXoI2Ws4GVRlrcgmMbU/3tHmTGR7FfH24MHYMgm1p
kpmzpu2H6YTeofH3TNnTbeYvxKJYufr/7J3JctxKlqZfpa33SAPgcAyL3sSI4EyRIiVtYJREYZ4d
49PXB+atMikYzTDluhaZZll1Lz0AOBzn/OcfdkbYpBdROgRfw1wD5A4tx/hktFJtbexlKvAuiHGE
etjyWkX90vJ6ipy8SFYtJo09pUOm2fq+MkRzoLbnT2PcryGJp0FnPAvFzjEc+iv8Kb7ZWW5u4oby
b2VF1Z1s8KlARXTAqiqBYlM2BzNt+ZC2IrgQkQQUgB18TXoDGMEyqXlbr68sbTvBHDkEtmBmQ5zG
Xnes/MvbP0IGDIJqm7a/dBJv70g5+/jSVC9tjtHkemxMUAJXDLcDSa4bjWaTWc9c2A9eys2EMCxJ
MFL17g0oJmSIMcpYupsuBTfO8rjCvjgmfFrz+Il5NKQXNhHcezuX7XMZKy4gTviLnCMzrLxuvJNx
ZnzJO52nXqQ6v3kYm0Mji/EuHal3ZyzF/TntyJKspkmR+cN1WfhkPlaStq/uo4rAzymp95Rq9PZd
lznNpk8DUrLjGVQE8JLDALNx5utwwUurl6TGBnqes//1WbvyyrB6AfyL93qagCi686XXNC06r8xT
QDJwz/HSCedyp7BBs66ymjxSCSHkskxmJmSzBLwK5vTibd9pcTHv+oQnIGYE63hGzveRahH79Njw
8/sitI4aw2NAEdqs+6xb7knWMWUz+J88q/GmdHpuGyDleslOuTYLo9ija1aIo4v52sEP7xahHOHw
5O7tbFx/r5W1JFZ7/fIHs8R+CE1Pw/SyJ+k7g9+jnMrdjIWjf8l1/hUYCM3BKZb/b6m4WwYR3Tgh
CWe67vlDJK42niSwQNO/RIa0MNVW5GPFLfs+0iivDTIjeCOXhh9L/ODXbFiASgm7Scz8UUwUyxeg
xALToMLsPysTHrZnDMFFHwXlSxDpI55+Ea+OFvEKW6JjNklM7EVQGeVL6rSQwupRE/jA9JkOayAL
jE80B1xhAUV0sc4PUypguAt7r4jNK/qW5lkRpRmvcuz5L7qS29S3pUngqsLJY3lhzTaNfuZzXr3g
I8bSY9f2F5j3BwcF5IrLo6u1LzNGWaEOIqdq/j2vIUqBw/d7J9t+HRkEvlSq+lHoroekMkAO2jfB
ha54OkoFvOwjb2DQTR6IReHtVdOrbUjk5bUAAr+ucqKGmwEu63q2Z+Myw9nmthB2cCEzwS9XdD5y
U3Ac7nUhAT8Yi7obueyCAcnDlawkkAJqDQJ3XMh9q8Hr2CXOrH8P9aRCBeZqWBVGFe902UiidOlO
YQByPnoWdwp3AO2RGMvgl0OMJhZ0atmDjU4OhyOr4AKSWR5QB0yzrznElzuuQ9tHcHT/6tr0yaRF
GOOXlsyGb2PvMoVqKcgboNQq3EaUFXwZ8S27Mtq+uIkG1T3G+uD+rHor+BWXI+xhiR0h6WB8max4
qHeTdCZ0vEgeD71XB18TW8qCLFq0iBunBODeZFVMZvkbJPy/zlLnFEGea4F+//+JDtcvcfH6B3n9
3//GPyQHGz2PsEkREObisyw95gf/kBwcA2Mpvh8Q0Q2HuhXE/799pXBsli5Av4OU3SXPE6rFP+x1
BPWwItAXMUb2GAhAf/gLfdDxUIFpAg0zf4dZFOx1+2geNHlYYZGbBYMggMm1ldM1qrXf7saJadv7
JSB5SNw2GeZAtn/jz//GomCEtBSH3uwTj4o3nrsibGHl2tzS/7nn/8Eqy6/4bRVkuOMoI1Zxim+t
9q0cX5U8Qxk4dyFH40knLi1ad5bo5ntHv5/iTT1///gqDMQJRyMP14XTajHkMdkZhnFMOmkzDa+p
vm58qRXNj5Lx77DlQDC31LWzLwPMtlAHcXpmHZ/oVu92YyvGLZJfYz+N/bCPq6Z5MqNZGCSJtMmm
wUAeq9ZebqhFhyuPeG+6g0bfCDX2mAAHwQMcOKovh0Thx2mB0pzESS5buwdeLwELXAKrXbfFZsvo
/Q6rY6jJEe64zKc3qeZE16QSThg1deXKjpuShqKjHNAz51JHbcB8CHn2KpJTdK3Xms35ncGk1gFG
I03iahPm3YiPEV6uUN67qw57zc/Y6GWbqIqIf3HqH7aZO8waiTTHX7vftM6MBshsr6zUVJ/HYrLu
B9Roew3MaluSrEmZg4Y36wxrR/Qa/LexMq5dOvwt2VMjKaNj/0k4ij/CB+HKmZNpW86uOYF3tsZ1
gMOaXwIOrMOyi+6DpB9+eAoPoX4WZBLZwYiHRI8yQIvn16Gwgy9RBZNjQ4Da/JnhpBRY+hivTTNq
2Zoxmvql1RY+4WOSqSciMMk6HG1l3fcQ20kZ4gbD4rguadPVirkMrmKTtKEFBwp3U3AOuMD4rQXI
PbE6IFYHyEY5MBAT7SYJrVfVwkocJtX9TObxszWbrx72EV9HE82z1WnxF5ViA6BPAL+rJqqNfTFY
r0tF7K2ioZ79pIbpnzDcIxM6wKy50/l7+cjvSEYnvcg92T7FGoafJPA4l7nbRXyRh2ArZIM4AkYi
OmmSnMJC9BuvqZodrGp9D519BhSy7XDtEXq0dfHXpBDP3PBCAtr7NFMsYM72uq4Ttcd7PfUTmfQP
aTl3DwrNL72mR9xhiunPfRbC7yQRJ71grI3fjlZ2257J8a3rcTtJtjSCTQ6WuzE5O2/UQFLjIWFM
s6sy9GSYqcY4g3cN1RB0+JDhXKw/JEWXjivcnOStmRnJPgpDfW9YTfA9wKwCRwtTC27MwQNjTiNG
WgvXGatfgL7bKSIxawone40FiHUxVU19VWtLc5PP/cH2Kvsu0IS2h5or7hxy6K8GS5ITVFMfwZ2G
gCp7nekLAMShbhSE5W5EtI1gMviumECi4xhKtRJap+1LxkG/rCR1fwFvqXWLrdFlgw3L98jTjW3Y
1RZWapj8brVWeeDB3nI/AkTyG2Mef2bMapJ124/ZNgqZVRqtMfk5foVXGHdaj/QO8zaYXJTHQpPG
3iWCYi8RBnxxzaCHii+jez2vdb9HvW1vrG6krHfiHqAWlPOHkeJQURM/doMX8PDSEMt6XXShdwtZ
XzzSBDBTQtCgbcfakJeDGU53oqcxhLTu3mEBWrxMkRzum2ka78YkUjcjuYxXxkg5jWeEvExJ694b
tezX6J3thwoa+UZBDsGvDKRuLXWTBWpMQSLMwTFVbWadxG68zVJnVdi23DD/L9H8DPovK7ZVvoqy
MsJxuk9+ytlufWxt2y3hp+2ercHwEvPFXTVV7V6VA95sbRW3OONHkKF1q77MBhvOelTW0eNMxReu
yNnjb8ogsknHRsnKSHG+4NeGj6ZRzhdTOtWXzA6mdSaDuF4ndkHmkswT70DMBhl+iEKYCIbeQZJZ
vFP0EkjDF+1RlMa4XthkXq1BCWlzPV1tsfJqDv/uKqPanXZQcLWtE3QBIhjSs9aYE3MfxnLG2osu
6a7Imvo7CnjFMdan94S6A3gnxP0qToFvWB/PROw5jo+bU/+K9HXembBOLt96pqGMM3eFwTTNbVoa
35GoMHDMqN1/tR4T8qnFcwvSEA3v0mKZhS2xa6E3gjWSA0ZJZ+mCYTTieqy2vZtSjrKH3xwQ3Y1l
hMtkZlmS2R/ICihMv+4mk9pdZAuwlqr2mWTndkPtyz9qNULbxmhJrt/aebMNzU+gwpS+VlQ+9XGe
75XXFXs68mAbz4aOvm2xfaiBMfVxKfbL7gVFoDq4ju2myCCIb3ODVPch06ccnk1/4wE6061G2DY0
hhdf2ykaBkMj9GvFtGz0S7B9k/BVQxwg32M7APSUX2AwQy/gEHfXLRj57CtyVEBzRnv2iYezHwz0
Ol/eJrWxtSAzb3ROWbnF3hlsmpe56lgWjX9wMc4uyfUNDS3sZ+0Rg3IoXdrIo3cFQujSAQbpMhH9
fOsI06VbzRtbXgYYt9CkkJKG9ghCP0HX7p5qtDmISkufBg+hU1HU4BC1rW0lvn7MQEAWwjf8aPnY
tR4TEC0BSxls0B5h0DqVHuOYCEzpTmA9/2LkNZ78FRscRn16MbOj15C48Muw9OI14Rt+YO7bPrap
PT+xkcI7O9LCW5V0Hp70jHFsC/Jo3FTF3m2E/UVRkKpVRxgmwRtFOP278zMDbbxTKp3vZ03vX/si
0D7ni2v3rFRibFzN/uc5pWoMfk06P3a0xLDTrcq4AQ/RHkMsFe5QgjBZyEwUx3KMvxZd6957ZY/d
P/K6Z9FN1nPfaNZzIqvphi+VvYvqSNtM5GxuwBbAEImTuJ5DrfmEf3KxNRtE4diSjjdvd11JJvNl
67q35uLAVxQlH742uSRO1CAOAYV00aHVKdmIuxFbuEuHGcq28IgFzSclthUekcBFOikWaJ2mi44+
+jZwjfDAyJ+xy9tenl0Dlo9mudQVrnU544l247RFsGWMEWKghrBnRd+X3up1kh8wZre/eAH6LBVA
rcMpj48hGSY8/hnCctqWIA7IVBBaeYJ4xImeXs7GAktAeUin8YZDYTqYxDHfOs08k30n8V9j4j09
ESQhCRmZcSuaccIAdEtx6MZRCNtQJ7nFGQ+RgwD8srocDHGYkUQ6A7hiU423tdPy6cZ/G+ugugSa
GOfcSTdI+AP8sw3Mxvk29QevYUy5CqyWAZgir3FdOEX52MFE23UcONRADIQuUfyq2xrYENjT7mFF
A+BMA1bMNRySHXRf0hqJGNUeW12nw0aARMVsYciV9aCAetjyaipJbuD8xs10+xrEv+pBIYwie9KB
Wrd5BTIlvNj4/kaGsHIG3NYw6N9xOARAGeNSrDRr4QwxNd7GsEOZcsH3aVLHubAHa9q6amrwNyLt
Ea1ID1Em92zEEKqHybMq8MW/123GIchVMrCjgP/xaJGfq7C2j/qrTmkY8fCP3iUCAQu2q3Xgtzh+
7mNdzAeUKERhk9S2XNGtE43mGvAjujHm2GzXXZw/mGPabJldF9u5irS9kiVh9UJO5repmFzib4v6
AVsVyHJprF0yMbvrEPeusOmLELtor26NxYFhFV9Exygsw/3+istIN5lecnLKkNQn122GbQkMsw8C
5kbY0atLyD8N9LBad7ZUiBGDKmKCVTTdmWAR67S18x9Oof0A87sdcUXYmeOQL3VbfUAoRDzJHD8O
ZTSvG1cLfU6rPTeiX0NILTYhc3zmYO4XrYD1jkFCyXSurYONOyw+boKBg+4qZuyywgrYqbheRGkW
VZVJyCfGOwCgxN0VUbhO8Qfd2nEGs7MUfYdFQhJ9C7te+iluEgR4dMRAEuhcPlTw4mcEahCiVrkZ
XUaJXd0VRVp90cK0WPFVz5EJVQzjegeGmAFNZpO5VXro+mkmotdL9/iTdr4WoTveEA1o3VluM98l
od08VHgRbWEAOMz/xibf2LNtb/GQCdZBQzJvhovurq9TWnI9iy8QIU8A7IpkoWbOL0kpFOC6mfSa
zVCGYmBE1I1petkW3ynvja+jXbjXhtcpfd2YRJr3dYJFhll2w10wT+VBTaDMiRa1O+VCiTDzHFf1
FAUegqWGp7hBiPXdiqx6WPfYjd1ahkruC6nKHeFozVe7ob5CMhyZN5Prqa9ol50LkiGL52By9GBV
Y473pC9fSNvIKyBvN/LHouguo9i1rqO8Vc/IbKWP69BwkcmwvyQjOP2hrASqQWTwcMtOBXe9U+U/
8xZjNzLhrReGKSUaOyTSFwYGD1eNAk630QsAdvaFRa/b4jIxacr6LAon3zLfN8CxEbjdlNr0mvaO
+8UsnYKh/kxuUJjNO8hayTrp8wnFdDQzSolIcF512og/ytRwkiVZ4pOlQ3aR7eg8Xr62FxNdBTRS
MeO74ZI+Vc0bNGWPWsZcqlCkmHDKrwBuXMI0mVulRvXciERgcw+uy9TYqdG2UhnvS8/OH8s0L6/U
nJmHpmGCSz2fw49AqpdWbkegTjtouU+7ZGuvk8pgjAz4axmd7T4pDTdl+k53TxczrEwtDj6Dhqor
PorZHaVi8jIaovyc1Gn9pepIX9pXGpK2VRzUcYrcePH2xI+XhGRNFfeWMIZi/YZRpo2Nk3hH3t1F
b3av4eAywwPeuRo9t7gUVLY/igoPzwnHxI2tpTdz2SNUboWW7RWUozVTofIq7QlugT5ZqRum+OFN
QjG0ImcvabeuK2sIPzb8tAb3MN7/n7h0obrkm+atOkR4TEsVYc5l292liCk2FuKCp7FpBR8uPFKM
Ig/u20qU34VWfbOSdvgGK+phxiPd2jngrhsNyHWf1DMne6UJAmqWuBTPwbcAfljzSeoZ8fUBSQp2
1Om7ue+Ji2HHIwEtrX2EFw1RSdgzrwhYxYIEN1MfZ9/wOxA0SQ+chCspNHT34eg80urwPYGh+G3J
gd1UofdsjURp6xUprfwVE9J8rR6s2PrpZG5z25dqQtUS9MRYQX7hvk3JtUd0y75vHO4YzmB7fAfG
BnyFmyIC59npI+sx7ktE9F3MC9t4qDYLaqopIg1LEs2hRGTe0YM8cSCnt2M12xc1FLOVGpS9rbIi
eCm9dF5nAOOEBonkxsbIG72hRhdjNlS3WEXU67Afik8FYnkqXO0+z3N1UO6U3wexZt85tR5ifmCb
N0bUi19GiFdcmQzVtuliolqxMLwtJCGDmUzlg1VBbYLJOONS+TUpUMpHabvPOW63fUVu9KxG/T4I
OhvvPVjFpUrL/YR89UFx4q66EX2s5/X6vsm6x7DDl3d0dPtChOW0V0PzLfIKx08IMV8zphgJfnE0
nzTa/opSzrkYLEgbbVin1L9l8atTSR9vMlV9F5B/v7auIrqFHN8o/V7qSaJfGlUXXLpDkGxASwY2
W2s+dqY2TmviVKV3E2fkrq3LoiYSWTRlJXd1Mc60ZlHDeH1qssci90gnkZO3j+KFzQ+E9QgN8nUc
IRnq2NQwjxbNhT4PPxxJ1yAzAhUpqmiSahgFMxG1hzz2jMWv0tcgplzw/ktM8uynHEbN2gowyqQq
zDbAHT9aM2aSq09E4CV8X6dh8LvRfnFoQUYSiGSj31ND2SBnwERa5xo/LC8bLq1Siq1dC4CUFM/J
MDD83tOCX5Et5B12T+Z9O3q/6tHSnkJevc+m6TTRRrZlzXysGYNN6xqLhb4s97o3djgv1MUGVyds
mSElnxEqvEdBEfA50kbN5xmueazjsdHZk0vrNv5ggd/1GmBcXJXsyXpPP56fYZq/Q3bdZTXPgMSP
C619LHJxRjlSJzmNP5XE6enwpFdx7ozbLKyyzccI76mlkJvh8C1NfDiOGe16axPBPhpcWOSGj2Ni
8clIeuNaV7hnfrzUscSERAyUbcj2MMjxWPEIryZ/W5+IBm78oim6qzRTS453QsnJ5l3V4Zjvcc+b
/hYkZ1HTEIYAh8OQ5nhRghnx88Ks3p8IVVuRSs1XugGyoye1zlzfsYxnuT5eaEYYDnJByz6SnKUc
/nNVaY1PYpMISG4kvVmr3eSQmiCamFrXd9VkgCBmc3TdZeN4Zv1j4cfb+oLAEJSoy4zmeHYSWlWk
p2Hru7kGAF9wgXY9fP74IS4X8bsCYllEmGzMRdeGJMP8c64xGnwulGc2vlJAt84QUUWEjghuMlOf
/XnCk7TvcLwsG4rkj5c+tX+EiVRR9xjeGMsU7PeRCjm5oxGaollAkgkOmsR/MVmAYEfTl3jAkAps
isjF+XjZU6++sHRqc54sEnhGX78vK1rPLp2YZZ06yS6MvP+MS+fshza71nPYvx8vd+qFRCiMtgZz
ahet8Z/LhU2tG/CBWK5V8rE26z3NP2YTePqeOWXeiWrenqWH9JMOnINGP76h8/zPs7TnbvjRvu3N
Keh+Yh86rjQSP9BLwHex3Vl/iYgZ8tUAFP/x5Z7atATS2I5tCTSo714aRyiijvUGXn5o3Uv8QK6r
kCP241VO3VQe4TK+0hl8HqtrLTQpnZVz9LydAj0JAbCLpxED4KQ68/xOXZAFccC1BKg8IsU/n186
dgU+TgMH6lDjSzOU32y3/Pbx5Zxb4+gkJfzJtPlQNz4kauJ0mr3l5ucUb8vDP37R2X8YILEVpfNu
c3iJOzSmavyK2vU67HTzwsSLkfCcIf4SaZwwUJT0xYUUlxoB2w8B37kT7f2rJxAlM0Lh/fOALo5O
NEtW0AdLDx9sA2dehbPSGpfTmji2BOZP5RWbv72vrEemEtnwEi328btX01a5E6IfPy9GChR7uscc
yTlTSrzfi4IZOuZwQLtLBvLRC+6FhiIsIqt9/GMxrqrKeI2m4MpJmGV8fDknVuIiXOlg9IGuyTna
Jl4bx/M0uaXP0QZrSWsviR16rJrk6eN1Tjwmw7FMHcHcUh29RUX9Nuu2qzwVXuOU/hzr2yZ70dxs
naTFQri6+Hil9w5yLnZ1vy119I0Fo7IX5QZSod4DuC8s8hEH598RM0iy+mL+PGH3vCckK2g2taXc
jY735leblnWrZuL9Eqa/e7MFRssbAQCeWxC+pJtUuLCRZhUO0XwdZPSBVl0IyKJMi+ir1DYzyTy6
cPpsvBnKDgR7Qre7BmbDsMmO5zMXiqvq8evHF5y5ns4LYKBdOTqbca/WhFd03NM2Us8eoZ83Ru9+
mmw7fsnnDqfdLGN+msFEQuu+c4g/YmZtH2x0QbFkMmvUVQqZ+HMe0Bgpm6y9Mv9UDe71HAAs5WVa
b1tI4qs6xgg/aBIBD3Mo4Wj1+JpridatR6u0fGbbw0YpNHqsk2yA8Jyr1ILLkKSYsIyc1xsvHNaz
E44b8ocyj7tlYoHjza3+3VmIXR/vgBN7zUTPD4ODbxYl/1Ik/LbXgryvqT4m7kuCr3tveOLAUx/9
MGkgyRPENfgfL/i+4BECibIlUfDg4HFc8KBJ6PuhykvfcxWuX3GZb2vMYa5sUal94IbqKgJ6fcS9
Lbz8eOUTry/VnL64RbpoTY9f34a4RC3q7AL14DR96W0STWrmPY8I1ZPXj5c6cZEQPDiNwDr4z3Hp
yFyUfnPqCj/vG6YiCDoa4Fpc1JGaNAe7Tcm2bhmw4+5qAtp/vPiJ66SuIigDM2Ju8rH03CHdBtip
KPw2KON9PRSP4aL1dpOp+esywFoOKQMBL+2VPLYPAQNqQ4SjmY/k6HmaimFjuiNW/JkQf71NKTcg
TEGMovt4pxevcFHswr7L4BV0ZHfbAK8iuR0Gae8Ann7+7Q20dMGFmYaFAwN5fH++E2GcVYWV1VyW
zIWPnLcomSEy02mzJaby48Xev4AsRmlDaSAZaB9/vmq4IZHd5VyZZj1GQntGnvYzGcUjhMAzNcjy
Lv9ZgrAUbanNpXHmv6mxf3vXCZqIp0KDiIEscSvASr1SErqV9TPOeah5MvNcNXp6Rfx/oLEtL93x
58WqHIKVWbE2SM71qpdyMh5Fk9awfe0Mr0zz6uO7+X7vWzqF9+KIjakF094/H53EbQX1rZP6Wtdd
TFnvW1ZKaod+Zpn3BeOyDK2hWAwmzGNAoXf1MSZzN/UJTlkE4RiXVSNfxI8v5v0pwiqGTrGBlYP9
TqSPQmYkGsNI/UaAaIH0wCntfjmFfZ/UioE6WY1iKs+ckosd+rtdshwc8NslzgzH1gwEJaAAiAAT
PImOfcg8YLiiSqGZe0zp54Ihdjvhx7pCMEdoFtagFWMv3dmrsQ4PGXPkHfkhj/Mk608QcXEXqCqK
g6UsqBcRArQ4+7NnYvKAIlCe+fUnH8wSRMQwEM3Q8YOBkhBlTDbI9h0YySaTl1xoIzjnxw/m5C6D
VwmkhDXxu5Izt2o+I2GZ+YVycEgre19PjUfXUeeqllOPggQwWJUYT9DDHu1mJxNFVRccRGMlILIE
0WG09XH38dWcOoFsSgDsF2jKuXd/rjJjWzSGnZZCHkLR0jt8phAAwqlvs+/w9f++iqZnhCbKJ2Px
SDruUNG+27g68opOafBzuXdNbN/nTfD88VWdenkWY2QHSi6NwfE2HltShOaSlyeLpXuXTgYjtkD+
ZNhS7ppQuj+GDIcd0ML2zKfq1Jn35usPcHSi6QE61SNh9akfYk6qCg0FRbirkqcqmR94Ec+sdmrD
0/aYbHY6y3cgGWYIUEiRLvtVWKX73JbO/WCiyvz4Zr7za8H/SOcmOiafIwHN+ehc9Tpz7CSQu+92
g/4UR3q5I54IPloi+ozZnDN8Tgy3XHel6m/rqUhvZOaIfUSC9nZGxMZgmcAOo0Zjjj4DPkbXJee6
W+PknXfosHkz8TI7LnyaoNXlkOd8bUaLMYGqXwzlYUAv3Jbob/eZuKRq7ZBHc5UVIn5Kh749BF75
LYLRMduL+nLIrQMokreyJ63CFpfr+PhGnnjXmGlTgjqOwFvg+IOYOfyGeKTcHor5ZzUbaqdXkCmD
DP7K9PLxWiduh/HGMZYLUEvV/ed7beI+oWPlT2kfGD91AIdNLvWXdiLQxCGxFZGWrc5UGCdeOsNg
YkdFwxfrXYndN9k0NmHJ5SXySxSHuHHA2mGO0cwrgTrzc90M9QY2Ru///bXiUeYtiBQF4vFJaZGA
EDduW/r0ajdo/AjdbbJ70HjS3tLwaSIT9O/rNhZcYABM2D2OsqO7azNtbK269DU9rNd48cJKKIS6
HzA98HObRvrjKzzxzWE9aqglJppi8egNzIPGiuKSWzv2IZMLqxk2el3WGwEj9j9ZykP97toUjNh1
/XlplWPFKi9o0QyvLO4wXUat6Sj7Mu4M48zxdWqPCl6oRYewIP1He7SHElfMIAN+m3ePuHq8Slk/
ktHQrOKwvncRtf91c8QBhujCxIiM8cnxC2iMzNrMdi782Zzh+DnDp6ZrNhU4wJmFThzMQOr4kAmQ
Z2Qcy/P8rdiuZtR6ekALmIXyORzHvTvXj2e2hOBvHBX0f6xxtCc8jXw+y2INCP3GCgfX6gKLGvnJ
7GxMZLKh5S7qSKOGpsJtLAk/l0ODz61kVtth4Qr418GGLGImvRa5RZowDAwbUEPHQjUXZG5F96ZH
xF8xodAKKr3Y5y3kLLrbaQ0NNjhE0mVIoY+IFY3FzQhXW+PT7OWQrQoDP40yb5u93hPW8mY4dotx
K9VhuYjD8QW/jUYn2hP2Mh0yBKM3vYjy615ret9Nvce4TNs1dzjd5WBFpI5DFPQhJxKOMszVNugi
CVk4Ha5KS8S4HCXd7uPbe2pvWobjGOwTsbiU/vkEsT6p1WSzN6EJv9SjenGj6tYS2k7kJaJa3Mo/
Xu/UG07NTbEHfM9A6Gg9GU0FWdhT4WPdvWBON4OZHgZVnCle34/VFsdTUwD8gRHY3tEyGI5Eohk9
Avj09L6q4gbOoPujTj8zhL6GkLLupPktbIozLdNxfKdFCcG6oLTcUZrr44LMq7DBqgYJJlJO85eI
FL6V21jaPUIXPdvCmaHHqWWOH0Ha15uMcAqG2wUHeW32BwnLXyaDdhB6p+0MZRXrAGIoG67aM+9k
gu0l36WBIfkwQgXEkibceMogwR7X/E1oBA9mio7fnWW9QvlopagKkecl/B6sH6pXNB/GHXmemFmP
SPBQdPF/z2e5jlqVbB28C55qIc89ilNP3MaAFpdbYAaxZEn9fkbEeivzIiULEQOxienSahr0fWqo
/szOOnUW/bbOcWHUVz0xl9he+a5cnJPBG9ZEe2w/3r6nShsbtz7mCszbcCX982L02qzKGtsmn6GT
u54WyaKOz3yKA3/UTmdEZycXA6+kZyFN613ZazccRkXGu6JFNmEiGCfg9rODAQqXWsVnbt+pg8AG
9udrgWTvXfGbTZOwE1hUfpM09xiikW8cTM9l1ryqGM5CZJ+5k8apfbHMvGlgoRA4x3Oaua0y7i91
WjJmuInMpnHhzs1wMMHiN6XQIt+qahTflSc+xXoQ+VOIqCHELvPaDd1055XW9NlBEoQ8IwixrPr4
SZ/8eRyIwEjgt4yv/3zSwxi0WhpR5gx19Sq88Cky+4dMwCP5D9ZxXDpF2t9FMvfnOm2vTVEFH8+n
E61Ac9RLMWnDpuyaMx/SU2XrYm0LxLL8l3P0HorBQ8EB99JXaEaiForrUNw3pcQY3rglHe0xz7wz
QMWpDfzbkscFazJbGRw9PffJDdoT2/DqWRnkdvuiKfszPYc4tX8XI26waOy2wZL+vI9qCTeYRyfn
mDGnbyqqfuEJSOJqZrhr4NtwvfgDEAqkF9u4XrQGmrEwMxtIf1gbPZPiFT0HNa5WnYliAVUbOqNI
NQ+k+mL/W2QZ4TOtuxudwX1yJacmhlYthCmtHYm+WaDN0vylDyZyFvwQxkr/lpTdDVScaovb/2vs
9sMqn0S87fLJfKggXfOxN+WZ3XTqLniLUheIg317PIDNsqoli7ei8qvmw6xmY6V06xnx+CWYKaHL
03BmwVOPeFFmQZRxAFuPb3uVGOFUUwz5cY3nQF91TbV7cycQIeY6q3bhpH/8wrxxJ44KQhgzJhfI
60KbefSkQ23KmJJmuW/ns7eOhs5+sCKjXxdikpdRmWVP+KHhQ2DBnHyTC7gRVgx5N2NOBaVvrw1Y
6525DSfuO8XGIoHGHJ524qhR8uzJxQdFZD7WkdY2aib7uogoG6ekbJ8TzKOJyYq+n7kRJ0BMWAmg
Psup7bzrfcNRzlXQ80a3cwCVVYTWDkKq2LVB0+7xXBYrdgrMSYkNIglJ64mZDMoL65wVsThxVi66
cOgYeGYzaDP/fPd0qBF2ruIc3XKCjcqbriEWWF/ArS7kJXfGOagENjISK1zKMkBkQ8uZo+In0t8N
YtB30xRgN/HmL69m/QtlcbGPBrYUiinSkkdP7qHkv06QsTmy+61lJ9EWrrC1abRC+ZFdO9sx6pyN
G16aZSoeUlGMt7y2iNAmXoTnyO28i0x3vuqYgp1pzE9dPxMwNOjOMqE/Bo6A25KsVYLrz9LxAZtS
uKj2GD/HhhbtPn7op5aCeA3XADU6n42jAoShE37ky2cJE9JoU9XuouYbq/TCi7Lw+eO13p7b8Zu2
oL+C7pXP4HH7X2h21g15THPQY8azIoZqQuw1W8Y+qMoej9XMuDRKPbhTozncmKYW3ptKw7dEZNW+
KrBzeftB/2vfcMa+AVqey4nzP1YCmxf18n9e3xIubl7y1//3f69fsO96KX7+7uDwz7/0j4ODI5cs
imUwrNNOAg5wkP+3g4P3L6oPeEeM5hacny33j4OD8P7FhJed7VlL6f67g4Nw/kUtQXsF2Go5fA3F
3zg4HH9FyLmwgckJvdCh0bzjrhY6gvw8SjE+CA0542BuFVfMc6fPOSFMCB3kORuE5TX5fWezoIMX
M18sfvl7RBnbx4jENHvyx5FyV9d6tH32EO9/ewh3//57H3q0c0lL5AQVLkfju4+jYlLX1zIa/Umh
dhrMsb5Py4YoCMeqtro2ZCujBeKy6kT71A7O+Pnj5cmAeHeZwJQmKkRSFHnGx23wf7F3JstxI1kW
/ZX+AaRhHraBmBliiLPIDUwTMTvcATimr+8DVpZZprK6s6vWvUpTSmQEJoe/9+49F2Q0tJs56I9E
4FQT/NNs2VdBhhUaoQQx2ll7JtKctwU+CCimEkjmCqHM2Sl1TFkf4Hha6aaBtkfRTIQtSVhYksJl
LPezXfJvcX/VdexUxjJsJok5GCdxB+MGyf38TmehvHeKEJArdqRj5uKBTgJfQdz01BfcxPNhpT/n
G5laMx0Pxdq2oeG6HE01WY9o8uRtC8HwEdQBjkoHVsTod/JrWNe5ic9jmN+zjiMaRDU8V5oAuq6Y
xCWxQBbgzCMoeGxscckSk/Z3PstXwkb4wXHKo0sHrmfHjjy5jwagxNuhk2Zz4lSJmnwrk59NWHyd
A0HcHKYZdLArsKc9zs0MHGdqsquHM4O2TITIDBcZ/pogb++aaiAyaVhNGkVPnHjnowxanCmnEVGP
W3I52nOpbXUHbis5I8mZDr6yqpNCZrSznH54LuDoPati8R+4OvYORQwIaxter/Yn9X1uSBJJA3Y7
+SjmJ4SrzSsxf1wZxXp79Fe8RjDCJXJ6EV18IhGPRK3P7yP+uCez5Udms+1efAwal2RK3ROePetR
wxh9KfpRXKamiS51zWZmS9yuW2zcGvfOxteLiQS5krtOJlU8isHeQUQt76Wf4XaBcg0GoWm/uwl/
TEsEgkTC03s8wg7FbOJqRYQYj3No9PPBz3V1akIu7hzIkWCjAsBb5yDwJumKXBGJKZXOBfzfAPbo
wbCS8j5FwgdrNVO3hGZ4II3T4WdpEqYkMNrSOzNNFg2recsnNTwz7lg+RWrgVznZfJCkRm6siSOO
RkPeJuX6sBvKuxqpOSDp5Fh8t4g2fZTV8YCdqN4MmRh+Em4wH8gbdq+py5VIEI9tXCHnbQ39r4ZP
pDmvJfSwoIq8mDipAtbuBAEMa1WS3Ptmor4zfF4+iTGbn2xepAfAuJgQW1XuQan2P8zCtx4JyRu3
JOWAmjM4t13KdSR8mVO93qKVAEk3E3W5X/A5pbAduRKuj4eEpPX5nYgq+VqlQXKuuvJ1NDoNB76t
r2n4DjcRelZu1H5GgVzbpBB7b8AG1BrSqZ9Tm3sTy1WZH2xckVvXrd7cJBhAvwaSKAWPm3IlWk0Z
FwpDdb9PlCuvEr7zNepH76rnxHoUeSdftec3b5jWuFsD7PGtnTRvDk6SmwIew8MUrvxmowCbFYqx
+ZpClkLm58wGjoyo3H4cXJjxEHRNZ9xPsxT9dsqL5RNd2u5FUobfz01vgbSmpADZa+Eyr4o69kcz
P/aNHeBDTqb8gEuabIfKN7lMdamDlUGuvlg5Rl+IAQG+EdtRt72Psdt+oflqlf7r0Iix/5632n3N
cWSV6XFwFuEis1wMsUNoN+pPsxoT7zymjnbv8WTjznWn+ckCChA3vs7ExvImZINq8ffchx7ES5ry
wKOnnqVJi1vdgHnGGRidXaP83JudcdeY1b3h6Vu3lvUe75h3t8C823gB6N7WS0EAJ7fwLqGG0+M7
pvaSnWq7fOoYXO5IbdM77c7f8hCgvDvoH2Vm1ydDpN9JmMhO2cI8SFhaXhpi4naVN0yQcdP+h4Xf
dJfm3c3Uq2SP2tjCrV9GW2tu4aIEXoqIIc1v3QV+OkjcYY5bbMR+EZ6NUqptXimxbGSUqBO6G1TK
xgTO1MQbUeclPcm6qt5TuYAep4cIerlz55i86vtZBPnOro3opoDe8YkW/YhjjQcWy7d1k8/o1HUU
puSlcCFtazBPJgTmYx1gLJa9E+6a0bBj6LE8lmJFnJgIFW2jNm9GL4+OOrUenDqJ9jRXuoslIqfa
2Zz7750cRz/2KEtRLhKrmlB49MMRKy9BGtYIbz8Bp9kBWhW2qdFwRhZd0ogQbi/x1XZOuu9OM+pD
6qW883iBh3ucpMMmIy19Vwhf3TOetbC0lt0e1VZGVFxpgI0Lp7eQRJbN6JTTjZhWa1FVlq+4lJog
9id/PsB6BxPKRDvcEmGBumRwHXaIDrMgy4Y6qz0nONFntM3tzCICDKGUdreRPFef3KqTN2Dx4V7Y
pn1CM9FtnSzjqep2cPHURtBw2QAD9s7Sb6enZXSKuF3ZBQyhjmO1dQajgePrL19lZXp02+rlURay
wY7fRcdp8aJTrZP5c146y3ZItDqXtXRj365we/nlsKlGAhM713Hvgo4Wc5OsqoO0xQltynCvjIEZ
y5o4MHoOOciRU3wJ/BSbvDmPhN/OuDKjwdiTWdsglK3vKsvgXQ4c6pTnDkxilJPb1EijZyg71qHK
ueN9p8lO4TAR5Tcm7qeGzh/s69G4JysivLXUMp/XjK+KkIMIzony2/qnm6pb7AfBJZrQvcfuOELs
rdCNIdLJyk+yW6yTZNqiSFb225tqSZxXXQSzuwm8EXmuTYj6TTYDZY8LqzB/SpyEFbHOwp+2ZmEO
p0WpKJa10R60VXmvY6Vz8g7KvLi4fdp9r53CJ0GgcwcmcJYgvPMVL6CJY6rssNA2AhWKMYlyH2Te
8K0prCbuq3HdF0h1h+Wu2iLWF80OPkd+Q04vul2cyUXA7VdnJ/Tz7SVSXeOisKVxSPyrl2NQJnw6
LvLGu852kh+XTMhvtgRtCCJ+LtdrA7dv3SIVhcN7aA2ZKLxOXCKbLIRQyP5HCANeMiuhhN6bZccL
B/Xv/E4dDS1yNpJ7ydSBZ4D0jEuQmDLZpt5KC8zyGsa29K4L+Il7o5GSw82dbK/JQ8RizCQortnk
ZeRpT/LbJDXTrQyxBaZ/3s7Iokl9/dh8qdy2HjGLdz8kAK9wa3sZx2fVazdpmmd7xzbUf5jIcOyw
3isF2GJwy22R2dWJxr24VJAfjq7ZESXSjCzGbZEWm1pCvd5mXsfLPaob416kkX7ObSe9pjU7DeH5
8jZdPr5FpL44BM3mm0SpdVEml+K9hx1GJkLA9iRSyvrMMih+ONKnCjaII+KtTUSLn7IQbeqWr7My
Jw6ZZejnLIdJubGUEQoQye18SGt/vjEHYkAyPYzbdPWDNmy2XtGZ1nE3r9tf3EOvQT9V4Eg4BBo7
CK/qaX7HaJAfpiVpSDXJI3i1I0Sb2UtMsg6kU2Eai9TfqB2sf1VDrPlO1EvM5f+iA2tt6N1pavTH
1LDVOaGFu26HAxGrQrUQedbtvaPC7cCFeevmFtP4KDjZuvf+rqCxfu1hr03y9ZuQtwGP9C9uQN04
TQ1msj+6OTv/GAuSdw383t6lPeyZ2WVDmEWc2T41p89Biuy66DxAA33zliaCG1OQLtw5w3wjRqm+
aO26V6hQ09PIjvtvOjV/6VOuX3b1YjHzR531Fxch3ZsyGAynOxr5mkLRAdGdJQ+aaRUkCGvuOl5F
3GDWwB0PLAjXAe+pNQih+VpI9s0BMJ6/Sez66Mf+ufAlOhfP1PqlEKj/KkxLsQ3bUY7fr64dYPBo
FlZPrFaXZTSGQ9vqbMvSvOxmGk2EJmh2UIWkeA2y9TFF8XVfjK46Y6kAIZh4zQ8iWoO70E8xO/eA
2BKjbdRG9d7fqbPopf6lmMVcE666VyhH6/D4z11GTxtIemdMUhPm75gcYFnsVB3N+4b0Ec4lyuwo
c4J3QrSGI9CsdG9Y9ldMGi+weRyGzWyXDG9Mtxpl/qehtd3XQQLWyBenvDHN2nmz0XpOWMmkGG5g
WIQQlK1ySyYrjCf4w4eapeSYRsDWTCvDND7V7FerOrqwgYQ+PTnzDfqVkWRL9NvNusLYwOvuh7T1
HwyAp2QlpSaGUuG6JM13rLE4Qtn3jg1pipoFDEAue3aKZeqStOQfLUR6ik0LjwqP+7pXn8Si7gS6
bdYUbPZbFz7Xlwi88sY1cxrhoJx39pTI2xKJzaXQULEH0pOwxWfDc0o2Gy4Lz67eWofop3NfLQGh
usmYcpJycj2MqeunnZeWmRlr6SQV/Aan0CBLAPsZnbvlgIT93CQA2zrlgAoJ/KVKT4Qj59tkWf9H
woY+2Zodw5o4yRF8DujiQvuGCWcHPcCZJG9j9vStmRWCyImMI05FRCw5izAMtImtfDCBvzJmNvmU
0yauRgqRLnS7FxP0SAxjwos7j+yeuI4gJE8thVuYufLbXOhy3+Z9ftADuyuzHLkjAVD320z4+rnP
q7egpX4kl0i+hmPl5Nt2XuNS1nMXrSiD87Jw8nnpGPdwHZyTxYvjrnSG/JCg5xQxkefVqScs4+tE
eNBXd7bYG9qVbW94bMu904ftZyrR8DIrE3jLSNHvV6J7EYQbvZAw7JzMidWoX2s7kUVVnBGTMsbu
Uk1A4qtR760lrU+QmKhaROBs2DsFd7XT6mfTIpEKpHLz1etacNUuFZa0qJ63rVh4A/SN1b3YBQ0l
pSp5C20dFEPispr0iQi3TthTGSWui6G+8RaekY6ECgsICn/Zm4v63oiJs1IvZEBRHW683F2OzNHV
WUlFV85moLaZovUVmtUsl94c0ACqbfUFKXR4sUbaLMACo0tqyfacz4G4+CknjpnjfBCm7cVNKIZn
RqGU9+OcH8K1A8SkUt7WJf2hIKdMZii5vIc8pcsuDxf5Wvr152EK5Dfw8ZTbppcSMOuCsxkzJtQu
v1QY68Z5/daTu0bxhAjI2rhh7neZnZHg0PVRndb13SzLcUv4hHzz1ARytK0LcB7M7HZ6yOmMrMVr
PpkU8NnkqjtTtFyZpmAr8vEuliIVOLRTeyafHDLyuumlr+OAqKCxytFVwXyzpADepoHu2sdtiEue
jUQqoA9O2pg/uSkdD6eb1d1Hx0c43D540arYhyJFvBNVMOCo/Fi5bKgq5pwXnfgINNb2gJEanAZk
2UFMw5FTvzbylhyKXilpCI1Z9t6GRBUtPG4inuaUzci44jvDlO6VKafyXkkkULDly2jFLXooWcGl
KQ1hCrYVlzgdzYpUL46Iub1NE2fhEURUQQsuISaO1o5JZpQmx4HUbdoZNO7GnYAXGePEB0FZgtBj
w2O2NL4YqjLzoSMIwEt9WRyXRpnXj+o7qACS1cx+fhKgbzaJ3VYnY22u4GhjWaOiB2y/dmrWhINN
yFaDuJkl5zfVNs0etbDEORYf/9G/+XhJTiW9W9FkLrlUxk/TXNbtcmBw+aqazZLqEFj949YkEWUv
XVpDorGSe9OqxEU2drnFohJewr5TXxqLHhrpBfTUkO+Ky4il5Dq4VFrAwXsWd8PufuBZa96mlM1O
a6roMgass82YcQozj4RJE44oWI9SW/jlalo5PtvzHkT6Zb2fVbsuwxiXOmIPKzqSUR6w5y1bfpyX
6HyTI6d5zNauN/uS9S1AgfZmhdwS7qK7H1rBUc+sJL0G5AfurXa9f4AXQSOiD1n5HE6ydr8+trdh
RIcU2lN5X48DXSRSpbY+crDHj3eD1dMC1mGaXQOWfPpONFEHw3OvQWp4vCrGKLyoiG2Imkv7cWzB
hUc1nEOftMiTSzkcZ35hPUofPlmuuZBY8IkQqkxxgTMrLp7NJrZer0HG9vC1Q/Qo9+3SsDkfLVYz
Yn+e55Ftsizpz5lNZT+SxMhiyzr2BTqdfMVCA2WfAWP80RIcepqWIYi3cyqyEdg828+O1UTGlDnl
fs2t3KtmYnPSU+zUPNhwZRy6oE3FQzGbQ/NGnj0N6pGesZMnlAo9G2cH6MHWprm842XPzfOxzE4B
Z4POETF9jZu+UNXPRD/Z9VpPdBNdqNaZPrc0bZ5kwK7dWEZaFkM3cDJNlrds4DkqSRR6Mf1BUuM5
3GuGmdxPI/0yu5rq/CRcT51HWdFEXJdKDFv2ri2d8grJF/ivn3t0veB7Oiri/ZDRMuGZbOlOY8pY
Q4osnEYq0D+DNXqu56sTkFby4OYRRQjwf/kNXBxbDtUt1akQPGS5zLMrkM+3YfA4a+STOic7zHhU
hpJz0Fcm1dAwqi/sSgp3oydY/RtoQRH7Fu3lt8QCsMiOZII8N03CDnIe5u2gueBziH+mtGmpf/zx
48Gc64JXjEFk13dv5J0qeamcxNJPnyHTzvs6K3LSSRoe6JxdZRp4LDLMGtMrpiokFouXL5+kv1CR
jcEMJLp81+7S+ASlUMB+NIoDkqBcKLf347oLmCdFSUbGnD7QSOCIR/I2C9gyoftK7EsGtIfNbE9D
Zac9aPmbkkidc5/0v+sc/39U+TejSgc7IYKM/3lU+QD4LPuv+GtLto74+seB5e8/+s+BZfgb3Uwz
wBMEcN1fp5K/zytD5zc6ax5MBtzp//ibf84rvd9w/K1OMschV8sLKBF+J847NvNP5n0Yvj7EewzO
/x3i/Mfk7E91FPB6j4kqv9MHFPOr0AbmJ/whWi0o1QPegVFWOmMsBJTSTCi59wUb5VikRUjIrUPH
xM4Fzw503O1QZSGvDUez5Ce58+J3AAYb3xYPQ+cnb8grps9ygYjHIGfxjrJdmwrUmt5NbgzNNihF
QwjTxIuEoO6p6DbUPJFzIWYmuy2txmDZIOzzrBdVqZ2i1kPYPgOYjEvtZ2iVhkK8I0Tn9Qa2092X
7OqvmVUQuJIlbmw000BWkDKcc5vMot5wCUSxNWBzZScyi3g8G8QtttEmMu7txDmR5eqcxyV0TsRg
oa6aKjW8Uk0F0VbVSf+TT4HM3LoiYqamYUdCM1Q5pHa/mnfE1TunKRF+G5d+35S73Bi9Y76OVUlQ
Mev3nAsOMN6bPvuCXeEORmTyY/E9JoWlNTIeWEBWxwnf7MWVhMyI0Szvo5Lyn5FAdh11Ih5ZJ5pr
37WU/ZOaUoLgtA2VLMkCiuyqrsBqm5ZqzM2SyfBuKvleyoc6uyHgKKGtyWti2iAQC+4WUL9vVhqG
n5OKZQsOaGta2wTnhNiCp2r2QVizG1yC0yRreS0tFX32OrJZLwUBCseO87cfGjYMrOzqsGTZeMl0
ZO+nbGCMmnuiebAsFd4ZLndLUbKgRbg6jjWs4RhzhPW4QjVP+czVAdaHs1wHzbVs1WA8LG497/yg
sM5uN46kA5fa3eY0PMlpNBjnudpy9o7IwSkvtXptdWO/SHN2WcEX5dEoT73uB6qccAeVsPc34ThH
d5NkozLPbvRgt3l6NznLlO6iqUXj4Q3UywnNR9rbhmdv+8wYv4YL/dKys6KLlLBZ9no207M7FYJ9
csCOlyp3tudDnmjjAiaXl85owzl0zCkU7IgcuIPI7UuP4MtR6nsI4V55yZwp+kwX03I29K39J2HN
IBg7wyRm1qlcgz1iUTTImH2rXZxDCqQ9Shg4FSNAf4MTAcHFy5vwVQ2gCow+GlWcsWNJuD7GOJBn
6Gg17ujXhPsUqZatj0nTGv2596U2T5VSc/5iyy7qz4hyPCww3D5fgiQ1HuhGdITkJSRQ1sNNPvTd
S6bq2yRy0kuloaF9LzyD7e7GRk7vGue0NknsDezKfILikEOOnjPYaj38cpwFe9Pnj73DHlwt6fic
93a+NaKs+dQVGeQF2d8X2sqYxCAYJd/AZiZWcg89M8ZO/SOPt/FIpyM5NG27tPAOHfj3jLJJNyxs
tQUGTUukBzz9gwGNXR1nM8fIPmhbb2foPTdGaBanRpvedo7EPWECl77oklMxWF0chc10Xv0Hu2DK
q53bZ4wlmukA3McAwstKUyVkUifLYQoZ0jA2tQiy7oPbDqghsa7pNkjHQ9gX3rPVggQotNabZdbN
dQzNe0hc9mZg3ARBKMrI2FIM0atEslT46T4RXdwVnrgxhex+FnNway4Ehqm2HI8I2asH4Q/htRia
DtcGQmBmJMNnS6OEA9ZLb5y68uD6y20OcfxQucRBQl+o9qTXU/0a/JRFbnCct2DxthSirw3s/BiR
4XWR7ad+LEmftDNyd5ymPaiE8N7CN8xPwC7HK/NqtlRd8y1itT2I3Ap3OUkB+6btC6KpvQ7tqa3Q
hgJsqYbBOBd1TqhftY5BgvStAXiLcD/LEfPPYmsTOrmpSDV4GQs1Hs067Z8K3eKf80fjkLbTu279
6jBnZD30LVXZYNnJm1N6jOinhOrHL8jJ3RCObZ60T6L80anJZhIql/soaj+UFtASpC7dc5hQGZJJ
FdxpavYDoWnNtqg7NkegULgr/CW4nTslYMCUS17sQpX39xHE2ucIAwPBCZgYePdmt0sUqm+EVzfl
Zpny8osMqnpvaaxiSc40C1RqdGgWxtRyTMwXGMkwVRiLxg2V/q0I7eaGASv8M6cO78DZCiaEk3Ht
wvQ5SNWaKBkpvU+7xb9lsAwJTU99aZ29qUgvUUkKANW1p+Kqz6mL2fpCxVWgVeAdw0T1etIZaa86
tw6Nps1SZyuSUlJgBIhaDoEkG8JoUzooMtUbRVTBcy/N7oU7TjDx1KO8MZ32ntjY5m5aevPWAVGz
XZkevq64DVyo3ZCA48mCu2nbbUKb1zVObRIUP53OrX+S5w4ZN3PqJR76ZPR4D/rzWdDaduJiVt6W
wtB6ImRzuM+iMvwxhTrdyUhRdSX2mxHp9zwX6RdEoMC1ZsGkzPWeKBqMNSoZVIvDQG6wWOeWWSVP
aeseJqd4S3z9PbSVd1gat98wLBxiJ5+/sFOP2OA39jYI2q9kSZebwTFP9DxLcPG2/Jky/9+UhdGA
uHCKI+RU0cT2Mru7xU+sz1Xnt7uyG8s7Yfm3Iu3FpV5avUPfac4blDJ5TxeiBafZkSFxm85g1WRN
vVpk6Ga2bKXYX9BtpXzAUHsMrILIXWYXahOti2vpgSnOGCXEvdt2DHsMZ5eJJP9ql+UjeeXN1hmV
+ZbZQX5s8jD42VrtvR6sdzIpcNkQThAZwauoLJNqnhbgVJrBOZqT5SJNzVzPUa9NSqDuEunzKMqE
tVPK3UDBhGh0cPAhzPXJGeTJm+mmIc14yse5vFTc8xtBI5NCu4sOdtFnsTSLAwNHeW766cFdoBBb
DNsgdNNSyYrlR48kLEaw1DwkIQK2nOqLhkTNQBQ7x7BDL9FvZtHVe1g49aY1wu9Jan+xVJq8mspz
riBl0JuH3p2yeu4r73tt19Ypp/jfSeroGxrUzY1W9s+gHsEtWz+6sFTZVvOVYkt04zEke2TTubCk
c4U3ZaBddWDHEtxDF0+3WTUWe5Pd49UWQUKOenNuueiYPQ64nm+zuXNjcEDcolaYbmcA3dvWKqxb
RxZPUyn9+wSp7WFNHSHR3RbNPRnsTVx0xiYYfI4ubehGT+HFUJ2PJ2957inz1s2mssS1CXpAamN0
g5Xm3cvTo7LJzs0M85qMHcl2+abKeiaWXbApZP3WVmgplm56HAHpSqu/9oaAAs96yi8mlaJPpnie
NVnsgwbWuvKXvbACn0s0prcyV13vIpjeXfxaCboV7YYkXLpnBvl1n2Hil//wPPx/4fc3hR/7cBfr
5v9c+H0Cb/31e6YJeu27P9Z9v//kP6PGot8iO/RR0nvIHCzzj1Fjzm9r1YfTO0RPSRHDhOifWWP2
hxwV9hx1GS68FUn6e+XnWr/ZzmqgYnrprwRI/9+q/H4ZQpFsBQgI571FQ5Bv94vUPXJmaNHSkMcw
r94zZjwHcMvJJg+xoP7h7PwL8ehfld5WYGNex+fvA/r41YBUCUBl65ziGNqkCoA3f5NUfpsxyfTf
uHj/1SfxGRAF8HlDkFz//g8u3rQ3kqWVpQTVWGpqNPPaDWwjfLU8/9uHxAQZnOIqkjf5rD9/0IBe
PGraRR5nGjllVb4nRv5e8N//5GM8rJiYP/+qeoVbBv/MmyTDyDHasT1RGwJrq7ic8v/g1HGvooyH
DIV2+lfDeirN2oX4L8mFq9vLZGqW+cam+S+Kvzko/683XugjHMN36BBx96vzMBhqxJMRXYFsJNvU
1/P9nE7PLOfPciB1838/g7/O2bnLCbOn9QJCjMn1r8wropEbns1GHtGYoO6gh3gsSNPdNEb+1Qwp
RnO3pRqbyXL63z/4X9yK+PFXCOaHtefXx8tvG8agyFaOtAiaBw1xeuNF5L/AbnT+5vn6VQL+cYzM
wlkV8EnxVP/5Zlx0oWfAbBKKEkF1NQLZXWGbycN/cEB/+JR1qP2HZ2uV1g8Gas6jEU3kErXT81CP
4iza/+zU/eGTflmZxrLOGpTQ3CCVnrf+VHxdqH7i/8PjZf71KkFhCUPujCBy4emt9+ofDqpJai+s
G1njC7GbrTQHeiUUe9PnjyZEhN56a0WttVdYDo5mu1YWlRPRxHbFGUE8GIKRwRNxarAsWxSY3z/0
Q0FBN2mNX9zroHyfYaWe0sUaPsmgSxClL52/sSPEBY3kn8xZUu+Y79rooslhCCZV381tZL+Ugd2c
vKRI3oaazvRYTx69B2LcmplU1rHgfi6DiUS3btaUTagtkK4ohgp9D0xJl5XYYVcSD0SYuGdyFsbv
KmGVt3qf704YxN1cuM3NGHZDEdNAyprd7FbmN5o1Bvs8vo+BkeZrnXDQ5dDLfROl8oqCs9lSWNFn
GahEio2lqwh+tUNt5BMxs1cmMshCIaUyWmnEtcnR0aYhdwUAeowwykY5z+KSpTnZHwD/yZaZrD02
x6aPB6z9Z7dmfgCCpLmxTOLnw5o+dxjVRhxUOJTTbPBuptQq3tKwqZ79ESmB6hz5qvzafkk4dtqB
I0NxWbt64TsNCXuyQEZ97Dgzz/rku5SPBkO8524kYYtpS31H5G7/lnBqSBZR8urr4t20uKYawv5L
HebvUzcmD72/NKdxXRqzrqPaq1ZxWcucgRz1KKoyQtT86R6SqXtiRe/ZyKGUHtKKRqHn0ygkAkmQ
TwvwdeNqBKqpIyMCulPx7pPeeGuRcnigHMPkbhsjMq2P277qyLQjRC28ZD6nrMw5CdAUCORzyZSv
lUwfw4XACTjUefkWEX9DIP3YbAmLK9B2E3SzkH20Vts58lD5iYJWRlRyyfAlS6QR7VCqdiF8zDJf
Nj6j4gvA8OUlBC3/iKyvfreDrDlzjPOORI1kg1NEHV0CwJ8bcNGPDiGcRQzlnnDyFl9ECYcnGwgn
mVCTtICw8PrbXAJ2t6VHip9kS01miwFlxo+eO9Xy2LnEV8cDO2ngQ1HImEuuCRBkEWTPEJnS4aBD
UXyNsKTuI8FzBAEVM0ceDRXRxcnEwCQaviztUh5A5vYgK4zWzveFdLxlt+DaUJu2S0e9IZHd+gYA
rfthLzxbroHic1uNXvc0BL18TQtaDMFcsYaigKDCRadzxoWUo/4cc4PmClfCy9LyTaW2OE8J6TWI
Fu24bIt3Jk8Rhg3fOfNFqLCIDtkatB1QxKNbvyXdC3VwWq1RL1wh7fDq02R0xFnI6JWo1OShGFry
XzI5ZT+FpMcqSh8hhZ8Rc+9a+ovs5uFA843QpEhzIyxjKAhXyEmah7agDPJlOqs60Jb42es22Gbd
9CCUja58+KazOT/XwkcfkEj/hldhcJdpHkpUxtOO2fHwaejbaJeWPOdAiJKNTUPhhYbbckO6wL5e
qOLSZZJ9XI9lVxJWVOQbp6+4qVkVp89ZhZtA6CK6Omwq0Wfy1Je6Yp42yASBEG2epWV1q8d+OFCK
1bF0OW67Lr7mnRFeQwhEX6uJYDBn6C3MxrSECjdxzpPmjoIym7zpCM28WVF+DyBQdl5Ho35ThyqC
2qXhdxtt1W7SjjUnI0f0zvJbRe1WffU8Fsq2Zf2gq7g2vkmIs2ncbenjooLwHB3e0YxukX1AboeM
z22oo1YdKrPW22IuWMRs3Wz9kY9uUWQcc0Ir0Hdb4/cMxoQUlSBnpiMZByjmrs2rqyNJ58lGJ+Qi
0Dzv1LqvbugPVZbkZmLkqEn4tlx6ZZydPIkYIvtM2D9WXdxJr30ZWj/NkdVqWO8Rz1ys2zLp6aR7
dD4H2mascewkNobRe8SOevsOhV1MJokde87CitgzWhkWv3nCRxJdlyAR28kM2tg1yLvUXOGCUWjb
AvXzxeMg04SEbCHOyaLru06z9hgpq8cY8dCXQ805jxq9dwp4HKkYcppQtvktsnR/w4yd/Wijr2HZ
VcfON4dDkeFKr6OU1k6bX53cGb7Qw+6u85T1n5JieSE7a3wJS/xH4UwXz10s77hE+YKOSNVXMgSS
z1X5Gig6Tihv35t0BZb3+RPP83M7mOnRBlNJgmat4t50oLzMiN95LaYHFvdvhtfojR3w0lstzCcj
z6pnUpDEuRWsOGYd4lQxLblCxJi2/2ORJQ6PdgrXgLkHnJLSJ1SW97aIgZlP+oi93W0PqJw2Nhqc
cdN3USEQOVUsZgVFnuIWKaI6xpZVngS9nYh+b7Bic8gB2M6DooldSSevUcCq3kSXP6o1fNB+6uiH
nEfl1Ge6CaZEWIRO3ak6vdUW9voK/cMEMu5mHu2pXnj5VC3rXx2Myb1CxgRVqizIFXPzoc7OYxE5
ZJuRhjmEZ/wUjdjQQHMCh/ZahJd5s8Cpfu/mIiNNcijrn5IOx8bKU6Y8YSBxmc1Ru47oPROlycS6
PoerUzbu277/LPyASKrCJQEOCVta4EHPWhfJrLYG5L5W9xaWZomVZKoexsKZMJJZPgoDNteo3GUw
D2dRFeU2l+Y3N9RHWRR0eGcHGY+Hu9j2eb5YOIY7zyuMT5YjDFxIQU270GXSwnNq/zd757UjOZJt
2V+ZH2CBRhoVMJgH0p2uwkNmqHwhIhVJo9bi62cxqwq3BLprGrgvA1yg0ejqrMiIcKebHbH32qZf
KWTCQ+4yS2pgHs5N9JGxZiGN2cj2P90/hDWKN+Z48+3AHc1YPCZbuZTGoAVebq63fFzjr3HuIPXP
BHOe3Jk9SktNO6WzpbuhExecb9Lm+JYx1Qndkpz8ScKc2NX8wscMKRwivcUa/8Fj+XeTMl5OrKi6
7llobVk//7kY7VbSa4dOz49IEjhvjGm8wkjXHUaC1AlE1aa3CzQRvE4rdUXmtdWFD7x16c0CW4Lw
/qlRw5hb/3Ez7G4/DxMCkOMAb/+GTXViEmIBDebHthAvg454hAWdPznpR5kPj9HCNffvW4y/dYYs
f+HQ8Z0E9Tjm8L+8AHK0CtZl+XFsKMJKwlS5oLiOyzKpLpokLO3ff7+/k1u2b+hYG/YB4t7fOHRl
S4Ej7Qxip0uG7ZaVVu3SrhxJ2G6Ljx74PlNiMFK25U73P6+diRhJ+5AYkwgxemkBAeDWB6mA42Em
hPUfGru/4wj4+SCfIRLYDM9/a8preNsEtQzZMSkKeR7GrvhRmcRR+VM/dXrhx5JiO89zPkiJEv3t
aFNrCqbBd7Wg0MY/90EpU54Zobu7xaDz7NIaX2i+DNZFGrhHWf23SLk6j1UGyxW/Rwp9jDcStUlM
c7WXThE9kU8gP9ApsP33+K8DG0znAdMcF3C0zNDD0lR9/nkrliXpJcG0ZsY/cSnE1sX+5WmEVQQM
Gee3hZvoLw9HPGBL5PbKjj1oNN/SusrvWZ0EkynfmpTIKUTVOJSwT4RWi40RSvl/ynf1zI1NitOR
t4TH9C8/AXSxyQZ3kh49+u2DpcXVpZbTPx0Df5tY8F0YVIAEh/QPfOsvLemQDmNkl1V6tCXFsw3q
FZ6v3QcN9gVC/DISLxdF84D0cXz7958H4++vMSWKuc1/0Fv9PTKBPaIc23wCWNRNcYR2E3OMFkXe
52KgNO6qyVruPM3yXkq5vGTe0vzQamva98tIunlflUm6nbdt7zf54Jp4GWrKScnamvobFTBeoW9N
JKL+pEWwHn+duPzPvPqf5tXcFIxI/s28Oi3L713V/0mjtNHS+arfZtUu5AR3M6PA+d+Gcn+AKnjO
z6kzWAM4oQyLbb7q91m19wvIAZ4XsqXgo/5RpSRNUAweMN8txcsi78r6T2bVcEHNP3/8CUABcgC9
2YFgtbHe/zLkMnncCzhy+qXUtSppBiTTtrZD8h1hcRVzvc+kifZtYe3VhjNsRFyymC4JfcsRdxdr
WvrYnLsrKkDpVQwsqEPnNZfyRVAXZLupE18Q98fPBVKUII1t63VEYX7FF9rfr/BbojCtFFzSii7i
Gk/8YTDas1cfNJXA/O5VeSHEZKV3tB7ytje/aBMmwYuO+Rkbr230N6PCRfpsZtHg3HRrs2JMyO1p
oP4pzOGbWgH+l0Y3k4SIggfzT7gueL/WrFt2ZqubDGnM4Z1GacKhOYAbuGYshlafMtmpw4z39glb
cWEHJousDFpOlD6LZKFiT1hQB22qRvsk4dZ8gxXVPNloh06d0ycHY1Yk01PqkyW/4RKalD3baBgH
ZaSfFjSc97ZyInXkXzGvWPci9FozStQegGrLHpggu15oH3MmZ8yRqpgQ/TtasOJgRbZleHQiyDJ3
a+I01n7lDH8Uem5dR8+a96IfHHEaPK+pLv3qRS9r4TpPtWNFn9p+MVw20L2p7VRXWzkaY9k1AcGs
6m1EJLnXiK5AbeU4vAac/Q1JhWfbq/JLXzubuKWYUh8pbITjH93YBeF97AZaXCd7J7XXx6aMZaof
IuLPj5nALtu3UKWMfgJ2NK2oW9xlTEj7a1ToLlF0lFVhvCFowzawdtr6ycudXPp9TEV0RLzj5i9p
CwP1GV841/l+oOqctT3hf17XHYxBLXp3SmILKVqhcrblH2gB2ph3jmRfC6LivmBbaaBsvyXPe9rP
esSEjIHHKR1XcjkjG3GepNnKqkkhscIGKqumYBPo9cwqsF35W2wKGZaWgVuaTEsslS60d835lM3Y
RS3jFA/t1dpyh9dp9Z20upXN2oCQJB53LqIzkrywtLPuWdMSNFIEDLZ8m5DOv/eZQb4LfVpDx0mj
MBqXJ5340FODvYileqNumkLTT7Uls7CPGuPsQTPyUVB1+06jXy3knJ7lkFfh5FYYQfNlPekNH03D
zo1nwtw/l72LDVvEbEuTXqPhU2NYlU6PWAnnzqlLpy9t1ebnNpXxpbGdYbeuBYk72JlIg0dPUA+h
XGteHw3FQ6GVQdxonkYXohLCqZPviHvemDXibI6qmqWQjkhdtui82MPhuBqW+IbMTECIEDYO2Cye
+lQjAr5KhT8aVhTIVol7fnp1UdaioQqZ+/qE4Gf4jux52bnE0NI+JNOxqUdGs9zeZbxCLGkaekLr
qTHzx8xNb1YRMaUZdEAT66fUJntW77wzoqLHzkNHvRbGDovxPsYiSyxrErijfO6a5uAu81XhVcf2
NMxhW+f9foxWKFSRfLFp+n1CSLudKPLvKINYDpeTzbQ6GZ5S9sxuI0Tg9ei4cbRxCKbuVdaMklRB
2BldgPCBN8oHHQrAvpjbMnC8ceLZquGe8X7YB6MrukBLvOHotvnX1YGfhK3bOxOeTRpPS+If6TPq
NvF6hUYZohOfCvEQJ83DSMgsQp4dOc7l7exK9ZFvp1k2RA6yKHbtl7o25GNqNPa5qjdNglBtWINL
ZASQvOlah1XbmH8kfSGOsdPRfaZN7uPHAmurRd6ZaszcdxzrDz1iUx/zq3fKlPMY2e3DNPZ6yDHh
XiqlTU7QIc585VwZdsboRKNfm726VcYwBk2f9QedNyrUq2a4RUWYPJrz7F3bWX9cUdHtpCJkOjaM
QHkDw4wiJIM08aGUOwRydI8dmYO8QsgxB12F+JJNfrxKfiQyxcOWcDs0RAZlAomS6j/ljPdCo1ij
pymbrrXWtGhvevXsaOrZwpnn59r40a3emx1jjh8sm+d4qAGE5NjzjSnEf3CqbHXwDBXxKjby1hBx
c5jc9mtJMO7eatfuCEHwU02+Bg9whsWuSPLxYjUTwghhPg5ejSQkebEzorUNnJJ6JZGz4RxgGv1Z
elMXmNIKsu0srTX33u3MQ5eq+XHmrWN6MQLS5hh1P2dRLN5yMvbQAjt81DTJ/NAZr3T8e3Kzz6zm
+tAaG+PSwmDwm7FG4QLaJAmyJXcPDFjWU1L1x74m4ziNsgPS/TSIPa32Uwz2XGZ5sCJNRcmJL4ps
9EF+JaO93xw2mnu7rLp8SIrNXeK0zRX7uhYs01jtQX8kXwj6kGgzh5s5bbgTpvxZyPFYAiDwxpWL
VXlMwNv+aVy6W9qI4us4l4QdLW/KyfL9yO/D1LjKAqiB6WVc8NHRDYcSE6kRxJa13s54fTAGRk29
G9ZEXKzUikMUP4vfDbH5HlVD/YgbgpRyre1J0nUzTqaxMMv7WBsZNVRtgiOEe60GhEPkqaV2Qog6
LId6uDEwagWpYbC/HHR83Kb2jDp1u55xf1a2h0LOup1YUL9ojCHv9Lge551ccslAYFnV8FgqzT15
Xbae59F8lrNef4HYTKh7VJQ4DC1nMjvfzAUIbykrrHTcs8Z+7L2vhYb0MHEY/sipf+ys8n4qNS1o
MrKIl2S4Ywf92rVmy6Tfrs4wQ17dDigmwrmzoYl+L/j1dgYGz88cr/I4MQb6UKto9xPwzhNhY8Ze
VWNysFEQ+y5Z7UGRSX7Zbnz3Ysiwpe5qVzKQsxd2N5MP2tL9YZNqsBus2vCtxMw/KtdZnhiE2n42
uO+oB2ukRoXzgocFuWlk6wG7C4WStNT9edI3lCCoPtNkozXL7UPEG6Z8WA04bVzcS8rjx4vbrtgX
6lvdZl8WXXMePa8cX81uJKsckSDbHlSlwDiRrdaCQVAK6T1AXyn9Wm/zC1OcCvcRMq21K+OrQJ3a
Z1EW4JrFqTF41aOL0RAPrJsMD4BR3OPq2M2rtnpHskXnTyPrnlB4qZciZ87SG7BA35rMRQUnc9aQ
trcb2mh4TpW42KXpHWqPUbY1aemeyT4XBKjQHfxG7EyWoZeo4JVxW+IbCghzaW6U6FZ0md1yU7Bu
OU6VmEEeNF/zmLykYc5TgAD1KJ44ILt5bw4molC7n5L8IMu4C2UhMy6vTivfG4R/FyyCVphTC75s
w+qF6WXubvO6xXwqElN8KXPL/kIWPQrbtY/Jn0gYWYucgmHgNTfYFGGMYdjMyu/sDKuG84phnWnc
RTQqJp/bsgWVhbl0V1B5sCtJxzhBPy4wTV7aYXLCrBjjJ0+jEBVXCq2gwJfZeuuJ6dm3KrLtQyea
L5702D/2NRsY5MWnqCS7fp0tD3+BfuCdO1sKdaGXMvfJq0phvxw+j71kyL/Wg18CEyMknhl+GzXc
gVkFAKzEPxXVvV+7Ij+aPVFMSasYcOoTAmjzViXKfE4l2ZR5bbuXNCmqC3K7gom/97SsSZiPBJ/D
jJQHXXwZ8oSiSeEtU0X0LOK28PPG2EWaNFnU1dDg0Wq75HaeW3sp904Do7Xk2SvYPvkQFkVQaWWN
lGHcufnccKTgtiJtdMTZzEhkzZLPk0dmG0V+qLu8zJiNn5kLVXsUQjX22OIy2SwmEMkVO9oVdgO9
Bh0hdmruxbw6VZV89EjbOACG+JqXw3NVL1Cn7PWhL+hVjN7C0jSVMDzqfldLtN9mbbVXrZ1HPHKa
8QKjh/jzvCie556sdzK1ue4W4lSVaDGQV2z3E4vdu6EqwuqL9Zm95hxCUfKCtIrSb1krdmJ2VtY3
POlzbvuLDlrent3o2RH5DRsVedtKlrxDgynEMvCrJd0eXWYVJFpm8JaOdzOkBZCuQ/HcSkUGOTvY
kEW+t5dwsCm8XQJ0NZVfIWFtbO+sCIENNre2G33RuxZCOQmDh2TK5odmcVhFdrbYxNVUPoL5rF6r
23JehlvG0EFRNaQCdi2bYqkvtywHzhqBQawcKhNKzjhiWXGmG9d0vlX0HKBj3g13/Yhr++CIbrih
1UWHqrJwytdT5GbjftW0Q5780NyGZBy7029Ep+pjk7X3RBhC50k4IhMUp/gE9bCuaXFHozUPgNgO
RmUJ31TqAuOBS1TpbHPdZ0xjYFXT9WN2hq/REH+pqoznpzIfhv6KqPi5GtcejXIZf9Y0XOsDdkh8
eWsQm84NUuk3t2Yf5nnVIeOCRDTrQiTD7UgmuS5upKwfFMCVQOuUHvTDCismgxnAGqvCE7Fq94BS
RlT/xbxyLaiIX5fboPF1rU5C6OrdqeUJ/ry0yXczYzZrRtOCptboWobxbLWxpxbveaWA+6epKAiw
MRDMz5WZU+RV7D+BzpUPU2/0x1Gbm23dnB1UqsUtGngc+0HFrvOdOW4K8Gxk2WvVzfM0uPlpBDBw
orLOkHAk5UF6pQzrZY0vbP7tkPDuT0sLCgf08p3nDuq+TDWB/LMbLmuS2mf4Tu3RyJfsPEAUCq1J
tp9kyW7DbY0P+nh1zUpJkx/rdwz8R2yWVXxjzixpBoiWVwbkgH9WEijMCkGHGumYRvBxYe857DEh
G0RmWR7G0pS7eAbTVGzz4LTrt6B7SGSlSSqtJHzMrpW5N5I8urPRNQB0Xb6A2fKwHjtYNHNeMQrb
aznALW/VciLRAXvVNN6KoqK06BKH+9j7zIog3TWuYyKpT/Cc1FZJKdSuuynjr+88lol8dmJ7puSj
8w8ByILinw22QLMKE/BgJ2rHk1OUKsjzYgw3IOyeE33hrbfKfY58QzGvpqFyHwelyQPtMFMXc1bv
Y+Z5VNNSz65c19xEEx0DUn7vgqjd9WvSNHYGDgd/yIpAQ47ibxYFNvidztw0T49dJkXQtrUiRKDT
L33W9OeuMn80Kyw0j3Xx1l8Ya3orON33M7iCe9XyNlYZbnovg2OY51OgTZrw7Srtd1njapdJqvvU
KAwMl8U1tp2XyvW6AzV2E8w1j383z2Ep9ANRqiPyC4t+hqyIDR/EX+UOhp+m/fe1qh+QTl+XelF+
u0S7Fa4HkwZ6LcMsgwLrMDP+hF8PczKW5EBPZk5lS4+OCeLmPc5xi8JlOU98UoNhQwrpQ88ZaYkW
+Nn4ZXTUF5gsJ1c292Aa5lPaLcaONvLCEf0CbLmEzjXvabd4kgUp4v3YseYSqX5LZqNxcOeJUcrK
xSt789TW4pFF+MnFNbOOdhY06J89mp21fG2kxuhkmiY3NHLxibPz0Vjihd9o7PeZPdF9uRPTeFrC
HofTuuJGZyqwE1E6nRMoPb4lyy9lX3kPKtZ4I13r0LAiR/hlrs+ukPdk1sHRq4UBb0AP+44EHdm2
ClB0BZzFBlYA79NRn4oo+e6K5rZbjUvm2h+mMMI6/+hFcRh69weuuZpWN2WlLVYVdAW2PlUGQtVq
xwLnR92TsZJr2eek0ZJ9w8ow2NQEmVFhZVld5iWr8uId1kjhJ6jkfU4t0Ojqvk04oIMOR8uMnl46
d5i1DdwYiV0zDid6bxppzMdmafmXuMlrVq/4IOtmX3Zz2e6S3sGGbF9qKHLoaAJbzQXFWJYPIZOc
mKTHwfKzVTgNN/TSDAh01vYg2Xl7eA9le0rzJrp3OdV6v+pEaxWUxw073pmqvP+ksczswsLtsCm3
Wja1gSkSxm02fcLC8WEMaGWkJxrDhxOxWJiVWrYOi34zgG3+0mWzk/VIW7A2tMOvG67/7pn94Xu1
4YG7/739xV8pLjjnkv7//Pkfu1//Of5ebVThP/0DyqS0Xx6G7+3y+L0bcr6Uv+i3f/P/9Q9/4xT/
wzSexdC2t/zX0/jX713/v5gEom9L/zSR/+0rf3cNOxCL0a0y7WbtZUqTv/R327Dxi01GGLBf1jSM
6jdH8e8Tef0X9MjsNF2QUqA7thCG333Dzi+CpHkdETaAGqDz3n8ykQey9OeB/AZecki7tlhRiZ9L
A/78D9LJeJFTXqo4OXWFM1wAoljMuzAXXpiPSoqrvqIGG0zx2AnNX4oY2FY6U3XpYjpmSaupPfBO
J2x7r30iQQuGppl7L6nb54fE02JKE5qlSzVbTTjAZM8YnSTWqYOER8uphmhluiInG/yHlVPtZpaN
SGXJdlZdzMcmkufSzQbsukuMLAhc0TN2EtyUo9VGgWerN2+aXkSXR7YvAf0+r/24YubIl5CZg77r
pRoeSIQWZ9ZaqJxmvCj7HqfZGKxa1DxaS5Pe8CVYElvdGQ91pT2kUa06iCu49IkAra7rtJT+3Jn6
69q2IwxRffkU1YsZLm2X3BvUj/iF1u03ZxjUQZa0011KPm9oO9ZY+gkhtk9xYlmhYYLsUB1/7OiN
uHgifcalZvmx249XVy6hO+Z9oDWoVWOcoTETTNk/ZWDn7qNKmA9k7+izX9mtFCCm0IHI3NVWJp4E
PbnOKPcGPZ9vL02+42fOOGZ7GbD7KyA1MVyPZvOVZND6KLD/OnIxDmJIALOuY78zqMPznTMmBmXB
JH3UFau86ZkxEJlQ2r3v2lSRUdEfCbTpnyXiE+XX6Sr2GvVpINWm/2i70uL9sIab1UWwpvR3bJ4W
JqBq3CN7eonKRQek0j4v2SIxEuvl53ZSyxktjkMUhZvsrIyBqeitXa7i+LGTpVnuRqfKr64qmtu8
TDBWeXmROIhuKvsuHjr7PjO1aKclzvgetZHxsDSVghdlzzfLWn+nhY4Xv1xWex81acwGSHXn2csR
wNhmAFxuxvmM8yoXNoC4UosehNm/xV1VBlbvZCfsOREVY6/n48PsxVXz0TLU+KxPDUY4NYoHuyDK
QsUNfH+YvTvNKocbq+saZkEjma4+odvtFXvu54lu9FarieMwJv27LIvPzjRh9aR6ak4jchw/h8p2
RyPCpQqWz30HgjJ8WrXNyIT4dW83UT4EazEMRIqA5FQhC6YyD/Jymj4n8VrpO7HgomdOj+gH11wr
IN3AJ7ScnjT1shv1B0SkLB70RL+pGxQjjCqX6GGsjfvJEu9r573rXA1Mdb196+go0T07raHnM1po
DyOVx0GPDfsV9D6hKfV33YDL6SsHNDBFvn60MJS6d0kuWVZ4bkovaBvQyTg7+Bti/G5dcts16QUd
93Ri5YczvbJlMgdDjE752nndGh/ciCxDqtH6vUg1LNesjxig612otCG6x45Z+eCK6+symuOuY3UX
Drp3wDaenLJsHZsHNKFuAQpOFPB9h0XBRtIVPv4OyZA/65V1hcAX7Z2N4Zkwg9g3NXMpgMLaTtDk
v8q2WCxwz2woUSPEfZccMjenXrfRrVobL9TbyKElvacfz3n2Nm9c0QJ/7MWF5CrLnqHqTwYpgzRE
j62yHpKqYJO3wUrtiekBoi0ZqKZozmqDmlbDUB9G2aXBKIr4ShuDkXxQ6/qp2YioFgiv64w77oVh
YTLklwEV766Au5r7aVy5e9akBTLZi73MoJRne1e1nQE1CSartdFZqTerq/gZFWQBsG7peZj576yf
WFfUqS4nVds8oC0zP7kb/9W2YZUllkimYKlXoOg/UbHeRo2ldhp8OTvTBVgGTWI7fs4zJg3JT+Cs
5XhtaGwU2nkdb/M1Xn4MMHn4U8cJoWsyjICSNxzIMgLNDdTWdnCZ+oldil1lAL2NiiUPwLi0N2k+
fOZisUMWbwx6142Xm0cV7Ny+3ji6INf7r8ZPui55AN2N3JC7I+zdmCyWo7nheFMdMG9buuqQOyjr
k7U9drWr+4ILdl861YI1EbAvnjv9BFUHaoOXJSd7kjPcAle/MDHTwde2btjVukEZJbzLvMGDZyNn
K4HZz+li5zDVHju7qE1/EHGPX3qh3ILvydk7iTHfkeTUnBoPA6qv4OHu9Nm8b6GratVssPngI3pN
NsxxikExyHJK1WWDIFtGKs5g+qNwGprLXBTNXl/n7ptVtXMQk+m2V+DPb2AJxf66YZbb1fvien1x
iq32W+PFMJmz6QuCo2GviwVM88B1I1rAtag4jgOsuR0c8tsR6lTflRiSC4NsuGG0HlAjF5SYHYZZ
9ThseOgpUfczr+s5mi2DT2N+GzvFGs52hhdyTmMIv+C17NBiVrKT6DWhlI5Dj5IcMDVEwMWfBl7X
x2ZgI39eVb/QuXV6XO0Nbk6WXOlsIlrSzQW8g4RapO/Zwqz6Pong6T1B1/e0t6kz5mWXAgVd4Uig
19bHrHQYFmT0d3Lv9EIsRJ7HT2xWHXqBcaWU6bJc3o6ZaHmsLGHS3YJm8HWm/98XpqYW/dba3BmV
oRFeglvh1ayH+ZVp2Hx2eoazzKG6Q0MAFq6GAptGIJZsPOt2NnH05yWvwZj0x6XQ170oODFZC9gf
i3LVjnqOPQjDZhxDMCUe3XVAvK3TQpDbs8dwPRFZ4MbfKNy1A8Qo675b3Ia1aiNCc9Mh+EXJ8Zo1
oMVYfGdzmOhx/CKZV+4cVbArrjOEjx7882PargwN9RX761QNgoQ+NokTK5bapFEcigQLCc0fW9oF
tLXPzaWHFuZpVk4wyWmiHJTMa5Yn54VFYbwjIHQcTnqyDBdmmtpJaxqC4/Vo80zopvTuhKWhZar6
tUlDbNLenu55pQUyB3uXxY3+3lkqEbtZ6erBTdrmUXlq6nzPRoUKz8xiAxWx/IRlc1xFAkmqyWbw
WDrkbzCj7dK/5qirdlHniZtCuYW1rQ4XoG2pDO3OYh4GCNpP135YfLecTL4+jRgYmeMxhtjChCPt
4j3bieJWLpvQjAqowcFsI0WQqdRfcd+rALdcxKJrMElvqxdZMmjN0N+nyGTfOLxXoAKdfak88UU6
GY4irJ7QV6i3Gj/P9IUVbpslKAPQBLC5t4ygx1oCTdJOirsSdb6AgpYMe4YHV/RVIA+mor+ZBvp5
O3HrhYAo13rocvwCexYz23AeP7vHm3Zmbt8wdkCf9W2O3OSzR839bCy2c4kk5MggXUbEJzql2Y6t
XexdC91CHrw4b31hdq9LtGnMYkuGBGHEgYEk9tQay0rnqpT9bgKcmxD/1ojgkRVzlxjeNVfL8h1u
FQqwBlED52l6TpmZ7JdG2m/jiH4Fh0ThRKEGLecnodHw475ow6XsWUOKysRpPcGZh1uIjAfykDdD
OLXmcbxA9ZwY+WzLcSdjXV1Oc6AsBrpVVicf8BYYd9OgszJJK1gvNcDGfWOM+BSqGYdC1Dd7DQtF
aIy68w0W2nxTd+l66zZr/VRPeHCxH1XqB1T+7pNX6vlbjDYl3lmL8s4IyqNziuvoDB66CR2e14ve
xPaDufbwXvS6OhmrzjdYLc1HRFvvIcQLan8d67gVDQGS7iTjaC7KEOWgdUBmXJ5mnVq8hrHzCTGD
GWp6i5C6UXdp3Ca+gm9+q8jWu3BIjDs+gHxYnJHJzcjJZ2Ztyji7QewE8BG7FrO6IBuR+GzJrVQM
Ul3qlBolL/SGAqrPvyaADAFS5smEf36wf4x9NX2zizlxgxrj1hWZz2yGUyurX7W8/92d/TX92lZd
9aP/cy//sz//r0b//6P+nyJl06796/7//ntZdks+fvyl/f/tC39v/+Uvtmdg0SaMDHky/+u/2n/9
F2vTZxIvhKUV7/gfBHnGL/xfWwAR+nEUzRbRiL+3/yQgbfpZenaBjJWV63/S/hPN9tf2H+YygkGh
G5IBAPmWf27/c06LtQC7dLScMltwKyCTYUs2mbdUkuim0SWQnUKx1RZUYnaDdaJr25N0K6GHK8Hi
mA5znf1O0/VI6xOsuxqnaDywU/hagxi5m2x7uRQLEAyZDjM9SeGyxyCmsNszBsN4gHCIOA6T+QKJ
Nrg2fSOJNuqgSlayVozqhaji9ryoJrllkKHvHW1dnyNjk0hJkKP7lhmc2lNiN09xhhScsB54JeyZ
dOdjVaZdBlDIWBBXGIwnX6+J+CiGmXYvKY8pK+bvmhDx12nV0uvM17xZS6WGnad58iYp8s0b6QCm
pX3x4L6zuSZpBibYvefG+WWEEHWXVhhixqnTDgJbTBDpEXVu1Y8YSqcoC5UDYDSweFGCeca+prXI
d9ih4VLyakRtY26Zz27Lyyw0xAr+YCT6uUQxTI1qbxSXJqZM4pXn4hLnafWK+14z7ZC7pniALFrd
K3Kl75AySJhFelaeLcdg0OCuUZBNicOC1gAx1LrFlXMt1veLQxfit1nN+LS09FfSmPuboZJvnRX3
T4LARvfgthHrWkNTcQ200s0OrHDNF9odI1Tcl4eijtVmTYqiq8RyuFtMnc1/Va5Xyxq7R8euXLLu
bXJKTG3Sf3SaXe5lIR6d8b5gTrLrgHYfZKzfS+rSipvbMG8FaTHvYqnj57Yw57sRxBJwT3uvbUYt
q8igeSAeOpCjl58Z+0c3Xq3KB0vv5TWTxms6SYqPClzkghsdVU8cPSGQb/a2ZpGaqheBXokeXZlS
j1QP+t2gdc4umuV0im3WX4poD9bpU5AMTGCitSoIOB6r6Ki8yNqGV9kPhk1fReRpYSVJNPeJcRSP
PORMaua5ORHhgKQwRy4pAAbvMtOQOyBxDxVPW0BQ44VkumTzutnMK7o33B8AJWdWkAl6eR89Hz8l
nAAKkhjHxCDScz4m2pt0nPhU5wnTqrym8SVUAi1OxxRZSxY4OfBcCKZPbs2x4bnhsZ0wx9Kr11iS
/QEx907pEulCjexi7wprflymfsN4prKKD7Ysllg8u1E+pyHl1kQhbolV2pjmpiRO3MfJZlFbB4vG
muzJMIChPVEW6Zb0rSZLxIuQPAt73VLpxWaI9tCjcUxeZ7lSow7MwcwQmDbGVgQiC98f2xm6HOPV
M2t2zjmbYwSOkZm0ewks0HqbPbNUJ4KycADn1ar4bZQOJfbQVnSbT2Oayumpz1L0Iz4xAMpElUV6
wXuW9S1qz/XXpiDZGoSlZvexG3/2DTxmcfxe4JLaltQEFewyrSp4PH92GzMuGFoP8bMPgTTnxIyg
SteF5272hPAsvSvfMWJN/Vfn16AeXiOPuWQ+9NU5RUJrzX4ZZb0JEAPRIrd2nKY8Iaxzok8lpMMl
0BuT4A+jhxrFB0vM+5/Xz//c1P8wqTeEpXN1/uub+pp23fYfUtX/RHn59et+V867vwhdbmJ6WA/W
r/L43+b0nvjF/gl3+cOAfrP4/H4j67/w2aX39wzJXe5Y7n9yIyPH/8uNDILAoyxgLm+antT/GkiP
eLuxsrrLTgUMwasTwwAH8MwWi3va3Vl9oh/7ZkvBM0S/2fIAIUsYmOTKVSi/nleONgrJeItKYQEK
49oTC/zxLDJgA6dQeJ1Fq9/XOmtXg/CVdFgvUeos3DZdbexN0RNV5sC456dkHbkkRNff/owfI/zE
HIImJXygTbgMfSVN+7HR2Dq2KpoP7jQBXNiY5T9TzhhIR+fKmvnk2yXYan5MkgOiqaw/TI/GGS/X
/2XvzLbjNrIs+kXwCkRgfM154EyKIvWCRZES5nkMfH1vUHaXTNuqrn6uci2XXRKVmUgg4sa95+wD
2Bdv9lHTpaNvHVmoXw4Z63/f3JvB3BsnDz0E2D5E2e7bEKqQbpDvokMRQxDG27wPp4ahcGTYz5Hw
8aAufOguOpedSjE1jahPxptauqTruqE3hqDhjMjblak2w7sxFM6OKJS8tmij5XgGZYvKlKVZKPto
WsvvhITnu08TW2WxR2jsrEIiDwha1hEzxsBsWSbM0ZuVh6ncMcMYdroTMLnBghZ+zWcdXg+uLrcl
uzR6blfX1Qp1p/c091NnML8cpy3RJGRTOfOm499WpC0AJk7q4cpF4NHSqw3VIQP4imIGssUYYPdv
slvf87M9JLcl0MfLwCrsqmbgHD9kDpNh5ve1VVc3dZRKbpjKJXRm2WQN7dPtpUv4ibFz+sTxPl25
NNXXivD4dRen9jejmJI7j8iFFXznelNQBe0i+O/HjgiM54QiZgXWHXed2xTH2C+6kxVguzPN7C7C
FHo7TB2APtcI3TX+Wcq30WFUz2nJ1w8uY0lgd77ffrUX1nlOfsFmQtN2TEMHdsbY5WdXZO22rSwk
y3OcoV0Bsl4bZgREs/RfHfpntO6DJrkZDKd+CQcG5YzrtbgCS8ool46NcSIhgJ9iuiBumyX1ZiQJ
7VHJ7CGh/f7skAzCidhKX2N23UfH46GyMJ/tGL5bxxAhGpLyicADNX4LgtZ7mekvbX32Kk0KX9i9
IMjdJnPcHGiPWqu0Gs+DFdnXGb7pnRpm5iAOxrtDE1rpkdaBc0nMlvk8yd67Mt2CLqYcu6OfpBDf
Le2jxynbh7Yvw2s12uUhVbk6E883XWVehgslrOxb/KrmFbiH5KkuouSZbzTbT1Ovzj3t/ENfFIRr
zFb2WuECD6Cvhe4pbtR8A3RuQIJELZzHlTmsgspzmf930M0MA5G7QQzkpacbdevPwsGNyCNxyKYm
QGzvxfFSg6rrnlbExdCo+PPUCho1So/iskqH+JJDcf3Q46O9JxK5OqkUjoJBlOUz+uPksRmc7tzZ
JYnJU+8mJzG7s9yZeZTf2OBQjxWEi303i3AjEt/bgYy1v9sDfn3LdfTnKYEZj3T4WKRVTrxFcAnx
m3COPhKr8d1wUoRH6VdnbQtN31YhI7H6t74Y5UqlRXYQIYL4wkbbZJotOTJxQR0cCXDDk1N/JfWm
pwcwxrvMoiPlFNZ4m5SIxKLU04eSUvc20KN+6kFovNqBOdxyQYLrqaz6z2jmzYVykW94TrpNmU8J
MWZWsq+shElg3pfppypusj1fO0+LMdY7302rNyKcuv3s5Wj9pkCoLYHMFgELTXfjmgMuzyHXS2jl
EK08hG/fZ8n4lNSDoOdWRnaEPPCBxIThEs7MDTWnf0XTMnySHs//bPv1jrAXY6CDFotLJ07Fpd+l
/hUljrzV09CzUbTavyjLhS2RTddZ3TM+MHlQT30fcgpDkp2vg7FDYpKa4akqEQCFngMNpFfFZV8j
rHQVSw365LPh2MlJ1pZ572jsKGtmEzTfake/RsnIfGE0oB8iD0mSQws74yveHmwwSQp5N/UZxJXy
S4LA7Zi1dravrTh+MJukvQvdzr2SqGdXBjExHIR0Wn9qi95HnO3OlwMyjpcKHCw7mjneZXGJ/pan
x71gAqbfSD9J6FCFNcgNyMwnI8yHfdCaw9XQNeokM1nsvLiuH0fbbm8mG7UO8UHzXsVTdMvOVj07
0E6/el3hftdx2mFN6NoQ7En4hlYwWTj8KF8Ba4yY+896au0Nx2rmtSXvE9Jji67GTClXRUvXoIJP
kEH6HBVRCLORnLLIqh/BTXfb0qXj5Nk5DUvbSdLvhWXWVN5D/dkLC8fZUpXnX1UYevuinoLL3gy8
8+AVeNynuTlGvoeIPAWUoCX7G9rXLrvqLAGBxsvby9TU3bb3WqTcpQGmoTNwjzBVvxozl67oUPSf
EQMALqpQYmO2IQ8VzPHY31Zh613Mhq+/CdVn/QInYbsGbxSes7EzHqLIdp6xErP0UDhbKFSMhHzU
savgEXAM3HYCqDXOI8UkIyhYloAdMTjT5ioJbNCmUGSXe2KM6VP6BqgFMyrXQBG8l1QAwRSxerH6
trw0wKfee0xZVyajkoux8y2WQS1v9GK1IzXrcvkCT3WmzD393/Wgi3jJhpWX8DCSYyhx1jZRUd6U
oVSfXGbrW85YiK7r0t4bToLkF83F1sMvsUG21m6MUlVH3AftLZGT1isBFFlHimI1b/px8O9NGwsf
3Vy5E1FjPkByiiyUXZV1kwY15zk5TP5tFpIwCfKjpJ8I+jxoRr723BL4DhE0W8508jvpbc3YqL9B
DZEdxASE2/Q13QNWkWrdZrRX6fe3oNaz6ibVVX3AAy0PE+GVa2IHjPXI0X/eB2bjfqYWkA8TvQco
CjYJU15u9M854ci7IK2e7Dpzt0bi3ypJbA+fT3TUHaPXQlsYUR4mXQJkomqMI1R4po4uAueATbue
X+OqYcROc348yX7a2CXbm0bwya1pIT5KUvsmoDalTctm3ZPxkTCwaJi2qHqm/sA72F+psK+RqDWP
5K3n18M4WNU6wNyxZ78rdgM+ePR0iJiM2HQPkhiMa9d0J3YFN36mQHPQZifIz2sdHPoqCfB8peSV
uiaZs0c7C801d3Z2Q0YDrj4GTIm9ckVJ+cqAepsijLpzGlqwI8T6oyN0cY1eEDtRppyGm8N3ESHP
EVrhVO7hsc6XWFUppicq1YLgJDHeD3SOP4m0zD5ZkhrQwt4HfTSo6+sq7fzznDpUK6EdHBkv4voM
BYoQVITsYIi7gyPGb3SVU6iSU9JhiMT8YsY9JaZfHlBphe03BUOrZeyZdtrE2Adg9iIYSF+bGPSe
bA76t47RqkvkzPrKr5FM+2lMVz6sp1NUjPOikAifZvToieU8hA5H2V7GV0VMWy1T1ilPXfNL7NIM
akCbgMDGfLhyc+fJnAd51IYLQXmM1Kam/7Gt1PzSRBqRoXHrVUhv/WhwNhlDGUTneCnKrhj3QhlA
bgDEgIuX5zgz8y0CjU98LWrXw5ZYoynrNyqjuIECTzZNrBiyW89mi4VoGjriONM026Sph2o3z7gw
+YhqP0fIh5u5WpXg6k94zOgU9N4uCgt9wiJwHWlLPqqmyNK1N5W0bxxQ1yYB8Wh3JvpsyJI2c6lR
y1n53kXquIILrZ61ISckwgxicihU9G7c68mhgV85RXpJ9HP6Qt9nK128qXnXOocKftQJqbm4pN0X
b4ZwtNaz17DNAco/xpXr7XTbzeuqJStPW/24qsouvCqMjJ09TfS1LfhwiZdtmUflnBOqpkO2yyDr
p1Pr3/A3PxIFaJ1KLJK0fBXtZM6Hf27VEoags7j34iNUbI51xkTIcjN7rNI20Wn3lijq14paqmDL
pgn26xf/KBNbXtwRUhJObysEax9eHN914yCoiY/mVDavc9IQHRNnEbggP7379Ut95CDyUmqhPUKx
FLbnfmQ9xviWnSkii2aJOiu2PCOaFBkdlt9+/Tp/AbUsL2S5ls+hH+i88zF6MC0JEmhSmms9eo0d
BK+Fov0ecR13ZCKl5DQPfoSHTVv5S7VwVFhVSCYygmg5XOOCKX70cH6IFP9PX7GLL96i4YqLAHsx
fY2fxXi9oHfWcco41sTqXYolnVMlmIJodBNasRFh1LyC0uJ7NolUf78c/+0f/Zv+EURWCTLnn/tH
nzWd3iL8uXf0+8/83juicfSbgPXjOog4BaBgvrbfe0dY/PglRj/0cpbnlsfqD4mn/RsCT0DADreg
A7eGx/33jpIlfmO4TfEoPHJcoHjI/6Sj9OFxEmTMCNNSPgAay0LhuTzZPwk8gx41OLvXeNXnb2Gb
wdr++tPV+Jub9gNf6C8v8GFpaCaV5dXEC3iJs4q8nDzlFyIMY38d5W+/fqn35tdP9BgeU1LgGJWx
DPrQKcUHfIQ2YePZmWVeEgevRcJswpDMaTXyUZnW9hfChEPvNYKl34m9qCT+fmLwbB0XJ6EY+uZv
ZY3dkJBdJDPCd/eclsVee0X/DWKyF+cXfWO1hnUWTjVzPvGToHmgE6ORWRtl8KDrbgdOwT61tBpu
ErSGGDQTBP+YzAoWBU81NgOswTFQO4xMhzqGaTmNmHsICuHQrB1UBi6ArNKjOx7Tpm+X9I5TA1Hu
Ewwe9BZBDbhiBlg27iBoZoqmSIeZ1J4IjOCAYY9fKOiwSnK+wXCJrmMNGslS15bhgvmj5IiM+1EY
sUVcPAH1vkEsTpp0U7B3syZu9/9dNd5V5v9u1bA9i1nuL1aNF6oDIgfK4k8Lx48f+2PhMJ3fIKvA
l7Vpn+GF5NH6Y+GQ1m8uLWAmxj+1nS3/N2bCPMW0IH/0pP+1aNjEU6FgQk4pmenSyf5PFo1lUfjX
cwZxm+nzD1W6yZpmWkst8tOiMYPCojrsndt8yIiKKMhluW2yFmkG+Sbtl58uzN8sIH8ubN5fjI43
IF3Y6g4f98OuF9rTMsftcH8bunouLM42uhv8xzTuGmfFkgvTU7jWiz8kzeH/8dIssgDbHBcu74e1
KzZSE1uNad3O/sRLE0nibwc9wgJ2+4WK6k0YW1rRkGCHZJ2N+Ncvv/zxf77MrrSA4Hg0bPniPr68
VDFBs0zIbrOcxjKJgUOHxQ2bXXWKy+XlptzzLn79mpLb9K8vyq1CmWE6EMk/XO6igsgWVr68tVmy
HtAgqSOa9RlljPT9x4os2QsKeF68JyWv3UfwVt4c5Db7zEAzsa7xUO2phpLpAKwzDLYE1FovALfw
vgf2IMwzrFCKlXjB3q5azNXRZsrwLv/gRP1jrfTnbWe5azBWLKgjqmIT0dmHrcAb6dlMbiRvzd7g
Xukz0qeyHpmc107mQxbr8gyqtv03OxDKi79cPNQa/iIA5YU/1sHk7EAHshvzNjEH86EwFkinW0Tf
RTLVt9qcpzvbqswrSoJoZnjSxz/W23/81H99MAH5wayn1vC5bz4+KwMu9hStHMJzA0ZxvDww2u+n
m3Cozatf3yjm39woFOE8WR5VP3OtD4tAoME8C9Gbt2i5pjsMnUW6G2ITCnCgVPvGYd96GdgoeToF
zcPKJUGTmCvO8u/w6V+/m7/74IoJHcM5l5bGx7tWsv36QKkFttaah8RyCTy7kF0uhlVcUKn/+tX+
7iFxWfZ4LvnLtT8mA5hVImJDDZIRQkeAvCaCnATsiZATmg3nHH7mUWH5PNd1zF3uc2C+ygd/WgI/
yPBaLY5l2qTDdEc/koiyVMDg79LBh5TkwNmNBojCBV68mHCQApMe5wwCfH79Id4Zcx+WFxIbXIv6
bwHYex8ekSQLg97TvnkL4VvUOyw3zeH9vpm6vHp+h+lm3si6p7mAuQcxNySxE3aU9utDpXNEhHFq
1TSYxzlrsPqJ9s1rxHT36/f5N6ugS/4M2h2LN/uXos5gNjI4BHjfklPHBXm/zAgAq2dTBCYa+Obf
3dnLDvqnpxh1Anc1ey5cRmrKj2Vk3oUyEalub8dKlWe7y+2XABw+f1NoRXuxxKgSo+yQGBUEzRZ5
AWE6NJn9+xgDKC2bQndvqhy40wUrgDB4CMjIZeFc7on3S9SyazgICsBJt1R8Z20q8mcoy47S5QPN
KMV/BL3849LAJ/j4sfgkfM/IuSzkXH8Rc80cxt061uFtyV2y9nE7N5uE9uI1zCLdHQoc0eM6cYcE
w49tZMhIB8yWOx+I+8IRpkImrxTDh2QMsRV55+6GOTS6Q+S0PQmvZqjVygjsYN4INfvhSkSj8aky
SAXbCLcsafyHGv2KheG63QgpeDKSduxRRi8eyjTJiOHxquKWLnh09to8uZC5V15BRMAT6ZUNKqtK
ZsYTRtb02ix19irSFrQ3dQB9Vo3nlPc3RG/aJvLx1Omo2MQd+zdYfDtHA6wShp4CJdh6inwnWIYD
2BzcyKtXGBCM6rGHXEvcdeC693TmmCXVSPKdVSMHmne5HTb0vxwfg6dDt/ZrbWQNRPW87dLDTNqW
XNV9j09Tkr9nYOc3LcAuPTKVagiQhPsgIcbB7OmnDmFza4ywYcEKd4WNOE6mAC+isKpuINNmUBN8
2DMbLxn9R2w+bLsp9whT+EW3W2of3UlEuOR7SoHLSJ53V9r2S0uKbrxGGW9eUQKyEA8VuwCgK35M
u20WbXCVG2uvDSCagcjK3AsvddOendmM6DUCc+vpWp7IsE/0paPK+sKYcO3tQs7AUYqja0IfHcYR
knm/e/WAG5WrkLnZXsRJg5UhDwk9s5pdA9mIk1T1PJJt/cQQOj7JwZs2BITLr7ory7Ud19ipYcbv
5KzKL7nf2k+lMkj+darojRtl+hb2QUIaGP2+jej5etZR0CHzYeS5yU13WHNj5QJ7Q1BMTCm0YaD1
Lrs3i0H8eiKoqXowbC9Oz0PhYRE/FUXm5w/uEJTC5wYAMe5ucpeUEgBD2nJp+K+QTgWS/zXlKKHM
IFJmtrwivlITXuqlpl89GfQ/FW83TbD06lrnHtrepfiZEU6VacqVxjRSngWUQcVqb1gvtTe6mOgB
3ePDhd33aTJavjHCSNgUtEY0Mbg+64pfslbEmruSY7LJZmoBdifu0nSrZ4DNfLOOOfOlxkkJV18A
Vh/9kdsLZAtffTqwZMNMu8XOO3frWTvWS2CPUBjwuUzbDmTLDX1V+2UKZv9xlISCt/MSwdcT2m5Y
rEOulQOnayJSzWqeUA9Zp+KPJ/WNN8eJozxT1gWPPY6gTapBnRDSLR9qsWQgawLGL7puYH1mOQvw
4jAwRP1gdvw/gOX4TANDZqgZHD0hOMFa2nk4O18ayU4NM0TxO5rITK564mh9eMy8q7AmXMB3y+kO
VS2bemywor6vkdRwNMVtNlFwWw3xlx7IUbiFgJxxPz60bc8/vr/bnPEl8J/amm7gNFCAkAmtb+r3
WiTNsFVfFznk0hCtwFU/840MAIjPGmIEYYUz0CiZ6Ls+5rihsoQQ8kUmE3VTNW70Uj1yQLdfzFzz
oXgkeaU0Gtq3mGnBXbL809DoCnZbQvUp0sF+8bIl4Wcpj6qM3RYfTv2cpCTSrqe41XfvhcKc1nS4
pyRzXuREfZ+0GV9tzZuZpJe8WbAvuBauUseyNsSViHiknTIQV7R90/KC24jvTi7vtihrNh44GQd6
09OdQDJSY5/Cj2GbafUc9Bm7OUHpRrMNJCkgDmJfvLMljO5j3Ta884GfGVZlOerpojYaoMLvBU6/
lCopRp23H4cftZQ+iOmXKAqbfJG1ZaQ19Ho0hRbzOE2qRW7DSHMVg2+2Hd5gBY9yXpE/MSZbLPHB
V/KAefHi/REyAzuZdsPULGUQO0+3acZbzxrbNyiLfEcVORkQHNs3PzTZgAkYZG0rl6MKGbTx3tQm
hYFw1NHhm74qWuUe+TjlWaELucOFhePIQJCSb4YepcY4suN2y+2Jy8K8EmHCzsSoij85GShXLS9B
ll+NoREd8ijgDGg6BXct3jXwtx7/IRzW5gbuLJRZq870/MdpiN2HJPXqbNvVAs4yQ000jhEc6Sgf
uaZTlfP53xeBNFOILrFgemsmjv4FuCWFJYwnrHKWl8/HzlvjSzJIjzOr58QsyzNm0+ZAuV9jglZ8
q7Ek/yBjI+c6jJSgfhEHjwhACS7XofPSeB3Pq0BWvJXxzNAX7h3BHU3LO3m/ExmUme0ZbeJyb1Cj
b7FEsfhYYR22N/4UyPHolcsXlMDSAepUBvUhb4gHibt58kG0zUyL4BBQFEGVogaSY5jf04OzX2DS
mA/S8DgDMIdla5o882FUDRdZySVrmXUey62OfWbsYcWDXqN1unn/hOxE1MjtYtFpGBDv3w+887go
1EzFIxpyRI1ZupF9cKR96HFDPZRLv5V5M1XajMI6+1Exvm+bjHG5o6oMVZnyIj77bFfQsaVnEPAq
803T95xklqvWVMxtkbia2bxplrcTOXwKXETWS9XjqlsXEazjjDieOzFrFWxcNTPtajMybu02ZDmK
Ux4uaXmsjlHb2GoVccvDmUqJMonigBnzOLj1Qcd0ALe2TyDM3dSAwkIZZaXz2oAR8YI/jruG3w2L
eRIcW7PeOqYMOMut73tjdsphgTNt6yNZ39NOHrlFgpQLPS+bC+m3y9o3ycTYl6HJIk8pEi5HckQB
cLZy7on3C/BjLVoO7kMiWReWhRWZEDvO+70bhBPbGhjM5jC5sf5K5nBw+35/Qs8I9gmNAEg1tZVe
ur3HLeKJvjlYNka4KNSN9/sNkY+5971yByAaOUqvA/oAf4ucz34JHXop73cFED4eipTc1Cs6oTzI
dWGShrF0GzCzMT4nvQJSZWcXrET4IEkLqiVNiAZ18byKlw9kjKiZVnHDOLKxRn5NUwg1G86eRO9Y
fARuOcb0EXGzGzMLebJcwhfupEtTeVdW3DR9UrLaq9i8Rig/33JS56YWWA36dTeyaL+vgFbapfmG
5F0uNsCAZfvuEq6Sckcem2UDQmMWooZaV6Qq4WQO8cqTmOL5LFf98m6TvuMxU7XmdcNKT3c54ya8
TRzVHv1JU/jZIZ+71wOe1FFaHXxcq8Eh0VALzfeD6cXToeuHIroGEiXKY8EyetXgeoSb7sFwYucv
udsFWsnmobN7ihD0iT4QtyreFxXSuh2PyojEXrr3vTfl14hfXyMjgIbiJy1+7VpgtmNlH9Mw+R4q
WOyuJBtIkVCUEkOieIAntseEIWi91jHsto6Wp0+Fop1HRp9c57jiCy3tcZ72Rp+onSjA7a7CmkDR
aEBHhyw3uVRWa5ogwOz8yMl+OhRmVRCVWVUF6jhVfvenjHrBkUTQMMHgDsPA3GFsntpOnOpl8T8l
8H3nNag5aio0c5xgsiI7GiWyqIJOEcLULBiN+zCRfD1NXvF3TLdcJNJGphs6gCPNeWJ9VbMs/jVO
9U2+lHQAVqa7NCSeFeSaAXds5JlZDsopirPzqHweVZ9JH2SeJSEHbgXNJokuYmMFI+90et9Mgoh1
G5VGmX4rqTHZXfzK3ybLHm4aSfAYeAF30PvBMBRhUZ2A/VcseR1rWklKSXCmn9YciGjyL+Il7mSs
fPMqnGC0m0a3BB2RsuKoFIUitxNzckeyfzYJm1ufh6xWsxPLh2HJ1nlfN9EXsjgydFLY94oFZLXU
m1Xgexd5w5hjE1S0r8bJqp7TjMF52bHuNTWPUJdx88SBQQ5xae+ccFmZYSGyA3G2iw7SjuJv1uCI
9mxXPU8cMCDQP2kNYf5HhQGSpjfYmfO08KwjDEfhHjmwTd0BAWyPw7hv9mXX9kjvpPQ4q3T2iwCL
8+B5Ji07G7HDmj4Pl8RNDLYNYGScJHKHjcUZtPMQ0bEG9OOqY2VPPA9zuCwH7yUz9szvcFbx1fhF
LnaIOV1v6+hO7njl6CFq+unTtAQxRaj+PlV9mOLSdX1WZ047qJoJ9nJB8eQC64BVGTeN4ZC/Qzld
eFvVqOkgQ9t47Stlv2GDn79lVJXfS/KOKLdHEAHUVfJsVgvVjaJsn9FcebJ4u82mD4IMemJdJAST
l1N9stFeXsUu4tMwceLP2MXDe4caHxhCTt5S2trLWMpGAKKqAFiom76WteZPsgsRt1TKhQ/NojA4
sWYiHE0i2QRaaBK0nOf37sx/58L/ZsKDr2BRDPzzhGfxFZR989FUsPzQ7/MdcPx0HnyLRvXSpf7f
4Y5v/4a/G3YPncV/DYRh/jAuRmRBNhE6i+XP+cNi4DD2sejk8RuYCTNJ/o9mO8to+af2F/JalAUQ
h2xaunRS6YDx6z9NdxrTIdmvDqPTbAuMt+QfOUO3sjj7gOByrOFZhLl7Zdh2eRdXuriaR6SotZcL
mkB+n2xNNxb3SZfO2I/klF5HCO+IADUKmNxus5/8WJ26osflx5mw3tjehBq/DGh5rIIU2idNoug8
ZGN5IUJOv6tSZhdk8qQ3LiX+Phd+tA/cwN1bmPc7YAcAXlokLvs5jpojAQHOZd8usLW5JeNQ9Rp8
fT568qwz6CRxL0t6MCQ5rVlXw7WKerKsjAUgWJTBXVlbGKTwiE/HXnwFGVK+YLrzLudUBQgHJ69D
G0brZVzQIpRyzvUYTF7IicDPBB2KUhyBpliHtJHG64jq67tbxf61wi10JIey+RZOMqipvSrzJo5g
XVBLNndWa43APlxB6gf7Zr5WifzGng6s1mb/BDyuQKpSyF+FogjPbTUbr8ivieAg4UpeGXNdHHVc
P9Fixks/SmefRt7wKaq6jk5WN0EaNebmqxW44RNwsBRduQ160iG4qYdq7c8rsveOQG9Js5IiRkbK
OuuupTTJXde4Eilkx89IgLAo0yT7SssN1M8cdzsTee7rTHP6IhbNNW5y+5Q2XXVqgnk+VwEgpcJ2
2507eS2h3Fi8iJLTvWz4UsP0CQAubG2uUs+fhucTj4XK6IW6ATmbucMHnXxYe2bQs2TaxiGxRbQn
Dip7KAsr+px2McItLCMKkudUltsc5bEJE9gWFN2EzbermBvwWDdWf9lb/tyu+1IorPomxVi0TNCy
EF7/emyLCFWbQuln+9MIu0f2aNEmVZDulbXzvqLDexM7uLisWrsXYVMSBU+Tlow5L7+sCN+8wHFq
IjDORxDVpaXB1SGPDB/J8pTgqxBRf62nEfYN5grwnxlAVIJB88NczaELxcgCx+hR7c657d+GgY7W
o2eQnp7D+NXDxmnsqzjzh9fCVelRNGy4YwK/H/taryEDRNN5ngG/7xK/Kz75ZRI8GbkTGqeglnWy
9bF2voEEb3s8Z2N/N8wjLMRBp+Zzh48HtmNR94zKivpLQ5o8zeHRfEkbhflu0J2+a0c38w4WjE7a
NB5SxVhqeA34MC1EzxGJMBB11KMaRHSmxWp97fHDFCtsMjpcuw0+hCosvC+JK9zL1J60wPKR+g+4
8UqAJuROEI8BtjzboDMud15U5C92GPmf6Gh9NShYN07VKEItHf3Nrhqs8BSMZbGlbiqekrBvzXXW
JAD2kJ83z50L6ZWGZ1IdvYBSEMY1QszOtv2LSE6ga7vmlp6kj74eENmWgxbVq9dYWy+r5jXkTCTL
Q99Cj67iDZ0xaIhjV5/S0nRPtmiRX6go8bgOqPqB87CsNQqXk+FXYj9kVnwnB8Pel7FIp43hUzpt
LbcRz/R4ib60WFEHZtY04Is8ThA+V9lStdVXcLF7ZkWl6u6owSwurJsnn8lgrPWqNjtFSAjurSOn
MQj0njFWX3APcaCxDKS7hNHhCsXt0F5bbWO8lrYL9781kwFhtOY2wHHorxLaEARLWtawM7yo/kI0
3vitBhvwDN7CvFQoe/MtfRVPUxfrBaEWqBqhpR+kG09WOZziMThG5JbKtSkqDNVtRWPUH8+NA7Qg
z1KYPYV7sirdEeBYYEWK0BThJQ2OScqyySy93k8if0DF3e/bBkkogxF6AG0TNy4h97ogv2BwtrWY
5rdZcUTYDiYkoFL1eIDKaJAUNF5yzWk4G/qzldUO4hqr4UzzeTZCMKcatWgqnjydIuFeRQ2Wte6p
JxQmuQ4mvCvST5xrMxmD3WxmzR0EBnHHHDy8YVmc0Imm8xGN5yO4yuKuxrQPuqINJFg76vSxcYon
ZTQe53jMOqdIh+mjt1Tbq3bksfLI3boRhKLeIGdAtR/m9hrjlHXlh+QqgNqFhk7UBss2W956ynV8
1Uu/h0vu1oik2zy/SnzB23VSYwe2DhZrm9H5JvIP9rTZtM5FbfL2SeqQOKmLAJjr3AX3ltc4xyRO
xweQjowzogFIppoNfU2wap/vO6MuL/CJBFd+WVX3hE+4R+YM4hVGP3GDurH3U1f3uymo5y+otidi
E2tjPoQmpLwEShjTgq7f1mBVtmlnsx71sTmfZTe7xyhGqJ+PyQ1pUA2eX6mug5IMFxbZNLgb52AJ
MJCXnCPDcl3M1hK52Jc34ezG++V6PjTlZF74Cfgllgt3T0PXuE7TYYBrK0dSdvw5egs6Kz7EE5BW
8F5TxeuITp80ZptbmTbj3te+f2S40j42QZnfDKY9HHieUH4R9tbAqaaM5ysKB5rPWgP+SwroVb3y
69tRiZyudaLggaG620Z2LA5JnVnXAGeDSw5007FlYyTcUNJL9L1XUcb+q9kqWdLqseunuM8imG9B
emxLo9oXKjKA6AwsNdx+EZu0lSl7vWj5oA4m6Q2hCOOXynXxGHem8yzL2LuWuuDJi5ZFc/QzGTNT
Hcm1bRopy/tC+0+xLOjcDBH9pHPd1gzcOErLCF/Q6D/HRpDeg5No6xunwe16UK5fk5TgOKm9zhOz
FhfSoSWw59hYiHqluyhepj0+V77k8Hjf1OFm4jyodypy3F2FwGEdFQV+sSQcb2cwC8m5Q+EDOa0z
oiebM078Ih0e8bWWqbC3zUjIDbIzZ6GRXprmhK6bplMai/7ELSsbAiKGAuH6Sx3Mz9S+02cSXIrX
ZJjko0880INZh9WJeflDXbh6m6uaZkDdVmu3J3dyGQI42fzMAvjdiqOXpHOe3X7svzI3oIKwGiKb
Wrt/dn0jOSDOyG5qM9uOVm5c8OXIJVuRyM60q7+reaEuwmKB2DMC5o+h0ceEHyIUv1X2mOo1Q7yo
XlUN+QQPntM323yW822EuyKmzznaubH67xHq/yKSk6brIaD5xRGqLLqX4uVnhdzvP/OHQm6R1krl
gJNGHgYYCibLHwo5k1MRSjihHIS02Bk4L/2hrV1kcoJfkvBObQux/P8epSzrN+Uw5qPNxPnHcf4z
mZyl/qyRsYWN5tdU/FfZ0F3QMPz5KFUBmZYBxdy1W/HowR3OYXmPkbTXdu2k+uCWqSp2jHUjlKKx
qi5DBtzrDC7uWxsQpYMxOQfW4Ymono7RXAOMxtHmvM6NZFZXxKDkrLzSFyWI+OxzPFv1RdnO4i1h
IuOvTPRO/UogmYFAaLCi7mNaFp/crnPlsa39Yfgf9s6kOW7k7NZ/xfHt0YFEYlx8m5pYVRxFUpSo
DYLdkjBPCSAx/Pr7ZLH7uiVfd1/vvbAibJOsCZV4h3OecybVQU23CvPDPh0KPC6k0UIVW/zitkWB
vxVjPMCesG7scWmzjWrDBJZyvTq7blFfNJU8p3QKvlrPOC0hm4lvvmePMPYlCRdRiBZ+j6kbPjbY
q+y21M10wj8WHC01qpNuKkS6uC/nD7qzrhyG8ID+ok9TPcur1CoH0g+SxjwrYk4+zR7HgRwlESys
o1LGd+poskaEgFNO3uBubMoc/yRbJlS2wghu8Q+pHj9IzASJuaWBMtrrSOtlRLqEKfcPfTvl/rVh
RP3GO7JcF++i3tUIfId3sW+gGIDvc4CZrQvtor1SYZuWe2d2ptsmd8vMLQ14nea8PpCUU2kidt00
HeQxxzzYdDN5RK0eg2t83bWK1i0yZeHg7U6LkS3hJkrU7OiTqNgwa+x0EQHzA3dcPwqLUxICZ213
rYNhRktHPPY96wkyHqz5K1V9m3+P2Nx8X2Km/1B56t6rxBNxnuLAgR+wlGpplT+3E5sDVpSRvpkw
25x9cmcMSa0AcLaUY37K3KiWexaIHyiskbRkVI9xWkz3BnJE8ZMRkF2SALBbWkA1liPEOcyLZp8k
9npYs6y4KhoG0Vk7Pw4s/TJiLUpnl0VY7bZlNyTnMKQs37qSdxsBSRgfMWCDDi/l4p2q2VYHztf+
rXHa8jdn6ITEO9P7APs749sO45CciiFXwIf7SJx7CZPTlUmJVSjLxdGtxy9p7gIEWxvXe7B4Bz2a
sDb5kijXZnjqVgcS+6wrLV0S33i4W1zz7ZVYxfyhbgZhAh+oKhFNgJplYU9ssGMX11i/OnjpOP+p
cv36pCebNoxYbQqioXRv/DBfz1RhAM8Rge+KkTuTkgTJ2aQHjWVy56dMJnaj69/YQdB/Tuci/kJN
EB2aioRV2P3uHr1efR5Z8n/M+5UNZOB9MFf2PfwAGxKwJB2uE7drTkPJTXvYhrL1cKq29NCubO3v
jVjs+8Yrks8JxN1r1bnTTaNJu+3BsrBV85OrPNfFVZz18Yb8IqbFhLtftb6KnhIXxQWEacfoQF5W
x76vZU72Hqk6N9BSPUw8HV03Kp1PXtdABWJuPJGxJJ3XyluwUI/L2mB7KW356DugJAW71u9WEEIx
HXg3DmZHfBohlKFGiggnxDG/s8YFWlGhffepldOcEt+jm9/ccEmeSWhJbLgUyvuVyBG2FFHf8zda
64Td3dlK2TJoGnV5mmzSiIqZXLwQYuM+1oy7ZZ2Ex9lD2DO1NaETo082weAlcA2DcciuRQQwF/sm
+Hfen+ceRSaXNUk9znKDkMLaekUcHa0gbUN2AV1wDpWVRXRLZfh19uv0ISrD7Ih+pP7KgCuCcU3p
s2kromz3S+PaGLHFKfbzR6B34Wmhd4Hxs3hPwmraaiOmxTlCe4y30wDw3mZOscweMXgBmqy7vKQo
wbssvzRlMm2qdCT1chIgg2fb914JJo52UrTrY8P0DHWjmj4VaY+1S+bNrVOCekTCNP9mzTVhXI4c
viekaeDJ69Z9U6b91ew68rNTr9X9KhhH6TlcH5baaw5mBfbgKNVex4CYngKh1mKLO7PoDk0DI7Fv
OvstbEe4nfPYPJLN2wzkbqXkVOajtXHFkHwnUsFGPVYHr5KOwALZpWh0OXK2KZmx/gZSMWt8RASn
cGLsEYTav3U6wIN8IyUGSuF8TDrM+uHkpecmUqi0BKkK7B5pBJcoXb5lixqePKLI8m3nxOmut5eS
LkcQMhPPHTo6gXVxVcsybl2n+waPDMgSSAi6WKe5Jbst31qyUzdr3UwfoL3u8WRHt512vGxDxl0a
n6RvFbepLbqdYF7ypew1Yg+EF7dBGy5P9iRgJoMYjB7diFWFDjHCN3OcYXSO3Wmr08y+V7otPlVY
oj8lYa0eyNyI0W3F2fU4d6S5AQL5KJS77FO7ya8WpZd9vAzdxvbrPt25vFr8zjhMh1Ndrhp4UTB+
dF0brkTm9vXOwm+99T23oTVO7YcOuIjcB8w3zvVkMQatimm59pgdFgAq4aOFjSt5HwdWDDPhGZ4m
3Y80O0yxBNStZ5EJ/zeHv29tm7jOHpKBfsjP7ejTsno9BOmVG31YM9jbsM3ODjAD/BvgvO1zHGiV
bCxPIZRKYgYVu3Cab8auUQfIHGP9ruP+737h7/YLDpzrvyqO7779qpB1/Vgdv//S79UxewQ0hLCJ
MEMZ4Jb5e39Ux6Zw9qiZ/RB84A/GM0lxLI3xjB1EEHpGNfx/jWf/yV6BJMmf9goh4l18BUhQKco9
ntiPxXApR4sRRKpvZLVGOmWmTnfLVSTdLl/qGx1k7gLOIzPDCw5A5hiFGWl4ZrjRmzFHWYVMPGqe
/q0yYxBW//7NfJmNDGZM4lwmJg7SkkO9ZuNn1wxU1GW2os2YJRrC7A5NFbGUlylMawYyrUj7LVmK
8m4w45rYDG5sHVbMg+z6YTBjnegy4UE5W7yQHTud3csEaDbDIBvw9Mtopxbqz7CJHkscbo/KGSDH
MEiC8cpIyQyX/M5bH5lZqUes3/FBmiEUIo15jw50OBctVeE8SbbqPuQvNwVZjba6K59HohjfgqDq
jqwMY4AWK/rwjrv4A4aV9FNXFSPosCZvdzLRDlrdgOrP69JHDGH5XtsuOQGWXc83Kpm4y3f9R0zM
EOkoQAMKCCrKrS3b9bkexmJri/nXYp4VWYHwXI+2pbObLqtZ3tSt13/J6pUSoOMz/FgWeXUXTjo9
WEO6nlWFiXaTUvPvSh0G27wuyHvLYyszAQj50SqTe6KE8kOQzwURwR5MYQSxR3tqKCdSoPi1JQg7
F5UfboZqWp44GcdDwZB4OzDGuw/JQDsu+H1vg86ebjgQlyOeXfkGZKo5k+g3PCEtLWeOQavY105L
bKRKoflWHEm3KwOQQycCa4dsq/5goQ16QvM5vBJ3XX5Hw2c/OyjBdj4N0H3Ve9adBNUOtnr4zHvF
qBa/bcSRG1afpcr0Aalsvas5q8EzFesVRaG1t6SambD3/T1siOYmn4d5G0mddZucCwd5CGSj36TM
2St0SjCzsFYJnn8GoLx3qS4+GAI/W7KoG/ZLDA28shtylHp8Ikyq3zT62esaKsqVK732zlUCBnwN
tNBy1nGb9sl8mIUVzXtN8XvTrq57LJM2PHILLb/ldZI/QLasuaaS9b4AWdEiPY6t30I2atUmTnoR
bbrJJ3WUneR4XWd+wPmVpueMvnKD5CIHJ1h6nzNR2Z/UnM83flTA33b78ZY1NXuRpu30B2Ul62tX
0qzg9G/n6xYZ7jOiZO8+BKNF25RcaR2wSbH7gSk5vWHhyQFKhV4JyxGiDliadOMKOpEoY78nY4Gp
XY1jApEXN+k8j08O8Y0nyL3QNmFhgySgAqDLhVFRvXCMtNQ1kJFqKNN7xv7ePrNa+zZIBaACIEnM
kxj672EadPfoh5N7lbrOzu8Q9ZbsV9AAW2r+1MdpgOIpHJcnRmgy2RIOYO3XXKRH6svqPK5MvjCX
BlO81Vbn6UMNZeo+jyU6FkIeiurOAovxEgjUrEgGmhjsc9fFnCQZ4JC1ar6WiPVNjVrNt3INKu7y
hZcVu3zR1kui+x55iEAqwsggmXeIkXJGsjmC4AMoyZUIgbCdPzjErHxSfVyPsKod1XaH0m/Y2d4K
VrszuDGZVDjWD1QmCXEHybT4rCpne+ztJ9JQAEZ/BNTeDo+D2YISYVzxbT+vrWN8sQOhGnO7c7VT
TE/qYpx1E/rFmoTy0p68j5XOpy7Yhy2RfgdrHIf868KYQxQAx4RS3LiY/Py3Dvi7OkDaEhXAvx+S
3X3Tb19/rALef+WPGZngVo9/RkY2FYVJEvpnFeBg+fljKOZw38cbEtCneZjUBcXCH/oCvOhMsuAN
h0ZzY0qCP5KVHt79RIQy/VsfCm7sn+oAtinmYUAZyMgHpGEMP3/SF2DlnHWtWnkbxH3wsqDcpFsS
FkP9tbR3S1p1HUFgzRnORCc2jehwm6xkxU4+MKsRI+GNB2re+eyla3HXsEpl5zjT2W+dtuPYwKK9
sIl09Wckemo3JAvnSbs4nMc65HbYDhhcQH7U+mqcFvE4Imx7rXWs71cVxTOrtdr0/6siPKAD1XPI
yEM9BipH/KwKDeqX7daVH/EUN23KDW2bJI0Jd1kQD7oL+NxDOoMTPEKWWMcdkkb713wE4LMhLrD4
2kHSAQPu6QrLUDXfxzF91gYaLa+9aiugeznpusGpWZTLaEWMDJz4rvL/yp5M3PMYJgjYU69bTolV
Y/2uqmWGhcgTbK5dXKhkJ3dI9z84Ydt8iNw8eVzzQt93JWQS0liG3ZQSlLSN+wbhw6SCoyHudtvc
bdaEHcuA+DUcCzoO1IZDC47c+Ti07RCsLYBBuxm6Yyy8bLyqYoeQyCsII0VyCFRmr/ZuziviMrZo
u+Y7GaxVLba0gNYJgV9DOECbdMQg574b1jWZK2FplRy2ben28hEwK/dsZqlQX7ws1vNd0Wk3ivcU
LCoCqkJg6oFjL8SBJRF5JFuPxPmYOcliHejKRT9tvX6QTP0YEYAs7qlf0h33AT9ojnY/ifjaUSQl
7jq31+bCCdbjCh8I0h1hTvB2Kn8q9XkYyFux78RS5YNUG9X3euLALdBw9eJzwkDTWV85XJdafR2m
bqjIYSvWtYw//PfA+//aCnCPxMz7Vwfe9I/zN9V/W35YDLz/2u+HXiB/iRjvB6yyGb2/Nzi/tz4B
Tnj+F7hNNn3ID/Z5wfCfsynEuOsExnP4zyMw/CXiz3EMAsNGk/efHYFS/uhOpiGz4VV5eOiBvgcu
NJcfj0CnU3UlR08dIywziMmVpOpLGlVcp7CerhlQdvop8XoQqXaWjied1cOHtLV0BYhaAJRTCuf9
BvQVfK54lKTRI+9zWhymCLzd7AP4Npu4ylpukoipycrq9C4pBFwn5Enx8+yQxeXX+q1Es5Lwp551
F3tPQ9GsH3oVPaNcIcmzhpq4afwy7mE+05Ew2lxvR85rkmCY9D/2PjC1oR3sz1FBPwY2MnMe63oq
zr1itttUpDz5Lb84kZ+0J2RuvquwAu2EJcRjvBJ2VfVW9L13FKjntpEoTUnFgsOlOUY20ABhwWpC
xtepj7ar2+ebyxtVrDArVZD+yuefbS2r57cnoakKYXfBJhdORChWNZ5WskO3gYQ0yHJwQoDkUKbl
G7+KquiTztcu2dZlaH8OKqi2fqujrUfgzLFCe3BEBcF+whp5dBFioyJifTn02RBtpwwxAhVqpAik
yzJmgFMvV+JVw7HaOW1ivY6jhFE35BwN/ijFjQr7yL4iRKt8WYqSgFedjOKzwnuGrn0GqAfsKp3v
Q4wJ39d0wp4mu/hcpHP61Sr7+a6lnLu6PL/ePCuubEWwFv+eHKJH603NMHkb+CgSDrYa6yvUDpqU
7nY9ZCTX7JFzDPsaSQuc2yFzbpIQIU26GYeimG585mnpMS5FsR4puJUkiAnl/xV2BhIxc+4nGNqa
4ry6zUkrF5fjkOvxMGSJ87mFvOsfRLuEBGwX7spyuOJaCNvinI99v+PRM+BfvZehgPG8J4be5Yuy
ZPmUIuL53LVpfxMSb/6cr6RMpdJR/o4aVJ4RhyTXcYfEK19auYFu5F1bLR92CBGRLfPgEYZFjv02
X2m9vNXp6yt0jfBWvc6kdUWGRJG37IvrabkK3T5CbevI75MvJ2hzqqqajZDrzO3BQTZxiHJ7SO+K
suFv4cRoD37jO2hcXMoIFv9akRi0H1C7PMZVtNxm61RspeHar4Md31Z+lQG7T6bwSgyRQCicypdy
hIpfhbPVsBRPgeXPQ1aFV4Ww+6ehcT97Q0kANHh9bpVLvl1wfDNeJx193TO8v8UoiIuvB0t1yAyp
HxFpu4XbBQjtAvKH9KVIFobu3xvOf2+I/9OyQE/NSAEY4UbgYiQZoDIZAWvgD3vk1+sZyiQRAgWr
ou1kcgVYMtkbj3C9mYQqcgcmk0DgmiyC2qkzLiqTUFAPZBU4zUBsgW0SDMaJLIOulf0tAgqkOKEs
runRvAeG7Q4SBQ0c076EIqAxISAhNFkJZdRl424yCQoa4d1tbFIVFpXn3wiFPamFj3412Qv1JYYB
jxORDMslnsHmd97WS2iDlZsAh8RkOXSXWAcMtel+TDVhD1ZRrx/hdtr0aWRBaNmq82q3zQs40uXK
6QIbfDUUUJKRCPYBr7yslBq6HIgXTut+L8faE3yVPZDSYznZO22SKaaYIiqd1/5TxOuXJwqsOT8R
Lxj0O39N1BnzUgo62adpLaawGIhl8ui8bLzA2zUNGqTXdau2iMfTZx9wNnOekhWEo6r8WqOLXbZa
kTxp545Pkg0gjS0i7fmKMKd6SzTkW4Nlaa+yxUE+2gV3BDtaz9DyOPwJgljJDJpzssbrckDPEa6K
2o31XsD+Ax8YhzkaDU6l3h/j18vJ0hVDjJ+iKs5lwzfUYQOGyNR8i1qfQ2tGE/Wipgo3gYX8FKUa
cd2MyLnDqMavr+aE45lm2HH5OkzOIzobHoilyryrHTQ021IX6+1kTwywcX9H9R237QVnIjS1XdOs
wx796HqryBl4t7f/tz/82/5Q+OLvyqVXKoefiiXzS38US+IXmjonDGAWESh7UZ3/USyRJ4Pk3KVN
e9dK0BX+0TAaQpkXwmMgbcaMi/8pSIdQ5gKs8YAXwSC5VF8/NYh/1TD+SGPwQLn4cPg86jiqr9C/
ZNT8qV0U2u+0TRjcSePVzugtEu9eIvi7W8sp3P3prfm9Wf1HPVYPDQVT/7//8yNr4v2xmE4A12Oo
BmX/J+k7RRNaaszX+JAmtLh6wX7GIfdywTMACo/2f/14P0ntzWsDa+GgXkGhQlH6Ux3IvdBhwWTz
eJXAtzXZrbFY8i28G2ZXnurB+ATlxTBpHDx//eA/F6E8OFWo71KEIokSP1OcMA/3VGOQ2lcSzb5W
ZYXPrRQ6vLmAai4+8dix/+4l/z/eYjhUoXR9uv9/hRgOoNHUFAYg1CsxPxAqN3zVKGFBK2QKUI0N
3eCvX+a/PKAvuEh5OBYgzFJ+HjfktkViO0XtEWsbhnE6SGYMA/KZUFpfZPyHI+bfDzj+5X0NPBYc
posggYl4p5/2HGTkMa6IZ30cm7krmPHFvcO9mnXmJpyIdt0uqCfvQuLbTgEK7MdOe/VL3bYB2TJ+
sdas/vrgcVgch7RV7Y1YdE2lJOZo/kwm4N9cBUQ5/ziPcfnCM+7nu4+HhK7p571MDQc1ITFwJOQJ
0c6zVTlefN0nJYuQpDF4+C4R05k78oKJCT8WPtg6WR5xX+Ecs8Hpn7Me6zW8VrycssfEmPol1xKy
WVg4ayju5iytUtIOHcyqYP7x6Dk270NXeKvYMdHBpmqpjAj1xVnDA+NkcWdhc1T70eB0Wgt3pDBg
nDgz5rlV6cb7NeQOv6CLX2e9D4vOya8VKSsPPqeEv8vIUI2Oua2tT3mZRvFjp7jjnlScdxgzg36x
kmbjrKkQ37hKiagExcKmBRZzpN0Pc71MN7WdYuDFUEBTQpvpUJxxEKgL9mbWPSQCaOgPUdEBAUE3
276Oxju7KhvXuUZpuCXYrn0NK6kfbJxCmJ+7leML0LkZ7SpYAApvM+lwbE4qHbevkqH3o9VZ4tkb
xhBAVua9eREUrhP6z/nVbwZsjCjW0PRc7PyjiwFtR92NXgD2WoegHM+3kxcFhjJ26W/lyPtIfjPv
m6EijBEf2hp20B+61Xt7J0QlDJo7OXnEVTcZZthotjAs9xqT8vu1muYJLIVUZhOT/oKE0RIvHRQe
jxfrLLrtr/pJ4ya21FKk5yiIs+pUdFYHv9B3iATaD2CSP6UakknYcp7u0IXge303u6IIdd8akgZf
YZ/w5b8AHxYF76SsMBa6dcaVQRtoYUTHh6pYPTHUbhtMusjRJko0h7eUb3f7OjN6qrZJQ3N40Mzp
2LikQp5GhHUtghBDw5pc/IIhXfbx8v6784AqdwzdfVoEwS4KSV3adnVk311+ZoixRVQ42Dk31vRo
8Vo/pMGgd1MSRYex67mAEXdRKQ3F1B77Po/ja8IE7Harodrsim4Oo0dpI6mgSQblOYK5QPdxN3R+
33qbsCqc+Qnhnc06PUZMoA8lIiLgWZaROZWZsE+TGAI9E2xu1em574fMulrsEUZNl1hL/IhB1is3
KegXKCApUUI3zhotrxBNp696sTqNcLxfs4cJ5vHEnE0v6VVfM/fsqXjBIUOx3lihRgJgFxTQngbO
k/TPrYzT/WysOnEdLQcS27ed0R9OYDSYwBGp5IV4qLSejnG0zNcDEr1nn2SDbdrGxLk41nKH/dsn
NzQVn3vb6XZtuvhgVmZxj4hieJyAjCSbgVHHF5gJyAxT2dOSJORYXuuA0F0C5BIqXBv93sZuIFuq
kSjUnmOTXis4k9Xu37V2TdL7uLrLDcudig8csEqDEisx9uZ1+BplKf7n3hqTbMfFHRFGMsz1LoLC
RHcUBPGLrPuhZhzhfhzSxEI40b3VIsiR47BOP3ZIwzU/KLno3n3VF+ZHKvgvG87l+ZHbHNeyE5Oi
BTkLGhUq6OwKHHT76tEKvlQg3sBgJCah1NPgvmg54xeTWnPXugI2W1/MUHqK6W1uWBflns+B2TgF
WSR2/om8Wb5Y9L7yBFoL222AXzhsIzvFwRrXMDHC5tn3qj1cayLTeBnJQUjy86CEryg51r4VXypl
WesJ0ssYnmSlwJ5vRdujllICTbbvSPnrmmjP36uanoDEuRvoCskDZPgU7WH0HKRp91IO6m2pZnP6
Z+Klr8B556R23OHO4pz3WrLIMBY4X0YLnuwWPwkZINEUPCHALYJdpqeTx/Jf7+TUCezSImBQbYKT
I7rM+3mEi3BYgXlXxJ7umploVeZAaIYwHnSYQkrXA3Ak4/quDiz311JIfr7ljqU+QrFw4l9BIWTE
Vndt3BzWsKH9wlw2wiTvC+uG8fHIW1fF7WalQf28BCH2JbeGK59Ke5fzkljRt/RkixP3r80cUou0
A5hDOYHVL4TmY+0ifPsZrgYOC7dMFKqCfmFrkYd3lvHqq6qBJgIzq/9ql3nEggJ9DI3/yjlEJwiE
KbHx8s6WuZTozhk8pI24w47DWdr5Dmd6jofhRTs8G38wVDA4ArRTpSEDVRdgQBAu7EGJEUmY+yGe
3MwSBIWPIbtijFFw3iuwCkuqOQe1l/T91YWiEzFVIu2v4ZFzbiZ4C2GhPwA247vkTdDbgoX7eKN4
YBmDalzpusft5QgMUsNAIa6HV7FMdpk+DFMd1puxnVyCakcmjKUHykgNVv+1lgV3DiEVV4Szdt4b
q4b5oc88zumKltjgktCiAff3AioGNj7+1fvTErUHFqZLcyqJ2LK4fQWGOtCV2OwJRJ0fBk3tewHQ
ibWEjcNoBtEU4sPKZdeJpVtubRU1r5PDSOne8TTPOqtaXuukVx6ypn8OHt2uLYkzaP3BbTBEpokZ
hUyhDftrm8yufx6LHvEj+VrLU4y7/dVPBQfrojD3EYdA0GyBUrbnliGS5ykALc+5Wfo37irDnnMR
5UXZWPa5HVPr+6C66CodJ1Icec5UOZkFGcCZcbxswlIZIEE0iGepOm5PCVON4qACw/1I5sy8ox3R
MhtYOtzWxzb0uGEqjqqn2HCRcmSjb+tYGdpOz8doiY6uYXBWW8EzIwYl25chKzLYAAviIN4nSssn
X2bW+KTf0/qy9+w+stkjkvyM/ATOfphALjssRWaR+JeHVMvJ1TyRBUjk6PwI74Bl+iUqMC6rbDdM
5H9NWNqvqkuoYOCQS1lckgarQWNBT5c9/2GVh97+XOZre8vH3z2S/JieCpNcOFtRdrYGfGva5Bq6
JuEwccg6XGZSD8tx8ngdpCHWJhfRJiDRXfp427HaSkKOdKmS8SDsROyUSVZUMxmLjUlbTEzuYn2J
YKQMIU6YCctGFFQkg0lpBLKHgNYkN0aXEMeh082Ob+C05VT4XmPZtcrlPpoJfuS6pjAYCYOMhta+
Z1CmdxrRhd8v1XEeCY+kNo6fZp9AydxESzJ5mvaz6967NrGTkAvrD3za3JdNKCV3vurKvQRVWhIh
L9mVSVTejoWL4Ia36t5eCLdsLX98VQ2Bl40m420LAocCcu6uShOM6esHSU4mlV+9x4Znf0ePQErh
+5yywtuGgagOJjcOAays33AZqPTOHfkKHzxPTinZpjacPSoC3W4t7sD9ZkFVwgmS2pwQ3K84DQc2
iWPnEAAiySS7JSSdixS8FfAJX3FFrpo0LHQXKEsflmLKGcZSdv9NK266pH/SKWnFQ/oS7OcMFhhC
vkfT/qntJ4wij7jjtcf2QsygjIUkoQzH6q/bw3/pfnggwaACPz/7bRq3H1cxUQzBNm8GouWwJ+Fj
DQLx3GGhhBs0Q5zwXdO6XI7Dv37cf2n9zQs0e3WfztSlU/zxcWnJS8S7c3u8kL4Gq1LHqp/L+TAF
KedXU9XLo++nnMXoVKly//rRmdv8/O5imqEr5gvOk2Cf9cMOHjck0xPhN8eJ/CpnQ6CF84zIqrkm
e4TTHtUT/9qtoi0xlfc7x+jyFP47sfvbiR2chj99Wru34e0fTLmzYbl7q7797//ccbNN/7F9U02Z
/eR+Yj/5p7md9wttlg/o0/cClJJmsvH73C7Ex8TXBnmwcNmmu4bx8PvcTvq/sC5iAuPB7XX4NX7r
D6GH/IUfBU/mkAfwbqf6D+Z2gf3z5A61CUVKhMIDTrktAyME+dNXODACfUyD+XEmuILaIDKRfmuP
p2LnaIVYbdCt3cCLClL/FDsLYBsKwigkEosx8daZfCPrX5lW7xuvSTp0hI2Y1KZlYGSDFwWjR0gu
86o4dU+kroi7xoO0N7gjl/Ti5N1ryVSb5alhYU7ksrP6MDgb5KfhTQSs4RXmWvva2itfOJ2TEbqZ
ahHeiNRx397nFBGt17apQVRtxgZFxZUDi1ztKSzNr8iYWqtA4PfgdJT77Pp44IntAk7BHnDQhdBT
ZWJ+VLlDFQ+aC3xSOwfqPnHqoiEAUzXh2Y8CaIyhDeALGiGzCIP0E3XC/KF1cfss5cwxUIxm+NFG
hhLlOIk62gaBxraaUsuBPdQ01niUOpUf14kKr5aG+ydtSku/ApqXOABLcQOBcMx9A/7Da9lijaCE
xw2C+eZrrjLegQtgPTPMQRmbkdUsFT92OQsrAxldElOyjAlPwBOQoXB/8GiAOA0d0cBVR+kjWkQf
w6t2Cx4zLGT7Sm/La48u9eI42RLAV1Zd12mQ3smCCotsJNBWUzbf5nGmT7KJMGyasn0TWOb99GeD
SKrmipkH1zX/y/sHCt6GghGDOdXVaD7hS8XIR9r3n+EYYhSbLrzxuXColwhfK7IPTLh4Cc2S81eI
ieLfsC9ptbxy5H2Bq0AFls6WqW8WHDL4YQJ6SqQeuIrbokqRQPq9Kw+w71nvIQ/5nsYGzWrrmlFx
OT0Oa+8dFpImXXhsDGVYUOYfAk3WDCltYKRaUTnPNT3Q66UXBHzFhV7MIAcPlAD8pTV2+JcbAc8t
NZgnJKuGQWfCXphBcDU4queTjeQA1uvSIjLcB7ZYBgE3aCgKXHyWQ+0ba5OUHEzt8DVwIyz4pH2J
u3Tq+BJibeYDbhhA45CNwOwB4YW8da5zQ1kqIrZMe0ZtXG+Cr+VNgy3YPQaoHE9WjssEH4jkeWfr
SK1aGa6dZGsFw3GquGJiMQIBp4pK2D0bQJo21wmTLCZlpqgP5cDM0BuZkYmeP4YBIqNjwdeIgZ8m
WoOYvDTJipSvl8slfKmhlwKGcmO+7BcwZuzTVk+4Asft5KCMmhO+Cjh20UKlyJAPDiPal/c+awDv
JrdtGZoBmRksvt/x36mmhmsFnoQ371IDoRqSp0xk3esaGFCn18Kph5Uqnl3IGS+WGS1uWppkduTk
hoCfMBzTC2RwdUJoYak3aZP1zMuxoTpnvWHodZcBFkI7LjDLoHhBOvH+XMZzl9ZvsfFab5jTytMF
9jUZrura+XyEwwXj27SwwzclCYohKM4+laSMaAAilsIWyE5ujXZ22QZH31P24b0V7WaLxjtFXzc3
BdePnNGCH9Ye5tU+4ktB5KhCQLChjQFC52Dzelz6GStqPkb7bOnoC7F6PRaGOxbWBfjLSpT8HZcE
uxNG/XCXD43zbBsa9wD1i3eQvuyRzBd+yEmL7rWwoUVGok+uYIU4z5fdil+QBwbpgyHHUx+R5kI9
zREpCUi/mYuCK8qKsPbvSoeBaGwDdz4nTUAjJOsK3huK5OzqQtceXYe2SU98SqXBM/aZw9Es4oVr
ilU5F/jir3ysqoe9aWOuZwZbgwDsRvh0uUeO565QFVNhBNdcL6JnNdDUXKUTGhp/UxmyWEZS63PF
igZgNtH2+PAjUysGomwWbKSmJnaSuP+aFJjWstTj6o54CAynjAYygJrXLhaq4yiMueByzbsOjp+t
PfCatwDM+HcE73R3Ic16iG14nbY59vQkugFzrEdyAWQvzjf6QEifqTTXY7QYkmoHb5TAVj7I9yMt
7wUFPT0fl5IXMzo75eTB45wjllTtW9Q3D67Pt6ss4fyxzeftldSdl29cpUP3ZaqHmeDczlPp4XKy
Nk1Ktz5Byn4RmazrlylJluKTh2MhI13enFJCT2jTU2htkWHc5mNXfRDp6DBJqL+Cp4lOqm3NzaCz
zc2ZgGaCFg0Xf1oNOhU5NN/gENGK2MxpWgv6+CVdjhw/soLUmIyUEJukqVmo+80aXVeM7qB+BzFT
KZAHUflhzVG62xn6GjipVvJyAfvWA03b2a1tvjWFmYc3fCfVLuWIYfY5OTgRMIb5X5u6eoGRqc4o
QEdggAumJuoQqZ4pfQnqNTei3q/LZ8T87TX3mPABtbod893V8qA6BAgdtOM7NkPNdY/1c6uxvX3M
go4J7VLHX7rB2VsORO0eJthWDQG5PKT8TpuxEpU1HYdhOfXp2IK1i1QVPwDRabawmz4B5jm0bd8d
LOROD62rN3kVPMYOZptPC9Mfi/sErKT4hHG34lTF4swmDDUFE2dn17JR3Dm+s9bbgNUN+PDOzbdA
o6qjgLgA3dptw63lFvJQ1I6ONgH53fZI5ICXp0WxReIOrxHdVLocFn8pg2PEZam2ST8i+neCNLoe
pLveh/MQnHsIwB+CbMasMlstUohJfHSFJrQTk9t9thbhOXBirl5Bx+unIfbhMG/p7duZ9UoRjP+H
vfPYkhs5u+0TRS+YCJjhRSJteUc3wSqySHjv4+nvBlstkZTU/fdcg1ZriSxlFhIZ+Mw5+1x1y4RY
n5bXDnqhltdC1tnL6pYvMnPb4rpoe/nQ5glJwkM/ezuJYpdW3p6+9WwNPiceypN+Jg5Sc5PtW+Wm
oYe05LCKDLPJ1E7hugwlm78G26mUGFsQ/2Y3XpfAO+d6OW/Z4FUHPWLqIU3PIPBgfvF9Ej5zIq2P
bjR/YjMCvDxzP5O3uD4mamV+XCDLt3MXAd6guoeeHDbKn8rZq6VcvmSj9UzqRYQDtO9vvDTRD0R/
q13tjuWhXoU8Rv7kXqNukvu47Z9bf4QR0DlURvu+bOubQUccUTl4SwXuex9TN1xG2LsXlpripPy6
P+f+KK9rmwBULlqFgKhFyuGg31ra1tsLXyMq5sQKuEPye9xWoUvVKXRu3vEQgJEip+qA0dw5F5CM
HuLa3tmVXZ0s0XdHb3tC2GszEVrpsyPM+cBAyouPPcaLMGs6H3OyehjT0gpJ9zYec5Rw19D5hxcc
8uJ6LRu8msJz+bmZ2vXzMBU+dQky2gvj+JYsxqH+kG2hiQw6QcJxfzMBtzpGGO5si1vDaY0dT16X
vFh5GF21zVryEg+w676KvGSOtE3yTLdg7tl1/UG43Dbwn2YsuXoYj0YEXV+xI9xx+MehVgUPojgZ
zlOl3poklntrMLexuFFsp5V5XjFxv0adAZwOcfbygcihPdV1RyWYGhXkbyPfD610nqOWE4WTvyv3
aW2yQkktF6kx8IISwHzYW+vKh1aY8zV+Nhd+gD1ChuQgodVuw0EZj9OcFyZxoUUHT8ttERc9ppGJ
n8XMyg0roPspfuPwjw9Jxh6FZWqDtX6qGnJP4brClbWj4+AkgoOpS52TR+D2O5H3FkR8B5g9dBMz
CTs8Hl2WtHvX6WrAhXwvUiz07xoU9WdNXn3gs747QBDTqKm2/ULm4vlEdP4yx4vHLW6XtRSXVG2F
HwdpCQEHBUi8MdpvEXz17wWcLIJPvBsnr5iRUg08laOFGnDunS4Y6V2wubUMGN/3TjMa8D9R6V1E
a2prPHFq+XjibPCq7EYFlVNM44a2e/Bnqtmppg2Bnup9jNoCWnuUZTMwfTGvRIUjTWWrcXQBZGsF
91wKI4h7oGFIYSFR2B8xo/PUtUagtDsv9WzE6nOkyquWcWl7yGtKrtBQJcvPqQOPtVcjNSgmfeq1
au4pRJxJ8mxKGR+vF8Mkw+c7Hp55brEr2w0N7W870x86/v8gRPl1OkTrrGjsLRpoy6WN3v78h9Z5
TCJmbkOanaLaZ3Re1qhj32upx/6DJOmiPQDrpxqpWQAiiJxzHr5//gY2nuRPEyLegYd9lH9twEnb
+mU+NSeOWWtriE+KCIgtZaFn5jr6ZmTdmkSfxhSbUXNM7TSJr4Ym0hUKsj66jSvG2p4B+1Wyi53+
/mVBJYMSiLKdZMRNc/TjZansMUIYKOPT79FKC09/NpU1Nel3uC3qViqfsdQUR2KKm49/cU22qdiP
M0kuBi/vbP9QguOl+eXlCR4huBqbhFrJDmCN3K7EpPewLzM+kGRVMJdskqeeczcSZ3PbBFWS8Per
ieWDdSedFXlcYORDnJyGrYNu2rjKvn1f58/VRjb+izf87x8icg+TMSqzPjbNv16vyY+JKRJecaqi
CUk129qx30QmG1wYbUG7AxoNYGLp21dMLutjOzCraBN6+bReuscSX8hfvKNfzD/cT4iONn8Gmi7b
5DH88yUUCq4YwOkEvTRy8eC7CuE7Mb9nxNOjFd3a39kingLBin1uJvqLakYmcTTJKyZ8qG+2Howr
++dvzP5Pb2xD/xD0yrz53yaiLov7ruza5NQ4EAkoNem9yDknHMBdqIrsvnqC+uLJM1kXnBgL5Kn8
Mklrehzl5JPZsUkcsOvTLcvvdbE50MaKlCYqlpryPd20FkW0xZ5126wHpQHfbEHEDqUpG6/xZmUw
+PZ7U5qW8/I46m0KUK0NxPhok0KgWV/utzruFQI39xZJD2CslNvQAf355dgyTn+51Rm8Ez1qMjeQ
jv+rOCwxBVFB7OKPdqI4A61aI0Hwxq3V+Y6i/67VQI00iafK2vbUS5nwttZ01E+L73C1YhvI4k5p
UezIv+C/crH4zwVUTrz/Ph6yrW3KPHcZUxpgXnF6qiH4lYRbwKnfxxPRHnrdpGHKwm+MPXdlXUEA
6D9yQ/83if7rSfR2rP+J1eb7JDp8zevh9Wf9qLP94B+cASbKDJ+374zNQ8varIM/cga2JYNhkdXM
vzhR/9CPfqdwIckj3tYyECLyiPsDNKB+8zkbgNQZFs8eTtq/YziU7s/LDmLaXLJ1HR6kQJu5nX8N
h0MA2fRQ1K1rjawj1se0j9chgjRlBOXa3whUX2SQsK8OJk9lbcCQXH9keuaYOys1T/3UiGvsciOw
dFEShtTWAOl0f1PH1QnA5Hjx2tkNCWF2ruqxEk9tBaiKobG4GlJvo0aVztNEz8FSFTorg2QCGcym
rYNyWzg7EJ1o4bR5sBjJVoE/RTYURLy/vG/AISo+5WlCHFPZXRDxI6xuo4dZt3dLX4fbGRuAADNP
bY9TwkNwsXML52LKKGQm6Yesud9GBrXhmDX9rpy6bNeRT3ZDsi0U4wHL3mQA/Ud83ha92FNamQem
UPqIEZuzJ7aOmAyr9/46Zfu+2SwPhdwXS3fX5avcc1oPr501MAt1S0YRwFlPdske3yzB7nClJD2B
55/WfkwfXTQPRDeZmiGqhY+mXjdUTzOdIDvddatvEISVa1aqKQp8EIGBNBobXIqyme8CKpoxM5NO
U/QXurGbxKT2oy599I1y3g/woP1yPDUSJ19UWCDD/LrbwYgyQisyOIczc6eS9Z0aJiT3wJv2UHOG
cIDIExbrGO86JRz2zePnsoe1syzlpanM9KpBO7AjlGBfa/cgUrwhCtpyCG9aBCkP36BVzsmP/Muw
gmv2cgvavI7Eu9VmwEBLqUDoABSyx2U5WBIGKx6u9WxRxTwDqAURYXpTCAsSWuhiKgDIgr5hMWRY
od4gyIEV/OiA7mKWtPfN7FOzNPKKHIkzQ4VyZym7DUc4qoFNU8Oy0A38lralwK6eZ+1z3TvvvEVf
Z9bsBjHIpYOoaGsRqCZHtylftco+Ze0gj1kddUy+52pv+Jm4tJb/VTK1DYfJV+EW4IIPKXBmbgmv
ix/gC9cH+PjrNvYqduQjMO4wiUDsCyMwB3VGjml+WqU2d3nXXy0i/6xXuewXBD77jHiIk6oYmmpd
ech7uBeATLShGzfylGgwUpIIlh3TyzbMze6D6IcyzN0lClF9TLu+Xtuj6fEJ1rYvDw5esUNkZy+d
5cQ3qDbLg+19jv3euCwxuRSqccQzmdAAWHE9ydAt0vSxnHKi23rML2RRrkcQ3d0zlAwvRCCfP2qU
8mHf6xv8UMUBztmMxitxDprGJ1T4CvfVAip6sIQBFLrT2JPzcs/TLtmNKrdC0G9ZgGXIOZu0sbs0
9qYTG5vzoCbritZkDAVD+ZdR2VxFL7JDi/HGzon9OVRz2QaGqil0VGa8gBI3gkGYDt/cVh+GpHF3
RAuwKdF59ZQLe72P6KYuJuMQRTgdjL3dLPJk7zTejOWodHZjgdXWRml24K2O167AE8gs4LpCJ3Ws
c+eW4c/ndHIAA1V0g1ML+WDksR66muvZsMkgd6LIoBMa35Yo8eBS1eqyoVOCzBmeSMU+UxM7Fw+g
awCI89FBZLtnw1PvE3DkgZ4LJ5SILQOr9b/AAntMWWmxHbgvCPrD+JKaRwLzvpZSr4eig2A2uNfp
zN/v3eqIwGSbT1TVwY1Ft0MF04TrplogS8oLTJm+tjXArNhjilxby4l8mTgocleg7BmHHSv/lcSj
GvZ41XJLxU53s1ruYSytV7/dNC8pppUJ5sdTZCXxrnT9/biKwOCrBjSr/TqR2xa4GnKu6jL7aBSA
74DR5YesIAQxX1l0rEOOM9ovvRN6sru6sD45Tn+dxTI792p55809kK/UGXbFajtQ5dPq2fen9wXW
8hDR91eYyhCkonTYzXHxbJnjlSuH7rbxLFJ+O9zFxDWy13EA33T3RYLwL7ITbxe17beuGw0ge5Im
WI/1UUogJhFsjH07D8U1m6juKBcSeJQN2azIqqC3k0/+iqxvleupLirzSjvZeJistT0MXsGMx+MV
K62fGRan9z3Qp8zkIbSIaMHfBMIyN+Pi0I1KBUapnrZtGALYNr1a2/4cd9AuwEwKJDgjoOaExwtu
fudjkS8f5mgcT+7qvtWjxXotLpLDaA3zcakWcWBtxHCFiNS7oUAvHbtwZqTc3vh807Sofgb0xrsS
Pj/JqYAA0sPSpgizHVmczUS8H/0mC1qQiDZgPM7CcTx7kya/K007cCqRc+L8TS8JE/BjLDjlgKur
3Qi8HTWWBRdT2+oQM246AFODzCwb8xi72ft5StVZC+95HfqrHq13wLz1my0a90K+TLSNmnQgG8c8
qJowEVOWxsVrWKfVkie55lQ9QMauw9lbwb18Rh9YDS8SgmAPPMsTrV+dFnZ6sgH9BT9ofocip3Q3
RpfTZ+TQcPeV3h1iQn9miZew6eBLhtRQ9fapBRw8YS9rsHC+2CP9Iyylde16GB+qJ5CL8WYLhi0F
30M+2aMtMQN2H4klrXR16eypd/1dVm8yHNytBYKtIsCqprvu5nvN+L/y+q/Ka4Y3TAj+e3l9l6T1
T2X17z/wj7LaM35TzBsMqmMMGr7a4LL/knd4IDpo7D37D6bHH2W1+RuCC4sZhQljw+HH/llW295v
G3uLjs5GRedu7qa/Ie8wf1V3uKSyY3JRm/sL+8ivNhfilOIpqZQ6o8xqotDKdP6YFE10Af017SAf
4pm0M32ggtIHc16ii4dL8SMP5uVFVegupJP17wFc9u9jtF1/4fr5dYDGu7MMfn3eoGU75Mb/PGfw
8cdG5uzLczbJ+lUlEmwWUYnXlVoYO7TwG45+Y1BNNDUm9x8+xf8wvGM89kv37G3AX/pmuiKSQ7/L
b36cUwGJQHkypi20/uhDSUQfa7Yx9W9yHxtl6DTKvbYMwPFcJse9WqSfvpjILz4tutJv7tizqWiI
lbvEBdyT3BmL41B0Y75HF+o8uFRR625hEn4mY2q4Nhu7OVArS5wx42YfKzmnEbmXd4m1YkdwkTDv
DI/hKzZ5nA7jqOENechU28AeHGrqzLE+Ai3Mg5qNdsBUAZ8UKuw9CqXxEXNsxaJCVuysB9vLDzFq
6IRogITdWSqN96LrBBYc93lcdEf2o255BrtOU912kvmcSLaBblfb02ll2rHLIV8FGYP5NdDuPLVQ
BCk+iA8nAtda1g9VtsnlBZzXazVnFH3dOrz35giOQGpgzA0MM1km0I4e4247Xw9zUjikyuA1F9Ka
e4iKVvu4bVEeUM2nZpjBAPlY1ORC1azsutBjG7mfR1BehwlvHeglvkqPS+TFuKDb1sFhxCLz2Rzr
ZF8N7jyeSQEvYhyu1fC4pCNlnmnP0FRTxzQObIUjL6iiAZVLoBzWq3t6TPuqWjqDwiROrZlUUKb+
bLolHyuRsCfqQEuQkcpkfFbqg5utHtx5p7rPq24hNoBQO4JKmQvJDlJ9QAiieTCyrDt0AzZrcmzE
UVsejojEmg65kUK2m6aQb6p/xslZPmqcOZhO6jG76MzLQk8NLumbiBx1aei9XzQDwYOEmBwGJrw6
cDNYUOgMqdJ2E93rEXiBCRHUWy6+Z+KTyLYh/ZzwECpclXyVszGRwGwuinR1t/zKIAkrCapvUpZV
WpWBDzg3DdZJKztw3M7JQr57T3gsMI8QkT2iq84ieCtPZod3vglat6qnXYTiKN5lS1SZgQfC7a3K
mHtBhOuyo2XU8xtqg9LEL0EqClmGVcOysG/9Ln2d0qJoTn7FiOmu77vookdtE2hjZ9OHzd7lX6+Q
QF81uttxF/nj0vGtaMXwpYrGrAg7f2iTnYMvP90PY1eJfR156w12JXLoesMdzP04CZ0+rXa9rifM
+gi4RVRtK/eqI+i2GzEwfUJfAy0NrD1MBjQ5ZDnGc26c4EwkPAqG6rpL5rQJW2rj175murmNNLnV
F9L7kLXkj1Cot8OQ9Tf8obS6y/To3lojia1w3nxerdt+tzUB1UHAjjmz4uyjbfQo+/dD6mQw1tKJ
d0/jo08EielTWs8NmzqFOH4CxRf4amKTl8x8kfc9e14RjMYyfjYyKskb8uKUcetHyGkwVTX1K5oJ
2j/W9hjNt6OcKQDXSbLS3A/Zd3qFGCbcfZZ+V/SkNNa7fLY1dGECQyOSM3kSmOurItPNaC7elBr8
K8c+xRADXjYVMnQnPU8fqngp0h5+iKpeyWsquXU63V/VnXZu297kHbMCqsVhhuObbYi25tiC+7tD
YoU9iuBKC0+cmS1sIWPG7HXNFyulTL8jBhJGMPK9WoUED07npXYHwjymISmvSzyG0Nh5B9y7gALP
yEK86Va2AO6Y46toDKu+cz+xbpvhbaQduUlFrCuTpB5nNch/JTWGaYw7f6yB/N4mzuqTE+1kdRB5
Bll87D/3+dzXn3tzeIFu4pxJbM3URomYH0ansItQ5DKajh7KCvI9SN5j114z+ZEqiw4mvIebxJ4i
1qcCQGZCPf9soWJwKAVH9YUgA4eZsG0mh3oGUG7VYNsKtPrXEpPeFaTN5Hp0SdsNqC2L89J6jdp7
S2de2aDVzz4bWHh7fQRQgOeM5lf211D6LfpwHAWuhfmx72HU1YQg0+W41XqsZptkIizZxH1zjsNg
ipUkNoQDvy/t/v3/Csf/EwJp84L/UHL8m0L4Li9ekVL+PJP9/Yf+mMnK31Dycl5YtglnjZS5fxaP
DFbhuTkO6nrLsNjy8Ud/aIPd7U/YzFC4WNR7/9IF46EmD46pL3pjqs6/UzgiV/q5OjINkAC+RfnI
O0Cj+qvLvmP4Ui2O2V4INQVuKAsGG9NwsNnBPijqgPqsfNhmwQD9Uu3zzhnFC8qi7I0ueLNKLRwA
CFrK0k8jYkVBbz7DFC+uPAyE2f3gVCQTdKn7UWmnuiQ0rFfDnFmhv1mLUBmm5cXilj04uQ9lesqq
66xpBWLgpKk588dGH8uV/m+GqhPrxGoOJfIy/+OEack7kcWwJXOStvhhmhd0QKulXAQVacKUDUjK
3na2WBQ/bjyeS1tayvg9OKXuajhpzZZUd83mPxnigyhKQ25UlzRZEMuwm55vi4RxunsgOFo3tyA6
+HWThVMIxseayeg09IiSsAPB5RYloBypQOMDxfYtBX8emdKtZ5GSMjME5Xq2QbqWIzv0SPkGM+Bp
cs2dmUSm8WWei37W+zxJFTUVS3uFnKCiY8135dhpsQbOiAgkIGVGlLSnTBnwmnq6lWYIQFTqXe6Q
v9zswKlYCaBOLxtrnb2hVll7Bbe1jFcF6agGku1acoqPVr5E3S2wJXE2CDq+N4gBCLQv7GCeJDad
PqnOiRDTMYZzx3CLAjqwewMzIP7OB7OYCRz1m/WV0IN8T6BBQXb5mkAZQhwFsDe/htduH+telmf0
oeMxr6Z2CNqqBmswFdtEYCFNJskPZVnVISrl+E5ZfgW9u1hCB7hlKAfqlcyJ61Ov/eihK+fyfVSJ
gdS2qPACjWnmrsicl7wu4wcbtc79nEzuA5Pk6SNQvSUkrzC6dE2yPHA/1Ejq6pQn4xLdF1a9gmxv
hLXDOEepgxAqnM3UvfX9PHqXNIt9IntU3Al22oy+OuEfJrezryMnKo4CpbJmNsnM/R1yPxxZUeG8
tI5ZPSH7zElSjJIYXVLW2ssOfZu77GpUAueKmSjhc0Nf7skpG84zBfpxLvL4HSZq+8rXwO4Ds1Hz
M3tbthBeg0Oe2XZXfDNnSSEMww+ZF7K7ap+zAgxWeGr39HPuuZvVc9a6YZ+N0g6kvbjXJtrlmOck
Hj1oQuN0h0jcuiIKqD5JSQE8ZCufNSTE7oGKvXrX9Ut1nCK3+TxjETdbwuZwSHsXPulyD/dJ7ta+
IXoR+ftD5PTJpWKY9RwDbvowIncsN/iN9SWrO+NK6IpHedva7mUuFv8gs+br5LfRCTREuyd2gRVr
5GZPfu6NHwwnK96vFFjv7XlItygWL3/fEplKjAjfMEcM3ZFlurX33Xk4pI1zNdekVkAzK44ogwjV
8it1mZfeBwtGXmMT8LOCTDEmLVppOijawvS+irLlgg6OWpMgJJu7mA1uQtplEaQYy0Ip2nVfzyPx
XhHsJ67LQBhAkexiYbBJ6edLbfhVSCNtvZOusO8G0b2kunvKGuG+LYpoGeaUGzQYHaaL9KXR7BS6
TF6VyIyvMaA1AR020eRpfPZl796sc4dFrh77J02eQohEuP7ijGBom1nX98wI9Wfyjbs2MOEyku43
N0RnxPIlTqTaOS3UH3Yw7UoOnR/fsAccPw4KpjKRBTusDcYOQRlLAJKKLyTAx68MG9OvxUyp3E/t
NVHh81458xIm02h/sKjsT7ZwESot87xeWwtcDpk79G8Dg3W+cTKBwoh4+dBRXSFJMrz6Ic96kg+b
wWSTvqk5pz5FcI7GHplvQggZGbwbRaGet31zHs/20zRE3ud8Ltm6j+mmtvU2eWoUJeujFBFCNURg
ryM2jCvfAYFFnbOZRcZNbh+bFaZh2r0+sGaJLnHT9K6IX25dlHBrEI9k8pk22i0EcckZ3B3itWbF
QCIIzLolhwuy2Kzq3WAsX1qeeY8m4+xzLKJ+x/8p+qQs6oHWNf4RNdlyLYYNl+Y13hdZd+pbLeRb
2rTWtelOPaELLU07duB9i3KCLzl5BYRneDe+nefXiUHIGk31lwS3PTJzSji5LC+10T2BC2YvZXbJ
joURPStLkEPKaOlopNp/aM2u3gvHItBBApc7xSK5LfIpPjBKjhiad+Z7DLHsh9BSHfi+f8nY2Ty2
Fm7JhELxOXaBaJlJ11zmjB1Ih0GvuFE1dGrVV9NNXRnxiTDVFaVH6QxHmDv1A3duiamT6PEUxcNb
u7ASgV1oFpQ90nsXO5G88A7X0CLIY1crtoqM9FV5X0ZCHQprrc8m9O2dwSQpXHsjvRYdQRpOVdXH
YVzGUI7L8JFQC8zGXl0Fk5t/Gnrzc9Y2OZAsS19P4AJARvdzci+9loF3X+chAgaCne2l/2aCP9+P
5jo+ZYaj9t9l03XM5AMsgYfvVERPTF77W4Y/w3H2WcGtPYktU5zZ5j7TPkAHabEOFV0izjOq1lQi
QKzmz50hi0/EgI6HGFbYW4lneL9qoA8ce58Sr/ja5Wl/BgCxqYPzPESB7fLodv1ghWtzmtLBOBuI
KUIsTdYBr7h5rRuRffEzj6DBIhFHcICkcvRR8ZANhY1ENEsPAG/bM/SPZj+2hX+yZb0FslJ5CTY5
x9xKpqu0rHG7FAurw8EUIjQQTu4A3E572+2rL4OaSd2WqJ/H2NyNa+Kc5snGK61utAR+UeFqRcXr
W4faVF9ao3kYCZQNKtZ6dIv6yBEtSIQSH0wQ/0GSML9PiQcOnILslNyob92me3ANHOt9S/JdSWgV
eRbbzODREwM0QdC0B5DBXgD2zQrIn8ckAZ2810V8iGRxY5dCPPr9Mh8LZ/RPcs3QedrlA1C4e3SR
yQEwIdF/NWYup1ihY45mSLhAcQTVUIeDhucu45p9QzKax2qy8WEL174TA8Jkznb3GYpJetJZhCZb
mV/byAE7uGZlkCJZDXATKR5kecLzwB4fZhQSX9JyRW4puP3qXpwciMcPjiCVhiTxZINHMJHzm/G8
lICJ4LOzMkm1dymH9aFI1SeSel/+10v933optaHO/mQIT+ZyXf08hv/+I//opEyC5BBA+YjnfNdG
RcKk+Q91iyVRvtgYeSG60tFvARt/jOGd31DV+/yca7jG75jZP9QtTOgZcbgsKJEwon7x/043xej+
524KycpmkmbQbVjMPNkW/DzpzvtR5/Pop/dZzpDG36EIYe3axblz50eNlA/Sabv+WBdGxaI88lk1
UHCnzi6PSGNbbpEWcIa75FAFsDDywX7kJNrAzIotcG7sHOwx2OSq/MTsw5jvh6I13kqjmRlvcjik
3q4zE48TfDRrlO81WypvOta+hD6ZtNmlzCrzmw3zog74enufxeZmXiDRX9xctkFdx4jHBrd4JOUo
OsaaaGXbLwwyQFNmgmy1xpEGp+OE0UUDc1XbUry4hvjsAfEGLYFaHoaoS9bWlJ5TrTP8QzI9u3zJ
Ps3bqIrROGKSrnKSx871cuKD6mW9n0Yd+WFjzWW3txt+YybiemAqRn5BCGMluWrpEUkMjXegDp3P
6TwNLz178uxWWViqcIu6dyknOmYRYt7wwTio+gd4KXBz/MUnutXAs/XkqgHGDJ/E+iFaOQ4ENdsI
4iCKn5AtRX6AnoGea+Xtn1MnSq70vCA5Z3Ctjo5cjHNc2dPed/K+IqAjI1jMRe/NgD21m/drR3UZ
k4tEReFO5UX0FYZaoUhsYluqvTuPQPWRhegWO5zplEGOuyS9DjNGO13oFO76kUF869zzm1jGzmLA
uoR+kSxhaow2I0JKIjILk29uh+AiidP81KdyPMyx7YRqQ3oyJXcfWs2kHwZRHofWOlCnOYiVCMWK
OMhb80Eof95XUwnfQ7qs17tOOW8ziYghGqbxlimBRta01mXCWnRl5HxoK9FcEwaGL8OoRsNtLhag
K6/h+MWzy6YVeTwLYRZQzb3MW0YGukpNGRg2Bp2KPhWxA9aaHk5JlKPjCZipeh4EclPaMixZo9oP
Yx/zWWlzcp+AhaT4IcXiN++KbnJbtu7Er60JRWHQGZutFUnQxvy0CKjmeRR1oFeaOHkrW3dtEDi6
uctTfCVwdCL0osd6tlACCi+9nqohuXKian61ysShsO1nlGTQSdbzEpN1j6DFqjp0MI6RnFZ0BTUe
G1mYwWBSjO5mHYvhZHSle6jiNL1PF/B8FF8TgNSa0Au+2ZGHvQQaWjqEQOAh8DQRutlrTQZOG1pC
2rs64dMMm2nLJjQq0ekgo2eJ76FPpRBHeYi5N4suGT/0yjh2WHEQjtkx0TKmFGB2XYrzQrjprUCM
MIFbjwq6HNNwkKYX3vzBIp3mOCD3iC/S6MEcDZl+YAXzRWi/4jtF7CRgfeKp1O1Q2z17hzYph0M8
rvWHJaoNGXg4UZ411RkyhqjpqiP/I6ZRX1REzXMSrU+y9Zf6bCnkBjvG/ZZzLIzEms/fDal23XTf
CMJ6USOEFDtVvX6acmtqTnOemABmo3UJvUYw++x740YT4fcg0RXTqUo/K/dZzGmmRugZ+dpmR73Y
3iUThEiTbiWW5XoxZ3ZiiIB1yCsRceFF/b4w44hSnM+qPsR0X6Glpf0giAKZDvaYFKHjZ9YV3FR/
b3sZInWRbjZSmSzmMxEtKUbmwuJzzmWcfe5aN3uFQyxe7K6YPlLbTh0LOCn5rsllCsF52Dgv6U7P
SPcwFuMl6fcEDMbdFX9BYhkRm8GO3XCz4vPyEMFfJC4qC+AgfM0GrdNasIFCT0bmHtonwu6dLoY1
xkrgJNoOxU5E+A7x1LUq8RLXVTMShUdmzrO5xvY7jM7vUbmTTfm7m9WvDOvkeLP74CjWbPGAT2mw
kvbs+uzZcP1ieSuEiuJdvaBmrqJe3halBc+QCUVp3sxdXd9gOXGyo9fW9od2WD7g3sWENjgpEmsz
ZeiymyZjgPVDwt94Qz4CVM7V7B8ho2T01Ty/4gdzAfiDGkkWq15Ppe0OLrY+urs4umAYm71b6eXm
4X/11P+lnjKNzfXw38up/1f8Gkr2+0/8UU1ZPvqELabMc20qpm32+3s1RX31m5QGw2GLqdtWOv2z
mHIB82NGMaiWUHcrcwNd/KOYUvyRguzNwt12JRWQ/FvF1M+T6e3tmGiEpemA5JcG4oqfaymeoWsJ
IUd+TQxNtCoG/whG2DxbokUrOrAmfZcVcToc+tXGboZyV6kvS1Q01bWJfwEfYCMkXXbeekDTaR2i
jV2EXixZXjqDB+m665ALaXxZWFcg7+FdbDe1REGSph2mYNOtO3b0DeFcsdGImbn3xuAqsjHG9itX
P6W/16OhvKONIadVwZJmyu92xbwILzpUU9Y3KYMzdGLiLzwB5lZJ/sv+QnnL4B6qiMc/FJ3IKn6+
OohJzXrotfra9PMES7FEp1UQ2kEGQ37jx8rnJReT/e+31unS9RloOdy0nZWMHb9PZeIl+72r+a+s
1e/F7U9vyWXqgugcEDGFOOaSn98Si+ulhGEbv5kg+/KbRqbxxqoHz5geN1UzauDSTRMzYwffeMS6
ZEvDkzozkH28gppb25Z0UGrIS2FA/032OooJbdHFwkexH2jW9LukcyKx7IG5tc6tZsjFXysZqKk2
MPDB0p3/8IX5D/IR9i8/Xmbahe0e9OkokP3QRPwiXSF2d0lFXlRfjRmw+JOqUlE/QlKv9f2fv9Av
unheiM0Qo1dHmR4X71f68FqUra8Ba7zh12FRs2+KKEdvahnEDi62m8k7lpfKTrASqkIMYCtid3rM
SaLMvv35O2G39MuvTOuCWgp9Pkr9f4MhmZQahr9kztvUe51zq4hpGAC1lwKozAUwhUYL/eev+G8X
WYHo5SixXdLBuQq/dE3CpMGvC9f+UoxtB5wcJ5eYcgwA7C/mv3it7Sb84SblOnNwSfZw3PAercgv
H6iVVkXepMp6QzVM9fzVwkedJGeUu9x3IHa3S1yAkMcq9Hd/Se4hjBk4LDzFobuJpH5wEVJI9J2f
5f2XxUAQRdHnFt6Ed1ykXN0/f6lf5GD/n70zaa4TSfv9V+m4ezqABBIWd3MmHY2WZVlle0PIcol5
TiDh099fSq7o0nG1HO9dv71ol6YDJDk8w3/weMgIZgWGD77LjAK29vZaedM4BRiD6sc8w122j/FS
yOeSGlVnsqIkTtoPOlpju7pqMnIxe48labE+5AOeYWKDSmOsyRZAhUQf8zyQVP/TqXbLK4qRfbgc
sR3xkMh6/6Z/eTGAtGiNypC3g6fL6YaGIFFIj96un+pF9dwFXZcif55wFPK/NJDqG7GLq6lRv+Xl
/Tr7cIABngfPi5YqJYa3gxVb5OjkstZ3lPcdF5FPiaPSsEWcOu1t0EWlO5RHlkkhH5e0RIFr1/V9
H5HxWNqd7rNqnXuT5ehVfYexbNizeFRiAIuuLhbLvxml8HR5coMShg7LJMLGHme6t7frJ+gf0hRs
vpNXEYBvchxF1ls4NT2Tal3sZJko3UGyubFEnLGaBuT3OAxq0NtslhEB7vLEBKzy52Awmmgcf4gd
AuB1IPg/v27AhP3sLr4ek+DLAEgkBotUyYKZikmDIbfUvQo4hmvhUNSn3B+bLRoqasoF3UWX4cc4
bZX+CrueEGLT6TVmLFzkEtnk7TULuhwKBvKO8waZvgwRTAzhqz+DecQNFyRcPKy3LP/I/0LhkqnZ
r6CNZ/pjeVQTXdej8wXtmTav9yMqiuvDqoSc7qe+C6a7Iec7M1lmzg5iKpwN78xNNTo7m4o+CFSJ
XLQWCz0O+QyxacBzpclhSeug9hEtgN3dbQJCXn4F98WhCs78Safqo5plxWG2dDpnCx56sqKFdCXi
0lZG8ZkMVszmalaytMGNQLqn+9qFGVpFsTd12XWJ1ulyNjt02y7TzlrGC2rkJLpbHcZm58soJi+X
IRqMHJZ2rMyZ2YWxy2prw04N7rbxcAIqjj8fwM+x/KTSKe3I4Lrs2GJAfbtm+g06MZtYWVGeqfbg
tgP+gc2HlxZAyyJHefl1EOCooO4tstjP0i1Tjjh+I2j2MwYjGTyX1m3K5gjeimeCI2tG1cOvhpEz
xQ1+YZ5VWlzUwCIhGDopshTVnn4SUdvSopoPPmyRHY/HRm+mSwPzKn8WRVMzaXJsuqs7tEEwATvk
Qpjp0vq5y5pCwili1iRuX/LOBNBW/oo6fSwPKlFFKC4sD23kp64iUYHlpSeMMfENssHJfQqpZzMm
qxzpMuEFXk+Uuqiamdgtd7TgZ7DyQZhv/DxCk/q6Q3++TvZoC5j3Lt2JXWDfr2LiYRo3NvO3R3WZ
r5JQdGK6iIYJ2OyuobbCUhhzaow4zyXIRBOHAT/glhaenm/OI3qqOXieFDmQbSAlS3AJu4KZItYA
9vKENzC3l1dZaOK2mE5idjPApsPmc/T4YhuJRXJbOc1bnrGbKkYQaRCEphEMlGbOlYSA8KCVpmB9
SGisMkVNaD3dtyGqEvcdPB0WsMyBLdwQOq5EGd6csc6XfsGvZLOmBYEYfeveLGkvMh9KTc3hTfjI
ofAPclViupdZAQxhnzayHVCF0faQV9cTtB4+kOomco1bLAKhAeCdBOZfoYserY5/1GHpa1R77PsI
Hit4D9DR0uxMaZkCaAts6+CjbNSKgyrQn7N3zG1UsxLYwOutvyya6R8OIXT0Pf1QTN8IFOYmQDrX
nwrAX7aphm6hvIjsQ+OkGNxviNXNG8Y+Z7Hh9LGWMcDLBrvMlo3uO9UMW10OgzVfFvgfco+xBR/x
qfPCrPEf68GpeRiax/iBfYrADns1OJAmMnI0KEnN5Z6NmO1mr0SSLx3On2MTRZuRuB1ULJIPCjsn
kY8+vfiwYJsNntbZtzy6Dg59EUB8WBauWM70KUI7yVXR0POQ+E1Eg5k8WW62FKnmpUP1BOoEX4ET
HJhDschA9l42VGj5WYdlbk827gu2yqGrGaVdRQMYyIi2LWfsboYZIG5+wLV05C3VqBxwFjRLBbIA
MXzb7ILQpSJmrp21sZoOtmpnfpMUpuNnCgA3+1JhU5L8GKncRISpNwKphFGpA8ZPpRa7w8QoshYc
Vw1MqIk6Bg1C3n6HaVS4JMz0sBwQYr5MtTVyac9Bg609sF1yHE1LKznlqxjhqmEfeqU5ZLEA7JiO
mrJGY3Eo9wv7wxKmlvdBQ/CGPM8WhWJV2yn4ZvsQaE+/WalscH3bmovlqQpRbKI39pKHsOubwZmb
DlW7s4I2VgcnPM0RNzkf83XtoSEhS7Hr4rmOqVaPcffJKIssl1nD4b/sp2WW3LHMZ+CWB6qkkoWN
VxTh9DGEYM4I/pzWVTabny0eRTZ3u2baBM5BY+qaW4qRHFqOxazEU0T2EaxBItHEZn1aECzV1gvp
NeKBlDqyvXEztt3dgMqEsmBAOUvwDWPMsv9kV7q8BzwYAXTo0S/uLgKQuMCpmmlsnyhwddZlj2S9
dx1zp9Qe6zbrvmXsueuhAOdb/vDycu3vqoYi8eO8Avf4AAoI5uAMLBG7B+HT9wVOBAOy3XbUawfq
zTM1wBvo+bFuaCXblXMlSo7VfRwqapod76hnk9dhtwKyqKfe00gpF5MJ6dd+XlBzleCm8ZHsrUV9
jQAveJ+CUi0egOPOKwDCRnSWYyw9I54/Zp7GiTpXRLKsRolY6rruogxddXooLojRS83ioIesaMPb
ttMepkgmYucToK33Se6mDQdfYESRloUqmvCU62wX+B4Nbc9EwTG1Glfm9HmlSwkfTZqjdIXadY09
r5cxtTX7zJlRojzErabdvaFDsmbbNBa+ddsCQPI+QxOg3Htmt1Sgu33U2Frfa6WFuoYxWVt3nuUN
6wP8W4y7EPEL+s+rBLHVbEoFJrs9C7WfrBowLBSiXaTXsjiDhYai39p4IQ5pUdEIN91KoLi0bZwq
D+sfoOEgEO2KQC3dn2BZBTZXo2wbuXGxJ1X2mYrrzg/BENk+qPwYmEJwQ2/NKoqzKWgJa/F2x/NN
QVFoEKtxm53jq2UN9oFQwkpuepeHyRGzfIm+7aWMA+duThBAwZ0MwhPHUluJqvU/z4vftt6ujec+
RsUQiyBiFCQLfKKx2J5ZML1eTKxJvRttz7NeUFHlWInYSFjcHXg1zloOcJYDoDuzw+HHZiLMDHMF
Jz5QLoWRZx6sncNLUNwWIalP5Z2jx0+rnFNG1VierWcLqosqPox+Y+KUANoce4rMHWP4sXhTVUZn
6KFlwReaFzW34oDgKSKYaIpaA4p5PtskDRki+xDYW+ueea5PFIzkuomio2Vu2cvyEP23GVQ+cCHO
cDiLOFw7dbCKY+ThrNIfa6j07ClU820elLgkpN7k+1VvNsSqdDmjESfxCE3mBcR7e2hraU5O6Oua
O+2TVHJtIMOw0T9NHlId5bahl8WH2bQ8WEuD3yC2djZEudknC0/SKNzC9Y24I8Ayg9M/Rn1k4tUo
xhXkwQVNH3yfZ0B4yAnlsr5KmnziWFRta2KpupUmZEkjZcZINXWgnOfRGhaY6+gmTSPqKk5N3WAj
21gztpHd+ww/ezhckj14fco9wVCZU+rnCYZBCuOIrI+pWARAxLh7R8QWA9mCOI8a2Kao9T+Xo8XA
ss3k5g7GwULu7PjXSKwdS2gztmIlIpU1NIv7pkI93IOQXC8gLgmIzFTMbOKAO7/Ssf+lxJO9uHh9
jRyYjvNA+jeq+7CLNU8saIPyjsZhkk5/UyfFBPpknXM7BllaULEujinSI9V87hGOTverdE0US2fM
FJ9gek5gjPC8MEGFrUDZzcik0PJRkP47JktFvc4B/TfbvVQgqVyilMSNTTQ/0bLo/aONLOgU3q5o
MDbZVRBLm/tZVuD8w14IxJA6qBUEmXC9PbNEsGI0BS+o2fxCDI2KQA3lR8LDzjETTMQwnNyzzpXI
IBpzA3O6phOQT2s7NmA6oTeJligQxKqJN1Vg5mNc5sb1zmYE8ud4lTVf8H3z20Ql/XqLnqzkuHRS
7svdpqk0oSEcqMQE86I1d/u6PApIodzsODe8VMCEQlVXQosp+TZhv5z16NPSlWNVg4dimmYLMQE6
Pb1n5m5ZA/28RqEumdQuKYfQGS/4gEoQ1KJMwLvFsKLiWvXa8wh2O2WmWOGY0DqaGlK+BPfR/nHq
x0xUm6EYW6QdyC09ceXNjiroLEE5yZ8r2zVJYA7ni49xtHkhgxcRXpJ48p7V4q/LpZhd8qdAotAz
nWlXdMXjlDq4Emzj18hnSOyJWGNoQpwOzjIdFQQGPzPicK0hAB10kthkX3XSCb4CmUXheLEsSz+J
aezWW9uabHsr0jYlHZnSHpWsYxi0YrwPVrpJ1taakdK6RcnLJN0YwpkorNeOSfJl1JtAPgE2Ot3H
Q2y4/6ZXRLiuQ5p8eKfgYkWMEvnN+sComx13dTrSvfNOtghpmfyB6RT4XJ7SXryarbJlTw6OLbqe
Cq6V1Ez9oxM6KalKERJHvS69eipNaFVaVQS3yNhIDOCUJlBxTIwaCQmxsWKxmCkp7XCuP9iA3+qO
AYHwQ58yQuEj2MJ9M0ucbDlpr4Og8Ewrac7RgktrPX5EIGQdzkNQheUxHFxyCg42yyM+EFqBUj0E
ZdHwMRHkbPaqvKtNJOrWLrv4dn7NGtF4Bct93uUT/elrAv4RExwqV265j5LJZIGviUUZr+amm1XP
S4IQc7CghqlCKLsX3hTmTHSSJJvZP6d1zSvNHGDLxXGsNSchKgpjrNTe0rVXXMuW4gi/uC7MqAWC
MHNN8RqtdKsL6G81EkvZsNIZSEVdPIpGmwx9ed05IoSfGEMobGZWvl81+oeaEQLjiMDR0JEQWU9q
RrS/gXNE5fxdx8rkmVNqIYq7szyQ+oAeUBLilb5/ydOqGmWqkPQU6wDP2Bme1lnpqdehrQL13Q9m
0715nRplCKb8d0/366XgzxLjGuorxXP7pLKKVkC7TlQnvmdebPanJvDERFDIZs3e9f5jvVQD/14/
digdS4Ck0OhE8GtXarAdeOBlIb5rUaEzfTmmlctM9JWXsgzTvnI4C9egYdMYa88fKKJMJZSfbavo
895QhTCdjYiU1+w9rzvzz95H3ScmRagljPHsSgbdzFfv3/4vQyUoCxPYwjshHXdt8/O/FaE1GAUA
NNJ/BK6ouQ8OKJMWcriSQr1/qV/mnKAwHNEKohMEI/m03k0Ylbk1AdRjlIZiXKhBh/n84KzSLJEg
BnT5uyl32kJxeDGQTmAZ001ATf9kHvTdIMKE+v1j66Vmj1KaxXYL0tgcEG5kzqw4It4nmFj4+s8S
K8j+A7td5Z+//+ynw0zXFKYNRVrapPj5nc5Io9mLAlkivlGTIHVc0pQqVVhLk86/f6XTUXZ9YfO0
AmCbpIN0WrwuCAxRDkTgZawbWVyrtjSpeZaTqR2n1DVR4/sXfKtFRtMEVTbKzjR5sRQlaDqZQVAN
VzaTpf/W4zvIDOoxKmKbY1NceK9x35Xa2aQZYJpoKws/5WR8/wZeLBD/vgIJtdAIt5G3kshY+cJ9
O4fJEtPSaWX9rUtt8EV7ellrAVSsTiPAIi9hy9SnJjQOkJXlpf8silu+MiUvoM9Ylp3Pr4NT5YB0
qVf52PMEFFcjQbYAIr/mSBiKuQmHXSiUFeL25BSK3VrOvjksoSY1WNWkMdD+dIO3g6m/KjlSPHLm
Xs+oRReU6KD4FZmrzjNayyFwlcIysdUwDSbssnokkykjZ505zoM2I7aRgzBHfIvbB7clXwv0A6E9
u2ZRwOqlhhOql4jPhbqIgXZe5ewk9pDMjD/mkYhJXLiTRnvlMq0LyrLvD/8vE056rmcH8M5wpvh1
ao9kFqllr8vXJu0EMWvSKpMCRasyEcDPkvX7lzTr9s0LZ6uNXno0IVgAaRAHf9+0aJQtqhvC+WuU
YMkh9pD3g+IajTO3QJF2sLmDDYJfI0mUdmITFELmMnfz/m2cPrkQeHiwcyLywP+Fp9jOOujqmXeZ
fi0ayp8XUHtU9dktZre/cgd18/7FTncQSHk+emGhF4iQfqV/MskDvJSytB2Gb1PX5uuDn0szLfK8
NZHV+5c6kRc0nx5KjEls3Es4F4R9Eh0kGIGXZT25n5HxxhktpnwJIQ4AfUamm+WwYgSmiGvFP5KC
DfNS+9hvkqz56Nm0lHUpwZDymP59OyNfTh1hRXfi3s4SMhTEk1kVaZOnpqylLVMGCBVE4RQXYRDi
5K4V3ZH7yXIED2cVPmdRklimU+RMldmvSQjwLzm3LPbR8lA3duK96qL8V/DCyXgzBhH7is06RQrz
146p7ycqqoJRf8bKy5zM+G2ZJQcqn8z5/fE2fi9/n8/mnbJ5IekYBRyLAIbfzue5aampOl58H3rN
y7Wg4Ac3xYQfOEcTWz1b0GvvvQSkwyjU6PIwuX9+1U+jqRBYs83g+p409UxywZadzq1gG8znVpGP
1no1sFQDOlgt+P2zRYwkTPuijkmPgbebtORn449ukWkiWWXusnbW0F752dRU5oUjSsZVrJfuuHwt
TUwOFVC1s/zUvEnsOxP+WE5s/KD3cY41mdFrC40VydzN6Xlw7sUxVQ4Ba62aKYG8P6Th29cnJXYZ
0hBo0WvnLPTtkync8QRTiPLJUzkJ+SXvax9KBu3RY1CErUeNPwXg6OnocoE4Fu9aL66PKFuXD1Ni
6Ep1ONY0TcHfRdYSGj101X2OyV+H21IPU7pNw8k9ZiiqV7TanqbWG+Bz9fiEbenlBB8mHzfjFPjm
NSdSupKtp1OxszBh/2OljzxdoC+V+5u2BEyKYpRfPFirBSFUlXiObIeov/U4leC0lJa4lksPFbaF
skBPvHxIh9K7AGJJlyBvFeW8BgZVvlVO+Q3UhH+56AQRlXHtbGcn2l7eu5zPjy2Whj7MvyClhJHg
KuPmdY1TnhgfMiGA2oa25dU7i7rdV8xssJK12v5T4A0DYVE8HkH45QfaBEu7rekX6a2eowyBAq+a
UFtq9gpHBgo2aZ7/MeITTtUchcOdAkZ4v8I93RF+whOrLcvb2oH90VOL/R008vDNkav3OR19fGx1
UF0Wcsj2HlKlrxb0/3U9v92smRC0ldnMfEIFzyVQOJkQkJ4K2fnG7kDa+hZjSoTXgrJROa/NDj7/
Zvq9WdCvFwP0DyALWgIM75PNGqdGQrs+qn9AQqrACGn73qmpr26qqriePOCnW5001UdahLL4TTz2
y8x/eUywOrRs2MRPYROjP0SI5vTVj66uSVwF/Fd9qIQD8O39h3z5pP8cwy9P6bkuwAP4FxzIp0mk
djHJncDK/AB+y5oRLscFqOfKyXY6LeVd7aIJliFh0G7s0o/anZhaWJqodgU7XSpgX4D1gg990EcX
tdXJz5y3A3HSWKqHqiJ4cVVdtRtXOd5HGyb4czWK8KqmPPsRTTT3jygnT0U230FGB2HiD6KKmMeW
rAKqNwW9OCSGKKz10fIjb1BBzLuxPziJbz/aWontyvv7TSx0AsJjSEwYQBjEuAjO6NOQwLHkoD3k
xH54oxn8NBPpmWjy8qhXjXttVH4VVqR3I2Y4EMMxCjx6NVoku/ffjG8m85s3Iw1Y0+BBHIBjgTw5
UBC9qWgfpPJHMtI4oJzWFxsdQlWDGFGuajd5FWp8lULKPrPaim5PUx0b6lbXUxtMCh2ZxPqwogFy
FOtC4ayPo28VGil4YxTWdbbU8moRCE6IStxTAy0/4G6FQGtAY2zZrkrTdskbhOFkG8k7wsapOcxe
9rwEeXYjJGY+BZXiY5Y07YfKV6XaNfEwfl/KdPxs+27x0apDDogAXPdBuGqGI9Fnyf2MNUEOuN7m
AUBpR5sJme6S/nWX0wjhTPzk+VZ4laWL94dDVTve0HSAIf3+4JqxOx1btN+N/DLZLOT4t4f1SEmY
9y7jHx1WlTdWJ/KHNhMLLhBdDSd2Jpf4zRWdt8BXZpUkzQJ1Cx7JmBafyj07WLP3FUfnn3mbexeU
zaxqE6OEeEmhMj/QiFDs9H7S/2iFXT5kiVZXWRbZH60pEoffPP2vU4tQk+3TDZG+D5xTZ8R+Rt4O
H4b6z0TTYCBvb+JvSMGk0w4KrA+71S2ocFTG0RYz+nTZ5WngHwHCZzvqJFGEQYwFzL5vAvklQ0/Q
lH4podfWkF4XQTYcOyH0TYBkz3niy8TbNKhVzJsBcjsWM60N/bB3wgaDztVvzyyG5ZAXyrqOAgfZ
IUoZ1hVs9OV20TPHWe5nLXROTu8tFhDFFcoMtMAtUU0IUXZlDaRkzunh0vR88CdSU2KR4ZNyNWIH
VSn6DVh4aTMTaRdtA6p+tyLKIHFKEHWajiZ9JYVfWwJNRLbXcxsNw6bJ2gBcLWQJ5xxwCjKPNi64
f6i+yb6M9ayePYTwKfVMefy7wtev+w8zJQI0B3QNLalf6nrCpRNa6Ln4EwdLG7nZOcq/g/JY6Bry
ysip5I91GOPzoLa+Ixo8o8QbTG31/zFhjS0BOncgVz1qA2/XCEipoRpWWf6JjNQy7l5eSLBCurjK
ykAd7HWK7ru+HnGtSeN9i63P1zTs4YPAfnLu35+xJwW6l9WDqB61ZbYOsJaniN0ViY2p0UX+ZyLt
4BO6DMOdW0KjlRR2LzkXx5ux7NRF69XVOV5+zrWqJQcZitP6NkPODUByPU9XGPSKZ5DzHe7wXVZ8
+s1dvs0BzF0G4F0xdnTBTJNUngzZVMVLFXXe+CdV7y75TGThowjtwsgdB3u6cQOMyDfzsAYhrjl+
85yukJCNFV07nwnZDA8+KmhXtpyLz24PP3w7cgoc+hyNXHtNULD1Otq9ry/6f8Uj75cWr8/HH1VW
7zKEhLMn9YaEKsFg/e0F/6IBdJc2P/781/lQPtY//uEPf/ItoE5QcgWwz0qhhvYiwP6TvcqPWDmm
vCBJCiXR7F/cVfff/AVLyjghUHdx+dFPuoXHx3mv1qAoffyPqBYv+dF/TjlTpQfVYpuoDkwZEGn3
7QrusG/uqyhqjkQ0dKuXFLhTAV4YqFsEatD1v8zVNF2TJGAJNLZfysQ3wjEIojUjEUcFdGzXIvYC
m7uqERO2H/C8TlBgKClYNdB+divSQOc9xkBbb7EA+rFh4/Qob1p6txtXO7e5nmlYi+o6mOGQWzP+
dChZqt6P0GtEhLCcgG4gJfQ82mN2gzgwInk0szYUPjuQPlRHtM/JkdnrZRPZt6x7srl+hlgAntEv
aL95C7g8lT0PZV7sKmDue6yXbqTQZ6DgWjrS9XNU1NezAyxb++nGy8YDhnbX0EFuvXy5RAoXhZ3c
whQte1xa1eyabn3y4cSXk/PUyOBLtwwHyPvltq9S8UfcecesD7GEsXGbIEBaSYjCG0eJL8VUPkrM
bg52Mt/ZfXFtRkBVI7SSonzOWxrkA0rsB1EuBl5AQWI0OrzTPN0nYr4zkk1ANYPknPbXE6zK6MxJ
TdFkuTQwjvPVeIpaM80Hmy6j52cX8D5cmlD6PkBsY269L6koLlB6e+y7/BGznhuZ0hjeEJHvPR7I
hG+NWm5JSOVhEerQRS3KZ94LnwPABjVzhGzRUHEbBspNwfsgjKs26ICm+6yIlOnYNnjRZMueGhBj
mVaPqDjMG9QMio2iq7s114IjgjM5/dB5sG+VO5+N6XrphOiR0x+9BA4GK6dInwXtu73vZNdFoS9d
Xs4xbKAR5xlP2HjLwxpT7QNJUyLALKxdMXChKUNsMY289QqUwgUSPA+914Fr9PV9Zfs7vdQzyENw
I3GTPdaU6/elq5/CZr2c3AQoZtpnN0VH1KLt72EnPkRzht3djCK/q46rj4Vgp0EGdAS2uAMxUcUx
QS4YTjHNnkIRVqPteYkLJV2W2SBHhCMuIslMACiOFJJbCUwr7Yc6cZ4iMePQZtARKikvHJrTXT/e
e7qkY02b3g4a8KWVvhexk26KTFELQpqONhOdRcfJQIeacQd/goKR96Xp6vyAvcpNS3UItQX+jufc
pBrd6lkEXzLZL6ggMB0tR9+0CLx8y2OLcn1O/IagxvRR4Na6K3USo3SC3AwAlekIt3a66Bp/OgcP
HZ7rybI+oNde7ru1rT5AEV4OdlpOF2DOhq1rleJJOcO3ZeqDKyfE5IZZ02R4EPSQf2jbVx2oHGDn
j7FsehQXWiweznKvqx8oUT1UGsWp3eoNUbbBIHar0/jGq4tv4AmnbaFL+q4BqYfIdq1a+n3n6RTr
eey90UbXfXIRvmT6srsprfS2bjx0qi3voYFpQg/YR0Zk9B91vfRPde2OrMo83ZcBZhNyyTftGgWH
CjEJgOxNfOson157zfRfc/epcZoWkyHy1HQCa6pdwCQS5ip3EVOEYRp2CHrtNB2xD54tR/ADTDro
F1+kFdyMbgcUeeqfrbm/9ILf1ebf5ipmF6e9G4WUAV6U4U6bQVkeeCPNACSeEAvA5qBThvp8k/kd
JFvnd73EtyWW16vR2qPI4tmeEwYnJZbIm0c4BbJGp4ZOSO0UF25p0jgEW34TYL4Nll6uRMUUYLdr
E9Bh1P72dJql1CKP2+boquIRScxiY7bj3JkBhSM2iQQN7mO/yXzeNhN/XpOkh/o7STX/vr1mImr6
lgNlwkX56d4fAB1R6N5a9NVmywcUzPPiU3zZD+xuf4sdbl+P3X/VY3XbZNTO/u//EYLPfnsaE0nD
BANvSBXrlwQQI555RYa2Pg5VL3Y5Yka3AMlB0Q/2JVzb4gg/62keNHqz8zRd5NPAuo3wEugBa6Sw
5JN6vRwT3JpQzjxGUWVtqZ3s3XC+nANUidEWNIAx5mqTX9dBjw3qdKer5MEGSrcLtHcDZh4YegNE
1veb9mtCyxVEKtvD+0/6D1OIQiB+NKSWhOun9RO3zKKqcT2cW9zh4DX2rR2tGAajevWb6/zTiHrg
gQitSA78U5XDaHYQqAjNXI0wJR+wJV6Qv9nbJZtwDTN8N4Q0TxOn+lhOy61UdvURVfwM/eTkuTNI
RROq0LMD3Ovqy8RCcDiax3srguTRT2eUh9XGb7MK/Yc0OOu0C3vad5ezKnFbTNHIPEa7H+7qQj/o
nmN/dDPvAkOaaj+jdHuJA+pzTJ1sUxelgfmEzZm2QGQB3wmT8UBvjcO7FUdczY4YssJjgAyLyoCm
fko7xh3XW7l0YoOKqHOIQutb79NflA4x1vsD+Q87DMQ5THzIWGgFn5ZVV0R0YEBgR7nOmNISTmh2
Nr91Azol4vj+tYiwf1kFYDzpTgEfiWCyvV2BgE8zzCOXGpvL6Y5K4UXV/G7DfMlMT1YaiZjrobLp
kCq+9BX+hofIUnoupW3Xxyaa2sOQaXfrxeuT2emzlZIXuPeLwvWOkeXegKBJ97IuL5AF/GPI8+8h
4pIbFxsfSMW5OJJfc8hG7E5wbK4dJ3leg1nsZYxORykCune+wGLWXoerMgv2mBB9pg1mIKphcu4t
WNuUhg5Fh1Ntu4hCh9tTAxERsL5Rt7hzuNmzj8YdgulUlXVxUfiIQsA5IUB1ZqJfh1p9jfjJZKu7
pnbTPdZJvymre/+wYn9WHNiHvV/6krULqQvaQH10ShKFKa3AXaqRCB7zz2sHLeMNusU5Lj7hTeUH
tKeH3t6sTvUBEYqHEPkPBM4oBMwxPSMFhXk3pvaXOW/FLrQlwoBTcBOP4ATH2L9JIzff+T07UdvQ
YkaZ+wH83tM62JtMZp9wfSOq6njg3tJnRWo/gNxSmxbi2ZkoZyTl57vED4zYN/PTa9n4hoCmRWR5
OSQDcGOuvz5EbT/9ppf4D4uEM8P8zxFIYJ3K3c9JRzFhnurjjFsnIQ6WdTO3A5lgE7fJb96Ic1Iu
fDmpqEJDCwZpArX0dE0Cyl9ogoz1sXeHeu8EOFGFcX4Rc1JFDu9nRZAYYiAJ0uSyTUHo/JIlJd6g
BIBjEwfIZtODRe4Y3HqwIqNVUg4BWPt9KJwrZLI+lICIgQUT7eua1qRoh6cqX+90uVxWFCA2Zpol
oniMZxOlzu42X+3rbqQcpxt3S7i6n4CNHBSv9CW9RJ8Ger3PL0Y9iGGk9rZ5O0+HNh6pRQOJPde4
078kQXFNU3FWRXNRj/N9pkgkwyIZt2tHquev832vEpxlvWgTgYV0C+cWo/MLkK60jtFNgToITpX/
sCq+EwN630L0nQ6O1w97s4wG7d80cr4HFUQC4RcW66m1tmVHtGTH+bVGKnAnW367pw3a5ZAgahV3
V5Gvn3qlIHYxwPh1XGeCnCXShOJ4TH7J0+lupu25FY1/nGq0gCbU34HwIgXFAlaqvCApPqtiTpYs
mZiYrI5gVtel439Lh7m+KBwfQcVpJ9wecCeJEWqh2dkMPfqSXvZNqbwvLrT+35zHwT8sb2IdHwFa
KPzeL1A6XHHyzvX86jjI5QmDp7vB5tybSLNin2Vt4q+XVBtyG7jxF7KLWfM17dVlHuBy5vxZV4ld
AcMPrmm0C6deyF2pEmzZ3bDeRxosWOkMFglagb9Sgsx7V5fJE1Cl6LrtsSNeE85F2P6YKrKXb1cp
blyLPSZXy8MkCLfsXrSGgDXSVlMFUj9E1gmJIedhKrBrwmTASNGM92piB+1ddddj9oZZU3k9jeOd
548ZElyB3iMjLnYdHI8qne+hO8OaciwsDpvlKRhWSAutuoOhlh+LDG4ThwhJ5ngvAn1ronkl/zpf
/7fC9psKGy00h6j/v0uZfGpGlf7rV/fDn3/4l9I28nAehTI/jAQokb8pmkDi9v5NMAGlwpDMXUS1
/1Nj8/8deUDK0C2JTOmYRfFXiQ0ZFKCEdNQg1AdQuIL/SZnNNY4zfw9pbFo6sE9tsLEOGTmh/duQ
JrIHdo8YThZa/NNHlOyAinq9f16VINgkrLcdtXL3TpQBOvQNph/OtETnoRPCgiya+X5BywvRJFSE
nE6FzEp7osmf5/W2bpx8K4M63RcquYNDefSoQSCoZExAvPphHovb2fXUppgTxDARmtw4Qa45n83e
WdVwO7wCFaLOK91Pqu5INlpXkmEn1Y03T8M9sm54jUvl7RY0tH/YFrppofhMOvIsWqAMMh4/LtGi
7vIm8M+ArnogwPOxusswTrjAdq+7XGTK+aO7CvqRWLNdXtb6apkDeV4lGtknfEguPHqPBzWMYpsX
zRrA/bXtmz6wXI1h+RLvJq3pX0jdkWkuEDCOkMDsvQ2gA5nezr+y+/AIWOKutR0JjTxyruFBXtax
rjiN0D1OQoSQQMUtCBQj0aLsttoyYZp9WDv9pkuoumdIdKMR3G95WdXlqrziIH1LXlScnFv6XxUo
CAnUzE00jlEw4FEtHvBWKcr1U+fX3W5e0oeIBtZnypbBOX2z6WsNEWaTDl2Emqdo4pu2X1x7XzZp
1kfbzkod+3KqY7F+qnskZMd9BvLQeirAUhIUYfxirYcRFypk1OpmWLeY0nk4wHgKTW202PEKFnV4
EyUQr/czxSq96Zep44Bxh/7Ifq/PZFXT/UKVTX7QFdYpFjmOQiyP5hzwqnUQ/4+9M2mu20iz9n/5
9nBgHiI6vsWdJ44iKVEbBC1KmIFEJqbEr+8HVLlaYrnkdq9r47Ask7gA8ubwvuc8Z6D0lHmXoIB5
kOOMKLZGMVNF6IaoKqn5usW1ocHcGaylE2L+PT6WWcorut1vaVXF9/AqfpEiykp8D7YK4rrzibmy
ibyS81v8VYS2eUnDkl0j8/GOqJZqX7dNGNDQD+ZhGHeE2Zj9vHdnITs4osjj/cfRpC3ywRg0qMKt
EeVlFRF3SAalvQO/E04ZUR/kSpjT1ZiR0dvu8LvX/RoQjfWxCcV0N4Lexa6A/3URBlk56RhGAlgP
JEW8NnpFWS7Tg/GUFl5WwA4LAPziMZquIMwAZa6j9tWbkxYJJ3z3+xq8q1gzk7RkpxQifYq9uqiu
QQphLKyENm/mYfSHHdXTMV73IPHwPXV1fdK5lR6amkRIuN1OsiYYTxMfkpLz5xhy+lhkZQRDuvUd
1K2uvSmTKrlpU93e+G0WbrtBsPClINgB6gjQaabytlXSmtupLgkY0RD4fCXrJ+hvNPuD1nKx6utc
lSuaUPIIfyE+pqEfH0MRGOygVBdA+esmb2MZVodj1qoDXjkRistppdMI8FJ7m5qqu++HoL4ltiLZ
B627Sq3Bu4nyIXnAQj+dRSlsusFGMj+/zfL/WRD/akEEicOB998viE+ZTLI6e/mx3YTcafmhP9pN
3m84D/hP9nJGQLNt/78/YKmh8xuQARBesEygNeGc+Odi6ES/uSydjGqTqK5FUffP1dDxf+O3ORzE
/ABFhO3/rdUQ08TPqyHCUyCuAXJLvihI9t4fvsPBb5pGJ9YhDHVNtOPQgC9F4beea90SO+kwquPP
ug49PH5hkj6avUjWLok9Z4Lu+2unISk3koOz8wI8oltJ8ec21Yk4S78uH5qaWNYVrbVjG3cP8YBn
ca379sV0RCGzjeQBPwIrqDFGsqET1YiGYbAN+erFdXNuUoKKXD1BATDJf1hPtvJeHAExYoUOK3pC
wGp8LaZgeiycppq+IgyLgvyUwbi7hoywlZyZCLHKzyYTRLj3hxj5nePS1FklmPOuezzIFlSSxngw
XI9z64xTeitCOItBi35HVUuxHBvydG3JqdyMbW/8jkm6Gs6qG0IeS2PbByo8CYkZFsbfwmfRRqwE
ODDEob2zWkiOZBv+7lZzfU4IO4LWMbscqN3iEybcmoZK7G4M8kfWZeyMTyTLaKRBnkU1gohgJvhK
3MKhNwMihFL3CATReO5UmW16CmiPTAop3GYI2CQbklT6JFQ2dOxBJuCKMxIRsZry2Gx3cbRU0pD9
dfZNm+Hi3Bkwfx9kG7ovPVYNKiDlSAJd4oaXRXv9MI3O8pQLi2eRNpH1EBXwdlfaHq0HJGSYj0vh
8es7B04YYWadda0Q5fVrrCVCURary2obegPJ8WGKSw2hfYu4cqz75mxJIiaxiPGvpYX1nfOgT9+L
0yr/n04rfsZzKNdfRD2JZzsi2gBvTxU/5XALs7XXQ7TsBhfFZZkmcBGTyYuewqYgpYmtXfRk9UZH
JEk4NAND07UewItxGxWO0f0YNKxrpHc4R4cIlRcxla3au10oM2p+aj5HNbuGla6s5mwnFjnyOYug
wu/HQ7FbaDPnroCIcYKFyQcYAfIn2yBhAQa+GotnohpQ/SV4g0nG1dIha4yAd3cDHsS3r/EAj/EO
WbxJ+O3ioCRKIu9e85wqCgBw/uxOy69Nm1aWe4yhi4jGqDmE4loz+Qs3XDK2Jn+5+XCmnrOaUdDO
awntDp53S4aW61fucZpSXssMzfvZT3AyuobgJuLeNm9Dsm0vb1f0AxTdu8HwnSPeYsZmOywo4nxM
4qdRFl24ZiOfEOQ92sO8l9JyX0yyTMK1i83x7JtSPLeQaodVC1LkkMDdc++SHH9G4SwA2szJOLPH
fu8469amQbdKnJLb0lUYXlICOz66HQkYT2+fEhRDnxxKTUwowGaPD4sem1FmoPy7xmtJFl9ZKIRE
inpej1qd+N8PHX2Wgmbv8krZoy7PJNemuu7Iuia+QDVnLRv+HOmMwkkYJYoaaTOjhWuMhaVKsvY+
GEtmKARt8uBWpqV3WSvKb/PsMSJz31jGlGUTH5Cgc6v2TT+gsw+sakI7i8pzPQFkGjddZM9EpPj0
kUfKJkOuxTMtKXbQZtNbIeO0JqctwuV66cJ+3QiPlD0PiCJQZJttT1/VibMmqhRqMzq3cx7p6ImX
Cc8ZzKN1T1OQjUEplXju3F7FoC/siSiHiGD0Max2M8DttTkkHoFfnfqSG/Q5OZLztSijcvoQgh1a
B7ZkYNsSeTAivQbNluka3F0F1QASPE78NdLhEmRDVJMpwSMb5sOEQ+IwWlHwBS1c4NDebEKINWRd
MjmogkyvJHePTr08X02D8EmiA774fQupOrCr8Wa0PHdL2I3NlrGj9EonDhVhJV1xdKYlnaYM03RN
zyS5qy1R35dYialpFgR2geBO7ceoWXLGR6m/ukHlIOLuskM+hNZr6QVvlfkp2MHmyS+t9LOvTjuN
DzQX9VFUNaEpeRmv2es+ohiQT6ntqk1NtRniQxSCkLJAZYOuLi/WVI/8t6nemWGFjTgx569wk8nE
dsZSnUNvDHJSIQPtrhYC5jMhJ+rcEcHY0vUNrGM/Ix+oMKSRVz2SdkBkje2vM9zcFy9pOTvJ6isF
n9TdzmiuytWkW33CoBZel6Nxb1UcrbYcVTnvFHCnrEtZMJvfza6DPcOEAzD4QChAY25UW6B54wBC
ql4f38L1YDbRAXAd7AH3Vl1/chIs3OsuUnOyH7BiX0QBlvYxFk7zRDCk/FCO7m3qDe095thkNSbK
uo8JzvpQBx3UPZIiwpsWsduBwr/Ymgml4cQep7Mbhw9zYvsfe04D+4a4Fbn3xrqJ+H6w8zwMkhDJ
whkPk4iqdS/sW6WSBU0iUm8LmNi8jM1MQlHcduadSptmO2H9A+QpLSpvjpxo5hLnvS1HsyYlOU7H
z4A+KlBWbu/lO0SIfXXAKlsSNGi55Za4BRSJk9k92HURPmdIORVLIYnTfQ77tzINcRx8wlTXo5N/
nljez0Qk9dedbX4eZdheCTVrpMzjJHyUrHF3gaqYbwY3sj9oytNo+nPrrsCG820gZuezxrvYvkyd
WQ53mS/j5NyROX5MyqJei1Z+svUc36WQUmCBFPGKreB0GTrLWZds/IfAl6deOcaNlJ2/VTbCl5Um
KJIa9XRp5yzfElNt3+VZNzyD6o43CVzh20hE3s3Uj4R5FDXB0QShB+I6MOLiyoxbu96kvWncETXp
bQK3H7c8rmCFuW06CVXVn7O+c9e0Dh/jXpgn9L9PHUviNs0Zpyo3ny0i2PMxVxccCO6ncUzw7QeF
lmsrVtY2NkC+q8TlTBg2/VUfyEPYU2csApsWi2lRyg8aMQEUTzuXOwwtwKYuEX7ICPqOxc+49l2G
ikkQWDWGNI5L62Ocu8EqKf2KimDjrpFmFvQ6y3JjiYFxYAuY6pMfsVJE8bxJ3JZ2nM8SvqN4ZE70
1oRzFyaufxtGsvvQoLpjoa9pfZPT2q2LeSKBuiNmRRY4Pfrk0TdbKg/kYEFKmJCso/wmG7SqPmQ5
QTcYZ/JyZ4NDRyxQQo8WJtybvvO9dgUxNr1FDuLsCsfUD6aUw1krZ0l35QcHMrGumIGGQzaRa7Pp
oDQ6nTnsRd2n/NF2xdmp5vY+9apyWOtajdu+WXTK6dhYpx7GxF2W+eZGxv6RcFFyd+AXPJoKvMsK
2PRT2qefKIbG4EosUsGSaUgeBxFR41G471etck6+QFE+mQnRH7TJd37v8x6IBh0h1Fc0cSHg9/SV
dZF6fBOqrliLyWt3KKpYHUt6Cas2qMq9GMmYERE3PhDN9CHOm2CnpjbOtyyH4yEEXLDBoU7pN6Ed
rerqPgXkplYyT11snQmxlK52nZWZ6v48SRfduW1Pzo6fma6CikiedcB884oVwP8WYrlGm+R78wHG
SflFBEF7wLYRb8tlayUqJRGZaXQerlU167LK/W1mtGKb10O2DvuwR/Fr2ZtYlyQADcQCF9jez0Ve
DdezCoXzyPpGF7lGBTGsq2iqbvMuc9aq8Jp71DuJf18SsDavPSOSiNlztgX16P5eIHtIdhGROXyB
TPaChW8VNwRWfkiGcrrUhVJb3RfRtM5VGN8ptgFXRBoLZl7tJJ+CaiBBbXZy9lhu9JyQ/HA/x7TU
QAKnu7bo9cVTnneNP5bI9KhtDWICPAAbTdmdJ6vV+7CGvwj5Rz2kY3Vqx/YswnnatJHd3lSE3n1B
e2zuh66VJ0798V4m4RMbtXEXEFswBNK9ywddwjUaiqLYEXmMhom0QKRSWTSTLDO6UuRrEu6bHDGP
P9/jcRO/T1BwyOaJ7HIgPpYakwPYERpRPF+KXhrVFz1M6hYuzHxjpDQ/tgnY1v73sBMPotd1EZCv
2ruxva8MJrdjPNF3T53gvrHKjwITYnquyzaIL05tvuBWElcTNZoVorC2PxZjRpAnGouCrOQ8XUwL
rmd+zCr+TY4riQTpdnHp7TwKSwuVxxPjxzl1m7XryDAJbmnrt7esfseuYgUd/6Lz/b6BuJibYdMS
x+ijpqaM/XOZOEFaoKkuykMgpXscHU6isBnth1kH6jWSVrb/oXLwJ4IT733bB9sZXlNa7Oim6em+
d5uWKYU1z1TNoSYC59KlbN0VE/NLYXSI99F4fklLusHXSEp6VJzSd2KyeHF4VVe5l5fMfHyxtxhk
XXlTycG6rgx/FieJX+VpSLtoOxQNG0B3rmO2bZWvXs3EdCIO9G43f7B9AzpKOxXykPU920yRey8I
zcbugyIgRaF/sCygJbVPz+rzzHmiWHRNHNiS2HPY6yecRcg8sx6qwBHPY6nVK0Om/hbOQ/3BgSi4
pK4ye6x92xTPZgWR5JJwNjKWudPkgGUZ8d1sqF4B5OPgsA+TBhoP/6MkwFZY/l6mFu0ihRPh+e0s
XPmt9bccv9BcTZzNdC+WABuEP+9F9AU7ZIL1zObg6eW87GU5Z4OeCmbyV2bJd2WXtwtFvvvdxW+/
H10wnUm7K7lQmZa8YhFWdNvqlvfDd899UVnI2TppJg4hwKfE94LevzXmLWP3R8VFhDAfl0Dkh6id
nei9+VUY2gpMTQyhzIX94I90dLM20+wfS3loSBNFhNoFHAKMseLY9uuBbv1srVkeMsQC+J8w5QIH
x++7bxYmTIMKviRT0hL89mFMeveKuB37oc4Vx2bX8rn5wdVoVxN0WLQa656DX50E5QED6T/cCv8p
b/5VedMFuPzDu/sXRf1j95L+VNr8/gN/JBeY0W+4fPmumNgo8N5R9fyHkt6ylj4fMkF8kW9BUPTY
ftDSc5pYEAL/U9NcUnYpdS7NOJgGf1NI/1ay/GF0U8NEuYcWw2Qmwt793o3ZtEvUqCauPKpnYy7W
IbQ4vSNcPXqqKtc5FhO8z/WQUKNUnqteLa2z/ZRRf9RtLQ+y5YQP1Q/1w0IGqoC03Kdae7eVsJQJ
pKiciNJG2kk/hBNyVfkch+nlaAhLa9iTeAweoTJGlTj0FflCfjIOS1WwjI2bqHIJJaLpIhW9E7L/
Qhp3gc76w8jcPw3HJIC9HB/jAOkZQuWwHT6wMTbdDwZoEXtLpc52t0k+ShTaAZkE5BnF0xrK1WLE
Eqa/Sio7WRr6nG3uZeVyEhvL7DquqnTfBva8lN38+KGubMJlSJ45cFOojDEG/D6iI3oIc1eSJ1ml
+d3UkE0Dn/U4k9+zS5u4f8FDQ5UMuhwKX8q3tP9zZx01bDwCdBcA2upTTkAUHrIVEVyEfY+jObRn
O5ir2lrnNTrYFM6bcZzGZsS9R/tHf2Aygty5gVaYL9l1AurP3iZAqidBzmy69gCGIbbYA1SLO3+6
JyMvk1eCoKSat8ChG/XX99n5PzPCX80IlHBpUPyi4fFVVk3d/TQpfP+ZP/od1m+wG9DNgiC0/chz
mPz/sNc4JHC7WODYT7218bnSH5OC99vSlH/zN9KRoBXxz7nBtX/Dh4n6l4YIoHXE8n+n+8+U9OPC
x4REgkREuwNdTYDVZ/n7H6SGoUXIWdaEWBdC9FVVmoacatBs/vBM/mQr9355hZCCopYGBPtHJqH3
vrK4H1paAEl86PH7W5wnIlKDSHX6XHfDdFuBbDqWc0v2djOzyfv1tZf39eMtYlICjAUUy8S8auFw
e3eLKdbIySnCiJUSU/oukGqkYW9xXc8s7nOCWF8S5iaIY3XmbKiBZF8ng7bolhK8s4HZSKhxn2fU
nFBaO63RnnqIyDcK/CwK5jImvADi71YlyXzVqyC+r+gcbP4PNwHjhiQTRFAMpHdbBJPyIGHdc3Ro
Z2aRyW3mXWVQ1s6CUT+2jkletFVQjjQqrAgW0QHPI3kOG68hYnvdZdF069f2dNuQjLYyBwq+UZTO
uyEsyiNBdMUuHGhjVNRHdppUpnxlVPVf7uf/5D2ERHeQogZBm03tz0NNQRzodTBGB/r140aaM1W/
Qep9gFjj10/r/UlleeMswlgAEB560XtdNT0WxSzOlQYnMZHKU9TuYBWeZOe0d6aHJu7X13v3JXob
YexfQ3fpsS3AhZ/vzLYUfRqEYge4HfKOGUURwMPx6NdXeX8c4q4WPz2QltAJ2V28e36RZLqgOBqi
qBwzhDj5N4EP+FCo8OHXF3pDkv2wX1jux6PHunRUmRf+ZVLIE1TJI2PwgHC7PM6BotkeMWa05sXp
itAQAn19TMZNV9zrwQsvovTJRs+t+D7tUflXntfeSQ1XcOUPnloJa+GZDORyH5JSxCdO3XqfMTYf
h4TU+rUzU3lfsYoTMO8mXGQSrr0Fr5cdlO2rj6M/Z4df3yQN4vfjMVw0TzxOOyBsirL9z28ttuMS
X5ecDmPukI+eNKjzEuKWyTmjhVIoUmSd5ttUSmPjFSQ4M3jzA/WXfjdYotsVQsprARYxW3U1ej2C
8j5adIuuvUi7nwO6Xh9RTGylNdofLBorHNnpKa1JCiofbLOIdumM77MDIvCYJrW9IbpP74tkZyFf
+Mx0Vhz8zvNukh5ezJA17MD8KGV3EttbJ/GzA+l8mujjDOS97Vp75TThg4y9/JgbOeHJVouEpk3i
Lyn6sXWlCvqnYh5uRGmNUFznwL2AIAeEEZNfLAbbxflGJCQ1s6YE40LAfSGb4qkjU7JECbkijNC4
gZ+hXzUdL7TlabdNis7Ze7FLkSf3iUaeCzDRBj3VOy91TAoiqvoYJGnxTVgpTvXCjLRGXZtyhATW
wcaxTqdPQVgXm6CygbFGUXnMdT5d5jbyb6BphpsuzOpo5UAtv+k5Dv5e55wOzVZtAZaDYYiLr0Zh
hFcG4pWNm2T0VAJ5YgfKp/atlkj6aPGEwcePBSVomhq4piTOLiOo9wQ3XJbnuWnKHN0MDoUFfahW
VuU8e6k/rvBvEa5ZVNWF5BH9aJRFZ/O35nxNQ5VmsF5kKCbrCxEJo7PH/BbS+HCdF2qY6jbnOdXH
jq0ollDlPBQuhE3BiBhIxOohDLzQ02x2tHQM1MtTWK2WlMfHWiv6YfjneTVTvlJTkxxG3e/S1Lmz
46rfMrcNxw6g7gpmQRdir7FfHck7l74l7rQsrwjNSDmpAvsZkpL8zXjJIai6Hh2DeRI2jT5QVe4q
j6bkQ50nV3Hif04hYR/grpr0PmbiQ6T/UaOrtVFobUap8rWR++gLvDjcOTQ+LwFV+FMNnH/VDPO0
rkwnWfV5a6DTMamDR0bKFEXQpAVvjoTnZjobYRLtCzJG1pocsmdDpJoPM8U74mCJ8kGw0BCk2Q4M
rmEMNixDxS5LQh/F9pjR3k98ey9JRTh7c9NcOqMx13Ly9EuOS5MunwoQRGkvJPLezsXN3Ji8IUtZ
KPy05R4huJYHy8nMQ9DwdfEN3ZgFhUd7RthmjygPIYJRfevSeD2Zef1FDm5CwdnqX8ln0J+cQY4n
+rTDsRgiAmcS4V4kLZV92xXUpGNzOPZ0fm8MXZAIX2oNtsnMA2Ud6ywK5nZjtX5FATmpVpMxT4/u
YNY70F/p0SzI3XZLiv+5poUQOagcLKpWl2yi3VubFSYezJOXvO4LseFU1p4iYdIlaHq9N3zAUK0y
i11MufPb0MmxuQb3VG5iwaZgJmECLYKND9pGR5whuNhbcxyubFQrW3MY7S13LE+BjwCRliIiM/CF
yAtN9XGORvfG5ot6rTOz7TdFTKrsyoTu/tXK5UgGrDmTRprLL2kwJcD9s+Aphc9yqb3AejBM9hdl
I1JSekd2JwNbPsIYwVgkCOU2MQkLIDpwYW0n0y/uSzobn8jhKTaFOY/w1dkXGp7Q+7KwaMa7bbET
SdQ/kS5XHlvCO1/h15qHMneZeyQ32Qq2X7CU4tOMu/agtSOuyYuJT5SDWblGmsZrH8YVxrVabNHn
cOeQeG8isxo3Xu/Y27abSQL2aO/MoMTVqnBnfsaOSvUx8ZGj9NLhk4Clouo8dNyS4VsJco9gprtY
5N4WLap3Q9EOcOOCcBcdLXAz90uym/r4xF7FI3aVVg77SHkaUDNBHU/1N/bAw1M2SOb1xm5PMOXp
h7K3sfcW0bh7Uvo8OmuNca+5QApFkJV3ptHKx9ap93nE4kx/FTjYvRkQPBHjRLiXpt1uZJBan8zQ
O2OZyPew0Jq9ykkmWLFfdM7eBIq/ZVKwZO9c0zx0dyJtpyM8JX89lHm6a5yYNI66f7BiA35w12U4
1kdvG2TmrYxr8ouLNBn2Ugw63fP4g+KLdMM2vXAgbomE1VhUu6nu0SxWksYOroH4EsWVJ5hZtSIN
OLTd9Hoa7ama/3Ng/fq/Cd9EHbeUf/79gfVjpr40DL+f8sz/8VP/OLKG/m9UsLA/UnOHZfojESKy
fyMAk8RBuovLJv5HvTo1K3grCN35G+Bm5Gz+KFiHT4xIjvouZU4+4f//r59qs+rdn380ov68u4cE
wVbNY2Z0kRW+YSt+3rexcU2LnvX5TP+Z4lTFSc6zKFPNWlPF6iSKuB8e0J+cXv/sgoHtkyFqUd1j
F/7zBUkhsIUtKu8Mfxnq/MAcOkc9J6oybA+JVn9Vc/95o//9BgMXNg5eLc4x7w9KUe7PChGFew6a
1H/JIy7g5Ln1oDzkWr++tZ8P5m+X4lXzrrHKAutdKpY/Hv9lOiJZLCz3XFSj95IF5G/Bo6UGTYq1
dd3Nc/QUFLl1zcZyuv/1pf/kLr97IjipIZd5bwsf24K1yZDuWdkIZuqQJubK8GrMLiSQ/NUJ7V2J
/e1GGYH4GxDxQS15K5H+UOeYAMJXwZS557HBc0lWhORAQrQCPY2hC9gR1U4u0hMictRcWqaD+kRM
BDlPE0LytWnXf+80t3wgH3Gpz0YeOjQn+3cHehTXcV8msXsOQURh0lqUV6ZR8I//27UoMVN7Yggz
cN6dHGGmmiUFWxeTxmhd966hXgMADPd9bv9VtWUZMP9zdPx+W4hXqU0FJqa/9z27rCM9h42Jex7i
9Nt3JZeN0fvvDh3KZaiAl2doMUu9G7Vg+Nygs0v3PBco2vJwoDvy5pAjToUj568vZv18Tvx+Sw6a
JZvqOY/wfTUhjEkTnKHAnnOIWdUGKwGCTSDu2K4W+RmBad6L62u+pJRZ7nXaOUfMc873Be2nWfDH
We9PRjDyM6Y98kL4F876P39VYxydcUwmwXnCLHJyiKw3oDpEnL0NxQhtIxpmsJjpVOkZ6+3m7cuL
bDDbM4P8VSzmv355+QwLmCda3nTwnn1QlJE/VYXgy8sh5Z5WBlioRb3qYpXb/vr5/9mlaKGSxEoj
xPmXLvAkQrKzgtY5Zx6PN3qT7Rrl0rAIFz3jry/281TP9E21g0oOwCFacf86fAmeaMq2FcYp1ibt
W8OQ4rmGXvk8v6kYOZuFfzGWF0PZD9+Y5ZLUc4JF1s5oprqzfKQfZiZRzJSVADCdzJiNKnJWhIRK
Ksr6xMov5Ereq+PN020a5vZDliCOrCbc+YFRUyhBGtUe5qVL8zaDYAuiraxnG+FsnBpIgTOL0sGv
HxLy+p8/Mws/QFHk8SCJ4U+zNP78mWlb5O5UOe5JlWYF2outfpP5xi6xSDkhaKnSU7IuUbI1iA2h
Q/tbi192x8EbDTQSRD4jSh7m3hjC8etMZfN1sguGLkVJvlc2rst0Y8rcGlaeNdLwtJLIfWlJM70H
iCLZVfNjEFOdY4BmT6J1stma23n73A0BXtTEdU4y5wHCOMn1bZKVZEn6mO2eMHAa1A2iuLUOlvL4
1SpIOcxA7fRhVErSNVcJIkF/X9Yt1wh50m/kuLalnLRyB5eTYp8JxN2wo0Giu5Z41k3QzXsjBtFy
GpEVooVPKrnR0qrTU0Gl5LXIy/YZLpQtTpBJ6SuH7FoMuzOQJNPQzT5b5HaToTI7flGsRnIxnloO
T891V/gvsNoZ7S4itRdtAcVVb11ifxi8l0oX9hcBgO2A1r29l35XoUFEhBlkCV4sW0VY8QCQssJY
Gr02+Gq+pBNyYzfGVuxMLk80zuIn7drZPnYc9SoVISQkj1kPnId4PhGiznuUi/OTTSnvVUQu7+mt
d2hNUr0WwCSWShlyilnFqPtCLaOnXmj+LyPWzjECcovUPNcW/TWem9ub9NHfVrmalXonlA9dQlep
zJdedkdZJQgY2W6KWG5V1XoOTumyMTHyYLpN2iq6mGh974tGI34oTcPwN15dWtfkzDFq0KZ5L4Ff
8DQ5mwoSYht8HNAH4sA/iWW+NIYAgbsi+bTck+3Lh6FGWFRbUuzUq98QQsIITnSyrebQuk6NquRV
ehXi77gJOXWheV1k/kW81Bdqh7FMwGf0pBAgotHoqLpPhoN1wwpZizqsTNNOE0NpUyakabwWDgdV
sIScGq2s8l4G0p1f/LSPbBoQMio51VnyQ+LM9mGeETpu7MR3P9fDUD+Ec6avynYoNy1lIWuVG6UV
7qitylNWNvRKy0Wpr8ppoqk5N/3GJF/1AR5MBuHKp862IkRKX4f0Ss6Vm8IMqgpgmJymHeDpQJGp
/euHgg4E0rxUCBSSOmNn5BdEyOISveuECtEIxn31tfFk9y105+ZIe7K/hhvTU9jBWzFh+mBmWs8l
E9doCqRjnaHFJ8p5Uu2Up/0vNEatDQF09aVRpkx2SDMCCAi9QJTI8Xw/NH1zjY3LgoU1q/Rz4hge
0spOXIFqRFBV6/hs6S5o96Ea/WcIJ0vbQsyf6Sw3J8et0JJC3pw/o7Uqtp5HfLKyBl4j6YWAmoqx
/gzElAysekCaiAw02C+bUSQ3U6vsjSRVfNuyB4QCbFe7KkTeycQUr0C8x/d9oYxjXbTimMtU7bTX
668xxeNtamQGZtOm+pQVg7smCRTsQ50hEyRqHhmpfMGnyvcjm40N2bnpuh+ktatEwy8Kjeul2Mj0
78SUwQrpQI7yg9Jp0HC2GJa8laRgkJDyrCYxXtjpUp13LO1tSBGlUhnD81jiBuINAtD0GKITWxP7
g2290cbWrpr+UeDFEeuhVrt+4bDUqfmlDFTzKSoze5VF1rRTZCRt+pLPQbRydceqBBVtZnq/+G47
rkRi8kaDxM4v8FDrW7PrxS1YBga14bMje9ExpheD6hv4I8WJYdtQA8nPQL3YYOMZwrvBbNu9JtJk
QmpmTDQa3BwVu26IEMr3OEeIVyK1jsrMBL6qac1hVQUxfg7bM5rn2HIn2OctkZsaYU6nItbjsPdi
jC+2iz1Klstvsyah9hAemIKYjdmYLdoFY+IcpYi4gCU0APgchMtXv0+99uBObj6RBVaIZyEYtusm
GCi9FWVdPttNCwR2SHsYKNRnmqX1oUT12cvTUHzTYnCBqAYdck18Pts6d8evVTi2yRpsg/cx8uPo
KNNIHajXJqDHpyTrV3h80t/V0L3kwnO2HhF1yTpGB64+lbPRGx+ymRCtQ2in4fUgc1QFJcbXdBzb
Q46CbQeDSTzOUVIFqyhwx8fBk9W9n4hvdjl/mmgG3FCn7g7Mq3AN7Uj2Wxf1+WvSpcnrnGXjh6QP
eHN84/NtSyJHRM8lGAFxpIRQr9pSBSdyTQF2TGOJEVkhhNProifL49BFk3l2CU2+alXn3PvzBH5d
VkVvrXzeApVe6glP+HOmejtZXXk1oRW8wcZT3rTI1u9JEm7XsrHUF2Bg5bbpZud3mHnDufPFjMkp
tjN/pUInWxepTFdjP494I9qS6SKKvU1ehe5Jj8PvsTDGD2OXFHdW35tXgJm9z8XoF8laouNlrUTB
vGoRol5HMGyuqBM7JwMQrb9Kh0S92NkooIQ4RKGh3jzTnTcI6+gAW1Fz0xnuirofNpNl2/GK+KZg
2qVl7Tz4hUDWX2OIFlkaX0zdz3ddapKDOSTjM/Dptt+aSrnZacqmyVuHjWmQKhGPYXHtT+Yo9lHa
qwOnXOOSB3PziG7DjvC943aBVROYBHgxeK5HVvhv1tCqq14Iwt5YCM8owapyI6KUymRDnggF7bLd
g8uyiLtkZ2GskyEY7hJ7GIFH5TFFNsWU91xMHewmXXqXKbOZRpFuA51oxVCPBDPIPgbM3dhXXaBn
b6Wj1gq3YRm4TIjW+LWxAXPtIlCIu4RoxKPrtlQpSx9rTx9k96qy2sfe0uoJuq+7HSa0RXM+oRWm
C79yTcT/q2nOA9obY5Ahop/TV8rZrEOdSZs6Noas3Lg8qtth5pyCWTiQyPPj7MY2sTCacjSuvIwU
41XmtM4uNByJvFjUHkbqwBvXjZ1Fat8zdr/FZTp9FKHTfRm9OHgd/c7Pdqbwe7VW4Evo0DRlIIlW
p6U3d3OL0zKddX8IOvHtv9k7s+a2kWQL/xXHvIOBfXmYibiUqK21WPIi+4lBSTQBEgRALMTy6+cr
gHQLlGS3uxx3EBODJ4clFVHFqsyszHNOWn61eE+3aMj7TZDlF0ZZ+THJakjzfhVsahrDpvBQ8M43
SlguJ7pqT/Njj+5+F4umriqA3jESixawURelS7WGA+9sv/jIFcL+WzTLGxhMjorMThTeRF6ISDm1
eOXWR0P7CJ+daSZ1vTKsis8VGdip2d1g/wfe+Ql4B2U1cZt6Oxd6NitnQfAcu7P7kz2gzzLJhHI3
w7+iY2TZFPb3gD5bFTxmgNAayQ5+BVjPDruj6yM8LxgdlPKASSOp+z0RqrkjjyyoC+FVJaFAD7Jf
SYRa/aujQNOAyiWpygWMjBYFhP41jJ5AYbOkveyHLEuSAonIdVZTZec9RfTlXSbmIr31gzCFVbDS
P/r+SrnTPbD1kUlEdhQGLiTbrIJeRq2sPKaeAU1KSSZWtQVqraqMYysQ1cZIKQbvl2mV0HsGl3Ue
+9XqpCBJMUm0pXepK3SzgNNK3QY1utNYr1d3zZJiP2ckg5SvFHMBPKQIaVJSUirKLigDAGDzs7yc
gYSuZ3SRr4NjuFWUXCgqEDmnq7Q5cUJ1cwFxJnkodH85o0tc/V5Zkd3Q4TV+rdF6OPISmmocGXWT
z7fpQhvrCVp6C13VbhG9u9VyJQhAKGb6p8LAPh0/2y+vpIZbaMezfJf4Csi4O3yrKqAlrm39r2Dd
mOZSmWb2hyY1vHPLKCim6wKk7IEaBhKpb3JnHOhr733sJPplVOpMLbHd2ILeCjum8VF+p29IfO41
xRZBTMu/1gszfkIoXrmPNlYG1BJpeoDXKKpZOUqrrp+Hn8Nw6p4u/DQ5Kaj837hu+ikPkVWEEnDp
LEr9o+7rp47vQTKxNw8/nrQnkBG9SQMFFxuYzC1ZIFA2/UknXNsWUzWJPpjxevpVE9/+Io61L5pO
eIYbS2labqTntADLJyZET328po/xSWYsm6uqQLk2WWksg2eV1c2CFpUXZWxYH6Y1/9oYuj4Ha6oh
Z6iXN35h08Z7sSHF704/cz3UT70gCFFjpaZor0JIeVEZITuRKngswz6u4zSfNCoAgLFgH/2hNsZT
ZBeXJaj/sxz9trPa5YZLwIzYVwXTokLxC6UWz4dV8TVMPPprmnH5CGAWvij8zMckxdm24Waak4+Y
+tBokm1xkgdldcehXF07W2Q3wmwFFsfAvwXLlCYUqc3NYtnQYN4EbwQ+tkL4q1UGdpbeqdqkdBYJ
uCs6UVTdAZRF55UOcMsrJJo3l/QP1im/R8ncDTfrdBxRgYcFZXkbeng4GjiCLDvzqiT4gx5t6tXU
r6v3SMVsr6wVcRmhdkGeZeM3yzNS2UvvqDEX+p0S5NVNBmnh0tDBrwaN25yVljibaKrcrrdldm8i
BvPg0cbk0qQF7pG6qKqf8AkObJYQVACBTA8c+LYApQBL9feOTmp0SqSi3Pm5SvTk0eJIoXnl57oC
c88VgODNE3snjZvHUne5uUGfr49M5GuelsTx14mtTy+gTG7uUfxIjqELqKcIgHypPHN1DKNq/Wm9
YZTVNkWgYbk1otOQ7/4ynk4pXueLZpJZi2pSo/B5V6FxbY7pbOQhwaDUV6Y/pX+6ptQnW/gowqCi
7ZhaSa5NrFzRJ4FaAONZVtvqOkUH6LbdtslywxU6sOurdGNpl1oST7/B4VW/uMo6u/eWWnYfKc3m
OsiCFKZR4sNdMeAHP0Tq6nSDyjCIZDSA0FQsCvvURIjamaxc371xVeLsnyRT9X4yWyw/xGfXEZUH
HfyocwB6KjdahhxKOr3T08SGaQIwfVynG+XDsvGYgbbU0Q/eZMrHZR2AoLbgrsJRSgHqnLp0kqrH
BmewGOvhZnrhrrbJDG3EtAZHUSKCkWjp9Gtq1kyGbiEadfpCOfmx7XltAqZwr+T/8cs0muzvn4iU
f6r5C4dEYJNPYKRW15T+FycbcFUpGRTszHRTYi/g75C78C1lQuYjmalT1fpDK+3pN86egWGu45lR
OdqlTWfzC5rWE+huQnf6MXQ2CAr40SJ0f1JJaP3xn3azXXzUTRwEERFEhrt18O7lGnWPxiytu7iw
rGhcckn+xm6eAunL0pAupEFztayy6iZ0ttFpvhYJJD2K4EMmwfYCwd3gqPT09Dy0yvQ8djbKR8SA
vFNwGjlyk6hF3DRuFlw6sJPfl2svJOWUldk3GjknfEWB+ZBNy+JcbRqXLMiGlHJhlqsIZABhN+wm
tOp1RG7zopje6762PFNcxb2gEaSOeIdjn4SZsThJCLS/omSC/EG5nZ4HtZ9OmsiJXPQA9WpOVy/s
lb42le1RlujapDES78SIVw8abRkzOgxvxgbXqPPQ3E6/Rg5HnZiget8evamnLJ5SaLbbCYUOXi9a
AeeoUv0u1DNaeKyXxhZ6+YZbBFzlk6XqT7+y87ZzM1wLCyKWZulML4ogaq5MtWH5yAUhuxUg91nr
69VHNdEb6H0bO/jirJePaKTE55uFX8G907OjNNW3RwpaY5d+VWbHlhNW1/RcwZf8eBMTJPY8KDvB
M2D9AIXFZotw8CBswFaviwz0/h1NQ3PnCM0wvxq3tjlEE+qUXADNhPwpE/AbnwSZGiczW8+b20bD
Jk0W6+zcp1nVsR8uw4sN2pglGVQ1WB1tlWWwHi8W0Um+QXB+zElSH2q683zC/OcPemlu50XgmMox
Gbu1c5z5bszNi3DsahvlyDY5SOGPK5Oixzg0aBpwEmrTWB0jOVKcuQulOq6bxEE+bP0JygLpXsfP
agSoyR57G1u5RfGkLo+zQi2eNhZuhf0l+uxs4rNKa5AVEXdHB6FZQk7xvSK+ld9n1erMUsjAwTkO
moln1PdakkTHIBrp7ajWqPpnSw6EtzDZrEs9A6uIOu8jgHZAb9vt6gKZOfWs8cJaIRPdbE6bDRI2
V2DLTES/ipX/GT8QfM6UJXxQBL8MoEjBenmfQZxBRGK1sRdnPnELMDbufqjc0AD9SaFmfadsSxHg
pFV8ocLtO1VQmT9OG5ImY8Mv8kle+WuV6a4weWGcsVBZmfLvaV5wDGpfb6aiTGWaMEq06ONikWfn
U9XE6zTa0njwjSkCuwvNTlZ/KHkuwh+vvl3kQaxM0PVSH9YUAUAXbcBuoWunqUdK1GiXC6tcXdRs
BJdeQ5R36Jjtx0eoJRhfNMQ8KGAjVXa7jLxpgeDoskLlrNie5SBGKXdkTfNNpwEhjcwbZRIW6xUp
CnsKlElNm3JibrfekZvZgX8Ep98Zl6nCLgygV8fjapEi7EFia2wlU/UY1Zzwm+OUd+TpBDeQsBVg
58oBe1miO+Y4a/+9jhYryX5aDI4zSLO37UH6r7nZ7iYieGSTFr1zW8zT+m6ekQv6DnkRP21F1z/G
f++X9tiZ1wd699dwQ9gowvjeXbl9qfaNfzRGSFfuvHiiU41pwmcBHkNBuNUZFveGMAa33P0YsUvu
zPRzQbSSij0f9Wx53lqAH8+tW8kf/07v3R/jIsrFN7AI4h4CShfQl78y+4MR/pw9EmUWlAO6AlMO
Fw/e/fnsPciBmousGEXz9vlPrcGbDYVotoMf+iuLcDBEbxEIMSF3GIC126e/CI41gjhOp3sNAIx4
SFn8RzbCwQy6M3L+9M9/iLo/CRupVTCBwtEaAlST+epWQL5uhIJ8iygZ2vw5pGxcqekbMNRssHkg
5l6dvsAXoodn6PBhu2dwiwCsRXYRzJFgAgk6ezfHQ2OoaSMWib71wHnE0x29/3+T+PZJgFsouxUg
K5IJJRAjX7Sf5XOjSIcxG8o0HfpYnmEZAjQcpK0h6WOP3qfIs3V7AA/7fPagacFQAX3hCtA+g7OG
Gpkakt5S5kB3R1xysHYGdvX59F2hYw1OWKfJW/t0u21AR4BARjoo0kbAlTULf9BNkk31fBEcjCV0
vpbjP7ATwN1U1hMazgidV6Bt2s4VHMxe0/CEWAi6hHa9KboPHNAWoPLzQvL2VwNjVoHtj/o7sLn2
ObADjjuiZyfgv12DjuFFRUjNH1bSfnkRqH155DuE0kn7HG4F1RpBZhcR8tBcAZpH5FGljKAhKn/M
Dh78wfknViSXiT7ALiIe3LUA0LwrGwcY6ojqmArVYHfMD1yBJzqNwufVYem3z/BWgV3bvVQH2f5+
2f6FCzKBsU0XPLJKLIV4Do4AAtgmqGpuDbt4YHAnASf2Qg/jVw0BaQJEpQByi/z3gSukKgEMGpWI
9hleOETyXvYoMH2OuuqAw+pmeeAMhFSQjfi5gJ8PzRDC7BDaHVKW0FTpNwxuAk/w6vxdjwbCLlRM
lBu6Z4Cr4MoGxWSLiImQX98tgoi0np8F7sjEhHCzQJG0z/AMIjQ+Wa9oWiP6TXEL3qeLDi7JtjeC
4YfsBT0B2md4qwAKp7u6/n23wCWZCdqkDl9PF3kGmUV8J6pW3V7oQrEhBck2fERZu6ATH3rY/zcu
y5pKFG0hPCmqZ+0zOLsAcxCPLmUdiRNhzwEeE6Qq8RyECJ6L9yCPTKa5W4Th5U0IcWTtgrgw6Q5k
YqFz1DOLdA8BtADqCMUW8QzOIBhQ9KRzhxYJUsGxtnd3gsNVsDGbYnXMLnW4y9gOyCDoKpkd+aNA
f1Wglweu0bFHjooC0fdCyuCiZPAptqwhwCkwQ0jupMnb5zBYtkYgYGiIuM8vD84poNboySYNCJZd
ksfoOr4eLLsW2TNVdLHZ/Xx4qwDQTTpYpLCqa9DXn53351ZRU+0RrY/R1hP4U/zPkCwBmT3Z+ZvC
3nlIn5Eka59Dp2iO4DshWrK7mw5q+tyYZQ2hUHykqvr9QnRgELkxUUTC5Oo7UzG8Q0DDeOlVIPKx
6ZWltl3A2AYM+PwQiGJK27aLNpvtM7xVYIdKhwbeCIo4QTBWr30OQgOaeLIZLOppApzNMzyDoKO2
J3kiTIoq1Axo07YLgA73gjci20gUvTcYg8ukcO19ITX9q4k0cggGtVXQFrscwcEq0JSbhnokVUVP
vKG5BeG1ZXcB/QJdAiC66rZb/RBxQ3EZKBK59T0OoTNBQ/IOBrIssqtAPg3PL5SFu1U42AUO6URc
B4SXzmAM78qkc9eRzaoaFI/ookwWpVuEF/dmbpRESGia7kpwnQka1F6wNdlLg1gFaBUo/ey8A5vr
uY90yK26OAcb3aH2GZxdgBciD71BcptyGkpkr5dZQOIZXKtIsezwR11Ke1h7QYgaSWWSAKFxHNDa
xjp0T38vsDYsk4Ao7Q3D0HwEyjLS1QbyaSDRBCrz9b3gquAP4HfSA707EcNLJkB3kc2nUXNBu87i
EvU6NhUkDmpzlFwGuxfQbdNlfQSr4HpgUXaXyBe5VccZQed0Req1OzDDswsm4Y6sXTBILMHQBNHx
ul3QVfLs2M4dGHhIZlHASmWnT0xMWwVYN7vZH1ygRNAoiK0Cmtk+gzMIeEihUSflHAw2gUoClRzd
d7P3PFDALNKVBd9BDq99hhcoWK5gVUmtgnCR7HME9d8gLLRHQdQzdjmHwV2md8KtcqvABYEQAZzb
zuy9TC9RigHB6f06TPMvGI/vPJgjlAieWgZMMM9eI8q89Qt7/sfLn++4Hy2uH4JH7xeFeET32X8S
ZP7VA0O3adRnP9ynVdvP2f35boIvP7r3WftZ7f/zLJinM3SxaZwLeabeveb1bA2L5v/C2cNsPeup
UrSY/D/f5J//6L3ns1Pwk4Gz1cG4ooIvPW4aNHHUH7jFz8sPvJpF2Szbv6L4GjtUtuzIR7Mw+Ban
UdB76w7vKj023bXT2VP8/K07+KT8yFE0f8yDxyLvDd6ClGUHP56HqKGk8+cjd4Qg6ZHRzEmDx/xd
/O0d/TSL9UN/2Tt0peynoCWfBk+973MHXpcd+XQep4v+K9P7VIABZUd+W3/mbanv76b+R0f9/Gnm
9zag1gHXZF/4PAyDKA76J7LDhEkPHT0FswMrQttJklnSI8dlf1t0kB3ZYf94aZs6/If0wAxQPK7q
/cxbs9eBKmSHvozpg/FimTt8r+zYV7Mg6lkP0aLsN7iXqxnqZLPo6fly7OAF8q+cZbNHJNfmed7b
04gsC+qT9PjBox8sZn2iaVcVlx8aX5DFeW9n612tVX7sjA7dWZAkwX4NOmZkW8r8HaPHRXo4tKgP
Sg9NJ74DG7Kjc8qOfD1/SGcH0RNgdVHIkh96O+v7LfI9ok4oP3D57my2TjI/6Lt1xhe1l98x/sU8
zeY9SwX2RZQ0fsfgV/MqeOy5MQYXYIrfMfhXOt7vR2p3d4fZkR4afSn/3dEsjfGU/cMJNV7bf6K4
Pfy9KP66/YDj2erw7JMt/Q0hyY0f9Fe8yz7KLsvNKiQi6d9qdmUf6aHT+eKQy99myWQHfj+PIrRL
trODa8IuFSk7/J0fP83fnWcvfFuX5JId/kNcvLERd/mj3/MBLzeiGJ6cmuzwH1n9eZbNeyHFDlwp
P3bVv1Xuqk6y477VHloymv/8do9Z2ZEDbjYH23tHeJRdi/sZfida5P2jSYlBZO2kB59n+bvPr718
VzKSHv9HTZIk1/y+jtcszH4RhO8hEy/g8z9+69cyTd+Rfi/zT3tplNf+rJ9cE7/xGM5n6b/+DQAA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strDim>
      <cx:numDim type="val">
        <cx:f>_xlchart.v5.9</cx:f>
      </cx:numDim>
    </cx:data>
  </cx:chartData>
  <cx:chart>
    <cx:plotArea>
      <cx:plotAreaRegion>
        <cx:plotSurface>
          <cx:spPr>
            <a:noFill/>
          </cx:spPr>
        </cx:plotSurface>
        <cx:series layoutId="waterfall" uniqueId="{D112FD45-749B-4781-985F-23397292EB4E}">
          <cx:tx>
            <cx:txData>
              <cx:f>_xlchart.v5.8</cx:f>
              <cx:v>profit</cx:v>
            </cx:txData>
          </cx:tx>
          <cx:spPr>
            <a:gradFill flip="none" rotWithShape="1">
              <a:gsLst>
                <a:gs pos="0">
                  <a:schemeClr val="tx1">
                    <a:lumMod val="65000"/>
                    <a:lumOff val="35000"/>
                  </a:schemeClr>
                </a:gs>
                <a:gs pos="100000">
                  <a:schemeClr val="accent5">
                    <a:lumMod val="100000"/>
                  </a:schemeClr>
                </a:gs>
              </a:gsLst>
              <a:path path="circle">
                <a:fillToRect l="50000" t="-80000" r="50000" b="180000"/>
              </a:path>
              <a:tileRect/>
            </a:gradFill>
          </cx:spPr>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hidden="1">
        <cx:catScaling gapWidth="0.400000006"/>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fmtOvrs>
    <cx:fmtOvr idx="2">
      <cx:spPr>
        <a:solidFill>
          <a:schemeClr val="accent1">
            <a:lumMod val="40000"/>
            <a:lumOff val="60000"/>
          </a:schemeClr>
        </a:solidFill>
      </cx:spPr>
    </cx:fmtOvr>
  </cx:fmtOvr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D004C346-5AB4-4923-AE36-562222B84E19}">
          <cx:tx>
            <cx:txData>
              <cx:f>_xlchart.v5.12</cx:f>
              <cx:v>Sales</cx:v>
            </cx:txData>
          </cx:tx>
          <cx:dataId val="0"/>
          <cx:layoutPr>
            <cx:regionLabelLayout val="none"/>
            <cx:geography cultureLanguage="en-US" cultureRegion="IN" attribution="Powered by Bing">
              <cx:geoCache provider="{E9337A44-BEBE-4D9F-B70C-5C5E7DAFC167}">
                <cx:binary>1H1pc9w2s/VfcfnzSwUAARB86smtCkjOon2xpchfWGMtJLiBC7j++rfHkhyZGce6Fd0PM0mVE40w
08RBd58+aMD/vRv+c5c9bOoPQ54VzX/uht8/xsaU//ntt+Yufsg3zUGu7mrd6EdzcKfz3/Tjo7p7
+O2+3vSqiH4jCNPf7uJNbR6Gj//zX/i06EEf67uNUbq4aB/q8fKhaTPT/MN7O9/6sLnPVeGrxtTq
zuDfP/6Rbb5u8s3HDw+FUWb8NJYPv3/84Zc+fvht/lF/+9oPGVhm2nsYa5MDh3NKOHLRt5f98UOm
i+j5bUvwA0GRbRNE3KfXy3efbnIY/waDvpmzub+vH5oGHujbn68G/mA9/Pz444c73RZmO2kRzN/v
Hz8Xyjzcf7gyG/PQfPygGu09/YKnt4/w+erbM//247T/z39nP4BZmP3kFTLzKfvVW38D5ggAae/S
8WV23gEZ54ARxyaUixkk7IAIx0GU8idE6MuXPkHyFlN2Y/LXyBkoR7d7CYr/kG36Tf3wMj/vAIp7
gJBwOLHZd3d47S4OOwC8OLWxeHqfvXz3EzZvsWg3Nn+NnGHjB3uJzR+1mnTxnpGMHhDXJkRg+jT1
zo9ugzE+gEjHXM74t0iHf4TmDQbtRub7wBkwf3zZS2A+PQwbiLLvlmAweIQtqMD4KcHAtL/2GNc9
sCG9uI7znGAg2j1995PH/NKc3aA8D5tB8unPvYTE00XxcGfUXWteJuffhzKKD5jDMLNtthMYB5iB
LcCdyCyGvdGa3bj8MHiGjvdpL9H5o043RfOuPkMPIH0IZOPnLDNjAC45oLaLGWPiCboZQm+xaDc8
f42cYfPH5V5i420y9ajrQr1nonEOCKOcu/iZMs8iGsbuAccOcTDFT5noxWmfItrbbNqNz+uxM4S8
P/YTIZ3penOvX+bo3wc2WxyA8zCGKNkZ2DBiB4w6wuZQ67xONd4bTPkJLN9HzkE520tQXirOD/rx
A8xKm399VwcCgBAAgG2oXF5zAcc5QJgTF/jCk+PMKpv/rVm7wdr9KTPgfG8vgPvnSvk1h/vhN/+3
IoF7wJDNHGo7Tx4FjvMaN+BwCG/9yX2m3jPcZgX8z83aDdhs+A9Psh/qwAJinLp/xxxExAFzGcPE
dn+EQgA1EI5NibC/Q/U6xr3Bkt0gfB84c5TFfuo1pw/d5j0BsaGMYZxSZqOn0DWjbBjzA86YLRzx
xNmANLzG5df27IblZdwMldPrvQhfP1gN8ubyQdfRu6YacsApFDHU3V19CvuAUghrFD0z6RkleINB
u3H5PvCHR4Qn3E+Wtr7fxO9I0Sg9gBSPHPLCkP/mLRS8xbUdgWalzS8N2Q3H87AZGGt/L73k5qEx
H64VeMr71jUCfIVss/xPfAVBWWM7toue35/5ypvN2g3RbPgMqpv9DGjrLFOFVs1LsP/31Q1FBxjc
hkJ9szPRCPcAU8FtJv5SqF8nmrdYtBugv0bOsFnvJwVYF/dq864KtHsAmoDruM/IuHNuxmHjBgvE
3WfFbUaT32DQT5B5eZI5MKd7Gd9ONvWYbYr793OarSSw3UxjM0QcfuAgDNsGL4XLLKS9xZLdkPw1
cobJyX7mnLXu37F8oeQAOZRDrqHfq5QfCkobCk6EOEbP7/OXtfAkof3Kmt2YPI2a4bHeT0J29N6S
s4C6kcIeDGwsf3tBffIDIgIYGxT5IAM8pR3YXXudVn5tz25MXsbNUDm62svIdaxb1bxzUkEHrgDC
xfmzmDwLYS6GvQIsYN/zOevMksqbTNqNzauhM3iO99NpTjaqeHhZt+9AxdiBDfsAUPP/5ROvfYa7
BwRzTCHU7ZQzf2nOblieh80gOQn20mNONk2zuYvb5sGY92TJ5AB2YKCud55lsFk4c6AXAIGmCXrM
y3p4yixvtudn2PzwOHOM9tRt1F2sok3xMlPv4DmwwQnYuLAHsLuIYbD3jIBJb/n09jXL/ydvsOgn
AH0fOcdmvZf+c7NpYmhBNPo90XEOKMag9wsAYPuad9IQdMBA7BSIPikB4FyvucDbbNqNz+uxM4Ru
9tN7LmPoUvywbt63ooHuDU4EcdnzTpk7U9AgwDEMUvO24enba1bZvNWq3Sj9OHqG0+V+etKJgiab
RpvNy2J+hzDHgSC4GHo1ntVlcJTXBMGlB9iFjRroWnv50ucs9BZbdkPz6jFmuJzsqRqgmmb7b1mq
l0n698hs254JNHJ+F8lmrBpUNGgTJNBC8NxD8LcE9CajfgbRq8FzkPaz8DkBhHRbvydCUHByBxqc
nnMMAhf5wXdgo9NxYM/5JQLuQOhXFv0cnqeRc2z2s5njRBfmXXVOCm0a0DWIXdg2+/aC3PIaGozA
eyhsTvNtg8drZvAGU36CycszzCH5tJes7SzNYD/tXc9xQE+TsOFIwLO0jOapBk4ToG1PgPPM6SDg
vUbmLRbthuavkTNszo72EpvTh6/1pknfkwYAF4NuQNtxnhrP/xbK3ANQeLb9z7vbOd9i0W5s/ho5
w+Z0P9WC04f+w2qTl1DzvOepDmofcMFAYHtphZ4FtC2ZBvAIbOw8BbwZXXuzWT9D6YenmkO12lM3
6j8cPtTNw/gSaP49a9vufcL2s8tedqhnnMCBrgGgdHAc76nmcWfpZ4vTr236OUgvY+cIHe4lQtcP
dQ5p9R3hobCrwwj8M/cf6MLhhLtc2E/AzJo63mDJblC+D5whcr2ftGC7Pk8eBnX3jq02Nj2gBHIP
ps/JZ4YNRvwAAzNwkQDK8JoSvM2a3cC8HjvD5vRkL71l+0S3uk5f5ugdohk5gI1nQreHa3fRaDhL
CBUogrz0vH0wq3DeYtHP0Xl6ljk2t/uJja5N/MHb1Bq6bd6RuNlAqm3oQvve1DkTQh3otRHQ08n5
s2/NEXqzXT/BaTZ+jpa3x2j5m/R9tTYQreGgIUSx5xwDBc6PRSmCg4jbA6Iv5ODFk58kt9Nvc/1r
q/4JqZfRc5z8vcTpRjV3umjUe+4sAEEDeJgN1w08vX4ECWQ3OPEOje3u7u71N5m0G6FXQ2fw3Kz3
Ep6zWL0jTQBqTeFAIcjVu494wLkCB0F9JH7iPr+yZjcoT6NmeJztZ8FzVj9E77oLZwM9EHCZgP18
zcM8oH3bhYNj1faMt/3akJ+A8fwAczgu99I9zh+KohmzbvOuPdLgJsKFo5/PQg2ay2xwgk3YQmy7
qJ7iG2zLvebUb7VqN0I/jp7hdP7HXuJ0pdv/G+4G7oOgr5O83Dswq3vEFkk49gHXQjwhNeNub7dr
N1bz8TO0rvaTuz091QvPeVrZ71AJQY1qQ5kDItsTFjOeDV0GB8RGsJXKZ4rOW+35J4xenmaO0H6y
tk8Q9+CipYd37HODMkhQUKfhZpvvQe01tYY7omy6vajolcTwOui9yaTdCL0aOoPn037uZn82m/gl
Jfx7x9meOoQuN5Cmn7d9ZoLotztvHGgOJXwW3n5lx244nkbNkPi8n2Lb/8EBKthjw0S4sG+9008c
OGAFzIHaL11vcxn0DUe6duPy17PMsLneT1JwM2q49y56P0eBAwcACWjQP7lRBbbfoKUNw/ld9Ezc
Xr77SR14g0G7kfk+cAbMzX4qbcsazuV8+ATKTfYyQT+LYv902d7P3/t+V6G/MZvg2yWHr+7i++d3
vyEANy/Ohj4T8J12PqWp9T1chGgD/3h1L8L2Q55HPi2BHy6iejXiYdOY3z9a7vbIigvn8bHLHWhM
ocBUejioCW9tJXYOwpMDbJO4Ao4jf/xQbOUm+FZ+QGFZEofA2XHoNtq2WjZbRvz7RwJZ12YMTmVs
b5yD07L8+9WS5zobodb8PhvP//+haPNzrQrT/P4Rms4gF5RPv7i1lmG4yAmuBXC3h24RdGYQqCfL
u80l+Nn29/8fMpbVVVqjdV+R+qazqCObbLwTA8lOJ2xVQWzhRg65Ti+dXpw0Tdn9ybukuiq1dVWh
ujlsRx7LSjjTCdWttR5Dm4fLTifxeVtU1qZ1HC1drlG1oiJ0YskYiZrzwmGjfUGpSkkurSLDznrC
tSCnLp2Q/txkFWkTaaWTtpdlasryRJQ1chIPdf00DDJ1O5NTGYZpQhfTFCGnk2Vf19XnTBSGDdIp
8gwfxu7AiaxI6JrAiRFtFnFGSXloaKQyIpMihaJODmQc3UDlyYQPHT2SazpGTZXKSWPNPEPDQSwF
cUa2bpVmKJTpqJzkUzhaVttJ7KRd5cea6U1ShOI+4knk+BNphqYK6lijjnuicRS6GqY6KX0DJjTL
dNDkCE7WTI3Xcjc+ChM8dV5vHNYsOpQkXTDpZBS+0Mkqj3R5O8CFmLnMCtusEmsQQY8Eux07RqWw
o3gFR1CuoiwrAaw2OalIoVcJ6a8TrexlYvpE4tyNVmkfxZOs8ii+UYPqo2Ds1NoRw4mm9VHct+1N
E+WF12bNuZ0PcSSLzi1lF/E7M4S9rNv+dkpY45HK9dLBXkdDej10ppCji5NDIehXuL2zDuwwba8m
0TaymKx82cKUWnahJXPKftk4sbMQpFgCu7zsJnXNM/IIIr45mhrdSzeNTqe4cry8Nbc6bw7zTher
1KjSd5TtD1NOZDOW/KgsEV7U1XQeR7mWKUmvS2Qpv60tHaR598BVwU9yPoXnvau5bNBgSbdtQ9nY
oZ+ObbqkHcVymLozktjc77pu8CIcZh7tu/g4bLP6RJieBA6jaO1opRbFMDHZWlHsTU0lvqqWdMu8
Y+qriKvhcKjHMSgrZl1G5UhlkUQPoR3qM2aZK2bUcFXkY7ZEZa5koUq1KlLOZasQl7YemSUL1i6M
YHQNcSFe1DVxF1HOqMdiy112vH/QLM3XJjbaDyF2yDRqVeGFg/qqbaq9jhV5EEV1JF2UN77Wdi6b
wowemywuGeqyAFuNkoIMnzArkKyz9NrKwvU0Fb3Mm7KSzFg3bAyRtNMhOYwr5npWSdWj3bL6Szs5
XoKNTNKeprLpKk5lO6L0OO/S9ohzAx7f1qLybTpZj9rwwpadEJhJDUf6I79Oumn0xnywViRF7eWI
u965ymhannNE8kJWYa1OS0H4wtZKBKETOo2Hszb51PDceAbhKVqqRJPDoo3q3BttA98GCyudZNib
uzarbA+FXXee9Cn2ug6WReR2GZZiGMb7qoSgGkQOHQ9bo4oVMf3Yu0sDS2vwrJGjwavA2lTqpjeP
uKp6JaM+LBd8aNv4cUwaF3ytd6tJUlSV/SkRrLltGKwWImMaTwvc5egoLtx82StRenFlkSUiGp4s
7dfOmPClE2uIEkNPPI0iK2B210q7nCKJysoOQnfKllUUKknE9OcAW4DXjiqH0yyxNuBSN2RSSBZZ
qoO8MofGquhpgkjq1xlJjgpL3YeNqH1FSnWd10mmJS+ZOiH12GGZt5PtTzjH51Uefq4ykgrpwlbk
cUkzfYhds4BT/t1x16ryEnqXrauUNs6G5Ez5UepW3pS7dSLbKAY37gdCglAXw2LMRnTCw1EHJjSN
HxljTrMm1gF8TrHQFhqX9dZrUxryi3zq7EVYsSGwqixeOll3nsVUBWpsVj1GMZGhmba5ZBJyDHlx
0dvjbdFqtqJd7t7VpLlwBhr3skntbmUL8ycfk1wqhKyA2N2aZlj4aYttWxpcmsdQUxoklrGOxpbF
C9G12C/Q5AalHpQcIxEtQoohHojxVPUiPZss1J2Myk1kMbaOr4qByKFJwLUc0gaGkmgZu3SQqCfC
c5OklSWul6MV1RCDzYnbQtSa7HGULpwu9pAZirVJKZO8r5mMcH/ZionIVOg00DRPJTybu6qGYWmN
lbuuURd6Gg9IOtzN78ZSdwGybOO12LL8skkrP8l1FkpXkOaTqxLXt0U6+hXNXL8x1dq13EjWVvk4
VM7nXDk6mNy+XaCmVF4/upNnUaqDuBjiRdvmw6GVVvddOp1kJmyP8JBlcupZ5WXEKc4IMJNjMgCw
BRqTRa8MWk9w/mNlMceVVVmksisK5YkozaQl4JnbNMkkyVOIdxX/Mk1olIVwcBCn5gvRaXrEyjCU
eCwyGdr9KMsxwcewBpplo2js9Wn62PLMXQzl9CUq4VPTyYVYlowsPAk1DonsEgj9qRt9zUvceygz
9XmYktCLO9yc9lR0kNxJKTmKbjVmj6VbPVCjskXGgDB0A73J6zb28rSprjMBHzXVtJZlO5jHuqXE
S5ok9SkEUek0fXyuWZZcuESXayTIdNylBqbBSb+0eYh8CKYaorbqbsSoIWEY+0opXnhdNLQyGQTE
da6yr6QwxMvJqNctzfki6ZzRK1yrWDTJlB8TTPrAjBP1Onv82sThKDvCHdm7YEMfp2mA3EpcN4hM
56ndaJjQyWVcxk47FDBhJZjfmTS5BbdPzYnpC/GpchiMtdF4VbfhmmdD71mZG120TdafMxMmt07C
rxjnPVzxFp1SopuV3YrI9oY4KQPWhDDRsYrpZ5elvTcwXsvRiIBOISde1TgRIN31oz9V+SgV71zs
RZrcs2IomD8CzpKUWJ91eDIrNA3OyhmY+NKnDbpt0XCXlKE5m5BtJUHXxd0qKY19xnLeBXhKhgIi
a2k6yeLRc0nnxjJkDFYEyi8r4bLLfkQN8iBqWkAxSEk8Rpvssanhqtmto0aAKexkaTk6NV+WJWbg
MgU3elU37tR6LYE0P0b2VanG1nMMOobDMsmfDXfR1yKqDrM+Dic/0XHkVZF9n/GGXRVckTscJVbu
TbCVnEpLtcO67HVdSZXGSesPbBzuUCYyv9RtczX1dbUOIXiedLGVLd2Cn0+8OAq1Yxy/g3QwrLA1
JbCceefch5GTezFpnDPXMHXDypqe4FYxv877LGDKLr1Sl1Pm15WTB9rY+rK2aa28EabidEiJiCUK
NZOOKdvIn2phcr8bmvGsECpbRrhOFqHTmwV2MAlKsGtpam4tE5aE+bJyMnUD0Sy9gRTX/pn1A7pK
ExOuUOKoNWI9MN6w4odV0VmJVFYTpnLkfXYdEZWMR5015tKd4vrQtQg4RIz6NChV5h6Squ68OB9w
KgdalD7vIhRMqKkvzDSYGySm9p6VfbcSjXaPdJKYMxrF9WdtszoF/9OJ8e2K+2nO4lICu5qu3drk
OoHyoek/RRgirAd1Uuv6k1vaXNKsHLtAJeAPR66geR6IMOOf+1BM/M8otdTkd2KAzCpa6oIj1oOR
Y82HKKAp5afcTuPbzum5BWSlvcqmYsR+ExfWSVYM6jbMWbGoQ5FTP5+GbN22BfITkURCUppaQjZ5
n9+gcAgvOvjV1ZBDeK1z96rPgRs3RdV+LfJC+1bsJAtupuioLoCSZkVXGWnyLv+E4z6WNvQDL3uR
p8eJbqrFmJvY11GVeaU1ZY1kdckWPS76i4yyuvbZFOYy6VQadAluj/NiaiUlSbFqnSE6J6UdjpfC
SWp9NkTxwHw3GlDFU297lTmQhbyM3bERsm0JKZt7oJtKtJFMnaqnV9pEPG0gjI1aOHWzStw4d2Wf
jN10lA3U8niT4CCbyqL27SaGODqIbADqxO2ViTm7IULlrT/1Uems6hR88St0AoY+spIwOlZdpyoJ
S7hOAiKi3uek7UovtZweoo+p9XFnrHLVNi6+HCoDtQCurOXEeOx3ZrQOq74u1zWsSb81tjouE6a8
kLTOY15reoeKlE6yVrVJlkNefmpSN1S3GNPWy6nbnxjwRymaaWI+b4R40KKMVrzNgYJjE1tepWrn
ekp6FCgO0TlwmyxdNKSZNgiI9VE/lkxmUB9rp0RLDR97OJHKXMBZpfLPeKD5Zd9jdjiVqvdITkuf
xdguJY5zO4jSxkiNQmAHVdosh7TDXl0n+pTSKvdtsPFzAywyMMPgelOBkyCCXAfkvBqDgdQmaDNn
bZVF52so3C9NpNxFnSKyYXSgqzytSxmmEJkyXQrpKB0vVWR3fq2ZOLZVzgHeJu6/Zq7VLTNCz+wh
du9RUZ91YImsDSJeSci4qnBWAZVqo+MUStpBYpf2AaybalG6AwuqMYX6BhYlkjhRcdCHeRy4GaTx
cLDSLw1weqldJ19ZKrR9q4dMUvS8EFLA34fhWcgaPZrY9kKHNJeF61hnxp7Gy7KPV+2QZidD2hYe
iwq7BgZuZUE2xvFDWXJ6EoZKQaCtolWoLfDdBgJ/WybemMWZN9VZHtSp6SDp9ONFbJB72g1RGiSF
4quUKxaQDEHAbLQ+VAifC5F3smmaQXttGW0ap0j8Qo8mBWJXidPUqmpvyFEa4CykMslc+zZysSPt
vilyL1dxfmuVzW1lO6mMO7GkbMBI6rK7RwMkVqHQtB7zOoP5a1slO2ZaORRR5o2pDeqDE3GfT9kG
Ol/ioAO0JCmGP0sBRUQk/HGq7osk+7NJuu16a5EOWlOkWg62HXCBiMyUGx4mqmGbtBlCmUeIe8CZ
MfKsYkiyoCaQ8yI6VMeaJwWslsZZYpQ6HqmpOs6iKD0H/QEhv6VDK4KuRN1pY4BvJ6gjfrWVfwbR
lGu3qrJg6rtpFSUCPfQFlGiJSbpVTk3r91ZFLhLjgCJQ1ncmHsyhk6tEIpE6h6Br+XE8lmtR8goS
sJUeEifvLqY0jhaRqr5CvQZUbCzU6NMpyddFW3apF3XNeNOZsJGg95zYdh5eA5X6pKyq8pzaOEcx
t3uvGiYgjjpeh/1UNTJurdovuvaLi6uTHo+2jBNyXVgQ8pKO0kXJa+H10Lp3Ew84l3ZVFz50wHYe
aUP2adIpk2xKyVExxsfKKm5N6TSrsYmvao4f4dIA4H8jsKMiKourWJNbO8bZ2u4Ket+wrPZRVNt+
aeXXA1wz/FiWuTUtokJwI0H1API9lG0sJ55fitGgSOoowb4pRfilQ23ayaHrahAoxv6ywnjSMhNh
CLKT6fsFa+iogPznGGqcgS3T1nYvQfdjRpY20xweL3RaKerYWOAJecBRWh+SAqjkpKIBSp3QB6hK
5yRNWHnWcQrEGqeWlmRKFZacTFkRdCLDTdCiuDyFGyzEGv4D3koL8UgickkTDcFDqPjQLVF6ODJI
rtju78K0bKtlaqVRMPCWSsdJcp9lw+GknBRcHV/XkJK8DJtStmSrBZZF5I1u60gH827rE8DyFGZL
woAJRw2BkMCHuutXiW5XTld9icR0OMCC9zJVonUaWSeh2wDXyVgVJJVzWOLOLHo7dQIn5dlhyUD+
q1zUeAVQfQ+YKfFCWh3XUXfhJs09yhWs+HBkgTsUFxUtCx+EGWdd0JRIxzLxEmoXEBCn3DrrCb1R
mDZHJrRKv6+58qLMLpYxKqNA6RyvhgSKs5q1zbowEQLlwmiJUnZf9qF70VoIZLiwV16sxy9phEE5
M6O9cNJaycTYX0PW4atesNTnw9jXXtLq/oE1TncFsY9IzlntOahqD+sKxCiEEw+HFj3JamGBzqIU
CWqUpiuXFyfUZI0XTjZtfaJ6tw2cCOeOTFCcHlaQH7E76UWqxnLTYK1vmaB27qfWNN2lJA4HD4+p
tdE8r88clFmrBBJeLWGbcViJNKmPnRRKJMcVSewPKjqsLRoFdj6OX4FngWtFZb5RCRZnurfDk8nE
7Z2l+GNU47GUbmw1hxXI0BfTQEOPKacvvFKh/rMYWHtOSEyn03oQupS9k+slqKB5LF1jl/40uXyB
tcKOz1M1+CVRRe2paSwXqiQx1AuhdYpVzTqPQTJYqbD7NEbsMzAEdlWFkV5E1WhW4AdjwOsGQ3El
rnvBIcLHBbmKUFZ6TWyfCdyEm3woLC/JQ+HBPSJE+RkU6dZRT4DUHGcFSKuV6eIj4BBmWES81l6d
KN4e0gLij+QGlckyCvthKxJlsexBCwNOk3MsCyhugN71umSew3V9XZe0OqoqIToZa7g7TrYINL6x
TEJvhLhwy/Xg2qe9YuhTBx/AfVG1002bmkyCG4cgGoFAHcuoGJsTuy3bYwdWT+WhsjfLvirU8VSW
Ze1DwnKlqdsIGNPYG4mJyQ2k+S0Tgihzm6fc+ULrWIBrt4lZlSLWsrKGCkgr/O0dhYysrPOosIcr
1pYGxCeUllxCGSYACcu9zkgT3bM4SiK/iMJo8EFTGy/HtBtSzwZHC6ZqGBUQeii8BwIpGihoXvqd
XT72QK8D2CK4GC2g9VPD0WGZcuOzsu2XkQqriyHqyE2SAAP3GYWAPdUMnzeVxkpmVScuG1ZDPoVY
ps+zyepuLKraQzuuQJfJJ1ec1KNlbtLSQqco78clKWELForXxr5omHAuXSuE8qXGoXtkWTH5OmYq
PTSN6K4IsUEMHQicbZa6gLAqcyYKApwxjn3FmgScsqeQsdoeVEFp126UnILCbyCfuLWdHSWYjGxh
eM8A6TwJQlNHiT+kzfkUNTSRfCxJYIMM9QlNTnSYUAiVRRaPj1mZ49sQN0DUJm6ED0pHfRq7ropk
lKjqpuVML3oLsm6kKSQzWFI+FDsqQFGTLEurF0iCNHpUh4Oz7npkgrLh6XGJoS8OmD1Gx3rS/WeT
FGaAKKtyP7Z66vGahhBOjHVRplV5ysZerPIYR0HTTeWybxD17DKFVWLVvTkRWW7/CeqtBUmsLz8h
4HfHta76RWuA/YOc6YBKY8WXY5x0nnCjDkR7nXhR2eQnrXHvrA7jAIJTuOIxM741TvjE7cA17ITE
garstY6xOC8GPqz7kXWH3HKmXvIw86mBqqMFxuiB3lwfNrHbnli1kx4L7n4txICDLhzRIhHjJhrz
2CM0hcpAJCAr4jAHrawery1lhwunxnFQkskOLFjoy7grG6+rR7JO4TYIUGfTYiQgtE1+bA/Yhzvp
HGmYBi6Lpvr/s/dlTZLiWJe/SGMICQEv84Dvse+RkS+yiFwkgUCIHX79HDKyqzKj+suefp5pK2u3
9HB3QOu9Z7l6MZbPG6QKy3FuJrFgI2v7myR2wIFpau22isLB3k2RNttZY7PJo8IVwLOG4oLEfjtG
oG/WszwQaTi9p0WyZKlbrqJiwfuBvG3ZNF+PXQUceCie0jb8xBQW64hUO8PZsgVS8ppWjchSBcJj
HLXatsQG2yombh/Sgh9HXh64yu+WpEaqgLqhm7QPlkyp5ZppwzKb++e69fmNUP1RkvCIwKo7DAsf
PpMJNEjIyCeGkq/7YEGEPHliDvWAjXpK+tcyzf3t2Pvb3oV2zgKXYGunayKoLbmGqWjeyCDUJ18F
4QUfyFdO4v7ShVWTNVj/MwMaDEBPyj91Y9RnqpwuhrqeTo31z78e6vYb4fnF1XNjlP55nN5f//zf
D67Efz9Oefv7zfU0vr//hcJBzY9j/P74KRRvXjnf9uOHVtr6r9/6+zy5lSr+63C5D+Tz+8F//wMz
/cc//t/R1uFaJulPtPXqEvqHZXYlhH9+8yd9Ha/FfWkCgV0AMdFf1DUOAYoibIBJkCSoxpyChP4X
dc1R/QwVGlFeJgZ1jiJokCH/pK6htkCNU3ycwXcGyXjA/hvqGsT5r7w1ytnH+CGBuQkiHBVtwJ7/
yltzAuhmJZ2PRRXpDVuEzEKhnn5plH/Dj+MR/3mRFEsHNPAxXlby/BdyvHMDqeHPXo59EWI/iFss
B/EQb+qCd7s/X2rl2X/h4X88D7T2ycolxkH0g6f/5VKulJPPFVuO02C6zGArOscuBLzc1SB9cTLj
saQNOYB/5FiWAMv/+fL/aM71RCcOHQClOPyJRujRX580tEsSjSL0x7waH8Iyfk5Mu/3zJdaf+O0J
10tEaYhoBv2GsyV/v0TTkLkPJPXHiI4PU8SeAO4g7Q6RTgeL//bni/0o2fbxchzFXHAmD49R6X3V
ZP/6REx5Lqa0bY98ZP5MFSWtNy4l5VkRyfLMDvyRy9GXGVcecU3EHJgkb9OlyYCilM22dQAL4xBI
I7LIpDj1Y5yWm8EN4MJAlSgH3CDNqyz0tAZAo9OsydPwFOYlewtzRDBD232veELMD1jlaW7TGixj
2q9Bd8WutAd2yXTBtj2yjac5l82FEWpUGQvjRm+5T8sHEVn1bOY1ayobdotwNrqOgAHciQh47MCb
Eoxcp676oaJYSFO5dUkPGjeI/H7ol+WEPfuyz8mwZ2X5ncf2zhn+RSzJLTC2cgPOpDyrg+mzGjiI
9zIXOxLhN0uWL9uiXpDXrZlDU9Etgp7xW6NTf4pzfV3PgmxNCqafh2W/G90orqaJFZuUCHkWKvYU
EwpoQptu5QzqDIDfNyZI+jDBW7SdaZ5fLalXD53gdtMnxSZIB7WNnZLZNMrhuBgrd3kw6cuqjTa9
lgC5k3k8jwBxFLuxIaC11Tir9NQleT/tDYJocB9DstVJRDcAH+OLGiqK4LyqqaQg7ptGPHJskM+6
GJrrylH8Dmjh8MHRYji3jemPKHPaZqYBzoxejSDJKJF0ORsANap8sS/HFEOkxKYJwcy8yccK0cbc
h/vB2OCJuwKQzeBBJWsT9i/g9T1Vm2CmFwQx3oMBhr2rjKOZFICRtRdtkY2GpqeFNPJCSt3c1kvV
3JRNeyHTmb34JekeeM+KoyeaXtKJiWNZYSz4RRjEWtV0qEr2oosmmrPC9Gqfx2w68takt4FQ+YGw
urlcFHE3vZ23YdvPl2pytd+ktQ32zZj7FycipUDj1MADpsgcmpT350aORSYXLW5M3O6lZK4EMxvT
LKXqc94X+oSvPU+DOuOl9NupHm/ruXjMaYsAccjJgZfVcN4h8MyMHtps6NV4S+RIDyEzwZEGtT0C
2+anCCHI+Qw41GaBitx1OWPfwIgORZIRqYJbJv382hKH1B+T5mIADXMOYDo8sCnVW2FJVAEWqYp9
IX289YHH1VTBHOYLIWzjwknuZa3ns4kk8gUkGeQSiUqRpcnxfMrzfBO7ftwIRKuHdoCwpyxKkoUc
8AyX/bQpoyLNmLAjEF5NL5CTJXuZi/TJOQS0ZYFjekWswc2z55Qu8w78d3Bnpjk4hgP7HKNfSWLV
feECntEYLc3MAu2R6zcDYNps4aTbynEothAe6I1Y8kvS+vo29wh1K798NSoBQK+DYs4SqYaTJKqH
iCO4nWZIRSanIAWCTMqlkNUsBX5WSeEfG0piSD/aEayxb9y+Dx17bQcLZYOuxa6d9r5W7CGK6nRT
0aKpTlU8tDc9qdkr1u3kZMqRHQKKdG0adLjTukcPRbxerqQtujBjsp4fHU3sBRak5USndMzqMHpp
3NhmELuRbEyk29hahts20BcqAWKCDSArh2DoEIWWMrMlra7aMjnZIXwsSh1koaTVRiXNGQe6gcSf
yK0Et3KpZPFNTmm+Aca3i/uQv/YBr9/yng3XNW9BS0QWcw9Lgrg2cz5dpAK4nCjDBhoBU2zduIyf
3DQCDjQNrhyk+TxvrMAEgvJsyr+nObHPdPTBg4wXfsuWXGyZBbFJbYn0DkQwg1hBdztRYXxRpCVf
y3Im14UHl9221aZo4vwp0iB+5tSADvaN7TcUiPwm51g9bOLtAeoZfmGZGf0q+BiuyzYhx7Uu/Mb7
+AsKxaguG1L0u5dRfkryJH6w7UQPVWSAaYdIOOJhNlDO8HBHIRg7Qormzt3UR8eoi6JrYWhx1ESp
z0m0K5WZDwDN0fyDnh4pVq5tyNNkj0ayDyxRdBMFtAZz3xXhPfdiJ8ayfO4A63+eBqGvRCOW57Zi
W1cYyGDyummuemgq9kWZY+TNcX7khW0yKzDIsHl+B9QG+YZvir1Qsj1hfxxPQ86wZvjJxeK8o+Uc
2m1o2/49rvipBr35VdX4a5j9a9T9/2SQT9MIMc1f53r/Q5r696mNf+tZ37/zM7pfy9lxHHsLJyFH
2cgfYfxPcSpqEAJUgqct5DHOk4zWmil/i1MjfCVE+eIghMMjRtD8M8JnDCd+wfueIsYHErhKWv+V
4/zWjVDj/vz3r+JULO2/R4zwaOE/FkQISkHlRqvN59cQzhsf8jrssU/YJNn0ERmumqobDovU05lV
PjougI7mjRvH+Wvk2vgiKrhXGexd451zPVC1tiavNrbBZRHx9GqpJHsQeQ40RdSi2gKLia80JCh3
M2jUhxIwPrB1KCJLJehnV8tkZ/MYusZQQKfR+rehzfMj9hLgQiYfpyZr+3r5EtQF2RiJfQn0F+ZT
0wJISisL0j9mmPkMENHUVZcuCs0mtbLckrzUZ3Rox1NlyhJMEhFsGxIVn5W+x7SUdroGg2cPtU3S
i7lVQw5R0BTeTqRPr2JTBJd0NsHlzGYCCN0xv0etKXugLlSfaGrSK0qKG6xU/aUM6QPwbLelArBh
5XlKssDX7Dt0SsAoyxniVDpU4QZBb3eTzhQ7FeKIHQOX1UIiaPpDZIP664gwes8aVmSgR+0B0qXi
0fNcIC+yHNBTOeXHtO267cjHchvEM910NOyfXWLkddfr8bZzZvkCfmP+VDU9u1VFMh/ZnDcg3/Pp
FoUXzSYA6rrHAtifB5PwbyXrp+1QqXhfD3Y4xLTAYyiIeXhR2eNQgSz2Be+/QoeNuC2aNyytz8NK
nbgk065HWJYVgau2LSREZVGXJ5KQky3iYqu8W5750PiD90P0XaU54vm8M+cISMcDjOryFJa6vKFL
vIT7lOTFmZ5bCdnJkvfnNZ/zJwWh2EvsRbkDCFyfyVqM9/Uw+odUcnO5BCK4BHA2DVnfMPMsO95e
5H1g77nj9aHE+VSg070LjtFk4zwrLGO3yxybS6X4sp/jGHIsUgOmhFSUDlnV+QRnGEKhJ0YT3EAZ
FZ851Qm5yRduv/TTVF9JIRBYTT07F11tD2UtzEufxOaTrzW9Am0V3ZaJRYqp5+kqIAM7D8cI2pje
qWsEJe1DvrAUfGdrTyXpTzVgbYjNqii5Cn0dvlRw4l16xYuTobY+ApgFUwM1ld2PXEfXth7PQz1y
DEffHAmgx14rGJ/6BEqweSroLqxl/OoZCA4/lSc110NWzmV0cl7yfZzUiJ/jKnxivPgyj6xWG6J4
+BIn1YMb2PLUtvUMaqYKbp0WYPAnLclZRBBgZIjLgivIwBD6j0T411Y2+U2sCm8zVFpJvxiZ6EM1
4EsKmcUjeFmkcow0u2AoyvNcoRNHxsxJ9BZQO7flfcza7o0l6dBkXUEfUGr5pMJRnLnRHyqQeptF
xJCsGpsXt6Dt7V0k7VEAYz8TcqlOvCjdtq37IuuxWL50LoXMOirlfjbMb+MW6KtE6HFXA1r9tkze
bViRQ1Ws5wKbbVR8igMyPcZVDUQ2LN0GHRpDsKsL0LKC1jekmfajFeAQmiHJN2m6j7q8PMh2DC7h
RIaK1N4OUg6fEHa7bSEYvc0DxY4VIo52Y0cQvVUwNF9YB6ZL8mA7BlMMLcM47aCX7clO4xjoT108
+zqrg8UaEDOrFnCZ1TVU2sWBTN0CDeUcxZtmmES6ScgIta2cgc4ubQvpfN8nQMOHR7XMQLxtkdZb
2yiPZa41NsPxosu5A9NwOVcy2FFKPuVh0SQrRMl2kBDFGVaAYJM2ldhYYp6LZAxONmiDnQtyn4V5
4d6s0AuEVTq9jcpEnNo2msASKNLdAsoutnEMEQFom1eRx9MhD6LkJmhXJXFdsuBqSJBWJLJcoFpM
rNiVzKVPKXaNq4Vr/dwkoMihWP2cLp04YkdcNsD6wY8rbjCUxvyizSH4gxolvSh73tx0ufSXeTD6
JyKNvWqLst45pER7mjqQlaFe1XWePRdjGR6hAWI7CIrcXk95+A0JYn85Rmn9ysFKY3PpF/5Jl9Y8
diEdbCZMke5ZniqEkRri0VlB1kelvqHUYBFPoTEdlJ/ugx5NX+lo2c5zVyPSD5NzgCMRuAfr9DWL
8xEDDeLJlPDIo2f75QA9XH+ozNSdinSpH20vD4bW+a6YJWSHA+O7ehiCGirAYMk3Pal4FqlpL7wb
ruigwjNkhcVn2EeK7bgmbgPFdmswxc9bSPSOMU0mqPN9k75A7m62ZTUGn6xs5BErE5j7LtzOoYhu
FsAUX2oegwXqErIvVdxeU1PZU8SJ3Auu2lsLWuJRIbXY08AH93owAS4XS3DeM4FoXMfNVTP7t6pd
5i/B0mP575tuaTMIltRhYiPdLixhWdiSc+jfQ6QiVWMmn4F0jZD30aoPDFY0E9yiaGaDvT/P1UMf
IRDJ8t5baDdZ2t16KLKOTmNKZ1MdQ/C4tM1YZbFM/Pe0qYvTYCFl5tNILkxY7uakKm+GoSqOXdS/
RE2E3BLqLg0l2ti/FZ14iYx+DWT/PbbLS+KmO7CF5YYsY43r+fLUVPG8a7x5CL2qz2odxw9DXYRP
BRCILywV03Mj8cWhEgRD3cxdU5zVCk/Rn9W+9UN3sGICZnCJUKtSIlugvo92JnQd3wln9MWE899A
ZUECcuM7PwsIIuX33swsOdphRMcRZBL1ngwwqEgXwM6BqOdQ6tpdmtoT91JjAUXslQ5bOsli74tZ
lWcJKYCijXm4RZBXnFM1V2cg1OKXaI785yCWKr+Rk7bnsY5o89DrRcuDXQpo7zZTOy4OqXwX5V8T
PbXkMfISuiOqB1lljpjCnfyqK6/IqjBPXbUfRPsMdSo8KpOy22BGT3aKP08kHI/C1DGMB11/hU9O
+9TGCCetPjMNv+hTCNCygEBCWQB/fSLxQI6IRR6rRdudFmF8hh2E3Gti1MUUW8hdKzpfDVr5qwa9
ebZ0Y9ZpM77yIp3PmlSQrOWkP9BqgmC3X8MttoR9hgI4zbkxp0Lui1jM28HJ7phYxjeFT8yhRRHX
zSw5VPK63eaeqNPCVQf9pZSQEobmDKKRC2S2dhPEtL7QElzprGL/uQdAsQGRPh+MHwyEOW26IyqQ
u8ZYB2kWr6HLA0qUdRIkV4RuPvZBHWadDcsD3EzBd95LhNF1UcMTBHSZ0a8iqUTy3AZ9Fbdfeh77
InqUniPi2BhvTWmzH6nJ/0/i3g2GX1xfdc189w3up78qJ/3gW1ZH4P+cw3045PjvRC5cv/czjxPi
f4FtYQLcCqrC4GQZIO/veRxUCqv5GBomFOkBEp787TFE9VIW4SAUWBBXXP6vHI7iUDQWooxzSpEx
wBcY/zc5HEM9jV9Q+PWKNAyAtwCzRpmtHybHX1M4S3OAx2MRfUuo7PoUISCvCUZwPZjlKYKmoHjl
pIHlrfJzO/NtF4I1BYTqZPCmqoZDjwEQDzqyVEdzvwWtXPkj0AzbXtqorMmcuWKK6rcI6vwJ+lpE
wDnbqDjm9Fs8ubm/sxqT9jVJ4D74wkpoiq+UMMh/spIakKYbXgPxvtY0gHx+qyzkx5AuYjsoLyii
H9yyguxqPg9LVuXfSTs4fOeXLv03iS6Yud/aCLVLgb0gvV1ryKC5PqS5MS1Nr4VOviFUq3J/hK/R
8qPlQ9vEx6VVHXSki6mt+W4DaUK5//Pl6e9pNjTrccxQYItj60NP4WZ+T7OXnCUQXwjzNacFA13e
QYTNEFOnIfH5vplG1XRbSMsU1xnhBJLfm5GzuQ0BcS1iZGed0BXAbOc8a+gVTqfw+Nufb/J38gi7
PmMMB1jCRQ/T0zosf7/HSRsS6oaRr4I0QxBuFSKm2O9tAucFVClNJ8TnAmtZd/rzdT/0zXpdENHg
OqMAuCX7eN0a8ufYEQZT54wxJzIEQrb9pLlElgk1tOnNdSU1XE+ZhiIwFO/LIrCrf4+B/M4Kro8d
8wQnd4aI4FCwIV6b5RdWUEWDISBB2FcS2xjmtmgMRPSKiUS6k4PAzl4ZQh29ZIWf+3t4LAIIHVAn
2aJR/twQWBF+HaSgJGE6TIAFrScghP/gJzthgnyGFvgLPGpV1Bycr0sE+0SWbTof5qSZ0Ct/vuQ/
Hx4OZ5QPiXCI2Vq05wNhqGMtbQ6J+FcuRszy/UzFQot91Ix9y3cmkVx8Ru4agppt4b4Wn10wD026
Cmmhg/oPA4F+WMnQACmKNPyYqEj7kE9+6IoUvte07sgbQOS4JMep0+uEKCenW9CYY86hXjRlO8OB
NMESjruKTKD7e6Th2FwrQpvqPgWmANGpj1wT3pWDqdq3P7fZSnv/TbJyIGUsWD3jEY2xhrOPkFkP
v0MT+GV6m5quwSCAsjRAYwVAv6Funxo4Z+7rsPDrpOlGt76YWvX/bWPhYHOc5AglAKwWAIo+3kbi
wxZ4mXBvlYVoBZo6rF5Q8Axz0M3ROZMR1v1W9U3xWuZRhRUVKqmGRseEgKsEwgSp/I+Vf9b4VmUW
O5zzqahBWf65uejHMYY6TyjMAVMV7NsoqvpRRoCcoKrTamFvyFUEAZTTtbXtb/wCuzEsVn72uDmw
KQP+5mZfunmbFMtM7se6lqc2bWyuNuVqdjsvta86CTV7ICQ8e1FA7J2A5xqxPAoETFgSQ5LPtDqD
A9HiVwvQbN7/h2lKV1r71wGAYhaoRZaKAEc1iQi7yu/DFCOz8kM11J/jyEV5tKlBkWMoStlDmbYB
nEWwtMv5ffW0sL0h+/mxnIAmTfCnaewYVP79yP7zhOYfV3Gc/YBgJEpRdQBF7P4xLAoI4EqpXf25
bjCL/I61RcIvQ6rZfM5AT6I5UjnY5anU0zzHWa+b0esNFvxR3Cm/SHJsSp4vTw3pW3GVGLEGCBPc
oTYFcBut3eNalmIIzUMcDXd1kxfL02JFAUYzsHbdtAxaHx3kqlTjTQZV0fKUlNOEvmNRPuOlXQIF
7V0dtazdi7hf+66YlEGA4X9cPk0UmccMuRqMxoitkY7CDEaqNTbo6qgsXqdWVL7eAz6iwz1nbuku
mqaQIExs2YTI7pQspyOk+aN6qZJK8icwYxSDLE4U4ozBVw4hyp8H+8clHK0fBzHybcZjAZHHh6EB
N1AFNUNtP8MF3EIAPoVBDE3r6HIHGXvvRywUf77ix9UIJAEPQop9G4Wm039csW0CmE1KNr6wpV8H
4wgXJJY/uN1gMtqLwUfis8yRHflsDPuuVZeQhMcYp3++jTWc/W1SsBhMRoyNKwqDEGrVD0++wGXt
SSrKp5JXZQd3sAOZ8M157bEa6aIFkd9IGPxvhjZRWHFqHTm1U0kXDi6DEmm0Q9aFyp9bmYj7iTU2
mbN2hHz9DlhFYDY+WiZ3jkEELDIPuDQ1+GNIqzDZdYBx6AaN6OIk86JbZ/4A4dQ16jPF9QynfcOm
4fDnJ/64riU4wxBY+frUeFqGnOD3ZaAQUlcjlBePA5xqCGJhFwsRxA7LOm45gix+1AD7MGynImV4
Ud2PyJaIeh3SrM/HUN7LSaxDOvRmKZsj9NZsXSI9LCN07y0kkwaerLnArJNjucbUdE5KzM6Yekyj
Pz9S+GFlSxABJdg2saqhB0EMfVB8eVaVUJFW4WPSaYa51UFzjhvoCOvXqftjHqNy9ox7Az+0TnGs
leuS0oAEL14hoUAYD5HD+paD+ap4tWkeQzE+2rUd/Dw6cSX9hE8ZzdZHBIoh2j1MaQ3b10kzsHYz
Y7/A4/6HR/sQZeLRUoraKxRTJYCSmX94tA7geGx7Nz8yNawrVdd4DK3FLsZ96WCjCVFfo3PwQMZh
te6PJXEUHTKJ0qp5t0Ag3ql9ykg/PiJKbdAcYwzutTpjw4LVpDIkxRDjo63X1a3Hsnk0YT1iWesQ
keCCppMB/oUcC2UP4CPiaIquizXpNhHqL2BK6DSEk37z3j7rUrielfJXYnvzvkX9Rvf9PkcThAuI
ruIQEjgKZvFjqEtHuGtn4Qn07rHD6vAe3oY6mWAHQmapVfWfloUP29F6SY7DPcIA2xLOxPuYeAU5
7GeinuKHtqcYId2M00jNAXs/2ofnNXfRTo7EgQYTlsHGBTRMVghZsOihlcZmst1NLNpEwmLbwX5+
hywkHO4alMnDDlASTHyUAMBG9bPblB8rNOWECjWYK5hFa3eoYlo7guSG4iWd83S4C1zpcCdRUWBv
giZ+zVP/3No8Zf9o73UTwCIBTyGioI+ZDcLBFiDRND/AnSVQVKDrC3iN5RjI/Ap+IN7MO68bARth
GoYp3AsNIEh/FtieTVFWI9oh540qYUaB9y9mGz+6SX0JwLkdR9lzWHfjytmvPLdLc1euvpLXcaF2
vOYDDaZlm+RVGtUbj/ix7ffjGCVgdz2MKKhaUQYlvQACS9NtVTUQYuRT1zcyc1PilzzT1dBwlGqB
exKTYViacbbZRKKc5/s0pD2/F7abOcRXEwXGeqjTUVOJ+E0CT+s0qBW7iRc7LgvSWgzF+jQB7O4z
39a52A9prNgWePC0PIzCheap5xYGKsaBxW/Aj6Yw4gsFlG2bmnCEVw0ivWMcsm4LOm8EIZFWQXCg
I9XhXpE20cGuLlzJHyFlhxP5MXXBND1M3YSSEaTtKnKHHSOGH7oRonlc4kGhxEbtHNXtbTottjhI
A3Rjv0Dxj4omaeFYqOGCW1qUoKFlnlRfAc+6YQLP083+W9rDMxZsCju2ND92svJRskUeEFlxkCUp
xBUsjKQoUFKmDlurv+kERYXQyhNlCeznC3MDhjTKMbW1vmUi6ESwqype1/Gph5NW24sqmgqvdvmg
unG4GCOpUByHOO6MuIu6pnEnkXN4GPcYK7BWZ/WwBNjWbZvAmQRTCRe+22rZLPl8GlULxRwqppTY
bTZFOnIssENt+uiTI/A7tCcMjpFImB0QttCrvkbUBVcL4OlJXKNYRYyX7v1NYozF31CzmuNygJC5
f1t6n4bDWS6aWoVHOhESAwyGJL+PD1OVU2CZEVTq2BeDiBg8jmIog8NeJ4mSMOkmj3Qaqet5rMc6
vsklyUcL/xYjYX0q+jlNhmuRs8igKEaarphE3HSRLp5iaMzIcs65bdFSKPCBJfsSq7bX0Tlhsont
BTUeTOpNno95IncjysK0agerE8O9Y8lab2keoOsP4e7Qs/FbCA3yJtlWXQDh2ye48ipcr4QtNX3s
VQJrZIM8GC0bJr3BDrKhQq8/gvtHyJJ5n64xPdctnn4DSrhisHHqcW0xZrsCL66FgxBliuJ1yedD
p5J4k46dwwBYKsQbhy5FXYI0gyp6fVTdRQuaz+cx/oe9pJW4mtVwhtxX1KzdQ2uuw+iZWhgubVbx
NAeWRODTRFcQFN/S/BtcUCkyjsYYRFqbMaFz7Dcm0VFP0IO89/0T7CooJ4P2InpxBw1yjE6XSR6v
t2zQ0/VyLzCycAWGP/k3sP/rABMNWXs+mgnes2m5Ns0wwNposMUmfsQ9DJCj4hl/Pk/TMObfALhp
vBdNtRP30I1I1HLhYwoAKKtjTdEWP0ePXNoUPxnnZH04iUoeePE9Rk2z+RnjptESrf9ibVSAfzEN
uf/Z1FBirR//VyO/fw5IQVhcxmFd4gZoRfTwVkBcYJqDqeDrnVDXa5nwLRUyhXpiSMCVg/ztvaPc
MnQYasi8+0adKprOMoLLUw/QxaVljyoS90NYWnwkrIGxNRvAHHJIIZGY16AXpaZCvGljFfi39L0F
XY0ZhHXt/Zl0aJCjoR5FJUZ6nPtkzc6D9659Hx5CFhbtI2DEwksU2/XhJzFrDBaUolgvg0JJAm/O
zgexflyI4X13hidleKz6fSAtIJhwl3jI9Vdg7mvxPZxMzDC62k6vt/7eoODIUCMGhUyY4/GOgN4q
8tMCNmuqD2pFtILdaEDuDRdprlbko4WI5c0McejfqFAVhg+cYOX68M2AYPe6BZa9/mA4rC98UAle
bBWs06FcovX+q14oPT72VkGVv69Ugt/VnlGQ60U7x7Q7Z+9jxeRt2sWHn02eouQEbmcyrMCPYAdw
uHhemwL7/EDBzgWPiNzyZIBkk8D5swlaJXHxKNcOKVMHLWV3sgAMANmgm3R/glh6nc499le8h3pm
Ik/2BYLFaT5jKFkwuSNEHQHURTblFi4e2YIZP9GU9vi87nyLFwSNkb2C6Aj/P5cjQLQoQPECgiJM
IMWvUPRGAhQYmxxXp1q54UlUsPiXOzlDvw2xD6RlAIknhuqBdjUgW/jIbYktttxNpIJP9xSl2Kqm
l0BMOdYbZR1qxBx/wsl5ZzUKlPTaIt/9MvMWao1jnWs0x4H9mDPeQbGCbockWS5PTCdu7B6hIdGj
OHbvjz6lqkUTsXpaCjxRocY22okFZlnU7mv42nx0qtdRA7xqHeLv+GnSFqiTk1E4EPC8Hby0eGkw
wPF5bwCFEqg7FuDKKQ+LCvJ+bWZRXjI48vAJMdM1hx1g/MW4egdZFgobuNzD09jI8KSkX/Abyzv0
JpGWAzX00coSHiQtkPpCRFo4SAgsgInoHF7MdT51fDQA4aGO6rBUopbijD2vhXsAzYxcb2283rAV
KgihmwcWD3+kwteb2eIpX0aEZ5DFjLJtUEwtZfkKUroe291lXKA0Y3fLAWPNcjfJ/0PemS3HbWTR
9ovgwDy8AqgqFofiTFN6QYiijBlIJIYE8PV3gZTbEt0thyNuxH24/dAOWyJrAJB58py91y4Y6+5d
JZyqB3qg4QIKPZpA7mc7tQyO5GyGcAnCVbNXPpWLR5ovtHaS7XaTpjS4+d6/yWJo6UQj7c6t6Vyt
yFy823IdlXYvKabpKqyiC9zPrLfcX5oSK98AwtjtMyQCe36353i5damqnHqVyjqo8RV+doMl64wX
e67c6uS6nViS/cYrGrQ/0M0Xc7JjR7MqB2Al/W8twr7uySc6kqocHvQUO00aJVAms/lOedQ23Wsw
5VNnfuoTn9bEQSL1qwHcmWtfPq02wuI2HNkdkGwNhtFSU3qeE4wGhAOsEYEZTfxHxsMh7mXqT7AW
b5/k/Vp2oqBBDJIGRR4f6225qappW/+CJd1WE6r/7eHNe6TDNUqarXufFOb23xwD9y9rYrpsfzGx
6E7UO07u22wDI4TgUU6pFpPTOiyG2BU8qNtTGdTbn3y/ZakpWYkwYG1/9N4P35ZTLY3kvEjLw/sr
df9mzJiRQ3DTG7rn9rImeFYwDG9PeaqtWzuwZ07EPxBcsFp0MHu0e1tn/nCib7m98zJn0vj5+ws5
MmBLwx7IxX4/sTV5sXqImBox2rfl+4JVvjcaEblvzWit6rYmZC9xncLTSeuuTUL8EKN2D/hI8JkH
xRRvOs/NdCvjMnvmNbyp2t7W+PbAaW3JPgIcatwecmFuY8a4UfN2T3oJAocchBSIjnqXFRVP4/79
C6EPvC16pe9uJZbdG1pxkZkWcoB/aHx9ONDTy2F94A42WdwQ0n5sK2eDS3FaChNMRIurKkT6P/M0
KKTkp06ztyeommi8ZCEcnO29/8Pp7uez3fby7jY4IRTRMXj9DxNFOc6tpnqPVtX70ljQA+ZdcA7g
Sfr1S31ooPM0YVfTeS1aVvy/u7XefphQQc3r/IRS8s97RIdr2kYdoCn72guYWbEiu9l2Uce84ArD
GbW5ZN8Xx1+/l5/bfA5GQLpC2Nd8l3E497n583tJJsukfVuk92QUs4zljrEVqX3vI2eF7vHP3/Pf
XxBEKY0DEPgmzcXgQ1+xzKSORUBP7rq5YaMA7hMMcB6Rd9DWfHuyf/0Bja1t91d3f/uE9G43QbTp
mwbjqA8vOFeFnTZDxSHrfcVQ2bo17RfXWjZOmt3DwIOwtsrbUSGtjesRqeJn2wKVdK/1q81+9A/v
6Oc7nXfEUcoP2Ly8wMHv+XEstgS4v73F6u6q94dKUdfxjM9jiRNln/tTvp0TbDihZhxYbA6UFlq2
vZFCWDANoqnjZL93UN85gHhZWpaIpb7jr/N8JMYJGZJpdZF6n2eJ92X21x/i42XkwtmbzpyJCfZH
KEY/3zfsu91gzqjLs77cVqb1rRASvdOMwAkAhl3++9dzdC7k9r8tJu7n1/PQ6nKB9fH0fduDztWB
y8Fq4bQh4vH0X7XWHORAvoFHlgeDAC37b8uBpRI60VNesN1sVTBF8nY1vLLiuWj6btswfv0Bt/Xl
h9uUG4Lxk80TiB4Fg8vHfqZa1jmXq1OeeY0mS5AXde1Zn13JA/PvlrrNssql85ng+TYnfe/jUlcn
Zr2MqZuevZciE0571prZ7Gr+8etP9WG2xm9HoREwjN9iyAKXlfXn69boQ5YUswi+6gVt6u+PlemW
W6korXo7TipkeHWk17Y04dvIiklHWK063JfBambvsVA6i+A/vK93icgPXzg9TL4CaK2YqlnayIf6
+Z3pOvMi1JT9Qa6mnvU705k3lcQIXHxs/+jXhkF71PYpPd8grLH2GW44OCmmnAuqCOwdKcQDQUfq
0rTpieg3dYIvsD1bqFmc9gRiuDRmbP0mo7BPfYcJMt3JwrSbbldX42oOkd7qbl/HvnRoAV5as9Fa
Lm6Ctzlj6XJIsq6TBorbfFWm2RQg5RknLEv0agokJGccgDxgFJWG06iJvxdOnsaPZWH5Xu5wcvDZ
xNy35fX9CFS+fZsqq022FI6sW3miJlOj0G5Nn/NLY4583ZR+7uidrL7aikztfWUWDG25bjpQEITM
ZT/Uxho2vQyaPHaFVwER+bMV07GdAw17L7DeHiEmforvd+38rbjwusnCF6vTWgOx6Le8ZA0/mQpG
Z4qSp1GFpp5zHnOGqqgeLcpx4C7uMgS2OBaurm1Nin6S9H+Rh2/nw0AtPTrxrBxr2sF0hjymH2GR
DX6bRBp6faVjRSVzyjFvgi4QntqlHWaf7sFZgmltH5iDbJM2alPddE/t0DPceICehI4WWbSNzGGf
yc6AJ1QbFMN/LByJe//ccUETfzacGeTnya6BH982QVCUJgS1XtM5obOgzUMExp4Z/w5UGtc2VrO5
SkAQEK7aKaJkNBw/WuwlUZcllpAeFl9VqJxTfuBL5rV5pvcHG36renH1ulyyOLE5CDRhDbRdPjd0
hDRoVu+jwO9rZMecPnUvfbC2HISarHJhm32v/2jIb/Xr0gzbZvh+a1RvVWrjVSVHSRmg1AFjLnW3
hnLXp63H2zBLeE+q1Kbggc2l9e8FaNZqX+dO6oRZmqp7Z8mRTi+5QhJtT9ZZjpLzWMt5OqPD0t55
EsfPHDgZjpyh0ullT/Ih4aY+s3Gzgi6zzeylkKJ6TvW8jVEX602Iz9dGEm7Q6jIb58IX+ue25HFs
lHA3bweUc+TnXF1dkxh6ZwjGbT5er0U16DtqimHnL7oFHRcl+9dMjPemYYsLaWvpRY3lHI05rXEE
MunZ1OIwzwLl33oi69AbiPw177skrjLsvovdNLGTBN05TOJ6vyQN0+lGODa/2l8a+HyNt1f8yqPP
OfFFzu14MJcsee2CEpfUbFQr0PfC2WeF3t4LHGYrnAIdDJtmtemjmlf/S6U1Di2GsX5Qvgmjxhz0
c1sPMqg62HMvbdqHezn0RBcVXnJLUxP0QTZYwavBCIpzliGMu8nERb4XS6PtjL4e7vrJphHCUhD3
WF3OrV5imXBq5UeJFySZ/5xPZrAcUUaMX3vTBhfTQi7i+JXXGXxdy/G/+YPj4cFKNHleB8gkYtsY
itt5wr/uoCG4cPrB6DAKZ+0XvegFql9bv+hdGDqsnc42200nBe19nK902P9HuvLaeV5a2C19Vr9X
QymrCdcVTy/HeaF9UqJT3zpNg6uSG+uXHqQ0cJlEIGtc1547N6s2L6bRyjEWqyrnc3dMMbLphshP
i+GxEHPUiyZlVdY5RIxKnMu5k3tTjOaFU9VzSAf6yVGo3pELn2yDx2fqxyGm5YkOOp3ryYudpbV2
tjc0J5HZ8tMiZmpFnbF72sNuRptRRl6eOiLURsv+wsQcwLFZNYc356yp18PtbDTlbZ+BR4zKYUgf
u2zpnuUs4Pd1M27pxJCiCCEEVkyCfXqBPHhztkb27KubwOzxEzfrVHwparGGDJ/qp6ZFWi/EZNwG
DDeOwgTQN0o9Obfzxv7S++58WTCHINqBRjAvmgxhMmodJ2XIlK6vtZCgjDL4IjWKrRjcFnWUU/Td
javccs9C77pRkK/e2WC02Q36ITQnKpOPMNnFYRqx1xZicr9IK3lUnN8fgRqv/qET9hIWXZ1+W/hC
DtngjeOO8nS5H2TgJKG0OybJJYZdPZumI1BgAUk3cEAweH3wGDRD8GLNwnooZNK+oJpfv43c4PHk
teaVjeDhoLNTxB1k03vqXi10VDNdarIvP6/Y1Q5WZSQoxmhzn7JFt9nLZlYkvcgxVg9O6Z55DIwi
0TfFoXRG+YjmzOL9T+a5oTfWvnCt/hP9wu4maDJ5ZixVcF/Xcr0AEQXQ0WPJ5Xhe56fG1odzOdrq
psEw9SCJb/hqlROLg9kt08leah4eem3XhjWMF7P01DFXs9XST8LQ/b8xBitQ4kefls47woANH1on
lKar1dAGtFXQC6ogcS6ZvBtWNNRBFfvrQlqAjkZu/wYsKBkN3HyEFYhhtFMO/et6+RenINXq9gHh
PmwGciDmHShO/8xgFhlNYrWv/Sm1mBhI7VVLTLRxl4tjr3mwxRBQg8feSKvdvywda/KGnU7UdzWE
VSCSS6WJ9IbuT3XS7KV5Ajb+hZ9JaUDnxhOm8zEuRq844UtHFuoIIz8PWmF+HrUEoECV4cNCgjQ+
5uY0dYfM3HT+QWZ4F3bSSn9PQkMTnNeZL2Lmy9BqJ+bwsR+sG7FvHQKccVbSnFoNHcLFonUeyAhX
V4O87IKJAZQxSwPzqN3VIFxt7dZrglxEYBNB72eBkHdFmoORZRS9AKzDLpHHmmywCCxJYmgH7P79
eoczBSD6YSs99HjzaVdtybfWqrQ8L+kVyAoOHpVL5NRjMl3RxSn6yBqN9EF5KwSMVq/cS2SEiREr
gxIR86TjDk/YWVYfEK0mxQCxF7RDg9zpbBpc79wxZ70pHoDkJ+aEK7DTg/HcZLHTj77NpALf2rKB
pKbeGe8DLS0LlEFpFYCOAghRAZS0g/k+t1DzhFADq9t2AaZ9UC6nXXwRnalfqgCOeGRK5gtXXsVy
GiPcW+OWjtt5YQ555BLYQnjCAjD8usI4FKzkVNSNPtc4Vcy63NRj0Azq62GwCx+ThVuQUELjv295
HnzGrtFoLDh7bAMTyWWZMTUO64b2c7QOGzoPLCIDKW8syrMmt512lypHXZU57du4mPP5zEptkgog
WmYerbpCGkAtMQ6FYnS8JTQVU3l3MIeT5gQz7OMCanfo2aVFi5Be4pMhNPk6ba4uS4rFPLRtYoAW
BtUwQkR350xrIzQDSORU6GXu3aLZrUdhNvpLXkWspAN/oSUrZc6/sgh1vrvLRCWwdXXGHJCd4hne
BkebW8e5MrTJHR8ZMoNrKzrf/pJOE3T/LH1MM/E5DYRThBwT6nuF5mSX+Ik86GweUHBHVzKW8+BF
4/w/YYId91Mmg0h0YhWhh3xUhHXt1PeywXUJnwWyvJ/brK9E+3wd0mTdey0u2C6dkysmnwBADYxB
Xbyy2dg3AdjGew9hE4kXEz0o7gdumBCdnnqFmlTeiq7p/V3veell3zbt/dj1Q7oboQoCxm8wmIVa
PQdHoOKYEpuu2pc4jzkd68YuGLL2okwc7cosZ/vCFAxT2xT0POkDaRubZkLE7OiNh3U2TeAlHptw
DMIGQIUw3Bbzn6+Go5CbfxZLJsEiZVpEtttPAohKjWOtRag5HnuXD7dbaL7fr4SfvCbM47tDwdwv
ljyUKlyXUp7Y5dn8c7es4rygvuAtJHfsOkBgvMCNxkZkT3jajc90BOc9YqLg0OpBvfeEV9xohS4j
GJLZs97UjxU4UKaHdrP3TLIAWmWCK4Xf0H6y9ESejyCn8IPKufCjnKYtrmaTD42ZaG/nMzA/27Su
C44l55My8q9lZnmfyyQ1nkvDUpcTE+XYEV17tGhlPzEUwBPImjaL0Cr0jpyQxKJuZXHcbkL7KyZZ
DulLA1IndGazf2kncEm7ys0Z0NLkbt1j44DMiXpcegMzsLWliempwoisinUkdLW8cK7IPDJfsiyD
2mxWvAc4zV7mRyW/N6Itxz0Bf9g51i74WcKXEJhKaq0yPa9FO/wuOLVlkIstS//Mxqsk6BgfMD1k
DBc8b6Gd5Z1jPm56hr0BwW8M80UT144zFy/j5Au2B06e+3ZMUGm1iWNdMlKUFwKoYRXKlJLmcoYS
8FKaw5xHPe3PCRpSNX8dhoVnhYeSc9oo6K6+TkzTppBJ4bRrisk6p3kOD0nBy6OYR876DWbglOxr
Lxsu7IXzW6hRjgxxlXSas9O6Gi2yvk7O09BX1SdPwPEre6uPK13r9NOoPOOeqZ8foFbaENfuoLLq
oCiqzln9GrWbuywrKOUAM0HqA7tzsjJlaNGYbArBpdYdsZMCP36IUoabKLKzOivsctqnk8uIp4az
XFKkyd12jMUruHS5SU1tNcn63PRjU16bWIz7mFNFUrKkEQu2ikgaY1otB02HE2xfu6OV+GFpdLn1
pULOqhGqoflzkewZ5JUzJIesddsg4rQ92yLED1v3ZDmw4TpLnDFX86twRGVuL6Cgl6QuLxY/oaUT
9eMcGOKmmuhaWaRFpGMw7uUouvwZEDbWtljxqDDewSVkwSqccGW7wz6lVmuOYzZq9R9918+TQ6JJ
mdfNzumYAd6DOmQmBHqz2PCfcrE1vbgpRlFyHWwNGRd8HuICFFOlWfLxv9Va4Ol8j33RLHEgstl5
xkZoZvfvTWRNbIOQoQq2lq1pJLO4IMRwkxSgY9jmMzyHq/ea2gmIhAN675XnrTP6AK8//HQtI3WF
BhwInjIpFCAbyXI8PI0ZDQX/cqCgxPtfBPpigwbvx648ECpkcrXY8oq2wPM+NtNGcB7GpbmwRj7e
GuJqM80+QowDifveGhyRg4xBQJtb5/o4dkv7hg+lxuHskAKJF37BeqyRVFWijroyEZlRuouAFRNE
DkWUbx/ywYMfLOgOT3R48wip11gpe5c2s51XO6FQAgX0DprWv1wp/UiE0io3YTo3JYEYQ8PuAnvn
LSCPD8wj6yfhj9WjhupnCM0WU1xojzw7O1QwNYz7LRMAVX4m8U+7PfioSaKfmcN1Y/djZBqXN/X/
OazV6cZBtXtGfzq/fIP1lyYkjcJYlnonrBoR2RQwoBZadV8Es/KOHSUcVPhGEPs1N6psDm8o/WH2
Bc5gpN3lq1h1wjMSCTIrdNlHx/gNed/nGp77VAG5pwLlhJgU8KsP0rXJ8Uhqf37R1mReAGymqjPu
/DIvnVjlTfNVwoAEQFIAh9dJWcPMrMsCqCnlhOzPxswpp9eUoDg6LiDAzCZ6Q67jH5sS7NUjNoLH
0ewCiFi63bY7e9H7M6NvvU/VVNk0LL3ETCEcr2bucEL1lv6Ex14HLq074/CMJAM5RygF6r8IrUkH
omI0TPRONLdOKSdv0HoddfjVzCBwJpLmTzy3lvawNhCEY/pA8ydqJCXmMvax3zgBo7L/ALhXUiy0
0ELzd9aJqsN7TsPsZUVIwb2RBLdvcG1swwR0GWK+WbjYsR0kfrB7o2hriKpoHhYivdRYhvvPHC5V
dgueXG5Vl2XmZ1Qw7rkEgZO/sERay8Ga7OLujWCNfDN9Td/o1T6Bg8joyIMD4brmc/gXuVrJKuMj
YK9jav0XuXouneDuHVoNWEQdDZoWcFrR7PyuLBt/4xuqurHhj/3FqR7MRn92N0R14KGPzGS14hzo
1yXEl7Wc3onU5thPmM3eYNRBPgXT8Y1DjYR9Rab6N/i0wDpu7plcMf/VLQyPcTpZE0uvhg8Dg/R/
RUmnIAf8WHdS4WEmrsSDmr0BNfSAGz1EpfAnMbqmAL/+ERZNTQ3r2S2TAJlM2eWElwCnQBFGu+SG
/DATLIQrIJCVE8K/2PqLD506yPyQs/yIhjaTfo7U4CyfPFaL6QKCjgQh0U1/gp8HzSGt6h36XJvt
lVUlJCpm8F2QL/0XtPNMVMMNGkIY6rlvfsGtMzbMPzx4tX9nOkNYHxIIJrlfsf5+YDprSSbmE52r
0qIZ0BKE9MZtzgOUGOEbsrlF+aLvPOUsHAoCE7dFl+hOvauNInsonVmqiH2Tqo76HMSw7Pzte3Ov
ATrThrbMNjm9UZY71B9pOI3VJ6uv22c5gLbL8obeI0pPBFywle2gkp9STcGsIwVCi95wynLEdtTT
d/ncpIRyEgY3ESGUlx4onqE9H5wOD8rGTaYv4J1pie4/0THOPYjiqfvyxkWebb2/m/5CIhcTBA6q
Nb1G0tPQ4vH63j/rraxxyeDRKJzqPABJ6PyHfSxpbsUSKrsddZYz7ihfviOP60IZz+Rdzc9BMhih
6EcdS6dT7uDTJH8gd9YJ4rKHR59y/2DYifHSoox/1vkRJ/wPoBgvkH81/8QmRjg93IhRX5LQH1rd
QLq03kBJLqloDJjI7+zh0e+tGBTrBV007VJ1pvy9oNkR+1vqaUeY6gpcxmifgPfZ90Vm2XX0lm0q
RGMwokMBWlrW12Wk+y93hF7YnXxhgyJ0MmY2j7vqmRNtW4s7affAl6+HIutY5cma2TRTssOXjXhh
JryuY9bAILS9thckPstBmXhIzNhq9XnIjvqYkUl6RGC+DI9JPivnq9MAmiQZwa8Hm1QDqQ9a7E9k
EEoWrxKVDbM2dBtFYOSuHiMINFbKRhA8YDxLV+rzcVxmupiha87O3rYb5X92m2ZgUekIXZsr1jEn
052YOg/9BHBuN00R2thov5BJU8aj9lrwaPPQIK8HPLJMmWi/6Z22eH3MoBUB4a4XaikzJql5WqJi
EilIczPiHuwYgwCLX/XudiLAjyNMbs2ulE+tD/aziBkQ+5z7sDLlc3EqirYf4ego13eNnS6sse9e
RjjaxgIOPSXFK1KtTUkWriJjZThLNtbJxqJZtk9iu6kOCidL58kDna6lq+mEoIBK/gyNPkCtC23o
OTBfFLCdKjea9cD3pv2vx3M/T5eZGnrM6fHOwndgSMdM5ufZXO4sWJPS3HstW7F5m0jL3IQfdRlU
XHCtZSz1D4PKn2fy2yti42ZYuXmHGfluqIAfNRk05/xBxy/xrX5/xeldVWM5jWQ0T/yqPSKCm3TY
GFGWFwwF3z/yv6I5/C9c9v81bt/2bn4EAn5/d/8vudsO3Osfbo6/IfmiL5j0OabkDPD/Yjm8/9R3
mINh2L8ZFo4gfbNZb+i9P2EOmmHavzFNZ8Jm62+WOhxS36F8sLV1gxmuz3gfXz7T/v8AHSwQEBa/
kIjVd1q38W+ADh9m4JS9IAK29BckNjqWpS0d+8d7C2wRANlxnE+NsrBaK3bCsLWQYkelp6ZbV3OW
82KGdrPT9XIAfGVPjySJAtnpg+Y73/1/2uONn+/0t3djAyzYnjGdwbzLN/Lju7GbRZRBNk4Ayhrj
lJYA/sLRaznQE0qMMnpS9vjJm8QGYa79oYsQW7EVINz2bHZPr3kNhkG/5ndkFLZVZTwiUPGNw+I6
yTcD3fj8D4uB+UEasX1/tuttgiEUcjoU9A/vOKc1gbBxOOGMSFNSX9bqcYLMae2BbbVgnJbZKOIc
mFC4ei7l1FLq1qFmHzZoCbXDKzSc3ohyTThkfuYtpyHYqczKpEMCT7rFbpcjnWUOOH3MUCR46rPu
Ai8IqavwLtyrXGZTffjhLv4v3q2/XwbWON3jQrjcG9i4fv5QHgmotMur/oQBGjZu6hvwj0iVgR3W
jPONmmVwLxKjev71y/68sm66ls3N6lm46eEDmNb2tn7QntHsSm3Rp82p8VfjhNJ9PDHAxzuQZE+/
fqVtjf5BX/H2SgFGsU03hlfK/3CfiQalZEdv/cS41v6C1QkCYjL4RESUItvpHSLsyNIXv40YxKn6
n26aj7IvPiXGVQdEh+3CUvn48ghtcpZzJjYbhwfL/EjgV7W9B+wXPbE2FIWLzqU/qKp7YyK23jc6
CDhngsW+nF16AJGlCrr7BRP2R7rGphVnhLZ+E9okYl1j7BA5jODkmWO5pAj++tsz/n6hEFWxbCAH
wuLHzvTzhdLd0WkcJ9FItkyICaJwBjetQWO2Q2vBlXyusrx8QWzPrHXtECWzqecRxxDvj8Fb1zZa
stSjBCumbzlS1tfJgYJ1/us3iVbt40XGDchNBA4VuzJP5+aY++F2Ihws19GlW1eFjX4x8OMhyNbD
5tMK9sM0jghpO/12AlI9QvvIAN8ZzaE3pThUNlGkZdXVdwIqDdFRlUp/V4T1Hpeewko4nXgE9+3H
CUrbaCTuEsTbYHE0Soq+OSmh9RykIMKlqUH4MCd+RETmlNVnzFOqO7NIb6BnWTPUPK87DUn3MJi1
ZpGqafJF5ovJ2mCDew915ReXVeb4nxKd7m3m+sblSvkTRErPqGK553MgmJLcG7UQbmIoB9JyMX8F
xD3cj8h8kRXXg7dP+m48QjkxHzp8wjjQPI3UHdhzyUuAMY8WZtNpROEyRxe0X4/o2MXR6ILqNZ+E
y3Nv1eU96XSzF07UjucykWME90tQzZvBNfOCeUfN2u0NYzamXYXkkYGdwsQUTaRR7ereknRFg2sY
j6keI8cezthqTHIEEQxR23vVM8F82YUpA3Hv0JE6jGCcTYS+9frFdyHTw94s1v1UkvKsUVR/obWu
/kACRc4MgiUdFmpqTul+Hsh3tpRSuyWdRn8v2ySLq8Gqzxr+KuJVW7Z80UzQQwKCC42+iELa1Toz
MeBDlUTWoDU1DZtyl24yx1tlGXac9xK1TMGdRK72oAKiHi1vvnRpIFQJ4sxuqOuQaQzDrtcsyUxz
/dQrbX6LvZIs5e1Xc6kJCJP0MsdR6CdSytEU0Zzq1gPyqSFBh5IjRSjMqr3XoToci8WyiPvjGiQM
ZPSAzlbGbDNukoT9cKhK1e3gIKR6JKvBSK6zTndRFpSLp7J4matguHT7weKOUsQt9yoa2Qv3rpYV
yfXEo+MSigujkxvOAuOwb6pcBiFFNy2X3cx0ItKSAP4wyd1oyxGbJThPiOdRCaBKj0y6PqEq2EOg
q9fIXx1WzAaYNUFUmdQq5ApL2t/QDUOz3aa5/4c2Th7ROXprDohv/NE/OUwAk/PG8gbPKaJm7rt1
Oet1VjeGVWlGPG5CXFG3D2Tf5CSTu/Vypvd9LSLHJNspIoh4qQ4S050WcVnN3zVRr0ZMO7isCRer
de2a8YiGGmJomt9J2wvqI9FOQ7UrEXTfreNAYmVBK824IKyVrEiGa2Y2HBI5EQjIZmydc7Ixy/0o
eAdk9VbpuvONeeVAUixCXdU++pmdxqMiUWYZhLpB7ariNLHSMfZQaJKT4PXUJw1MpvUbh8wAGilv
gGRQwoy6o6Hn9hlHidKNEC91Vpy3eRKvY0JyIQdwEeBPVIUdWYjKVxoRxapdANdHbyQSFAReFnhi
ZwBVaY9Zbqh0VwZbnPr298KNGtxw+6SIbWeV0/RlXqF9lkQULThheI7Mk7HCYiFCd7I162GplDme
XBHAFm441145Y8OWlCJ55AcCmuiEvedIwz8xCWmy8w4D3bzvlbPmF/jViTYoTOeLMyc0RH3CGi2M
M+jcdr275rx5lP3oAS2M+hFHw12OWfJTpRSVRZEW0z3HNvUiZGYxGVFpsvOhPzGj9RN+j1O12GUb
ORknZk+WfdsPjvFgDEwYQhJ+ex8y8eLNO6xZRX4mGeExSvfoWV7nmhc8NXq33ZxF0fVg3/usv5kX
e/AjvVNcm0w1vLEWzYVxwQ4WPHG45u6uWSVl7BvB3B6HPkjMm0Kiqrkz/Sawj7NdqPFqmIet+IS+
e+OUmjvvWlCg6ti268pwwKyHFWGIt3347a0r1ifel6iNk+00fIqxw1kTZkRJrVFQTjw6ogLzeNvg
JWVoOlIVpPwZa6o5NNl1Z9gLOUuWyHQuN2718arWMoAfgCE7xoTo+q0dgRXo6Ph3htp8IhYQhiRb
nTw09RNjk+AcBXdObivtZO4Lps9fVMMMgFlGsdxZw6z3FyllbnHREglf3PvsFoe+0Y1TF6TdJ+gg
AKKxauTmeUvwwngB/oWe1SK9juEmwvGDMPlat9H98rWsSudmHnsyEztQTuXvyq3T/oxxaf0HdrNt
DQE+mMWcA3wYsajR+r0AsfO7pic18RwipX1ss8wtUmV3OarHC2ZShRM7pjTxwVSOzXaUmcGTBDOU
7iqz4TEhZ8AKjjaJIN23mgV5OfcNbqkdShfukcJhwLJn5DLt2GRUd2HI0XSjJKiGiZ3WmnRK7674
LANkhNpCmX6+BoM0XpG1LT2QOcObUM2Y/Kq5NjYxlEKtfBRcFhCuNGywdU/TcDUvHsOEqe9Cn9BR
u6apcbaqTeTIPLpfAYGXbXvVuLN9qQ007HfQhurpIsWXnEW+09fZA5UI4ZboV1E6enk/hWXWk8cQ
qMnv2AWW7h5mupE/Gy0U1ClEjFMuj2JAS8EvQwAE85c+2bmWCPWSpfCh8YKS4XHMUXvfwuBM1oNk
hp7v8nXkJs3NobBuSOtdnVPtim1QLybdvbKNDAXiQnXT7xS6AiS5fgNxnUZjzdrR99XOmK1ZxlOF
IOewYunnrdpz6sUL2W1kWArG4r/TOjUeimwLbGCnC5641+v+pgkIrNiPpghww9UZAod5/JQu0tEI
y6w2DDOTfBUrtM02UqsKKEOXgGlic+eOJpvc4mpycFjmy9wayvbSkyKzblClVO4R9gDzpnyetfSq
lJpQcd0z3oPUXI/DVQW4nWMk/sJ9n/llhuxV149LZ/PcLy7yZZAvmXf1VpX+q07K/48JZkzbN4rP
fwAif2ulPHxrkIX237792En5/lN/5hsYv8HE9MCpvKcU/JltoP9GwBV1PuBLb0NS/tVGsdzfqIix
89hI7A1kyu5fbRT7Nw7hnA0INnB8C9/Tv2mj0ND9+bCxIf3opGBe4FCkB4Ql/HzY8LDkaZlymiM8
l95AjLjxcCcmnIoD3FDjcwrRP5vqcjAJK6nJ/46NfrYOYAW8s662c3RwSY8JlMr51He2+zCX5FSD
6YNimbqEJilpkQPizs9gibouXizH+hLArj2aQidzKXDITwZht/MS7xUJyXCEb5MenLyhK4Gri6DZ
EiA5g9fDMumschiB2nAFZLZ3MqYHVeOXVLhL+2yLzv9Ca7E+oq1Z93ru7kdUN7FOizGaEKZcG5Cu
zxrK3QeTFZMc7N4etpwrt33ODNKDzUlbzwmoYSibmq77kvgolkOi2ysGTjJNr1pJA7wsBv+Sml6/
G5U046bybqfRCK70Aqm8X5N8UmWIaQOkB2erN05xmXcJJyxdHqSXNGcqB7UrreW2Fa0HVdlsqG5J
1lnH/8PemSzHjWzZ9l9qDhnggKMZ1KAC0TPYkxKpCYyUUuh7wNF8/VsIKe+TqEypssZp1+yaMpVk
RCDg8OPn7L22Mq4LxzuGRbqW5ZjeEBakwXMWKUCjAT/zMrHsicK6b3Sz2Ay1paOzsCxc5WN76NtZ
Q944G0crjbRj1hbVJhX17EcaKVot6ujL2gZmuEHVTmjXMPQPRlxZG2zHzgkMmNxZlZFvkXZLfms7
31ZKtJdOrAVksooHe8zHT1Pa25t2gMISOGlLeHbALwLbsrX7EiNqNU53Vpw4rz05vlUxfWSy1u6M
ykz2PYTuHVS24L1y43KbJIH9GW5aOl32k0guQ2BlJE1XIx2zscs3bp6pNfgDBjt05bc1IOQ1RCWx
we8oVhCx0LRMjfeKaGX4Eg6TtwXIP7p+HSyCCNxr2IuHNjtNSfUYUcI9Av+eXjT61SZVrdQvcW6q
C5hZYlXmOl9y7MFFr4g5YiARkN41p+4x0O3i2jRUeZkNxiMsp6pDVG7Ve5fQiduxrLUjxBJ1LfLG
u7Dq2GYkSwYFnR8sxc6+12BXb1HTsq94TGVSf+7H4WjH8xZ8FMCDGQ4iqoPKpcVQh9GqLkW+4Aw4
VMywMlbC6nUSqwVRbTjWSEJPajanFk4rVdqc32ia3HuyJvIdq/dlY4uXMqud4FSjSoouKiP7YMOI
BHojdwHdRO2ACISz9I5TZZJSgXhD4X2a8WHHG4D58/WsRo4+vXDzT15hBvPJKjidul3/KKvRvGlc
OHj9hrnmgxW0ycZreuJTM/SjQ+mIHCF5S7xXFdnVXYU1Pxn8eFLhHpZ6itIZRUVKfq6eFl20Ljjx
OUci1dxWW+cyETpMeJvrniOW3QaExNsNx69Af56ZWOHqqbTwqp4cAgGh54uaUzXb8m0xen3wGd49
0tB49lY84VaRYWmAJvvynjtXpisX5ARGlsYyUpqxJHev9M5LXh0ms9reLRRFqSyzQVuRWNenawUM
ktp4jHrrciDJ7n2OZuslNbBCQkuYjBD8QEefk919vCk6x/o8WWzgOxGMCsj8VDvFWmmxB9nDCAJv
U0j8Dqs5Cxu0maNuPJjhDD4S9VmI1W6oYsZCFq/YpQHZVsKjgMKKHCdIQTkHldcOzT2C1QFRRGZ3
7p/q65I8SCTeIwMunannNUlJ45bRG/+oZyS0NJJrjLw0mB4yDA8XDWeNZpWWSFF9xt8DpnfTvuQ8
UB/S2GPdjzJYyzSzQJX1prNDP0FKhaPcXYlK5aYQGc0bnCKMLmV5GqMlkq5iKA8CAfNzRqYki4pT
Y73u0V6susQWR9dpdlIrkmWtJjy/Qjve4FUxta3OcfoeQWyysUU7I6Gj94OCriiunKgv71zlwPyy
a/Usk0CgQjW9CxA7RMXWjbFGaxXuABLMjPDPYP0cYcIn8Jiv7FFLgotlb4eFxB+fofxCh88fzkbA
MSNxH+VC77cWjr++EP2zhe1fLpT/TJv0oyr04NMsbHkzoSTGthweeHQGe/io+hOZxfEaubX7DCUD
NlS3ZAokknQBh2iWS0sKIiPqMV0zcUw+RsI0jnJJJrCIKKAxgxznHFvQmZFBs4Q+xiZZcg1sL0nQ
cXm7FikFzKWyO0y2AtreFPNOqlxC/MfG4aOCU/6wZCfQ1URwy2HRvYgR+mzoRzMkbTB6DLz+/bhk
MIgljSEU5DJUS0KDWrIarCW1gUOKu63alCgHY7AiHo3kO8CaIeoBRED1olzRXRrObPyhelFu5ZIO
kZJbuLeXxAht5PXEkiJRLXkSSVyhw8MGfJXqQ/2+X3InyDlobiRI2BN4NaQ+UZEgTB6hmZkIVFJS
2miCZPY+m9VHxEfxaVoyLoIl7QJBuMcvaW0qgSUMo19yMUqUmVftGBGWEbPybyROpB0m6ObFJVSj
5liwNse5u23OkRsWyqBD7rXe7cKwuDCWbA5YRlg76NERJFHqh0gPPwQNWR5GkZPmVziob7VpOcUt
oR+6oT2NSw7IEJX15Vh48EDPMSHs/gQMEmSIRyciRmQ0ukdN9NA5+zYk68LiXIX2AEGRGgkhqRka
oLdA57x098iezOG+2iskfEZI6AjtUY4+LGoUxmvyPeWLGFH/j1bEOdDRE54EUDpxEhAVA7Pm3gTI
ErLlhTnJww8tqd3x7b/1fdHF3fSVe//yOScCMW67Jv7UfV+pG7pORfz35f3/ZC+vL/nLzz/yZ21v
vXOpwQ1QlZibGYhSqX+r7133ncWuYC5DE6T851non9ll8p2OFpsSntklR7IlJBlzaxf993+Z+jvB
fMXDF2Yjk0aJ8o/q+zfVPb9lceobTG0WT+7b6j4xKmG1pqXtiaHkro2TiQxhz2ofvrsmfzF3ezNX
WaDxLnU3OlnG/K4gb+2HicVsYH6jM6HtsfYbDzDmEFX1unudD/CKfzPE4YJ+PwJbXgtuLzh0HvzY
rOWb6QjfRdJ6ygz2k1F617rdqEss0tjRZn28oQvDk+/XH45D2U8vyWzPNqTOEc6AXftm6jamrawN
QjT38dQEFAd12Z2wyIUYkDD9SAa4g/eeUbkptnqPsA3RKsDwnY2qvdjVMux9qZQ1rPqxIL48iZu9
V46Mgiev0V8LLOqYaVpvVwehtxvmJt7l9iR8+EbFEdlVfpulYIUzrekejc4ujsB8CUGhCXAVTF3M
DgO6em2GRbSj3Z4f4rAFmdi1+a2AmPMHltP5fZRazXunCi/1foo3g5PRYSV7dT8LM720LFztfpSY
/a1o+/zLbM7l9cyc7lHocbJiV8y2so4K5Gq5YmpUDHu9DGAQz7XYuRRQqwZoKZko6OspLdsLx+jK
K0SVQIToHb/oWajtM3sxTDTasK8nlDkra/QCEt80UX5qXUIO7DkfMd/NUb+iv0l3n9yjrc5U6zlO
NW9I12PUOHSlnGmAq/TsSSGn9hQVVbJ1ODPByA64z309grm+0s28eO0bp3pO4NF9SLxU3HlocCLG
T633OXEBLNJobmid52IqU7zY8bhtlIt2DfRF9JpGmSt9vH/ZNRWVi6MJ3dHJAeJ4MaGhfu9OM/jc
IG6wYCxWyGTGvMjJR16DRLpjv9NJ4KMxGcEb2rSG3jwDE1XbctS7rasQJ6xGSJSfmzyPdlERfZqa
pFqHwFwuQs/tEdnOMqLLyMWJiiC7rLOclDhTaLcmje+TPgMOWrWjkeIfUbrGATMJ9JVWQsixY3kg
R8sCAVC0G3OK05OehP3nsLW719SYkmwzh7NdbLQu9o5cghb+of2p7jJ/wHRwVWQUtyRVfNbNcUAL
aF0EGiFhaRo+eq3GPh6Q6KZVLpoqXCtI+4YCTBkHUYCM9sqpuotEayx07V0IQEN3kxdYHQH/sfPR
DHqmvaU94f2z67tgyMTJpqstR9rpK9d1LG5tVs+Ico8kAfJFE0P9MeaOtpUELV+Cn51fCZudfL5Z
+VrhFL2mRgbQMXfdXS07zcd5fQeMKd70cn7S+sa8EjPBsWKa2yuNCe5m8EjHKwqPhFrDU9spt26L
If/gmEEp9jFuGWUR16Oi6VNB1hUtN+atjN16bPTZanIrkaxmpM7rNMxT4F6in1J/ymp7PrlDNo2H
zNNJaPAjjGT6KtCQer1P2wGAGye2viVUm6RIyuSJAMcH69uuDkLKVcODM3XRxjPIDsIiS93NHAsQ
x0oyHlt5nVsUu0HNtvM0ahZAS+guAi+JO7T6OqZ8dbdtQlfaokbooJulwxzeqVQu6MsqVuGVXWOx
46zLefkmxItCQV3ZdRtdeIGmsK8CNpPPosKhyLGkCLRoQ6feE++TftDktsZd7nx2RmwYq6iDzXhM
J3D9zX2a05REGum16bMmq/TeUznpzXrBY7jMHblXepe9dzhrLTwpEUyrobfNoxxVqa840w79SmqR
t5PMtI5ACuqTMY5yL3JNd0BCT/G0zmfPoF9Tcl5q6+VfO4Ed3E9TP3yyRYE+pTCKaosrzTyUGZ7+
VY8cB6xDZh2qVi+OyBW9TZf3xDnldYD2HVtNeVFbFqMGRznG1rDbkki4mMZB5XV+0eougbxThDKV
E9xHvIw5cwituJ9boLQrWWh9Bb9xyG9H06r+sNDcnXgjcbhNQXfhuPHyeQ2dL4s2DTDnA3MZ7zqT
sf2S5YiRYVwq0NCtk99qAxmQfgr5r/AhXvN3UuvyL7Sjs/em3o03WZrYIGrnvLwP84iDZEsZYfDw
SO2edZut/60C/zdVIOxhjzrj78vAy/hTBO7mx8ikrz/0ZyEo3lmGoCv7lbUlbfGfQtDTkcsxcSPZ
VdpQaGxkJ3/q5dx3BpAaAc+F9qspF5TLt0LQomvsUQA6VDRLYUW+7T8IsX2rUBOgyqmZaKJgy4cL
/ZbYVI8EJdZZi+65slDj+oqzxLhvpIp3QaQXdk58wJSXpyQ1tOExHguGhdUUVTg7PBogTkw0q0EL
DprIiLXdnicoDeQDJRehIJuC5k9BFwOnY9P+RtT1puATkL2spU29qNRo7r19527bD8T0zc2FGerj
nRGRtCCHxDtha9avBm3isPTdV/sX1Sy99x8LPl6SfrjhWLDTEMH9BPPRyK2pFrrJhW17p7JztMRn
zRo2jRNcRYDbaq3eG41ePXtDjWHZ7y0Fwd2ze2xxMkSyfQhonCJUUQ5XpSDxdt6Jzh5vmEAxWi4X
NVpkUitnwmDaagVFeZG0BrOvENG3gpYa0C+qGzAA8F8xrG3DAZvGhWar8S6biWAVlAgvHRD4FkIA
bsWVh6EQGI4TMBUGhEy76uuI2eYbqf28a/ueh442XU52LB4aw+QmgOMggQ7wxMYuxnBq7irjqnEB
QPkOyd3MHmOPrhJV53iDbidr1nTqxYNhaMvc7SwRgBVaP2vLKDm0B97GKODtbkwpqmehBibEkKvr
6JoTPO/Im6R5wJAYjY9NLSNG+DXWsgfIGkZ7IWCniqs5HdjvbWeyqydh9szrO872L0zFmYVrKJjV
3UzL/EEzMzF+AJozah9NsXj94nbkWsOnZ/JN8YnqQ+Gin/3ARtGKMULxt1Wf8u5EotA1ofCi1MEl
h1QxUAbueRSzdN8sLEIxBsJCviRM9N/3k+29/9oW9AajyYFy2reRvUjtdMYh4SaeLL4FjFIdiUwQ
FKo9ZxHkI1xH5tgSkzgqK2CDA5VNV8/3Ew1AeGPo7IyLkHFydIREINj/uTheHSMCGVDiX3go2Q32
9k6jlcB2cxmFw3yrYdYGs/H/3ds17OZuwwGMRUhWPB8S+PLgYHkR2Qaed7jOOL3ggvtLN/cs+/Il
TDp5eXZ0a+yHV4OqshvTTMMXMVjxnuQFCxcuHrWXIkzVh8rUUTUgwSiRn3DmUoNClBAlA1c8z4J0
OorRRuUpSzQMQDXb7lbEs2avJdNgAAO4PWJ/iHO7uWaLk+a2laFWZH7e1yaek8kC52uuE+5I8Ql5
Ft9dbFbW8GVKiHt85o958qUah/EuzmmnYolHUoMnWr60AsySH5WUC9CL+XqyVKvtFcmzfLcUREyA
abBVz1wZFpcDy3nekeWDMKjVseQ8tYEc7xDjshC02eHpSDYBqOk000GxUEdWtIXbZk8GdgnTIxDj
jWXKGofbzBTXLHouvVP2vIqNP2FeGaw2bzOOCHh8Ds/Mj3vZlBdFlIrmAf2Vpr3Xemeumaw1WnMz
jR7vJJtMHr+A3ybvMbYgZNzhRiBhIdcaSDBYRg+zsnhAzJhkcL11OBdwC0DrWUHC5kJUet7sGTej
cAFGxOqparwA/vlGTkeNL67U8OkgJFsWRddY/BbAsDxD8XOIh7jXIGG4hhvZT8QD9OI6CTweFG5I
5PUnxxyMK7R8CdHmWc5rMqZPxj0TwwbhgdEMId79Puw+45zt0g9kbLYG85xgls11mRckOeKKR521
cTgRNhuRGvwmndvp2NYO33mXNcZVQs9x/OD2QZ3+IYlhxmnKhAJlTa4rIa5z9p+Z2N2esORDUDCr
oC8PF5zOnjDnBoSpM1PixaH+EY8NIpM4dK8KU/eepOoDv5yNe8D24+Abedk/LpqiTdq10ZobY2FK
hNHBhAmyNoMA73ceqwGZmTHJNbIuuddwgAyn0iIVM/4QYl9ot1YlbbrcZQW4iIdMecByqr9vJUJM
M9c/avTFV12RpYCRi24VR8MIFSQV4WvWBs4fY2iS1ESz9xqY4olxYj1t0qwZb+3SCT8CAyk2OZsU
0IjWvHProPho4HXeikIPA6IDciyXndNgLOIY4lQosVaC4FLSUMPsUSSts/L0ttvOywlOU+PoF3gl
NwqFyjXpRkSlWqrf9LQDbnmsVx8Tr4/ulZXdDA6axV2Dm3RLa30E+QINhjiz+J5jZPY45Bbt3wZ1
2sljA1tnaT0fM81LtzSj6CQTL0HWrYMSIVZm+cCmUz0VMq+idTK3xRZ5a/khstFMGGw93sq1UWz5
cCrGq8oezdVCDEGM5rRfmF41a+z/1l7MSYh+T4gribDLWuMMKqbVOFEOrNtGqIsaW9rOzWgu+AkY
7oMTjaQeSOKmg7La6cxz1rDeq6ckbSrEGoC1DwVtfrWZcqe/qjsruMcDbe+gUyIOBOtBEoY2u9sJ
ScWVFnX1BQ9sdHxFQVKAZniHGVD9ZmobHCzM6fy6n5I98YP2A2zf+TODmOTCgzlw0RAc8a1O/1u/
wRudO/UJUmv+hwQc2N5PQ3ssXaabQNY5jl3V7EnDI8lyMNmELA0sf6KrkvCHrNn/ui5a1PPfic/P
ryqxggibSpcxw1I1fadLtsD1YW+X3rHOeIrGVsyDoeoEMrZfv86bdtv5dZAU2JTLS9fybRyKokXQ
tx4SSytdRIiO3vDMLmBKo9HjgfHPXwz7AW09CmQgjm9alwZrmMOwjb4s45hYlpF1aCNybLWYtKJf
v9TPhSwBgqRcU4vr2AXeRqLVIapHbdTtowm0+6roKb3l4GV+i0PwonVK9+tp7m/vkr94PZQjgtaz
h1XnJySq4RKoVWQ5ycAk1L//ugUVkc6OIaFtDus2nri8v/6My+X68R5ZOsD6YjCjQftTsT7BS+u8
prOOjU2uOyZq6C6UJQE7cIGyMMALx0/5Wq74s64lbB+/fgM/36Qu8F+uM0gGjEv6G19LWVi1PgLb
O/Y9fdZhQJA8Gpz3/w+v4hiYaGgLC04mPy4FDL4DB/7WPoYdZKsppq/LoHb4zcX8q8/CgRJJA3of
Ft6bV7ERQdcSLMjRg5axtgF1+2Ks/g+3ifSwzdBdJNAKe9aPnyUFogmRr5RHAfllhy2Hm0JNAwOt
CU/sVVchOvzNke7n5xfPdJ5hfCwmzbzsjy9ZxIqAjsy2juTr2k9G74bHWSeJd9VnJSNzwIKo6NqZ
W+TXX9vPT5bF72Qu4ZT4dH5aEZ4YYn2upDimPas7KHlOdjYe8zmx3d+wdf/iI3JzAA+CoEQE5duH
Jc6LhpfKxfHcPsLUW17MbVc9ZxY3DOJYdz0ud80//3yIxlwDex7To7fgacVU24yYZBwz2n37IrfM
Q6a70Y6Dzm9X+pky++NS9+hOSMuymF+5P6+0yG1cnefJcW5az2VMncthhdcsuyNlp7kqkyyCMjlR
Jo8Ddd1ArdVeqVqNMHy01uJwUcqXLBTtZwKGTKrOuciiGzdFwvmby/Lzg3CJTAVMyxNpSTZe1tl3
G1cRywFWTsAdvojB/ZhYvOdkhImyUgnK4FXiUdb/+pswfl67nu6wqtie0eu5zvKevnvNMKNfQpQn
tzhqq2YzMlWoULKP3We3MdgyoypY7nfStq5wbdXPSsnFA4Bz/a5uRZ3t6rBHIkqVRLTcZKA2/vUb
/KtrwpOSe8UgegxL2Y/vDz5mNCuXVZ/PLkW3LpOPRqiZRzIMing1AM/+zZfw09qzmaGxGhZ7JP2V
ty9YxyhetGaaj8oKQCoylFh4XQW36VhxGv/1p/urF6NvZEK19njUvN0FIInSh6+96TiG43iTFKl3
0slHI2GJ3OT4Ny/201fNJ3NhEqIdW3Y8KX68lHmqGRX63OloB5KDZRh33FksRE6Jv/5Ub6IHkZDY
PC6X4kHy4Rg2v7mRMzOKR5jAAxVEw+BE5wzX+5rbduljoJVze1Elik6IFdKRxhqCAyyrHLNZ1dmy
DZb1eIe/jT6BNnBY8ltjrp5np2n2Os3nZ4+ul7mFmbkcz+uUwzHEu+mmK0qv/N0Q9+fvRy7WNhqm
nsSw+bYUigtGKQvR7yjmCW5v0RNaifeOsJzpH1ddTH+5ByxgwrT0MEH8+O10oS46xfDw2ODQOeAQ
4PPXZe1tNLhyF1Yx/rZ/uOxe3z0YLbY1YnxZ+vgzwau//ZaKOTeNupHW0a5H648lig+2C37Uc0OE
5Ae6OvWcycdyHMVvFpl4e4tgr4ZJYNsMsRn5Uwm9GY9bWdDF1hAnR8OgkzSvkT3ZabubcFOawh/G
wH21jTS11qpsjfbKC0tWoNmE8V50E65lIRhb6n1OF3E+e0DqxlkOFj3xtBgluI8awigTNGJGfON0
k4bcrRxihIhnSKKRumZ5C/qU9M3l9so0NoPdhBGhOuIdxvUh7Ha8kZgaeh/4Fn2/lMZRsIprhbbR
DQdypyRMrWatG2l+C3EhuWrsTtvBYrJvvlIWS6dIV3SxwWN8RS3SlkYo2TqyR/9nNdWpSxFF+G+p
i4MbG4QpZRKCTm8wmy1WfR3Ljt63robyxZyTomTNGGQFMh83MuPz0LiI8xNY3abvjdXSDJ3CNLrB
Hs2fHa3GwmSXtCh3XgP1d2+TVATtrZ7527l2vhWfCp3suPWypa6psSU+R+RRT1/olseDnxphw8F9
YtyWHkJXG+8gOObRjZnDwTylYa26W+hpfCECTA6ySCOv0rty1tkvmh5C8BYl+XiX6sI9hTbBPHdO
ZbSfx1bnUwxmIuc/TLtAzghne2lFDRlf86jH/CAfHefTwNu9J5fIArkoEuukuJqKjkZPby5OOxLP
7QpEyJo+CJ2rboG279x8ss0NMgx+Y29HgFFmWMOHekyAho0lgUWgBmd2LQ8THi2cKDOxNRWDkt3d
Ep/WMkFNabxyXi2Jg8b7V/kaGVwHpRqMW+u+U6SuVQXeBxsUyY2cQ+6golAcJIQzxM7JUgHkUUS5
S2Yk3s34CiMyPS23Qgi9G0FHiZWIPbqMYa+PzYNBWny2c2PJDVbgfRdXWtywN5zrAHr23H1zaNNq
iOySvhmid8KgAxohbk23rRy/eN0c3LhoZG++tuAIJOXNkOpjfHWQxUGEq65lylvtvy4rlMQLk5E1
MzhmgjZdxrTezoYS3KZRvKfbS29edBaP8caW3EUwMDmZRbh3Md62S8/cTNr+dYrLQW1HFMY3X0cz
BgBMGH9LIXGWj7qlY70A9Vk6sQ3tebx0HH9GQ6cDf97+HGhuzU1E78o5SYd5BHFroE22pZtinSIe
nGWaV0Th0YK0uLBWoCxchp4I49u2qHkjhk7vZFtlor0rZjSQH3tccpqi0UM+6J1behi75JgZD3YC
Pw98chBPf7gak4xNAqTdup3ghQIZwmA0mKy/wcnZjxkDRKCEaFdwr1hMc1AzW53pfKAwTxHnS1BD
FeJP7LyI1oNgzunNa5lMjlmzaGWnjKbklg7a7NKSSKzgmOv6SKuNDnnn0iBDVY8S+bwR/+uG+Z1a
DvHodyXLT2aY/2ETKIsf1XLnH/k2JDV07x0boiT1knYLUB52p29qOQPeCOcW5qOo1RiJLvPTP9Vy
Dmo5fuorNoS/4T38qZYz3pkEKLDVmuy1HJX/yYxUiMX//93OTdcAtz3VApQD3g+11o+1Ql47LUMk
WrwYIwhJwN89dHlWrCikSx1nIfLY3E9qp5v7XUqEYa5/APUPEijFHtk+iNzqaEFjCiQqM2sg7g8J
EgMC2N372C6wk3V+nxSxgWNyGGGfWuZA6YscZdonGG40CHYEJOXqAIAwbxUaZ9BgXXVZZFPCPqti
ZD+eWxUnyX5yRHym9EMS28z0rCB4wH7CI1Kzn7S2VLuhVM6SPEs6rEyqU5JDPMqTEfWAlKl4iLAh
FH4cIe/AI7sYSgmW9jaDWfP8yZoZcZudsa3M8CNf9EqwLouuVZcx7Cta91GHcqNRi//OYy6b7Qq0
9btRNZm7BuAQH3BM1s6V53Uq8dtJRzikaeAh2Ek69Nup6ldaRvxtlFvpvgqaYZvMjYP4VSv4xYw6
MZDkKsBbIYPiuRsm426wo0Ltyi4hsbVtUdSEMIdRIIXTvGrTvFmjxlZPjDSm98FcOraPZLcaKXtJ
wIJ3KPmgsCp78RRkSU1WrJEBTcBmgDFAbeywqo1VazSngcDbJfuAKAsKRg5tcTrIg41e472XMOgR
3eKij8+O+ujsrleL0Z7070m/rXHfi7MP31ws+fbZna+SziFubfHso+jGv0+1ipcfMAL5xbbK9+SO
RWtwwLj+xQIAGBYUADEuUAEmsRACwLdW0jcWcIATxPrLTKLUNpWsxu0iQtuwx048/SHyYDrHyIMZ
p7o3iia6IIk3eyoXVEGgK2Pw8VF0xEdjq1yLxrkm+Q+8wQI6ACpC3Cn0KvgHOruTggGR1VsMHCN+
zMa7HiXQhHrBJ/QLSCE6MxXKBa9AKLVk8BP1iMawpR+IvhKHbkEyYIsLPrIa4DQQcOu9BrmC3jC1
nUp3YVeLhyCL+8PQ5M4WYi7MB68I2nsge590TAFrtaAhgjMlghUQH0qnMnN/OnMkwgUpkduZdUwX
zMQivtwpOrfBSmIqMBg2AhBo0RGZ6xZOBXESzVXt6vNr1uXBGnv59L6Pq3wfnBkXmqbDu6gW9AX7
THvNfl9c1ZJE3FV3pmQIFQe+XNAZRhSUj3ZYd6tB84oDvPPwA8oKzlqA+rK7dEFwMEPASdflu64k
74aZvIXMyUr1Wxxr4Ce6EZIHnUox8GQJjODijCntZVddYzP1tq2tZ3/gL50O6EJLf1xSmdQ4easi
6D4leO+x4eMJkECq90voLhRj8TIO0wdiH6WPDsMb154STpOuMXPxPWKtr6Oqt28G3LO4uVekPvYI
OP7dFf836iGafGwUfy8egmZSNi+fy+9F5F9/5j/bItgs4HfLYRisztkJ+ue2uOyYtGk4xEJuw0TJ
YfNP7ZABa4szHv08j4bfD9ui/Q52jODY6xD06LDt/pN90VqOyN9vi66D+BIazXKqRcT0tl2r51Gl
YyzULrjD68Tb8qBxp/6J/cIqmmOi5w7pGSnbapTsnLZDgnoyccmTBZRTHTjdSpaTVYXHBYqampeF
xuEZyDqA1VBPKmbJDS7BHlvlGOxSKvQ4PslwUDUaU/5t0O9JMOW1HmHhDvXMg7/P+zE6GdhjJoa9
g+toq8jV8LErGz78kWwqTpepOWTxBO8yUPqzKJqg8+EoA6q/T2qeEObGtcLBuXWjsY+86zjueO56
WLVXeDW03Gcmiacm65tZm1AdI8YkYL2EPPLvqvmKlPtNLengfvj1qsFY/amLP/XdDwvn/GPfFo5j
vHOWjDemhfTFWDcUjd8WjmO+c1gu2Du+Cei+E92x2pg5nLtp/Db+8J960tJxVxOp5gI8Odeh/8x9
Yb1pDS7ONwYNuqDN6vxFlxXeiw1bPFb7sgiNtYjASUdz4fmy654mO311dex6VTl3GxRhno/as12N
45QeXSOtfL1zH1zlpkeNVPTLsc9Oyl0SGDQbzlzDoUjXYL8kUJWmHrQxwOyZkjLX13XIkYlkLG9b
eVoMZKb3kKCI24qlsKaAA01vuenGqMFOh8hflxAc5SfoaH0dx9w6SdsnXNAPvYxLGhalgLidvNpa
pa8zuj+rFAC9T33ZHCrVPKEWqfxZKpPEEKltSN19DwX2LjGNV9Xw8rasnrISIGHYoQsnH87HE39r
RBSzouDz2NVI5ElTP9lG4qFJQZU/aHy8AhKKP4KEx1CJT7pxD2ROdsB1uDQK2E/Y5eZqTtIvItXG
lW1zKUu3add6zS/NFJcAY+UjH4HLoLsHrMjtGkYOeykWRF9VlraJCDpY9ZEo9wlto21JmPbarm3+
NrVuB7fvNstPcqp0MQgDUMcdWKzCiUtQZSRgyc6Yb8Myu/WmDHhUuxxUwcdeSIuGDmBCselr3pBZ
YVPT5/CRXE5SDZzeXXtl8WUqagAjZkNWRjCl6yGdKFm8LPwUZBouysZ78HS925hFVvn0yxOKZUBS
Vue6S79K+A1ziweCLlLsIzY5PFo2b6F7z/vB5eqZizdukM4B4+/D+SaJa3qtk1W368rhPgB1c5tj
xvYBeJOLZShYPvxfrstbFfOmwiS1DqbW8LxPoGKXYT4eHa8TVEjLXdTx33Iuu4pbgzKjbMXGUVHi
2wEu6BnMCLM8iEeoV664n7/Q20KbwlFulQ3xK5YlvvuZf0rQXK2UQRdx6FxY36rkZ3KuEiwCRI5O
NV8yqvD8pm2ezt93HrqAzDNuK8J5520Yccug2OKrr9kvetvNjroRfmGRc1ezG0CM4e50HW6VclkL
FG7TYxbxj3QWX02DN8LKc1eqSuOrnstF5f8wwVjCXs86cZwhOA4ItC8jh9XhOe2TQ9AKahW+YZfW
wsplNZ4vRlGxKAaN/7RK81eSo8UmoD15pGEiEeJx02ZpGxynwjPugD9XvuB4CBd4Ur7ZVRXZ00Js
mrTU13ljcUl1xXsIo/YCj/S4Cxn0n8w6iJGiz2KTEuHkT4NJdlFSQDwvucuYSENMKtJLF7LCGqo1
SVQqgho1hdmG5s0XrCzxrYokqtnlBknmea8bvdiMFqe2nnMSWSlJudJzvm4r8tJjGOnFbtTNdEOc
BcswBSx4/m61nI+vBcXJJq6eRwi3QFHVHl5ers35Lid7ed6WVYOzlQYVKpvM23KcytYQ5iv/fAMs
dzhL/Da2ZrKmJh5jHkzxjTV78/78NXc9jaKu4TYaU9FtVGIEL1Ustb2M+KgzECHCqQygB57J0wt4
OhmtfAVG+iVcpFAA4niuaKzm3Ow8XxRGcNSbvjhhQB6v5Ch37pC8aghdVxpR2qcgFekmc1gR/axr
+1CyTkuOWqcJYNXWsbnJitwsThoZB/5c8PiC4f5CZJWLX6dYxaO186KMuD18sieak8rHe2f7Tqeb
pMrIdlWLtjkMNrN8IFvLADjXcVJJkyTqcFHcouMMBr46zcEQHPTiNmLwtJuNYtpVaAE2KLeVjxOr
QgnIWxh6g1XkVOWeioX/c2Bhn59NwhvF5rxowaEpXwu1B353dCMbbgkGE7cCLeXOhgmwktBJ2XYG
bqZ6rDh5kN6UlmCvobIVEBut8f+xdx7bcSPZFv2VXm+OWjABN3iTRFq6pBfFCZYkivA2Avbr3wZV
1S2l1OKrHvegtdQlKcGECdy495x9rjo3e6WM49RMPAFv5xrherbOCj6SXCp/K0q2vWJUcq15Nkug
wLXs5lp4jUiZTWDFNNMLm9fG5T8XXbrhoa8Zk7GeCC1PaN61Xzyd5JBSY/NZNe5jUQEWyjTaw0N3
hSc6XVlYws6mZGRoqOUyN7DkTMQQZgM2knLUcEPM+fxMxkPRrxwqAmfje4Yk9X5u089mCpzCqFMf
S5du3tsRATbSG+r0EtZbd5YMOpfQ0qG6rciQEd1moUuv4ipR13RXHSx/joFXfNuSupEGU0YAIrux
Vm5mEddG4DSAIOqw+0TMRPWCOfGLQOHWrSJrzF69xtJmGknaPMuA5X/Yg4+vtvCgRr9etdD+gzol
9qpIRa+tI15FSLu98NIfqhlfulUO8gqCqeey0xSy2KtpVtrTRCxhEOM1zC/C2LcUduHccIJmgnZ/
ZfeOOW0iLCnabdlRPsSuc/9dKXb9rfb/R9kV1zDGlfzf/zkdcVHXINShteW4OgzZU6FB7hNWL7BA
7t1kmnbtHL8mGS8Xq/Tuu7ayuK146kTCnf77455MrZd6CjuN4enMkHXX0k+GeVBEzclXdbc3hrfF
jmfQSrKXctCy1Vhnr78/2smU8tvRAIY6JjTjRVL0YzuQGQ5Q/7ns9vnEDbJUAn4WapuIMLRv3+u/
DeV3NgG0dDHT/vut8/pr/mn41H79fgfw7d/8tQPASc2OFM0ZAz0Hnwxl/l87AJvNgUstj+Tjz+3x
Xw1l/w9uXXYHoILYIljLtuGvhjKmbWEwPEU+g04Pz/Tf2Tkb/jJu/W7rLHw27zjDsZNgE6erfXIL
ZSk1kTH7zX7CyP9E77KsIe1b9DiZ8dHacdtCbetmus4rc17y+iiqABxj/tXrbdonSIux4xpPYdIV
JOqUEBfBoA1fR+UsvH0KLkiDkHMidV0iNIG+lz+/iUAtulvbMqJVOVk6vpDRZ8fNSUz2kH7su1Tx
wkONMl/lqa3oQ3XUjS70NWD+BJOcOUyOKAl4uWtuTnroEvKEvqM9Hxteg05B8Ks22ulu4IdjRtU6
9cGdk/BQ4VK+Lf0IAaBMnlO30Z6SvOD905TOSpAsBB7VjADtUCrX2HCPxIVAfRnlTe9FL4jd+JIk
uayM2LzhWc+2vg/hbLItctqp/nd6lL0Cu0iGle4T6lPqbJ0IAYLU36h628wcPe7NG8cadQwq6lKR
G7nqTIoMw7vHzHlphEx947G8o5NgXIy8BFZ5VvYrE+snvxQX1VRcCK9+CgtlBrOhRqyO0TMF9sGB
57FCI3GTTdlzY1P7uVV1NyIT/pjllEe1FcfrjPnjtoMaGCRJGXAL3o9WuAldOrDkaiw/AtHRNh/t
NwtFa3Yh32SaBtg3w+Mn/fyxYjP3aIwWNdFS+SN9twiWoThj88MgVSf+aa6vkYfMxAxoZwp1/KdK
GO095sWeUA5oiYFV59DuTFKmBnsfejPgRKwnRyIS2ieRefeOTCoCVdH7GfBOL4hIdfFG+AYTSccj
rdF7yOdaQ3lvDQ8kPNG6KSrpUqIsrnI/7L5oetOWgdvo1o3CAX1VJPB514MZj2xO4mbeIP66s+CW
bywE0KASK+tW5orephdiVrdi0IU8OasUTgvjTuAmfTE2Pppzq2YKXhtkmCYTERdEOK8UlunqyjTG
7jyKNNVth1azHyAsJueicPRnwRdfS7zwQZGkgKJszmW1NTxgvytrnPTzYcIdfKhQOTH8SNX0Sh7w
rO08gNXh6+S7w2VutmQhRCWlau4mFkOcPArqIjXu3pav/y707yz0PpLL3y70f7I5/lG9/oN+aVd8
/jGb4Nu//2vRp71J8D1a6qWtT9eHF/dfi777ByofTDposb6t+//sl1oeTVFBaxIBKGot16G4+Neq
zwwR+tgiFkM2zB/9Ha8lr4+TRZ90BIEEh1gC+lLLN/9e+zcRT2zgiNP32bjMcV4Rvh3HKTykCwV5
KPdFop9hJd7wID0ZGSsb2Xjfnbxf1GeLe/WnH4HqDM8n39lcBqM//AgV8tDa8yJ9D7GOyD3mj3B1
aafKemU2+rBOlxB1xEKXdR3RtCWIcTOYHwVdhRk6F1OiSx0Wb1J5WwXKqsYV1iyzFWHjTazTNdRS
8lTrL2Is+Evsu8sYM9BzShdg+e0kBDSE6UHO1S4pQBVom8kmjbxS7NGjzLlgc4t9Y9YVZTJ5w5a1
1jMGI1b5OHkZbEvD2o+4hQoLUIRpnUd4VICXzDdC8QW8nG6Mp13yKFO2A5zYyOxCaN0Na063GYkF
NDVf3Tj+R8PSNjJyP82Sn4CHGYq2FRCLgBHcJzM53nRVvu7HIgCReztqjFCbgSAdcIa9qp95U+k7
0ievcZyc0xz7PEPyAGYVNM6Q75yZH2NQUHksQtCKUeg7okEnAPjDl5J0+wgTw0UJZpg2XR3UjuRg
M3oa6xgt+Yj/XVb+P6MXw9CXvce/LyC3jF6Slx8VCd/+zZ9riaf/wUfotgGfRSzzFerRP9cSz/2D
5cUhS4XIAJYHHNh/zV4sZi/6ooiy+DDdZFfyz7WEcJTFpExfGWy5g974b/m2Tzda3JA2aQsGYxx+
y7znx+c4GkZ99uqq25uEEys6SD7CIEHC7IXoLJ8OhN2WF8AAoB/5MT2F787VL5aRkw0QEsKlTc5E
CkMHTpJTrk/TYE/t51Hths7sN+5UOBsjMfP15CbF/j84FPoLqluBRd05WbBaK8VgXdhqRyWT7HCV
DXQwQTKi+2j+g2/FqcRxD5TJ+UnlMRtjRj6iULt8BEw2QuJdL0bKQI1ud/j9tzoRlLydwEVeLfD2
Mzs7dXAQ/tJluc0J9JOQFJjJBJLdOa8A+9ZRGSIOAYi3TKgyjJui+rYo/Fv/D/fg9++APw9OK225
i8EPLO+I7yToCtdPaNVKke0knBWUkXhTklX5jtHh53vERi1jMiIUDqlSp0J3CUlE9k3Y7VpfOC33
ZikZ+I2N22/SunhX2e3+9KWwRfNsAdAzuU3eJi7ffSkkHiYIPWCwdLoUEPL2q2uZr16ERNnIi3OH
2MrV76/hz6cRzQ3eAUZGBhrv0y1cGNMeQ9Ta7Sgfma6jVONi+dXm90c5eWFzsTgKb2qCvXS6adZy
mr/7XqILqRpQXe+spJ9WlqZd0GY4TobJCERHxvb7o/3qLH5/tJNbA2l51EQIGME3QXQJ4b9EfUFA
SJqRooRoZ9Vm2effH/JUmfz2DZkkI0lmR84NebKUTXHmeMPAY2fEjjiKSuSPkd6xrapmbw9sgf1m
c+ui+QiaXMgXR+neGXHE+y5qq13f+f2mG5EutINbfxlHSwOUKPyVGarmbm5JPnTjKDBwor6zMJ06
OZafm+wylymjja3tpzvOk7TeK8VjlAxAXLFYAm1hSGf3G00jNpr5B7oZrxrWQFXBI+ajeNZnd6Q1
6tVXSMWsIKoj/4gq7M+3/r99wO1f3Jp0PvAu8oTb/G/58+9umtTPCfIgIZdwmHgD7tFeY98i5Ntz
IAI0kXwYE4s4+sHBgVrlc3k2lml7QSJGn7HnZrfYE16dCUnYMnmKK8uow3VYerRUzWii6jLbK9OZ
tQNQBnBfNOfXhPKxJaVz/9iRzfCoCDwPfGIeglZo7hZ/BPZfq/WodcYzlbWSSV5O0RTa/mrM7fNY
ZA/d4NHSFBOSZwuvbUungqGAOla+O++bBBHYJOhko8sPL3Rigj9gfe93iFg1tozTazZZtwp7Oemk
UbZXTqyOfHK5/f3d+vMDguuOwoCnXviO657crKQy251NdbdLZHylZV1MmpN+MJLxvpvDetN1hfG3
H0mOiCkOt8qyBTk1jPnt2GMXztSuDcODQT4eSiwwvOICtCe8aN95+v03/HndRuzIaoN4BAL4T34c
Gfl9ybVRu3TK2RT0YjhEJM5uPLOd1r8/1M+3KYYV0zF1/H7LvuzkNo06eiUDmWE73+vt80prjEM1
dO47J/CXRxHOgh+0LItz+OPDUCBRKdTACdSIl8Tz4vraHp2Xd/37L2NQEJ68Vvk22Kag0biE3Z7a
fTIiSQynprE2jka1JqEm3TpjAaxclhUKQ+lSUnDj074mbsj7QOLDrhJZ8t6ydNJZZFkikw+5kI3w
FUejONlkNk0l5qR3JfTe3GVY6edbMlfUVgwq8RiwzeJgwEfetHr1Na8G9zZT6bCLbL2/LOYZBFdW
vWevNH/5M2FNp9cJuBLb6o+XIBKaRiStJXeEvZYHvbU3vt6Rr1Gq5iqUNXAOF4RHTuhIkEM3OXZL
ciaoeHPte2XFVCz/mhtjfwWkZT3Pw3NHklLQJKq+m8oOTbvCZ4JUfzgrp/xK09V7trFff4E3vCQl
Pc//cu2/W1BDo/WLCabaTsTTbdS69bYbRPQQs4oFkDTSdQjMLyhcR/HGaoszImw+eYl7L1vHP3R1
GAYjMtoNSSf+TQVs5N6DwDgjYT2zPGaIJINMzPlTjXeFyrdt0tTv1HzGctm/azh/uy2++wYnT8Gg
4GxHOC13k5ZGZ+Hsl4TsjuWy4V+rpGWR72gEp6l+sCqalBKcyjvPofXLu4BpCa1vD/f56ePuTawl
ZJPJXQo3oUYH4NmfKauuXSERVPn6S5X34wfXNOIvpOQpyPBBWpm0Ti0Mo30kt6YOkK3F0rUaEmMo
Vq7Z1UHMAXe0nNNApJHxdSoNg6XSvXOZTtsAKtaO5sMDApZi9LZ+oaHv3c9V9Qmpw50DpyGIxJvu
2pf2O+f859KNvHHYoIIKwYEkcHLKmSO4+HtYEJo0/1CGO7dP87U26xDwZoa7v19+frFsO1Qk7Dyh
IVErnuyTJNZ25oeG3NVR+eoTMchbm060IN3pnSMtn3RyJ3GkxTAtaInop4U9NNIOv5HNndRG95lh
RR+wRS3yuIndhD1lBK3ojgYl3zHeQ67+4u3r6FBHUU/xYqLw/vExVFHSmOQlIAp0p4/kG16PbnOr
i/A1d9VntrzOOy+ot9rzp+9qI5g0cM/hmju5hH6vyTFJuGXZhpe3nUXdM4XWeiqZx1j9/JVcn3tM
TeM6mmqKG4FGoJcRHjWqld9f31/eTAg+ebMgU/zJl5tgfLLjnud38Cq11muo0YJgNog2VRTYcfr6
+8P94qXpIGPnMmMq/dmICX4ckmU3cpHxn+3ou4eEFHjxO3vEX55ffMZ4xZfTSxDKjxcUtFlUGaKW
O/bIbeDhx1z3JQHJIP+1wyAtns5edGttaphbhBEmi97IN2Ovnc+z894a+fOmnPBMdoVsyrFL2qfP
6zABB40lpkirZ5KP8YsgnXa+nPopCqLC0IJaFuUudhVkoazT33msTmnCywrNuuhwsqnbCdg9udeg
izKhKQkDmWD5fK5dZhmogCJ1lIlhk4foVI4TVB0fAIQSydKqd5rcxshZwyPFohJnqIym4bKPLQQL
plKdEdiRLV9+f2f8YqFBJOUAHoSkAUPk5F0ea14y2aXT7JwxbLcd0KmNkNhmqeWTd07JLw6FiBOM
gI5U2ePs/Hh3JKkha2ymzQ6HXfEqrMm9mcu4aBFw6f/B16IGtRkILy21n1Y1HIVA7jzR7GwzaW+w
KDvbanLD87RVdBH/2Wi8/rZ6fK+R+MUixpFoi1AikjV62qkwZ4J0qo4jJQxg1yGT3zs8McBodYlv
dSxokYNcfGf5+OWpZH8Nj9wxBNrwH09lFOklaaF2syNEDS0faF365oW5bnVTvnMoxOl82MmqSaVB
atACgEAqd3Ine5moOsIVuEVEq8MqmPD5YikSw7wmIQ6km9NKc+1Qk+dBY/WDtmXn2I2beXSt4qbw
bB6uhDwM/xDKKX806x4TYFtmXrcmxssBnBU28acKK8hlBr1EovZbUjNkucQblHwlCyVpxVDF721M
gAPUj+n8DScLqNudN+TIxgRQZDGexM7ELpsL2MJbSBWjs7HAPZlPEP2S4quT0iyBDsgOJj7HK26F
6zbJ2vhB5pUxHfKS7tqOpMJCbDS9NmAmjKO2k13Wyyu7QGNzKVQ3hTeOJGFwy//XBmLgSH5BBSn8
rFyXxORFl0QW2O4aW22Vbju7ye96OFPhWVtqFTRJME6rKWrNFpRj8lhIYAqEihE2e3AjyGqB11UQ
BaZs4TIWNYGdF2nPdhJ9rV8zj5By8KFk9/Y0wv4j/PK80KAS0HcoanNdF/ZSXCWooT+5ZKwhaQ/V
GMweKp672iZvEGeVTKfrIXT7uzIRrdpMWuO7t3pVeNEGYnHUHShix23jjX6C5isiXhVV/zwHUqb+
rkTqW23ycGn/6ZrJ1KiRtveQxk0ejHlRwRsQcc/Et65tBGvdDX3ebdfb9YewNvOnHLDhrSqdYRXi
UttrC6jaavxjl0/bspHbEf3lbejSRBUxeZEEQO5MkQ3rzM+KbdT1ZxbMGiSV8lOaOQIMnYnLJx2t
LciPFwFUb8PECQWWaN2dIwd94+Mn3wl/rlCkinmVIlo4l6IeP7sKB5wA57UiAuXT3DhAjMmYWBw4
Kwy8j7rubBy4hte2X7QbA9TxNVYDDONYqs/JLYovSXGF3+ESriuT8HGcLXtna8ZNkuAmYy4YHkJf
EEaTZh1FBWP1nLfEWkp3vsny8QCLDFDcPNn8kh0zukvjINqzDFrAetazZjOqlsArcJ9EnWfF+WDF
a6bo3nXoiVuSFceNMXjxFuXbHExMy9ekqJi7mdL1Nozy+hnhon5Rxi5aYNU4a5Dk7aujNRCIFRnM
Hg3rHboG+9DmPn48KPQHS0/Mg5xclAFjf8YcfpvYtYEBbXoqyHB8KpNw79riLummJxhdjBJ1n0Zd
Fz4VkKZbnsDCO/SdW257rSEn1NbucYuEZzK0krUTVR7qVKFxHRqibFN/XsfsG26TVuuvm6j1bmXH
mHGw5IWaQneVj3BD4Q58hWFV7z1LJftEFgW4G69/FVJ1qymBLI1AsU/UPAGsb0rS4hkk6i0YwSrx
FREFQCZXJjfPhwIN0Lh28epnvExZJKClDx+RlGRXcOwS2iPIgL3MOID2nwhNVRVqjNk75zcVWBdO
d/iNRQ//KRrkR9DdC6d+MkMBtX6WZvsRpuIW3glQe83kZ965C/V+hFNY762MeKd14bVuv5oqJtsX
muagd8xcr41W+dTb2hntWV3SpG2SfdtypsgKKvP17BX9fUxX/9rMU5x0RZklhyHF0GgTzntlDKa3
xXkwwHdsaMbFidQ/O3pIPUl/t964s56f17xkvyjpRQ7izojQ8MFOLGRB0rkTMAtefZr7EEyhA7P5
XrwD0DrGB+ZMxWtbQ/haTYU0nklLhYPf1fYRGDtgOL+ELRbLaaeoWO69SaQfe8nnQCglalSZzdkM
UzR4M7KbwpIf6MIt+h6INEu+NXcCutfmKSaE+UtTi2wLuLJ5chsz2ae4ePKDNapsm0y6/IAhhwhp
txrABIR2odbdLHk4clOzyatERR05jh3A6rQOpJZmaxiD5oZdqd9uM/ZNxb6ooQasVBL1j004LDm5
NkqhlR8t+sJKF2iaC0aDh7qM8+Ue1IazyE/jOzxR+apy246kZ06n9og6k68Ig9GPISLP/KhO1j/2
5tgNl1EYRsfEg/lEOMF8SeKQdyFi4EykbyY7QVDdXa9Me15RiTRnTh3Hx3SQ9TOtO3ND48w+Ri2P
6qaEG7uduzHbDtUoip3rutExh2zrBrUd20ceooaHiqtLE745y3BfHV3k75/bPmpvxNwa9zLhfCdp
Nu1mEkZ3XsxJhdc/nWvcmje13daf7WWHGZTOXIO5b9IEobCd7O2x4GM1uMVGK5qzGqvGxdzL+rOa
6vaph7aIgMhtvlQLzQKhQcxpJRk0PIvoRiD6UvLFH6R9FHOjDau+8qPjiNOrpt7FhPpC0LBA4lSb
gyWYqA9kV10YvJbr9eAzLdcwszTIc2Js0MR0hWipK924ryFzHhO7Ch9qJ4Zxb3fVsxPhe1BAWWNk
AHNorEh1kC92h346Ul5DooYeriNSnc/bgi+PU3188LSUdTEKk/2bVaPWtejYIYWaMdHYVOAl8sOj
sJr80GZLTLAikCJdYwwOz0gm4i+gx/ZWUTTkCsRljahh5jmnjVXKD9NE09pze/niRsIOwnDKDwaE
PO7yDk8mMxfTvkuKuH9EHtG5wVDxQ+bkpN16qq0/WWns3Gn+3OSruhzi4+QUJUZljHdPeTOP154j
u0edLARwuFxuk4TDCxuh/G0D6OSAumTa+q4Ld4QiIz4KyVnz0ni61iNtetXnKtlpI7G+SPi88JYc
YnFoyBS7cKyBT6xmYCKGPj7A15Iv80De8tmMWS/eaEU8vbpEAJRB2OGIXdFvkRDBHY08CEeD0MJK
PhfkcGlOeCtitlwrwBzNdCj63on57txJs9a0LL2O4E5jzYqP4O4rIyiMubrWLPISmZjmXGvQTXF/
cKzKKwNfqtcKpaPN7KJIg6YYmletSo1HEcEK6QdpfMUI1HXwlcfmhtVifq3MtG4DsgKApLap3X01
vW62uWaIIbW65rQ4vMnlTh8yo12hKjLuZzPXbn0F4DtxHTIoaq+5USHpV11j1leqn+qPI3FXN4by
omPoNDC6fNwCCJ7JP5fxkvPq8XyXuK0/NAgB9ZsWTBNrfJUV9qEChfZKRe1esicOt3UXtixijunS
N1VWx0DY8p5nsJBXYVFHuz7P+71wCi4Nr80LC3cIdmIA3deOkPW2xkP10NY90cvosFVU8Z9kXdfr
sK+tz7Yf2UBq4bHUgoBs0xpRJfaWszM4XysmmmKdkZoEm8wqplujAIlCETK8WfAfzTwSQa5Vdxgj
L0kGXVjDesJepgVjQs79VUP/R+/i/iwtatggMnOO+kBQdOzCFHesmfG6nmiXI9axYznZ4Z0TmtXB
H5OOxLukAJJcMmxs0OMe7ESd9dOUrxOezUs9GtqLMnJLPCgohSj1KQHh961ooX7ysVEfMrcEelP1
1kuPCbxJdIMlzeMXSzab0jEwjShxDn5ZfKDe1tHljNVnf1jmTJXaxnSWD01YuUzLYgpSmM7TBw+m
zy1Iu2HrjvXeIUxx7cM0j4ATVXtvmD/R/ys+ZgWqTd45nCQCdiIWenY4gTuRZAY1PJOHTNNJ7ws1
/ZgVAk9F19nnRdiNa5GbxQ2/cWnKh9p912jwYwY/uu0kB+ns0L3uyE1e0ZhGR4Rr/JMPwObRkSrf
J4n7OGK13dEujakDKeXAE6OQrJIhvkw8GjeVYR5C9LifYz0ctj3hljuFA2PtJeSuDD0Po6xjbOsZ
rcIIru05xYX4kAp7V9pjteVxYgGuQDetIgcppo+z/LXPOvPDWAvjyi/8GdVCIe7reEyhOvtiS3Dj
8tVk/kiGqHsz9Vwlu5djs3WpC1etaqMNALb668yoyQzqiLiiJuU2IH0vSlAQlzXLGjEDK6DeMhhx
QpC5AQZgRiDbuQ4FPelGn8Au4EVCOKeyJieAQ2iodNPxZtbNDyrRCmDczZZEZZxQzNgoyCD6FsIO
H8iqpswQ/TZjCcRo6ank1tPbeZ0B0D2XcDuDUI83sb3wma3WPha1XVVBPPgGQ4t8PkxTtcRLabx2
ClA2PHDkL9XRmB7zFMDbinj7JfK8LdmW5oQIYWsB1HPphyp9Kkzh7GCTLSFOY8Uba65paXSJNl77
odVcTDSzF2daD2ia1JXszIdOeWuTgtMScrcPexX0nswuMTGDhy1RwElREULDgAdvoVT4n9NpBYtr
DwPff/KZmbLP+dQSLhAUMUF7kKawRbnAjlZ9r4wn0uPbQ2W6n43Z+Rq2VfNMxZo/55CTWbSk9uDm
tra1+i7aKLcrbiaHiiUngYqhN/CjIBpDrEeFPu57GCXJmWZVAxwxV5fu3s0MdOClcKqjNkTQRMrJ
rY60b/DnmADDya3NcxahygA0WBRpeWM2XnHjgKDNVwkJpLs0HtRLLk0SsWQavzShPmOR0/jABhXA
md2m1R32D294aql4uG4JmxySt3PeEhpkt7z2eKPA6PrI25Le2QwMipQfGpIHEvbMe+pjdqZZEYuz
KBvlS5FV6gVa0wLCm0i9ysSSWSNnFT7rMjWIgFoivytBsoFsxvCZfEA24SJMND+o51C+EHdDuJk5
9z7a6cwu7/JmZGGQ8ThUWzdSfbUV/kBHA686t0dsdhQ4AHmru5g8IZsaswqfbcPm3/j1CBjKJafK
XotS5zYqrUkRRir5KTcpbgWEo6i0XDYxIwdNE1HK82S2FftGveyhrA/1QAANxSufPGuk3R7EQPtx
HQt/0nbatJQAigkpFPqx8C/SWBfl2mkLitY8hG6z0mZedUE+duFz3/YxOs0OGCWGKJtAmq7jqPD5
QdcNwvKfv51Mu9eibkWes4EfThJ5ELjGTDYm+4lqZ5FgG1iNI7OAXhCnHkpKeWejHyt3eZLS7kFZ
kLDBzEYIMAZdoCO029HYKnu2zyewT3fEfOCajATzVuK9miVgx7Xph7S1nqXnEhVDvytIE4svMQ72
r71DbxSxv13Hl2Q+xPfZ1Ju7sivLD7BR3JvM9RtssvDZ77EpygmJqTDCo+j40nuzh5ROq13wUydl
yMVzprHUmP9Vdh5wTXh26f3H05q+DGex1xR/fy7BlybsXpLVt0wS2cuvSSrTfOd3bcMAw0eSvoO5
DKkm13l+VgOXcwZ6WYizIZEaYSKVoqKzyQFOD7rT0kQhtiLHhwmaruVRF2y4eQnz/iIiQV84PBi9
oYPN45wf497Sg2YpIXNY+QrvnRk/GCn8ISDd+hkzaSDIRYfTN/JGvGJZ8jjP8fAwmBjI3vqd/5W2
vyNtN74hyv/ZGv6JirX7WrXRj3L2P//NvzSoi0PIR2RkgvmABPIvDar9B6HFtCaAJb/pFfmjv1xM
9H7/0q8TJc+LAa0pEiUUAebfka+jfP+xr8uWB3E9H6bTQqZ77SxN5u+m4L5ZlV5Yefne8qKPA/Gt
KyVZhxgSPoGXumsJeiyXvo9XGE+AaIxt505bvJFnaukRUdWbB2sopoNcOkilAT7JX7pKKNEBKy2d
JtX77esUooKslj5UtXSktKU3xUhZv9Xe+lVL58rK6avVXpJsQ60cN13k3uKJ8q6HOcFoo4rzcgCg
SM9g2TI2zUZqprmelm4ZTa2g6YvjJE0gS0tHLaW1BlpwvrHJ+VhX7uCCHRy6exiBkD2Wrly89OcE
jbph6dhJFX1wRJGsQDLREVv6emrp8KVLr09fun4G0Tobe+kEUspvBK3BjhZht/QKp6VrWNA+JK0L
3gC973W79BaTpcuYLf1Ga+k8kitPibB0I9ulLzksHcpB0CXBZfSilu6lWPqYydLRpKj5ZPb0OGnT
nfGmKLZ4bhDyL53QWZXRhqu6GpYuaUG7VNE2pctyDJc+aqc147626MmNbmXc+ku/VS2dV3Q5W/Kg
b7A5FbcZqpeLJPfabpUy0c7Y2OWXbW1Fw8b0elaZssmeOnaMNwzqIQNITQWWVVIG11Hf3jWWFt5h
pLTPRTbxTtMKm6wU5TSsOnVy1ZKx/RT6LJcIVf3HsbCykuCOjsZNRdcr7n3yDgeIA9CQvRt3GFjn
QNHSAzN7e68sr/7okizvUND0+WNJOs+5nRMcp5u5cSXKtze+kdMgj/S6vaBZ5K3rxDI4eb7ZEVrX
0T+QZl3iSwsJcZsrkuEabaZKbbzSbVZJngEIMypSNXElVOcTA4+tObjps2tSX6zHMCIfzqSfm5q8
wj3Il5uxSKo7glGMK8tZWLJLKhXlbvpc1yFvBBKzeWUl2Wxsi1QbN4pG4/VE4tZVp7II9mgkxo1M
4LLNA6ktlhqYrtvIP9dtA96x0a38kQA8/XPbARLVLKtLg0gqzmpb8XfifrzmBGoBjekFw4ZE4Z5e
ESI/xUeimZi6tV5C8DWJHH60OxgTe1v2fHlCi6ZbF3pIsioqMrXQj1Nh4hnJAovwuk3t5Xwg1re4
AWNHLt7Uk+g6qgJwKc/fLnEYrCGBZMcbjlDwV25MyF9tlMnVBHvjJQHXszM6q/5qj+wnw64ib2T5
yVLUud627ww+niwP9yaaY1oEdms7gRXG3o1YYpDFkoGXL4VaaZfdvUzFALlnYiqaLF/8baPKDFc9
uGPBX8wX3Jjds4iskelOG92XyAUHkT6/3WnYGzka+eUg5wCY2ufJkgdITEN1HGqfOofijB4nDZZH
yjXzw1AucwxVCPemtSNxqLKQ1DFqOjz87ErMqCPpC6gtq14nyjN4D1w1E9/+Nh8K9aLcOLkq9co5
Ehc8nTcEcd2GQHhvh0YrNjF3ZLaafTt89k36ZINNqh+OR5Jetd7jiO60EDijWLurZlSPs0PV20Ts
xirMc5u3q1UMpAEm0QT7U2ZhqQIDFWZQYS4CVCDsC6ORIoRugZeU5jof3w0Mtt185K6f+YUZ0EeP
ll9gNlUSyHS+kmUMmH267jR53zfU6r1dPZcJHS2CaAPfuzRVx74+uo57Ha+pivdF2r6SXXHuW+xI
FBVxabq3o7TYPcQ75cyPUSsJfAKeeuHQ4Kd5bGOr0VZmPVWBZ5bVreI91q3MRVdtJIZzS/XzII3U
uHJI+VlnhhetHbe2AsNF/ZgU01UCyXAYU2hu1ZlVuuG1obTxaIxmuvWqiGnN4DnxDvwtSA6/F5sJ
CsfKZa6873tslMrLmnittcZLGY1B35hfmxL8f0Oo4nmKL2pTmoVxQGb7pTXUvvTsG16TZLz2nUVd
GoUftch8kpr3ZeqQms+lLLZ5nyvUMCVC4MKa1myc2UaardkHNRjeu84SIsChO78UvU25xvxt0R1s
azXelWlXn/lutkMHFge2PXOBE8fYjk0XrtJhyvB0GA/ORNFO0XrIxqk46NC59rB6QckQEYvPKSNB
w+/Yjs7EAVfVx0bvmBiWlX4xZbp71nLjM71w9LXdhx91o2iI3WhWnTG9WlN9Wyee+zUx6YGJodGf
XZp2a8DQ9wpB46dp0qwNzzr5SVbjBXpHoE9Io/sMhJf4P/bOZSlyLN3Sr9LW41ba1l0a9ETyO44D
TgABExkBEbpLe+suPX1/IjOPVeXpOufkvAZZWWaRBI7jkva//rXWp4JhWbgfmENxiLPF5PDqCStc
UJf86FGV7WcydxGlhN58YZk6EuKIWcUAZzXEHFRL02+XwajOte5cCu75D3ys6DB0Iv3eXGZrOxp9
RW6u1zLQNjnE9ZaW2VY35M+W8t4tPSlHSIV5YEr5DjDC2Civ9TeZPnwXERUsouZp7zNLYATtP4hm
vKrE3ItZRU+jLvHWm/kQ2Oib1OaxWW4s+ynC/Rw6XIZMVlX83ct4DlctQCrsCmdqgGC8+bn3abnQ
51xmrKecQClnCALmbBSd+TR24FODwYi8CSdL9pS5PUNza5U/oTxlP9HLCli7pbt2GkWsZzUkCcca
d3nL18aluaXVQVxg99UPQByxGSWKk5W5OkNk413kIMe3SszF22jo5sXpyIrYnLCChhbPTcFVxJ28
S1GPk8qGE8a+zQ+cKYvPA6sS/dQakT4FSbtQHOWrfufFqhRcEvEzZD/tztEbj7o0BFN+iTXo4ibW
tkOe9We8VhafmIoKjFrZ0gisZeQxOPX1paby6mSx599Gyi5pZVLRM33G3RV9Kc22S6uqCqG80i5d
7NlHTgr5Xhe12qYTzZjkkmtrmzTTr4ramzu9jLunsUnHg0xc9eKojrUs98INYyGzrTtSLWLJNMRv
dcxLTmGoyNpJ1NzApG6oQ41PLZRNl7HrmSP2XrrHyyqwQVjFD7clqdc20XiXO5q4baKqoVijbvbK
wN7Vj3kUcma4ndjKY2Ddx0bMHOwtr1nT1HKTVQML7FE1hMFzHYJXW+xKS1Am1+TWfqmXW5izdGCw
0gqMnqy2XbTD/ZJzxsvpWOfJNXh388i2X2XtyL4y117Nzr9QttX+HNfmPOXM3c6XTrzriwiomqlg
+DVpuqF7jkscU/26w7jyBK3vKndiZeD3c9CK0X425bSfxinetObyODume5lSg+4oz8v2OCT30CPa
sNApDR/q+Kea5r3Z8cgbVF1shzQjLSmm6ZQOeksxbRsd6Tw6p7G6WpFtb9zIy6A1OtNNlOFeZbWh
Jbm+Rda9+jl3V/3G7WnXWXM+1IbKfV6OWfxgOpkiCN63wI75gVf0MfD5mEdCrGAi578Dkt0vWvL0
RU62vyjK2RdReW6BK0/eylm2f4cu89yGwFw6K425/SIzJzlZfStwvpjNPA1fmKUfNAHOufwCO1v9
+BitsGd9xT5DR69pUrCtW4SF72ox0+0inWvq11qYLR19AWwtNwUluXfKBSvdroDpbEVN663e3Y4r
fjqFQ93EM8s4GzS1NwCppnrCOllf5GobFANCj3FGcFHXeAVcGyvqeoZ5TdQtChSlN+/jCsRO2bXR
DBbRUq2By44zIcJctVVIt+8URitWW66AbaTrdC88/5u/ottsKNxA8cYAWeDTNSgqsFTZXOjxD4va
+khomEKTB+c9xyvZO/uifMdIKD8EYuGnm9vZeVxx4IbXWgeTfsYj3WGPglCNoN5tWCCID11+XL64
4stizWeL7fuDXLHjRSOK2zYpPxhA43JbGwo++ditGk0FBD6FXq5WjHmnqfLTHZz1nhV13a6H8rNr
dNDnHF+crcHm4dpF/hJyBrqaKyqdAiqo6Tr1ASdh+WrjrlB1YKfjs9MDWleSrqXli76u5q64yyvl
2jhWwLNjCIHUHq3Q9lKHs8FzcG2NYzSsOQcUvvdJ9JkbxxDb+pVdg/dCq5x8XVYs/JKwhEWeN6HF
O1/k+F6M1bdqXefb62I/Wlf8tFhOW09fjum6/perEaBeLQHpag4A2UoB0ZdjwK4SCtToia2ROWs+
QjGHkuzLXVCtRgNEu9V0QA3FlweB0/NqSZh+NyiYq1kBlWj4lawGBne1MjSrqWHC3ZCvNod2NTyg
qp/zpi+ZszBDOHAQ7+PVIGGuVol8NU0sq33CXo0UzWqpyFZzBS/sicEv2rh+Uu+0DAtG8eXG+Lfq
8z9KHtM3gx/uX6s+x8/35J8qXzE4rl/xh+aj60SISfauRBzaTlEa/0PzocDgN8OkPoA4oOP9Q+rY
ogtWCAY52o9YzDlrnPQPBcjSKTfA7scizLZhsf+93hraEP5ZAiKCRK6Zl0WQg9Djf6Km5Hqkesqb
nQu6pHaMo2pSNxU7LtwTHkt3NwahWOYmwyZFDcXjkkrb/0FK9GeC5/3RcnOTvura/EZFwfSSu1p6
gxt2Qp80PBYmEhRoyZan9WuKs5e5u7Ieiik3icdRPYlKRVoAOLMwy5vcT9s9J/gsu7jEnhmZVOHt
WEFXxzKaMQBmPXTjWY83VVlYG2I79g6nHlV60CwfcjpRmiATY3QG6SzPbW90+9kZ1Mnwm/Fz0WnL
KTtOdn4rXouxdvdCpvKtKXMRcrZxWDq372aT6fy8aL80vhiUai9zMh2ErK0dvyjtUmVaxBrbHXYJ
Yb0mChsqboYGM0ivl8POpveESYeivjstSYwX0CFreFtuSJNR7Jgm4joTHbp2vaLjvRMvoOL9p8me
5rupoiNGGv7LNHnOdhBzGJlD+WBl4KetvjEuTVk2xx4xIhQZrbklKJaj7STpra8V736nGLFwvG5t
CihvVEmrXFFrw482d6PjDD5il1d68bMsqBBfMk//uWZugb22TX3wjfRn3xvNlq3U9N3WvZHiyxT8
opJeHKqy8N4Moyd64WYJ7039Uqbli9L41tTd429NxgHnPqVuHPzqLfknN7RB/tCoCCGZek5mIp3u
Lr98dJeJQAF7OHlcP5FPamidHftMtjEoUPkBJUOlQeK6BLbpHN1UGs/fvWCHPWMTncY+cECoXK1c
z+/nuV3uojERYbKQdE5MQ2OEEZPNdzFrJDLX2ltZgf2RYvD0cXTa4gyYdD4nHJ5uCeWR5Uqi8X5s
VLOr2nb66DwLAAAtAFT355r85WN2pNpttPR96WbjmSNaepgAKp47enbqYHLG+DPBPhAWkr0yUWX6
KAAXuzc6akMdpN1KLa9mETiNvxQBLGvQNcoZ/CAGdf5MXw2JKTYtBg6lXPGsoKx0Y8TJsBsSA1eT
VsLBqEvDvxnKknG+kxYmDE50zc4fp3OqeFGucuSpXeb2Kea5WAYDDXK/arS7recVPqVtVHA0tvbp
LDaBoCTJaNWLYpbRjTYaNFNhwDfxJu3cTPgvCFJ5ALX5RkaIniUtzwgUtvgxUIq3M5jdP3IVLUAm
yyEJnSFx9ms9T8AYPX73a8u8BwHikpTwol1P22BMQfk439SjZnWhh858AlA0yk0Zacl2xqZ7j5Ww
3i7QeULHIblEWzruQ9Zv1wK7AozXsX/G7VTjp6zwT2cRDSquH6c3mmRtbpe+V4aez4/k1Jy+AqPw
WxJbI6akZpi3NNdmHK+ieZuO3vI0TOBtaZXWd4kt2JZR5Mra2opuE69q7h1HbXQK6L9BzXKuvtkf
mspc7kZODGE9uSe757JGWTamYxqVHO5Hp77Hbq1hwdRbGnmlNz/mbSFvoTkY3wxDZW8YFdRGcxje
+7EZj96cJtGxokmVJilFLRQjgzlJccu5kxG6Hh9iSzXnOZMw6EnEX7ATVCFiGqyIMqWuXih/E5uj
OC5K/0Rrdy7SUtUR+7dxLNveCVK9BXZeSQMschTvG3LCGwh43zQXZjE+RbN7ZMiaf5ZCUuOrufMB
2I/14M4K8bvRUZGYQJJQT+18j39ObtKIG7kwlu4GfMT0VBUCTLCs4tDxBucW+IqGsMuNyCept4mw
rLyatUgOMy7lUJsKIokW3Cj0Ett55SG44MHytZ86UGVQ1IkZkuvuf2UAzS4W5b3XVjk65pWSJn4l
3uOljLdKLwoqpYaB/HqrNaHEJ/5qLHF3bsri2qKKwidwqtBsGnmDiaW7XyqmgHHylnuhp/5dmzS5
Cro+WoClOc2+tJgkOaF6Gyr+h03vJtbPeFV2wGB+9GsrW849swiifExCSD3aOdHQQWppjy8SO3Ro
6XK5km/3kSdr55UIDdeG6UjMrh42rDSfgA71GjesGA+LnVpvOYTAwHPpa9SjqtovotbfR/Cp6KzL
E+NDFBrjbBzswZElhuoIk1iqTxtJH8ix9IvrIvQjpwcR+I2pO9tcwDwnt237GzcdHkaZxy80tJGk
6SngmZ0quc+Kdq4CTcXjs4gddfJN5Z5iyps97qCRf+C+iUWkE+cWZNF1Wfr7HpYd8Dicovj5cvgH
ff8tm41ytaQGXBLpnjJbzGIL2Gzf06456jGzclPTy2NGcYhJ3DuArOt3sdcVW0ygZSi86MxaN9/X
ONeOqzSKJISpaJQYnLigkl1f4kqLO+qWDQZEPLZReY5Bp/Moisb3JBVyrw3CuVmG1v3Q3aL40bRS
u9ht89Capf2Iqf1JzBYhcz8C9DGalEd32rL3erffKtsdngAH9Se8PO/ZknXHJCMBpHIa0YYejbxf
Ckyykxa3p5Q5jsVObF3buKrvl9VCiu3WHghQPmCgMl6xu41n7BxDwn47Gl70NNUOxTLY51ICYTNS
e1ebmQoJeqE+WM+TNlqBwCW+BdUZBS4Nnt98L5b7Hm/iHQYVPZxaiV1YRT89lgQhCm6yR99i5kJ5
OLTE+M+JZY030s7j74PfskJvh3ojF9xKYASWXwQLviXQ1qlzztxH+CD2rtNzdjV4KgMnM28H7qpb
mehvUcvYQNcqdlNZnwtSRTi1pjNYbOupUDkLElyZW+oEhxUL6+/SKY/emn6eyBynzRtTCiOsD0m1
Hozh6I5Zvyuc9m3Uua/4otR3MaNqvk6NRZ+8a73N1oI2wsD1suXk+2QQ8ri4mbobtyagThymHC5W
Qc6NrCcuHOEWT5nmVI8cqvKbSnk86m2dgSgdcy+7q+tO31MCIC+41HalY8q9N4nmFgcpgYvJ1vZJ
ZpU7kRjx2cXev22MrD/ETI0odRil7xG0pmNiFciuXt9s5iyz2b6Nb1RPZyHeXlvuWW4ud5ItUJjb
jX6ql6ba2d44vfde5BVBq3CZRnnr2EFeUHEYOOw/Nna9TB8VLdFvDglbwTH3vYxhyvNCfpV9qXYZ
OkUdzpXWHOdWeGGZ5dQNLw3ljq7KyyzQrby6lZPBPianynYcSpWEeM0+cd4ZOESWkUeagznA9tf1
TZ7dce4Nu1QUuxFbxU5EkifoGOmnhfsAOienzcTzxCEyNfHLIxQXdDSWB33HWgMoAlS71d/A0aPZ
kjB9sPGmmyhMM9JP1K6rPwNvAr/qN5Kn8cGYomjrVr1sA9YQOSu1vg3ZWbQbNUJrJ3ofud9VItbq
8N5dcwziwZU8kAI2ERnW9E7/mKRbUP5I95YYjILtT27somohavPoTVGfUUQxeEn9Qe/lwPazrAq/
/OZOCejCUwT5JL/pJs+vv43zwLuGlWfS4DT4FSflIGtw6FMdVujuEFYYLjZY4nN3MydxtdHA03TE
jOfpp8Rq/Tn6vELOCPZ3vqZ+03B+Q90Z5BEhcaIHcCCLjgE1PfWDp26V5L+uW6d+NbnyzHxudnxH
8kk+AgYBAWOf0pBRB7Gcqs8mEvptnU7ekfLuhSuYYe7i9s63BVN2oNh6fVoF6FC4iou8oSNj3LIJ
aK7N2q6dOdRwaqUsH8RIryTu1xkRNhn7g1V0NI9hsN9w6jM2NbWaLKnbEgNymh+cprC2OLmMG1G1
eMlEwxEAR+GWhdC0sZ2Z6nNX4/uJXNYUhAzWCw3utLC34HCwL+kajEJR5KHgnbuO5K7CtOjm19GO
7uKMEpNAFP70yBIt3gxZDBanoy77dpaxEWYdFfuNCTorIPvj9LiHpHfn8RReATaqx2aGtzdoAb6e
pjLLvsVe0b12HD2ZmdrhMldL/FjaS7vz1jebItBsT5Ub05dtlPRwRMPYYKGa4DX1UhznrFWPUVSK
bkMJHUxKFmvHvG2qaxf7xE6Urp6bpNG/6/h3v1d1/ByVrjhbFK/ThVfR8W0aEgt25aMI9YO4cf1S
PuJlb6tNFMnKvcW6ZT1UiXp3l4bljlwmeu+0RCyhR8YlDdMltnDR4qC6y4u5eMkEaywvG6O9Rylf
DJdBN/aMQt0TAs74OZAECSWeRsxLsdzwiqpd1iAebSYAdqj5nY2mr3ADd4oI9IZGl/HHwqmPE79G
gXhTT/O9cj0qUSu/SK9NjHtW0HrKSiajyL31NH1ruATq2KSnx2RZsjNp4vRYmjT14+5jgJ0cPkxC
+1F49fJEvXVkB47u8MOxFKq3ws7nl5xbBby/YRThkrnLnTbXbBmoN8BPOhTXaj0nmQufq2Zh1aIr
QdGAATUW3DXbXJTVQ5VFOmZYUr/Mn+tBVrebs21yuMYLvXrcFvwKsxpBPrXkE9X3uhu98k7Ps9Yk
iuIwjCmdpwBBgTbxwj5xkLsxfjrLp8auZrzXfbZDTsIqLq0GbX7poAhP35ZRY/ELWIaBt7vvRQsU
mq4W13AlbfDNNN7wljQewZiYOsPQbPWaPc3/KS3IURbrxMsST/tIc9W3AqDT8z/IP/+fPOhX5+I/
xCWFRyskFDsbaZhmCdv+SzZTqmnMClMfLzQ72RvNN6i5NQZ+I+VRI8QYxW9Gae6HzDiZub3TrGZn
J/rWcylp7JdtWwMJGbS9v2TEMv4mOfz31+ZQ5EXUn5aWvzYJlfqgKgHV/iJlc3ElZ8XokA6X//od
+Es49eub4CgidI2eK9y/vgE0r04MvcN4SQ16k/jH0Ypd5da7r2/zbyPaf2NEM8yv7ol/LUlefo7/
6/bnlH78ky75x5f9qUsKc6UtEhDyv2RJwaf0jz5Ekr6Ac0yaGWhc9Skq4o/+9KKtiEbTpE/I0Ekd
sdn+D2XSXBGNvu4gJNLKuvrb/o457a+VV4SN+fZcRJZNNNsnx/3P3jSVWQW97FV2bow+nd8tdrjA
ti23s7Yi8bXKxwnWjNl8SM26LTX8ztj7mxDJtDrAKRZ7R2vnz8aEIRWS5bWJYc7DcjNVjvtTNYW7
SblAmkUdqo4gEd6WvBhn61EjnMYeOBh6g4zpJ2ZL8k1ijpFvCaMuGQQpgg6d+zDU/QBbivvPSpoy
v7BTDg8A5MXfeVSLpeFLBrcneAhSYzpSGQO/yhh+h1mBj8mnBK7GFzUy4WZeA5EUHi2UW/LHHXzJ
7As2SdQE8KSXWWYhXtLfmZSVHDwIlVhxK3GTMnWyaRfqg5NZs3OVnO9to6jccJnHjC91Zm15kxX6
0u2/L8D/2U7AW/tY/vUFeCyKtCLS+4919lwQ6xf9cfnROYqvxKDV0sYehvzPH/1x+fn6b/ZaqbO2
K/l0T61NpX9cfpbBH2G6gkHvuPx9q5z/x2LApCvZcWlnxNFJy4dw/pY3lCLAf14M0IFI2ynWUEyp
a4GFvy4O/sEbmjpAdgu9TU6Twt6GPaGmUxuXyY1ULlrrPMHCtHq2izJXZNbWtgjE6cGzMTW0KDiH
Ri+pSfLqwjkti2tF22KoFzCLQkwPWGZKa69n4NYecj9rXhSJAjskxxTD3YgKEueD0Q6MqiVU5iJC
Lgj6Uiy4IynMOPuZ43K6HJvluOhLZwGdrP0t47zZbAeSsklojjWx4zaSrFA9Tf2A6Ol+fDmlOs8n
q7IImG+JLLo2nD3bsDc6Sq9x9o0u2bR+6dyOFs63cugpMze0ndtSixMwSUF4oc08fZRZNj9Miegu
TWyU19X2V23dqYbsmnlTbAeVLWLklkxeC1tikotHhSRZz4eYkr6TIZv0hnPPni1+Q0CwTuudXWGO
M9qEnEQHHF3fTDZpF6tzjZfCZyeemk3xqBs0GviJ9RYTTbsDt+dv2Dea972RNccB+t4m0Y37xFna
DWled6vNbJ8niFH3pqsVF7Mar7ZgqLSLgvuanNzkg6SW3FsUlIZIyPmNXpZEs5xJXYeGUxXQrDS+
Ze6zLmNSQQNgCOjPYtwqo64vkWzKX9ng+LuBor9da9NIhhLdXg3H/7Aj1sY62MvQ0RLK8Fv+h7jK
C/RnPWhYEYSysE/w2IkTkCV+zJrWvJqTP92Y0h3v01YQVM2THxlFoO927Yxwu6cbtOF5Y5OjCaBu
Wxylpca9eCofiyYHsZsX7cUw8yTseEeA2OQPTZF1F22idjrlin1i3Uq9dWtMl5k0+UZSFLHVbV6p
RihsI4Yo/rZwny6DApZ1D1O7RuqqsgzjkpT6jZkocZpF/1nw39/FvVU8AP4l/IGx2L+65OUfPCz3
aNBRxv6L1oSLpbFTyCRHupxo2n7R+uoqDD7RrtN3ZyO3rJu5MALZmNaO2bm9ramqfUWIp39F67rk
ZGVU7pOPLhRq22BtVJ6PeybneKep/sahHvgkEud2GFpFHMapCOTWHsCIbGLwqYohZ0gjeTkJItR9
hJvXWbpnjSMZRqEr7S9iF7k31rDCuFSFHanP7hOzudPweupzA1e4sK4c/ott5cmPVrrusczq53lt
8cKR8Fa6TbEj+NDN1PIbMNGQf/He3RTzpxbjc6l1ysGWXrxYvY8jb/ajgxwH7XaEk7mNehlvMmG9
cjNs7wxZTjseYjUFyLF9nHE4PltETXl4uy2bg4b4Ci4ZJ9NOLjNTQN7nlbii2vZu2ewL3MBMnqel
S88d0KIAglYwY1YFNpsGuOqpILdKCjGzcjuOMt3lYzaFFrPIFbhG8SA9Oz7S6UWoH1nkSJvi9FBO
xbKvupxmDU7M+yWfnFurGYh6meOxAccMe01vx4fR6p5x3GkHTc32ha1Rsh4c6tYaBSZAzSr8jdIR
pu7naDRL4MP2pWy8H7Wq7a3jLD5Q51nuKNUFi+6l0f1seukdhpP3ypLIpQpD35Lq744cbNpwG9G9
tQ0/8ors3DSw2m/iokIDM2w+0iIuoCxYBQNWUtzP3HaDBMxEQIU2oTe3mt+WnpL4IeL+jOmmO6fz
NL/580Q4kcp69aganIvCIYgNZfOuxqFLHYfPYHgfg7E9mhJRgnWlxbRV2IMgTJXVR5kPxIPTqqOC
VFb+tcvcX7JmgRIbhH3GxCtQ9TwdHxTFB1B2nKqsI9hBZT+hXPU22zaZOtpOX6gH8Iyu3M0JeSxu
7uwTpv45KeZWtw7zUHUnjj1Jz7NFUx+5RqITlHxGx8yUoIrd5Y1XY22vJ++Q9yiQ58lqnIeJB/aj
2URcIvnIRw+peLC/t3ranJKlnNuAAlf7R8enPw116iRZhGiRaxFbl+5V0VrClI7J5VQb1NWqOYLk
4WdVDLK0O86U29wlRV88EjA33YDghLtPQAiNob+MySs9RO12MKzyoKdx8u4xdvvQR7GTEEjorHNs
NuCSXUuiRy8jVbmDRGoazWEYAlIGGHS4tf+qcovZmCK18bYb2vZ+ngwQji7xpSaAHSaxYZF+nwIq
4voXQfLwXTUifeWZjAedbNAt3rHyLhps/5eYkp72jSIyrxrhqhctL5ZLKYDioRD8LEvT+bQr305x
wZmqJ7E6FNuYIpWjXQ/Hkrtt2HJ+mDdz0az7/Yh3EaU88Z77YbbPaMPFp5aJDPcTx+gV/JiOD5Gy
nGeeI/5Wsnjc9XgMNNRXV0a0+epJfGzSafrIkRUsbkYxJkNwLWshHA6gck60+zRzVqqBWTavdHXk
F7OQMQf1qLPc0PDLhfCJyj+tTuVXfDyPJNE91sN8LE9sjEs8rwkXqwRNcLcoAHthO7beHBhUt5Tb
2fDFrSyS8dUe5/Fn5CXqzbMIlKbMPE0Q+Qi7waRm7dTo2XBPvQ8yqtk22oclZuqbCYZS0Ef0+0BE
RjYHVxvlmx9PlRfOS9Qfpd6ZZDjSTKFdumX2omA6W4FXm90V6iS5Fm0yFYZPWRy55oiS9YaQczhb
SGy8cn9ruo14jfwusrZVKnI4Z4MGALyw0mvkS7Fnk+xCyesBCREqwBVoJmxcbH1gxZsb7nkeO3XS
k87ZONISm3mA/VcYfODcQi6MJo21VQJPKV0MkHYSai4CvZUPet92mxYryhl2C9YkF9fUZnIzeWxd
q6mCsqia17zJOtT6uG/1kI65+juES1ltOyKJit4DtfykMMm8jQTrX9Nwflhx4j+5SVW+13Fb76AF
DsWGW3xUBjNIFy2k4Yg7Is4IcUxd4d76i+W+DXZTYBuVmNyN2AbEN5uz+cMdMWp0kW4++zge08Ar
zQllusF7UNXQ8ojD8X9zAMPegSjvfPXySA3hZCT6+wA8O5SVLd+Qx7oH28fGGmaTIV77hQPkNhZj
z2dJtH1AdkT/9BWL3W1UOrF2wgQWfcf5VT1h6XXanVkl003f9jPCjqaR3G5a/CqUzRyzOL8XS59+
V5V7ieeBLFQJBsfTtjiO2e7OnQ/vwofegfFuE/tQltGxpXFH5FULPD1295BKV/J6M1g/KE82qAqs
ZfwMDN5lL16ObHd0zdTnUG8ZfCGLxpe2M5btSDfZ0cgK8gWW3W0WaRa7Xoj+rLOCd/qm/JlkRk+V
V89Q7GTsfoKBjMAmZ6h9irEF/XCsOtoNNWTIgN8mZDvZWP1tYkywezhmYRaPbDTVtIkzi/ofK/uU
+DOrAPUHN52WFNxazPG2Zm/7UkRT8Q2FOtmLle3Y6FF/bliqsgahMfwmb0o/jAVnxHKMTx6dEu2u
alR/8FIfmghN1fn31nNpbsC4wRouSW3M51IazhZbwnKTa7o8jfivzvyExdmw0vQjWtKO+FTXHUqp
hl3sm9VRFbG5MfLlRc54SkLd0Jv3mA3pvakU22mRNr+zAf4tU/03MhUDLwHF/2pKrj7T94q2vd85
0sfP//u///iaP4dk6zfXh9Hs0o+Jg85FZ/wT2eH9hiuWExha1Newyx/9OSPrv7moVvAlXBuV86uD
8s8Z2f2N/D/SEmfi30frvyNRoWf+pxkZwhB/G415huMZf8Vm9Exr6ZJM2trGMG2ojSne7YwOIML/
wqACjPQDbU/tTHNarw1jmMewXR3y5reLE1lTqIMCgB2bDp8uDrK7hXjQmy8yyh5iP6c3ga8qN1Md
8RmuluqttCOT5LBu3GGgd0g6MqHdYm3zFsieJdtXqGIOoS3v0SVZfG2mfrgTw3tZN1wzDJbPHfmL
1zpPBy1chqJaGEjk9I5trZyot9fmhdN1TA5x8pH+A7OjeB2BS+U/Eq7iGNdQSb59pnoGd/CcklZR
E3eAwu9v11ylyb0lWliLNoZHq3ntuYyUpp9RBedl5l75a1UPrIrkbGbu4G15YKXEB6sCVk+u5fXH
2mbyWndiufTtLMLeLNobwHbjB6v46tWiFJpzrUdhPXth9TDLLH43EoPJODPqoCTuwAMKYi9PToy3
3nhZaLu4ZxlRk5f04NnRYjW6wEDS/OKZ5fRA+zwg5bnbzG19dN0R2Q8wQzhUPe0w1rwfjdS9J2Xl
G5Cbyo8JHCnHsdK7d2ydtWGXdY/mTGIB3nS7pQrZPESL1AsaeFip213sbjIAwze0jQDMW8AHnIal
ILkuYspa2NUp9+yJ0qjCRpuLZ7OU/SPgAU5SvU6bF6WD+veUxuHvncb+Wo42dSeVr53HBdN8VzHY
16RownGKlvMS6/1Lkc9ShWtb3XmMGnXDJnj45eM+oxtx7rR80xZYAAarKrYS11UGo8pnl62zPb1l
nG1WbFKfv6s1ShpT7mHv47Rk82JQUvWWZfQ6rOl8JYNcmTEYQr/SD+xF0iuHLPPFiMv0wV9svpsp
3OZRx9u/61Vi3ehGxpCQ9HVyYBTGCj4TtzC6QR3GWR+ucVLSIEkpyatWxc3JFKX/E2nXbXaOwCcT
6ObopVtiv/4V4Qd4IondWvuexaZzn1gpExNwAgDpfrvkH5asTX8lfec8vYHS+jZOC1Xq1Td+jznB
oDa5d6esvW31OTm5hLj8rV6PWAijysKuNcflho8rhd6mEmsdF8BlTfHneh1bt2qw+nrLNkpeMvYZ
KdiDkqv8+1TpmUUzSAyki7dnYpNH7GtIBf+qKz3uumDyhzlz8Cz5kyjOFSpY1XH41DoYyCNOwGig
6+U6j4M5nxL6fw9qdO51L+PIarlLaJoMZ/R6+I9TwdWzbaHEv0YR3gq9iDg9uT3W1jCXRo1drLUf
6aLBvj+neheu4EDyQqm4WIzX5w7f6N6inSVo65bgG9RDAGVDvqUCjo8i18s1ajEjBilu3Kfpa1xF
qBDZvZuSfPM3lmSYf7SWljBrgYhR2SD7lHYY++bZ4gj9oOXe2lC5Tsgmo/IQV85tvU7P5TpHF+tE
LftyfkClMI79Om/X6+TtzW3xMDYm/r8/5nLi4KZfbIGDlxtITAENNGmgq+QCHx09kAlfMOoP2Yk9
L3+Tqal9v6oBPrKAs+oDNkJBliFi0SIW6ICC+WtWNWHVFRIs2/SRojXoq+rw/9g7k+W4kbNd38qJ
s0cH5gROxL+puYoszqREbRAi1cI8Jsa8+vNktf1bYttqe++NetMkWKhEIr93hPKQtylARKgRCZzh
qF00SpEpK0JMwm69AGFUGsugP5gvGXJBjle94h5GvXmVXQAQK8zNnSmT5/mCjgCTBGIBLwE4wUxF
0nFqP5gaUyGw6oWx79afsuyuB3aBn4XdX64o2jV3pVk/jqlTrspZ9OtJAzeEVo0b+4LmoM0LDiLB
FYLcq4DQlhr3AQFqkQCeOkde9RocWmhh2NsaMLIkfcFEigjGRWo2T10s3JSP16hXOHB5DufJ3fmT
Rcn04F75GpYy485GjaahKmIF94ZXGXuXk+66hyO+WS7olqytcRVoyKtdlvABphi+GiVZcZ9rcMwP
u2+iTsxTnsbWlSrDdmtI2F8y7GYS2iE+QNkClt+TwDuxISGF7hENxykNzMV+vNwQAYlycbS6Z5XT
yWZ4iL3sML336FPmkQDm60C9QFKA/lAElo9jEUX3ngYGkU1jLarNZePwNYXMHptcA4nFHH1NNLRo
a5DR1nBjqoFHX0OQhICU697xT1LDk/PA0iFP/5OnoUvyZjmbZjM9KD5/qZ2L94nR4iEwQpiWYV52
zqJCckRE8d2XUXWjpq3UYOnUQ92QkgmEyh5jXGd9Cq7aJmX7gLO92LQadnU0AOtpKDacZfLuXvDZ
sJZyLfLhgUVY3IS1WdwRqgSPr6HdVIO8lmXquH13o+HOY6mh4CJwwo0xaHh4sr54Y8f52DLyx1KD
yJ6Gk3uUJDt5wZjZDjXejMpuja2h2i0XPBpucG9piNoA2j15clowyqbz0e95Rc658o8GLdTW5r9s
0r/HJtHO8stzcj19OCRffuBvh+TQ/M0idIuT808n5ND/DS0dig6b5hdh/0jiuo5mkSyMa1BM+oD8
DxLXJWDE12dukoYwi+if+g8KMkkE+vmETGImEdyOz+k9NOGTLhUSP7BIS9n3YyVSwuPacr4yMknO
Y27nD7Pj5d/KalRHPGTgN+iYwHLyC6xzAXguWE8kpHHH/AsCxNg/3rlOH73kisf7qtVgUdJjVDjW
FzQnqtj/1yQzAS3R/btl2BQvi9dP9wPZFkhqlrIgxTELim+jBqnGdgheEryggGcXFKu/IFqVBrfA
ao6JhrtGDXxlFwzMv+BhlYbGMPwXv0OnHmOSrm6ycB5JJ2vdBwA/ULVhbKLvvYbaYmM85ygiQSqq
NHtVGpKjY3f8NMctuT6LTL4T9gBuR3QfqRXdLO4a/AEc+RdH8qTH81mJjoK8EBf/d1Eaxn1dUbCz
EmMZ34yGTafWBTOMQeOg6GrHvbaTLIdGZsMAr5pQYyr6Iw6FH8kt7vDk1VocbPFOUAZ7qXm/FWRX
8bhYRJFyYgDfo6DrkE5FvMeRG5xoPh33Zj03zkaVpf9YJjFZf4S2F2K1LOAAoPv2AL6MwQRnjluH
3xZyJBtYtU6AvhUjBEXY9Ws7ytvTEOXZFmkYeZuwR5hv2zm86ojwvTCLFe6+JrghvZDYaUIbh4dR
lO0hXpL6QNSeZAqJgn4dpmVRr13qAh7bYupPlgjAEYnLuq/DAqO+0VTFrYUy0SSfSmW3qb/U5IMh
B/5cDPjS/cHtA8i3Gk1SopZZR1+JkGOnH/XE3k3ZtpBVd4uKG2BkTgHskHcjuZ1mXB1mKvtTn5V0
CPvJHN8FffMdxcAyHMxetenGIJniO7lohYs8QRXTKnVV/151HDsOEUrSF1IBs+PoVO1WhUum82b9
8WtjhQwVUwc0BBq1Cw2nE4wcrbOz6pDBa6Yd5Vb1Ms5eWpOYivGe5K8Ua6+lIIj2whrTh2kRyR1u
kcUqvvHt2pO7JvQ35d7OboUw4NqkPK0m9MQXZXQTS9wEpVWj/nL7Ec3f5HP+suznOOAaeLw3dIA8
unKOt1OFxmndW9ZYHaLK0hEE4HQwYv56DG1xAsDOd+SXlTze9DssNTL9OJ9WogKqodK93kqzKddt
b0W7LMkXisZ7G3N4iCUydspNkVtXdh8ioDQtsZpr9wFR0aGYTO9aNW60XswOZN+slgOkJPd9IGcQ
p4u7RJsq6FiBbtWaNwZcqL+RcqATu4uQMGP5PdllV25TqF+ShMPpeiCncjNhj9q3HrQH5hrVXvmy
HU4IhsuHxarcipZb39v7WYVVLZT3KuHBzOvsO3bUZ8vAglQE+Tf6pN0NcZAUv6SZfDIGu7gpplms
ZQVSlc6e9Uh2J7tWgJyVuQT6xPShmtC+JqQ+xAGhpQjqxiG/Q8P8ErpdsY5JXV0ZtXPI+vjBR8ZP
CIiVrSPc9essNUdvxfwZHDrlo7zPfX236+kJrU6yMeHUjoKaKErpfKwSdmY/+ISwbtie8i1Dg3fE
alMSFhxyxoxdOZw9zqnbds4QgSPD/OQUrvtZlF62SXLO9DPJxCcx9OIJjGW4aia/mNmkJHsKxxQQ
/9SLjHeTCDhAjjxWtyZRwlA/cXanRvbGHDXooVauexiMEEuyZYQzE2U87yJb0RJXmeWajGBaONK8
vSkHomZEV2oI0P5q+sw0+BHG3RyRG+qFbb/FVEMeicNNuSdnD8hEQWuimC+427aT8aByCAvfUxLz
uefOCMeUzv28ThgLr1NYtNtMBqgyTY+4gypXDCK2uTWDhrokVwy7TgblZ6aR4C7pY1D3mK//c4bB
0PYG/Ab5XN1aI+11SxGbT5jHiu9ycftXYcXuo6Dr/r5tyapf4Eh3BS6t86j64AipKQlRAdnYEuRV
sOkm6fCYug5GqEQ6Xx3JknacdrqGx6nOgdVI/MCedSulR2h8D54hy2l5jK1SNyQbVkoebcjJnGHt
Wnro9szEy9ZjJnOkwQFbZhHfWiExkSmhRJixBhGQTBAIOCYn1kVUQCVRn6iTWTTJrgQyQp9XRM8J
MvNkRSKm/MLxj5BKZYzptT3m8kCeRCshl+a3koLTtXIa9eSMDqB5lIkOm3raxyvRyme8Jva1Api9
BjgnCaDwzYz11iYPnj9Yj9gkbWKqsobQrhaemCCE5FPTNpIgEH++S2QNaMbG1B54o89fE+I/n5zE
FXI14CuFrHWQKduuIhRq6E+k5d33AwkCzOeO1fefzdbXh9uFESY3Py8kjKEBm0WXfnKZBUjO6Wt/
4E2Um9gJVJ0gUK+wqGwHC9/X4owzUUjmrL4F/ehvo3xhDO5StuAEU+9IRMMUreJkGfaTWT5N80zT
Rz5RlYAm+shXWWxIHizuHY0keZU4DbHRbFoC/v6bu/cH8PtXODKIJhKof622uvpaya8/a63++JG/
n5BpaqYpXmDs81w3tC1Oqf8rdbSROro2x13d+kof6z9wZBRRf8eN0VYhurJQQzs+pzs83P/BqRgQ
+k+nYjSXAqEk6svA9j82zbY0XRVZPPtXpd0E1pp+LIt4NAvmsV0P0mj6Fv8xtOFEjKlTRzd1tfAK
7jzTADlQPavyscAjZ5RInHzkzltDzZ0bHYKIFQ1uOiKVFG2hSCZPcJeLXdmhB5huevIpCflbbMHp
gLQdDCG7Xhalfz26rXzP4+mePAoBIWsbYu0mvtgVePYQ9rTxprHV8mgESlnXqidNad1iCYOu0WZa
tYdF0W0Ts1UQwy9NiCvREXl2KNpgaO8wTuePXRuFr7JQDlM7L12Lh2zMmitC6BMA5SX8bNAoWXOJ
xVfbOSzsdI/WhOJSZ6nKLdE3wW3eVv5rC1S7McJ6+oKngTcOM+2uHhbsC3gANCpuY1usHYqNcBIa
xJWosjhmmPu++NJrP9vSAS62qId4r8PgvZiXm8Ds6PAYc6IM+Sc6j4PvEDefmgcqcaxtnznhegaX
5P+hsOB+yIiOXpvLQtPeROLRikN4WK44OrMluhG1e5PljYfKUOXdAIH6MiclPFy3THuUcMt9KO3l
xItRI9LkhRqQaEZ6SIos/cZ68O6zHOPzdqxt4xZ/FyIxz+8whM0WsG5fPSVKcASnJeaOV6xYj1gV
OA8HvX12vdH+ZNSFJDSltZ3b2o2HTdhwXC4R8x7H1FJXBdaDcZMO7rC17GqgJEHbdTC275zJUYfC
zWYsS1GrvhhL2eyCtDD2eBTU0U1s9Q5cLY4JxqlHZS7RDbkT9XVNOGy5dxU9j/OgfOq9d/Po9rbP
0fNv/wX3c8fkbHjahrFOTShO4nDGkHT7U9bIeKpOYHtTQTUkVUBZuEMVB7CCGR1nwER2lEL0i/zi
/b+Iw7+FODD0s7v9YkdlYx7e8+Unau6PH/o7NUcOhQj/rg+3f2Dmwt88wAi2WTSjAaDdD+Lx8DfL
RSJOtoXj44TSeaT/2GFdKDkEpxbSVlwi/xHuYAFg/FhYRZm9CfChe1OdkFeB/UE87vhO0gX0cp1G
ixMPSKEl7ieih1njFVW/LfPeaL5lxgSv0mKyRC0UhAQvjf0BYeK4d1rKrsCWSe354Tb+E2+IZ39A
RPjT+HC8iUzbJyTT/MgZztJbvJzmuKMgmLO+DTmI3waKIByQxsjLV9ZA6J/lGu427SigiGEzjGbE
BsjAFH0Lqsq6l+jm227bLKIUn1RjxDcopaaeDVtaryWdOnTDFGNDhQgpPSR7exmmVEiBQBo4R3sj
OBCFpTaumVfIXS1qkZCT1GR5dM8J9U8cnYwyQ7rkFS3COFksG05igNHQWuGJ2FBL03/Zdu7CJ3b3
hJi3cAqcO9Kbh+ewJumdVIVyXLGDF1ChU9a+lUtpkjVFPj+DGyYxysNAZgF/QYJ31OQlxQk7dUHZ
C0UQdB6hD74n+4fQm3hCBEC3UhQb+y5V3amNM2s/DI58T82kuw2pPtv4mbzCgnRqsBo/iSqluyQk
AkvIocfXSGvBbIzGhsZpdtwCDummpXuO1oFkZ1CRwgwzWPWD4YavppNJGhgxlm9UXiSfbdxhYmUO
3nQ24JzuUZEgYRTJIrdTOs7XsVCP1AUVt91CbS3VnBXGusm34l2QG+5bJ/F4Uj8mV7OH/503s5n6
D2aQNw8jtmDysoPyzhuV0O2TxK+fGWuk85zFCDFmy0hvlWq3DLr2jtbf6WmBNFpVCRqG2W+8Pdal
ateInp5Aq/OHtQTC2Cp0KofZoboad5ixcpSJsZoIkyM4xLS22ti/5663V2QxdLuMbNBTbDnhSfs6
TollFhTYVWbxuSEd8KkWDL7tZJHGlA8GcItMFRJie752RlN8i0Xi79DNtFu4VxIEbILsKTLqtnZa
9wR9JKO7U+2EgKnJm+RrzrJfOXY3r3tW2kqx6z+YApMQJqXxypvksEXMFEJNJcUWG3eF15HcAzqF
nYekL6kmNJW9irs0YUkTsRftJkaUZa3QlX32+CVrMgd4lwbhsPWoe/tqx1mC5XZZfrfJdTy3yBg3
wTx3BxSVkPE9CMYrb2KFTBgy5WiPftZt6slZkrXqUUnueQPDtApPymBlt6Ww4VZJ2yapLVw2RVzE
ClEz/Q7eLKHLXKPoabzorKuQcgGP3EazOI74CeWqtIrkOmZGpnOO6A7HJY9g7Y4aCxsJ2SCslA6y
IHLfkfJMuDiLqXtSU1Nd62oGbp9q87OHsmDn1CFxAUGqn64kaJHccN4Y98zcDjkJPQm/ggRzby/y
2j/miHjCZFJvYlR0JUzSPYbEjK4AxMAYG4vcBXbC6XVMAOtWDTYRc1XGqrI2edrlaHGwvC9IWDvx
paKQbdh46EIxKGJBHm9gq93jbDHtrQjiEGh4xj4pr5cacGcVLuN4rGO/JrWeTYRsAqAv1Oq1T4Z/
Gtu3ENHTvd8RR4c9k3xbAFJZ3Lo8GJDuQUK2Fzl2BnO5hW65AfO48dkOrsoEMyQS5qJ84SDUkvjl
9HRzkYt4jjRHaxAnKDdCM7ep5nAFR6hiYw2puzE1x+uzRrGHa+Z3VF53nuwkuUvtKX9uNEMcaK44
piNgUzYTU/uFSvZknr9ncQ/BnF7IZsA5/06mS2F8xq4AHT1rZtq+kNTiQljHVGZ1O1fz2J2in2kp
remV/AXUC5rvJsa1PQCdbJThG7hXNS9uXijyXrPlSUhYs5jG7pH+QMj0yPKTe8uz7U/1WKYPYplL
6yA7Gd/hwGswSlAgUKxtkcgv9YLXaOWiBfUI4YbFjzSfn7RhS3QnfdvnHiUF4hLSQxLUcwHUT84k
fmvMWh3gjeh44bBJ2Gd/h2w3KEhpBUZ/Gpe5RBya6hqdrbPLFodw/tyet+2EKoG9YT5mWqmAltTi
HxYd+zwPeQ5HRyELZQirQScAExaA3CHTygfrIoIQi60FERJtBCQk8/QI7nHVB75/+doORpBclUwT
wH4OH3K0xFYm/nvmQOdNgdsQqjc7L7DczTFjWLgLncTiquW7Dd3PQvRy53Y2mmuKQ9hyvOI6XoII
JQfdNAI1o+8Z5HhapbEJTOKTmsbNbhaPdCiXwYEfULN9W/GgIwPWghJsKOaaNCR7QysSrHLHP2lg
Gl8yLUjpbGe+cr3WLdb0ryBY8cLxfdQiFkKyxKZDN7vX55K3QotdWKWes0bBhwbGvehhFi2NkYSd
JMhVnO7KCbS8xnMSdDSWVMKlnNHA4QHtHjq7pSO+eIPU13zxs76vtq0W6mAXQbOzXPQ7sau1PNlF
19NfND5BIiZm6UAT8BcVEF7o7pWMrfwFcRVfF+ENbjbeGjSqPSym/5jPkbfPLtoih+ByRVhq4pzl
RX0EAWjfRnkFid4n9ZdFy5R6LVhCwcP3ReAHOibanaovDvJ1ficyJ1sLngDaYdOFlkEFrbSuJdsZ
T5GWScUXxRTnLtRTRYBffCWEnX+F4HqVhkXQ8GI5KF6ysDllaD4EIHtgALWjPkrWhGqSWWrUbflA
MFR/U2uPDv2pKZIJbdzRGlQCN7WfZ5DyIQ4nXtY4EM9kDCXIrHjErlMYNW8DBQvxOrkponmvdNFH
6IzlSHuIUCa0b0HYYizqlBGeIF9JioEFI0ELV0QICqgNSZ32JgUXm1KoHUv9xbzUpAW2j9lQggE/
y8br1lLoOqeL7am7WKA4nnSf7IsxanS0SQq9Ji6Ei3XKZA1E21A7qsas402AxLFqD6QyufNmnqIE
iz4icmwHhRM8ztqhVV/MWq72bQVdzkabhDo+o/aL7NwlSz6v2dpLxCzB/NIRGfuA2EZ8aQkE3dc+
6pdVTiLSu2tFWvAq2mrfyg6CzIhLqo8SS/HKoKh42KdlY93ZiNvLU9CQuxMPggitynRT2jBi80hf
e2GuKwJxV9Kh8ngzowxy+is/WGyIoP+Odf/WWBfaAfjVvx7rruuBlPmPkss/furvc13wGwCXjU7J
+YP/RcH5N6wsdAkyxNKNI9HHgAwd+r9YmYOX2GbowscI30yT/D98iTa/MGTchINGQ8/R6D/CzpwP
k51l8YDDJsN4MykK6Ecmvx8IZfp+p4HU3+7osXCDTZYZ1oOZtIqw1rTZ1W0WEJbSCPNNGiJ6EjS0
kSFdRSejSzEE8v6HahbWdW361Z7o3lG/Uyh8DDivPwVNyekhafBd1WYfri3UHrdWZQy/Zx3CTdp9
ihfXho9oSnrhWesRnJVL2Aah6CNZ/rBfVmx2074vDXVgH/Ifh2qY/8Jc/wE85A64LqOjx23QBlI9
X/94BzIOawyqTXPkqDnfQeyGe84s4drue/25+Lt/WCL/bGT9eZa+XA+4Eqs3IKnu7f75erYBnxvn
eXOcjM5ZzXHxpqmqdRpxD359pQ9yWn0l4djwtWQ3Ai04Hz6ZAutXvN0LNAHMfjbbNydJ4n2IPUwf
CY9x90uSRQ+/vuiHrILLRXHighewmAJyG37+eJlpo2Pj9HkcfPbDlaFlQxItg0edk0d+4H9+NQ+E
AwNvQAKDdv3++OXFYTClVZmRFGZOXn6uOoo+yUqA3h2K8OnX17I+WHj1RyPThosIBxcvApGfLzYT
upQQcJke22Qu4EUTZvlN25b1JugsOHvSLW8HxvnrSebjAfsshaK0PPxVf/if7zAu4oDERRNESCAq
+fnPwEQsFpqJsmM70Mq14UUv6SuIoqfQxx/2Fzf4z2vIMy19Gg5oMaHU5gPy0zEoO33nZzhulLqv
g05ueoMnGN9InpDClMJxioqQ97+47j/7kMK3aGr1fSITzA/7Uh5n1HL5NDtVUztyKOfbnJxhol8x
Jd/s11/sh2u51FlAgWscja/XMrV858dF5KbGZI1JmB5T5nkkc4sgscbslquYKPnnX19L/64fskwu
1/JIA3Vdwkxcz/rw5WVlz4zC2e2oFjVZm5rTwqlInfFv4q/3+f/FvwNE61bh6v9UQ3lX4wCU//N/
P8Ji+jMhK0OPxCbDcrV//kyDX8jOr+eUoDjKajjNME+s3KWCshwd7zFJ0xINLXJcAn0AkGgdKOPk
jziDf/k3fFg7+rMitGCjw1xvk7D7Ye0wnOVp6/X8DaOE77Aoj1jFyojPkbOUpzoOGGd9Z/mL/fxy
Cz/cYlu4fHAHyz/uwQ9f5xj7nO4iQYwPLtRPXeaXJ99xl5sGmmHfOQ2VDL1Rz3j4ljkW62iio/04
+dX8DR1S2703SIZOFIQgU9WUUISf7RSpzLj/9Ur4Z3+nxxcD5cHpgICBD7cn95xoUsIwDqYj/Ldl
GdxuPbYFYxaG/cmH72AEWy2ZIfCd11N+JvCLICCHFPTjkNfuFfaq6Igy37kJDV+KHRmidYYbKhTj
/td/659XbWByN6HsyFHw/0SwmSEp37KYUgIUTcpgc0xgObOL7Le/vs6fn0QyGPjKmEIIdxAf342p
YXNTDJke66lW92Gqi+6qvPauoGC8x19f6+N2zvIMTAIebN6OHli5RvB/fOyXQHrSnTO2cxoJNnEQ
jRuYfGr9eFQQVjTxupkJXLWGWbwaZRXvGWn6v7ixlunpJ/Hn5Ro4sJcmphe+6OAjgF10jWHzZNAE
P0zdchSFzWbah7PTHOOhUfeweOabl9Ahm5Lppsv0Eoqd0xRb7opMc++KcP/oFA7DcoeewR5Wss2o
7W0JTyaaMy/VuUgkSj1ysR5U4UTfR4TTL8FSqDNCPcLxw7bztewiR98TeFdjZ7LhIpWwH2gS8B/9
pDEPPWLv6wSDHNVITWqQgTqp+yWOnGFVADjdljiovxYRnUuKqsQznCvml3Cuou/Uf3rNqSpbxCcV
Ur4Dxg1XApXS4rxyRKfPCDVO3FXV2u7XBO/rO9ue8zyh5GtXc3SpX8W2/L0Ye3falD1KcPK6suSM
X6GkSIOtxerG9G1I2LxrGXvfQZYDG9k+x0bGMZPY5SkN44FEQ9/dT67JYYg6CPktEER/VVkrXoN2
6oIH9EGsN57+mOr0OuTyiOwN8gckeyemRfGqUJVv5jyMz0L/rGTQxarjEfbYppNEowW79xTWznLm
PVO8tO0y3V5ub+RP/dauEvO+cdokJxBRFMkxsmLfOdmYzs85PkVCNlWSgTRfdivc71ddr9ihAnpK
v1R1zoqszdky10VhqcOQNty7hUg/ue5MM3kiW9L9NHQmEcp2bFZ32qaqBTn8nomKtjNmWPouWpG+
dWZIKnXUdUtMLFZYqBVEvveIA8R5Dqqxs1eGzb0tHTt9K+LS3lkItL4CM1HVwUNDc2iUluremwC6
1n1OVZU5tvNtukBKboRrpV8Kv2drQmVN4oGJc97R67DUISLBgGBrvSRUym7UbHGAscpa7SgLYS2J
slfneKK8mgjrVC6rXo7qvvQMiCNtKt8MiURPlPEBQIGzSeE6ZoFtcQg0X5MpNuFaAlYvxQ/zXRch
Rz0MRO1ScF4bTz5iOW0WcpdzbBTZKQ+KbagA6uD651tqSNodHnuLRBHynlvK7taLUXf3MeT80Qy6
6gryRFcqFenGt6V5tpxKnYbW9A+O8KKnuBfb2tV+H7/KzwtXo7PcE7elEvs8pZO1pScHq2bmvAZY
mFYk86IEXRBY5nRemMasAB1te21B4O/CGeE8fmDiBLmr9kuYjrdpXC2nzAp3SYKSES1qTRKtA9ti
4EyhQyRckS6enYo86NbEPRZ4knV+ui616j33tYNzOuMpuu1m4gJgxOfNSNn2mhcO3Stt+uxHPsZt
2dhXBcYwk6rVddNX0z4P6byhjE3LO00f/puGljRMHmSyvGGr/doMhtxmVDltFh/Bnw3mdDTM4HOr
Vfsw/E2xXuaAt9rQ2F9Kxz0pUnzIo0lvEj/FReD6T+MYXdWViD/3qCK2Cd2xp6Qo2YBdfUYq7eXG
Tx3njDmE6vC0kCdjJFFWKf86F+0S0D5YEmgRkuPb2rH8HVFnc1ismggEGkkj8idiJztZtVtbq8iI
xfXgFfxBdUHDAHivrZ495Tq7eSqIre1HIsKRZ7a3HJTcZDP5mjgTZvFMMFX8DGQ5PS61x/mhlkS6
r6gBWc65UI42MoudmxOLn5W4XufCJya1DUsuyin63MXmQ+BN04OYlmXrqGHY6vcPQsS6IQE8bdry
TvaAgoInrThCWXIUsHNCHbqFs0geQFbllS/XPslTbEXVhPYw4o0g4lAcmozRBxVCvik55u2o8gXr
ou6lWXeNXd5Ks38RhSKWG6Ltxm0VgSYxnsJs0/vYjHUjNRJIish3VZZ7dya2850vhvhTn8XTlTPM
mz6NplM2DSY2K/KavzjZTAKnR5FrStBQZxyrsEtO6O8wVtkTzn01lizMjLMDI0Jh3NOILLbl0hEo
iRTQLNHJUgQXfO/dGRWrX1n2k1164tM8qVDtTS81sAhNyInrgfMYRQqHRqnwZjZanxAamCqnrpu1
0bfiwAQdHsLZsvtVYw3d740dBNuGNLNT2ztnUbom1dIdOSpuaF2DI1ccYSqBuakI74uopTk7ciKH
4T9LXGCKznoyaJxZW30RnvhSMYl5KNF5CaOHJkbffZ+VKe8FRsLj3Fb059WETgY+SwClKzYxyn/3
EwFBOx8JHLb01H3OMUXexb10cF1Z2THKWvvMHUw3Dub1doys/eh5LOywOvvAB+uoDO27uC28A+i+
cx3G+Py6ho6IyGstSrWnel+YFJgVSgZfB220Z6Np16OE5FsHfd0RNE3e6z4ZKxsL5QQ1RIUWJndz
dm4GM6hvTUUaLY6D2l81kqbu7ZIbtYv7cyz2RV6JV4/apyc+WnyFjjKoifZ0i+NihMvvPeP4Nar+
AX2TQXCs04RQ6vDZvNMpA+w0MundMLHrciOUMtFo1afCWnqerr45T1lZ3DW+198Gcp4PTiuTcJ2G
waGcVXecAoLQERoEVzV5JedsQLLjxmP5potsCOxuwvaTi8J/5/tZ/j30SoKyGgEli7sKLImWghch
my8lv3rbtTX0QegponIlJWdfTSgJzIGGpJyjGTjLBhaVVC31XxuXOrsrsp5py6ph470h3eal/T4Z
IdHthHiiqg8d+u7ieDlD39VvwqrGE82AsB0h70AAWLVfPHTUEG/9nWWO8i3rcvbstuCtwSbQ5THd
5C5Zxd5zTzeckO94TgKCrd1qTr4nBsbCPpUFHdJuXzEm9cb31k+q8+w19k06ecMzCUDjm9ulwWs8
hORFaAcrWQ+EmwN8e3gyREkNc1kdDN9dTvCtpHOV/vhp6dG7mnlJhH4w4rvNWs1cTrm15hSF4MFe
xKYvWlANu42wLRSzw1/Vzwe3ysyzO6UFwvKJdwZU1lKui2GgVpLNKaEcMqMl1Yq0daDDc7vpXbtm
O1uIpA2czKaJgaKqoxfOvEYs0CHWJag8jZzKeEqL0NyFNDlvG14Ke8ds+lOj0uG9YTbS7EhBbUXJ
XeiC9Etk66UMomSeE9HYVGLAfh9804leFs92vhp2Y3y3kX5cRwEuOK9SGV0q/NrZncNnWjbHlT14
3ZeocVOOk2a4hoF/5mBMz1Dk46jN2wffoW9LZ2EotteoiFhU5YvpVebKJKddjHO+ykRFka0Idki0
iHKt0N8iTi9XM4eTjRDUhFlVh26aGRtZLI1z4Zy+5YWdVGuDORkzbV/zqtRx0Ia9G/zpd6Jywj2z
vLtuIQ12lDiKdV76J1uWtMHQMrYqPV0+RwcE0meDgjGWs5nN1tXilaT3WrhS+MVJPQR7e2nzVVku
xR6D9/zY+lQQ0KAen+lj+2400Aytok3EH0f7lALsbiVo1intluIQmsAD9jzi0Gi6Yd8kvfmW94jU
mfF563AQOmHXdbHFp+2unHo8EP2cXefWvM+JW1/RRDqvGap9ZHzz7YQsiRyh2T94HSncZjlSJtc2
5OFS1mVzFLybLWmu+iJDFddLuv6MetsYtdpbfqr95+GXbjHKXbc0/lXfgB0oiA+s06TdGV9T393V
UbJwTglvcOjSC9a+TqW6HfLohDz5uemiM1sugBGi6iuSKb9nbfxiheGDoEi94TRNChldL2aKipDA
lZXoKeLxTLlWnVb5GZb3XOuCF7O23+bQ4mBFk+UmSOxj4Xf9JrTNXTY0KBDEhL7efy9HsubtElQb
ayMTQTwNwyflqPeZHGE/GxCdiILW5SVc4k8mIj1yi7sgP6HfIdRgWXBKpM7eUtuxTT/P40z0TZ9c
e+2zGYwDwqA23CYyfRROnBzERPdy147DZ8Pugu1MTuZhZIa5HoaOJBAKMXjMF/PkOan47Eu3glBq
KbWXydQd09YHHp0yPU7QcTXvawwFW3I6chdpuq+uCXIyul1Szg8euXPfcLiQ02M0BYAONXQyMPf2
aE/OFew3pS44L8f5rrA7/fvsNqcEE9B5ArhAK3aMsQaE0O859C+opkuEuEkO4o44dOw/Oeehg3AG
Qdkh9oh0I406I9AqBDT15cTISY3RuqPL+TWI8+i7jHweQK4KxeChgeg4ijBIbeygZiyKWfbDht5Z
0t9izWks9RC90mJmbCOjZcaoabHNUjXftLzjXoI2Ws4GVRlrcgmMbU/3tHmTGR7FfH24MHYMgm1p
kpmzpu2H6YTeofH3TNnTbeYvxKJYufr/7J3JctxKlqZfpa33SAPgcAyL3sSI4EyRIiVtYJREYZ4d
49PXB+atMikYzTDluhaZZll1Lz0AOBzn/OcfdkbYpBdROgRfw1wD5A4tx/hktFJtbexlKvAuiHGE
etjyWkX90vJ6ipy8SFYtJo09pUOm2fq+MkRzoLbnT2PcryGJp0FnPAvFzjEc+iv8Kb7ZWW5u4oby
b2VF1Z1s8KlARXTAqiqBYlM2BzNt+ZC2IrgQkQQUgB18TXoDGMEyqXlbr68sbTvBHDkEtmBmQ5zG
Xnes/MvbP0IGDIJqm7a/dBJv70g5+/jSVC9tjtHkemxMUAJXDLcDSa4bjWaTWc9c2A9eys2EMCxJ
MFL17g0oJmSIMcpYupsuBTfO8rjCvjgmfFrz+Il5NKQXNhHcezuX7XMZKy4gTviLnCMzrLxuvJNx
ZnzJO52nXqQ6v3kYm0Mji/EuHal3ZyzF/TntyJKspkmR+cN1WfhkPlaStq/uo4rAzymp95Rq9PZd
lznNpk8DUrLjGVQE8JLDALNx5utwwUurl6TGBnqes//1WbvyyrB6AfyL93qagCi686XXNC06r8xT
QDJwz/HSCedyp7BBs66ymjxSCSHkskxmJmSzBLwK5vTibd9pcTHv+oQnIGYE63hGzveRahH79Njw
8/sitI4aw2NAEdqs+6xb7knWMWUz+J88q/GmdHpuGyDleslOuTYLo9ija1aIo4v52sEP7xahHOHw
5O7tbFx/r5W1JFZ7/fIHs8R+CE1Pw/SyJ+k7g9+jnMrdjIWjf8l1/hUYCM3BKZb/b6m4WwYR3Tgh
CWe67vlDJK42niSwQNO/RIa0MNVW5GPFLfs+0iivDTIjeCOXhh9L/ODXbFiASgm7Scz8UUwUyxeg
xALToMLsPysTHrZnDMFFHwXlSxDpI55+Ea+OFvEKW6JjNklM7EVQGeVL6rSQwupRE/jA9JkOayAL
jE80B1xhAUV0sc4PUypguAt7r4jNK/qW5lkRpRmvcuz5L7qS29S3pUngqsLJY3lhzTaNfuZzXr3g
I8bSY9f2F5j3BwcF5IrLo6u1LzNGWaEOIqdq/j2vIUqBw/d7J9t+HRkEvlSq+lHoroekMkAO2jfB
ha54OkoFvOwjb2DQTR6IReHtVdOrbUjk5bUAAr+ucqKGmwEu63q2Z+Myw9nmthB2cCEzwS9XdD5y
U3Ac7nUhAT8Yi7obueyCAcnDlawkkAJqDQJ3XMh9q8Hr2CXOrH8P9aRCBeZqWBVGFe902UiidOlO
YQByPnoWdwp3AO2RGMvgl0OMJhZ0atmDjU4OhyOr4AKSWR5QB0yzrznElzuuQ9tHcHT/6tr0yaRF
GOOXlsyGb2PvMoVqKcgboNQq3EaUFXwZ8S27Mtq+uIkG1T3G+uD+rHor+BWXI+xhiR0h6WB8max4
qHeTdCZ0vEgeD71XB18TW8qCLFq0iBunBODeZFVMZvkbJPy/zlLnFEGea4F+//+JDtcvcfH6B3n9
3//GPyQHGz2PsEkREObisyw95gf/kBwcA2Mpvh8Q0Q2HuhXE/799pXBsli5Av4OU3SXPE6rFP+x1
BPWwItAXMUb2GAhAf/gLfdDxUIFpAg0zf4dZFOx1+2geNHlYYZGbBYMggMm1ldM1qrXf7saJadv7
JSB5SNw2GeZAtn/jz//GomCEtBSH3uwTj4o3nrsibGHl2tzS/7nn/8Eqy6/4bRVkuOMoI1Zxim+t
9q0cX5U8Qxk4dyFH40knLi1ad5bo5ntHv5/iTT1///gqDMQJRyMP14XTajHkMdkZhnFMOmkzDa+p
vm58qRXNj5Lx77DlQDC31LWzLwPMtlAHcXpmHZ/oVu92YyvGLZJfYz+N/bCPq6Z5MqNZGCSJtMmm
wUAeq9ZebqhFhyuPeG+6g0bfCDX2mAAHwQMcOKovh0Thx2mB0pzESS5buwdeLwELXAKrXbfFZsvo
/Q6rY6jJEe64zKc3qeZE16QSThg1deXKjpuShqKjHNAz51JHbcB8CHn2KpJTdK3Xms35ncGk1gFG
I03iahPm3YiPEV6uUN67qw57zc/Y6GWbqIqIf3HqH7aZO8waiTTHX7vftM6MBshsr6zUVJ/HYrLu
B9Roew3MaluSrEmZg4Y36wxrR/Qa/LexMq5dOvwt2VMjKaNj/0k4ij/CB+HKmZNpW86uOYF3tsZ1
gMOaXwIOrMOyi+6DpB9+eAoPoX4WZBLZwYiHRI8yQIvn16Gwgy9RBZNjQ4Da/JnhpBRY+hivTTNq
2Zoxmvql1RY+4WOSqSciMMk6HG1l3fcQ20kZ4gbD4rguadPVirkMrmKTtKEFBwp3U3AOuMD4rQXI
PbE6IFYHyEY5MBAT7SYJrVfVwkocJtX9TObxszWbrx72EV9HE82z1WnxF5ViA6BPAL+rJqqNfTFY
r0tF7K2ioZ79pIbpnzDcIxM6wKy50/l7+cjvSEYnvcg92T7FGoafJPA4l7nbRXyRh2ArZIM4AkYi
OmmSnMJC9BuvqZodrGp9D519BhSy7XDtEXq0dfHXpBDP3PBCAtr7NFMsYM72uq4Ttcd7PfUTmfQP
aTl3DwrNL72mR9xhiunPfRbC7yQRJ71grI3fjlZ2257J8a3rcTtJtjSCTQ6WuzE5O2/UQFLjIWFM
s6sy9GSYqcY4g3cN1RB0+JDhXKw/JEWXjivcnOStmRnJPgpDfW9YTfA9wKwCRwtTC27MwQNjTiNG
WgvXGatfgL7bKSIxawone40FiHUxVU19VWtLc5PP/cH2Kvsu0IS2h5or7hxy6K8GS5ITVFMfwZ2G
gCp7nekLAMShbhSE5W5EtI1gMviumECi4xhKtRJap+1LxkG/rCR1fwFvqXWLrdFlgw3L98jTjW3Y
1RZWapj8brVWeeDB3nI/AkTyG2Mef2bMapJ124/ZNgqZVRqtMfk5foVXGHdaj/QO8zaYXJTHQpPG
3iWCYi8RBnxxzaCHii+jez2vdb9HvW1vrG6krHfiHqAWlPOHkeJQURM/doMX8PDSEMt6XXShdwtZ
XzzSBDBTQtCgbcfakJeDGU53oqcxhLTu3mEBWrxMkRzum2ka78YkUjcjuYxXxkg5jWeEvExJ694b
tezX6J3thwoa+UZBDsGvDKRuLXWTBWpMQSLMwTFVbWadxG68zVJnVdi23DD/L9H8DPovK7ZVvoqy
MsJxuk9+ytlufWxt2y3hp+2ercHwEvPFXTVV7V6VA95sbRW3OONHkKF1q77MBhvOelTW0eNMxReu
yNnjb8ogsknHRsnKSHG+4NeGj6ZRzhdTOtWXzA6mdSaDuF4ndkHmkswT70DMBhl+iEKYCIbeQZJZ
vFP0EkjDF+1RlMa4XthkXq1BCWlzPV1tsfJqDv/uKqPanXZQcLWtE3QBIhjSs9aYE3MfxnLG2osu
6a7Imvo7CnjFMdan94S6A3gnxP0qToFvWB/PROw5jo+bU/+K9HXembBOLt96pqGMM3eFwTTNbVoa
35GoMHDMqN1/tR4T8qnFcwvSEA3v0mKZhS2xa6E3gjWSA0ZJZ+mCYTTieqy2vZtSjrKH3xwQ3Y1l
hMtkZlmS2R/ICihMv+4mk9pdZAuwlqr2mWTndkPtyz9qNULbxmhJrt/aebMNzU+gwpS+VlQ+9XGe
75XXFXs68mAbz4aOvm2xfaiBMfVxKfbL7gVFoDq4ju2myCCIb3ODVPch06ccnk1/4wE6061G2DY0
hhdf2ykaBkMj9GvFtGz0S7B9k/BVQxwg32M7APSUX2AwQy/gEHfXLRj57CtyVEBzRnv2iYezHwz0
Ol/eJrWxtSAzb3ROWbnF3hlsmpe56lgWjX9wMc4uyfUNDS3sZ+0Rg3IoXdrIo3cFQujSAQbpMhH9
fOsI06VbzRtbXgYYt9CkkJKG9ghCP0HX7p5qtDmISkufBg+hU1HU4BC1rW0lvn7MQEAWwjf8aPnY
tR4TEC0BSxls0B5h0DqVHuOYCEzpTmA9/2LkNZ78FRscRn16MbOj15C48Muw9OI14Rt+YO7bPrap
PT+xkcI7O9LCW5V0Hp70jHFsC/Jo3FTF3m2E/UVRkKpVRxgmwRtFOP278zMDbbxTKp3vZ03vX/si
0D7ni2v3rFRibFzN/uc5pWoMfk06P3a0xLDTrcq4AQ/RHkMsFe5QgjBZyEwUx3KMvxZd6957ZY/d
P/K6Z9FN1nPfaNZzIqvphi+VvYvqSNtM5GxuwBbAEImTuJ5DrfmEf3KxNRtE4diSjjdvd11JJvNl
67q35uLAVxQlH742uSRO1CAOAYV00aHVKdmIuxFbuEuHGcq28IgFzSclthUekcBFOikWaJ2mi44+
+jZwjfDAyJ+xy9tenl0Dlo9mudQVrnU544l247RFsGWMEWKghrBnRd+X3up1kh8wZre/eAH6LBVA
rcMpj48hGSY8/hnCctqWIA7IVBBaeYJ4xImeXs7GAktAeUin8YZDYTqYxDHfOs08k30n8V9j4j09
ESQhCRmZcSuaccIAdEtx6MZRCNtQJ7nFGQ+RgwD8srocDHGYkUQ6A7hiU423tdPy6cZ/G+ugugSa
GOfcSTdI+AP8sw3Mxvk29QevYUy5CqyWAZgir3FdOEX52MFE23UcONRADIQuUfyq2xrYENjT7mFF
A+BMA1bMNRySHXRf0hqJGNUeW12nw0aARMVsYciV9aCAetjyaipJbuD8xs10+xrEv+pBIYwie9KB
Wrd5BTIlvNj4/kaGsHIG3NYw6N9xOARAGeNSrDRr4QwxNd7GsEOZcsH3aVLHubAHa9q6amrwNyLt
Ea1ID1Em92zEEKqHybMq8MW/123GIchVMrCjgP/xaJGfq7C2j/qrTmkY8fCP3iUCAQu2q3Xgtzh+
7mNdzAeUKERhk9S2XNGtE43mGvAjujHm2GzXXZw/mGPabJldF9u5irS9kiVh9UJO5repmFzib4v6
AVsVyHJprF0yMbvrEPeusOmLELtor26NxYFhFV9Exygsw/3+istIN5lecnLKkNQn122GbQkMsw8C
5kbY0atLyD8N9LBad7ZUiBGDKmKCVTTdmWAR67S18x9Oof0A87sdcUXYmeOQL3VbfUAoRDzJHD8O
ZTSvG1cLfU6rPTeiX0NILTYhc3zmYO4XrYD1jkFCyXSurYONOyw+boKBg+4qZuyywgrYqbheRGkW
VZVJyCfGOwCgxN0VUbhO8Qfd2nEGs7MUfYdFQhJ9C7te+iluEgR4dMRAEuhcPlTw4mcEahCiVrkZ
XUaJXd0VRVp90cK0WPFVz5EJVQzjegeGmAFNZpO5VXro+mkmotdL9/iTdr4WoTveEA1o3VluM98l
od08VHgRbWEAOMz/xibf2LNtb/GQCdZBQzJvhovurq9TWnI9iy8QIU8A7IpkoWbOL0kpFOC6mfSa
zVCGYmBE1I1petkW3ynvja+jXbjXhtcpfd2YRJr3dYJFhll2w10wT+VBTaDMiRa1O+VCiTDzHFf1
FAUegqWGp7hBiPXdiqx6WPfYjd1ahkruC6nKHeFozVe7ob5CMhyZN5Prqa9ol50LkiGL52By9GBV
Y473pC9fSNvIKyBvN/LHouguo9i1rqO8Vc/IbKWP69BwkcmwvyQjOP2hrASqQWTwcMtOBXe9U+U/
8xZjNzLhrReGKSUaOyTSFwYGD1eNAk630QsAdvaFRa/b4jIxacr6LAon3zLfN8CxEbjdlNr0mvaO
+8UsnYKh/kxuUJjNO8hayTrp8wnFdDQzSolIcF512og/ytRwkiVZ4pOlQ3aR7eg8Xr62FxNdBTRS
MeO74ZI+Vc0bNGWPWsZcqlCkmHDKrwBuXMI0mVulRvXciERgcw+uy9TYqdG2UhnvS8/OH8s0L6/U
nJmHpmGCSz2fw49AqpdWbkegTjtouU+7ZGuvk8pgjAz4axmd7T4pDTdl+k53TxczrEwtDj6Dhqor
PorZHaVi8jIaovyc1Gn9pepIX9pXGpK2VRzUcYrcePH2xI+XhGRNFfeWMIZi/YZRpo2Nk3hH3t1F
b3av4eAywwPeuRo9t7gUVLY/igoPzwnHxI2tpTdz2SNUboWW7RWUozVTofIq7QlugT5ZqRum+OFN
QjG0ImcvabeuK2sIPzb8tAb3MN7/n7h0obrkm+atOkR4TEsVYc5l292liCk2FuKCp7FpBR8uPFKM
Ig/u20qU34VWfbOSdvgGK+phxiPd2jngrhsNyHWf1DMne6UJAmqWuBTPwbcAfljzSeoZ8fUBSQp2
1Om7ue+Ji2HHIwEtrX2EFw1RSdgzrwhYxYIEN1MfZ9/wOxA0SQ+chCspNHT34eg80urwPYGh+G3J
gd1UofdsjURp6xUprfwVE9J8rR6s2PrpZG5z25dqQtUS9MRYQX7hvk3JtUd0y75vHO4YzmB7fAfG
BnyFmyIC59npI+sx7ktE9F3MC9t4qDYLaqopIg1LEs2hRGTe0YM8cSCnt2M12xc1FLOVGpS9rbIi
eCm9dF5nAOOEBonkxsbIG72hRhdjNlS3WEXU67Afik8FYnkqXO0+z3N1UO6U3wexZt85tR5ifmCb
N0bUi19GiFdcmQzVtuliolqxMLwtJCGDmUzlg1VBbYLJOONS+TUpUMpHabvPOW63fUVu9KxG/T4I
OhvvPVjFpUrL/YR89UFx4q66EX2s5/X6vsm6x7DDl3d0dPtChOW0V0PzLfIKx08IMV8zphgJfnE0
nzTa/opSzrkYLEgbbVin1L9l8atTSR9vMlV9F5B/v7auIrqFHN8o/V7qSaJfGlUXXLpDkGxASwY2
W2s+dqY2TmviVKV3E2fkrq3LoiYSWTRlJXd1Mc60ZlHDeH1qssci90gnkZO3j+KFzQ+E9QgN8nUc
IRnq2NQwjxbNhT4PPxxJ1yAzAhUpqmiSahgFMxG1hzz2jMWv0tcgplzw/ktM8uynHEbN2gowyqQq
zDbAHT9aM2aSq09E4CV8X6dh8LvRfnFoQUYSiGSj31ND2SBnwERa5xo/LC8bLq1Siq1dC4CUFM/J
MDD83tOCX5Et5B12T+Z9O3q/6tHSnkJevc+m6TTRRrZlzXysGYNN6xqLhb4s97o3djgv1MUGVyds
mSElnxEqvEdBEfA50kbN5xmueazjsdHZk0vrNv5ggd/1GmBcXJXsyXpPP56fYZq/Q3bdZTXPgMSP
C619LHJxRjlSJzmNP5XE6enwpFdx7ozbLKyyzccI76mlkJvh8C1NfDiOGe16axPBPhpcWOSGj2Ni
8clIeuNaV7hnfrzUscSERAyUbcj2MMjxWPEIryZ/W5+IBm78oim6qzRTS453QsnJ5l3V4Zjvcc+b
/hYkZ1HTEIYAh8OQ5nhRghnx88Ks3p8IVVuRSs1XugGyoye1zlzfsYxnuT5eaEYYDnJByz6SnKUc
/nNVaY1PYpMISG4kvVmr3eSQmiCamFrXd9VkgCBmc3TdZeN4Zv1j4cfb+oLAEJSoy4zmeHYSWlWk
p2Hru7kGAF9wgXY9fP74IS4X8bsCYllEmGzMRdeGJMP8c64xGnwulGc2vlJAt84QUUWEjghuMlOf
/XnCk7TvcLwsG4rkj5c+tX+EiVRR9xjeGMsU7PeRCjm5oxGaollAkgkOmsR/MVmAYEfTl3jAkAps
isjF+XjZU6++sHRqc54sEnhGX78vK1rPLp2YZZ06yS6MvP+MS+fshza71nPYvx8vd+qFRCiMtgZz
ahet8Z/LhU2tG/CBWK5V8rE26z3NP2YTePqeOWXeiWrenqWH9JMOnINGP76h8/zPs7TnbvjRvu3N
Keh+Yh86rjQSP9BLwHex3Vl/iYgZ8tUAFP/x5Z7atATS2I5tCTSo714aRyiijvUGXn5o3Uv8QK6r
kCP241VO3VQe4TK+0hl8HqtrLTQpnZVz9LydAj0JAbCLpxED4KQ68/xOXZAFccC1BKg8IsU/n186
dgU+TgMH6lDjSzOU32y3/Pbx5Zxb4+gkJfzJtPlQNz4kauJ0mr3l5ucUb8vDP37R2X8YILEVpfNu
c3iJOzSmavyK2vU67HTzwsSLkfCcIf4SaZwwUJT0xYUUlxoB2w8B37kT7f2rJxAlM0Lh/fOALo5O
NEtW0AdLDx9sA2dehbPSGpfTmji2BOZP5RWbv72vrEemEtnwEi328btX01a5E6IfPy9GChR7uscc
yTlTSrzfi4IZOuZwQLtLBvLRC+6FhiIsIqt9/GMxrqrKeI2m4MpJmGV8fDknVuIiXOlg9IGuyTna
Jl4bx/M0uaXP0QZrSWsviR16rJrk6eN1Tjwmw7FMHcHcUh29RUX9Nuu2qzwVXuOU/hzr2yZ70dxs
naTFQri6+Hil9w5yLnZ1vy119I0Fo7IX5QZSod4DuC8s8hEH598RM0iy+mL+PGH3vCckK2g2taXc
jY735leblnWrZuL9Eqa/e7MFRssbAQCeWxC+pJtUuLCRZhUO0XwdZPSBVl0IyKJMi+ir1DYzyTy6
cPpsvBnKDgR7Qre7BmbDsMmO5zMXiqvq8evHF5y5ns4LYKBdOTqbca/WhFd03NM2Us8eoZ83Ru9+
mmw7fsnnDqfdLGN+msFEQuu+c4g/YmZtH2x0QbFkMmvUVQqZ+HMe0Bgpm6y9Mv9UDe71HAAs5WVa
b1tI4qs6xgg/aBIBD3Mo4Wj1+JpridatR6u0fGbbw0YpNHqsk2yA8Jyr1ILLkKSYsIyc1xsvHNaz
E44b8ocyj7tlYoHjza3+3VmIXR/vgBN7zUTPD4ODbxYl/1Ik/LbXgryvqT4m7kuCr3tveOLAUx/9
MGkgyRPENfgfL/i+4BECibIlUfDg4HFc8KBJ6PuhykvfcxWuX3GZb2vMYa5sUal94IbqKgJ6fcS9
Lbz8eOUTry/VnL64RbpoTY9f34a4RC3q7AL14DR96W0STWrmPY8I1ZPXj5c6cZEQPDiNwDr4z3Hp
yFyUfnPqCj/vG6YiCDoa4Fpc1JGaNAe7Tcm2bhmw4+5qAtp/vPiJ66SuIigDM2Ju8rH03CHdBtip
KPw2KON9PRSP4aL1dpOp+esywFoOKQMBL+2VPLYPAQNqQ4SjmY/k6HmaimFjuiNW/JkQf71NKTcg
TEGMovt4pxevcFHswr7L4BV0ZHfbAK8iuR0Gae8Ann7+7Q20dMGFmYaFAwN5fH++E2GcVYWV1VyW
zIWPnLcomSEy02mzJaby48Xev4AsRmlDaSAZaB9/vmq4IZHd5VyZZj1GQntGnvYzGcUjhMAzNcjy
Lv9ZgrAUbanNpXHmv6mxf3vXCZqIp0KDiIEscSvASr1SErqV9TPOeah5MvNcNXp6Rfx/oLEtL93x
58WqHIKVWbE2SM71qpdyMh5Fk9awfe0Mr0zz6uO7+X7vWzqF9+KIjakF094/H53EbQX1rZP6Wtdd
TFnvW1ZKaod+Zpn3BeOyDK2hWAwmzGNAoXf1MSZzN/UJTlkE4RiXVSNfxI8v5v0pwiqGTrGBlYP9
TqSPQmYkGsNI/UaAaIH0wCntfjmFfZ/UioE6WY1iKs+ckosd+rtdshwc8NslzgzH1gwEJaAAiAAT
PImOfcg8YLiiSqGZe0zp54Ihdjvhx7pCMEdoFtagFWMv3dmrsQ4PGXPkHfkhj/Mk608QcXEXqCqK
g6UsqBcRArQ4+7NnYvKAIlCe+fUnH8wSRMQwEM3Q8YOBkhBlTDbI9h0YySaTl1xoIzjnxw/m5C6D
VwmkhDXxu5Izt2o+I2GZ+YVycEgre19PjUfXUeeqllOPggQwWJUYT9DDHu1mJxNFVRccRGMlILIE
0WG09XH38dWcOoFsSgDsF2jKuXd/rjJjWzSGnZZCHkLR0jt8phAAwqlvs+/w9f++iqZnhCbKJ2Px
SDruUNG+27g68opOafBzuXdNbN/nTfD88VWdenkWY2QHSi6NwfE2HltShOaSlyeLpXuXTgYjtkD+
ZNhS7ppQuj+GDIcd0ML2zKfq1Jn35usPcHSi6QE61SNh9akfYk6qCg0FRbirkqcqmR94Ec+sdmrD
0/aYbHY6y3cgGWYIUEiRLvtVWKX73JbO/WCiyvz4Zr7za8H/SOcmOiafIwHN+ehc9Tpz7CSQu+92
g/4UR3q5I54IPloi+ozZnDN8Tgy3XHel6m/rqUhvZOaIfUSC9nZGxMZgmcAOo0Zjjj4DPkbXJee6
W+PknXfosHkz8TI7LnyaoNXlkOd8bUaLMYGqXwzlYUAv3Jbob/eZuKRq7ZBHc5UVIn5Kh749BF75
LYLRMduL+nLIrQMokreyJ63CFpfr+PhGnnjXmGlTgjqOwFvg+IOYOfyGeKTcHor5ZzUbaqdXkCmD
DP7K9PLxWiduh/HGMZYLUEvV/ed7beI+oWPlT2kfGD91AIdNLvWXdiLQxCGxFZGWrc5UGCdeOsNg
YkdFwxfrXYndN9k0NmHJ5SXySxSHuHHA2mGO0cwrgTrzc90M9QY2Ru///bXiUeYtiBQF4vFJaZGA
EDduW/r0ajdo/AjdbbJ70HjS3tLwaSIT9O/rNhZcYABM2D2OsqO7azNtbK269DU9rNd48cJKKIS6
HzA98HObRvrjKzzxzWE9aqglJppi8egNzIPGiuKSWzv2IZMLqxk2el3WGwEj9j9ZykP97toUjNh1
/XlplWPFKi9o0QyvLO4wXUat6Sj7Mu4M48zxdWqPCl6oRYewIP1He7SHElfMIAN+m3ePuHq8Slk/
ktHQrOKwvncRtf91c8QBhujCxIiM8cnxC2iMzNrMdi782Zzh+DnDp6ZrNhU4wJmFThzMQOr4kAmQ
Z2Qcy/P8rdiuZtR6ekALmIXyORzHvTvXj2e2hOBvHBX0f6xxtCc8jXw+y2INCP3GCgfX6gKLGvnJ
7GxMZLKh5S7qSKOGpsJtLAk/l0ODz61kVtth4Qr418GGLGImvRa5RZowDAwbUEPHQjUXZG5F96ZH
xF8xodAKKr3Y5y3kLLrbaQ0NNjhE0mVIoY+IFY3FzQhXW+PT7OWQrQoDP40yb5u93hPW8mY4dotx
K9VhuYjD8QW/jUYn2hP2Mh0yBKM3vYjy615ret9Nvce4TNs1dzjd5WBFpI5DFPQhJxKOMszVNugi
CVk4Ha5KS8S4HCXd7uPbe2pvWobjGOwTsbiU/vkEsT6p1WSzN6EJv9SjenGj6tYS2k7kJaJa3Mo/
Xu/UG07NTbEHfM9A6Gg9GU0FWdhT4WPdvWBON4OZHgZVnCle34/VFsdTUwD8gRHY3tEyGI5Eohk9
Avj09L6q4gbOoPujTj8zhL6GkLLupPktbIozLdNxfKdFCcG6oLTcUZrr44LMq7DBqgYJJlJO85eI
FL6V21jaPUIXPdvCmaHHqWWOH0Ha15uMcAqG2wUHeW32BwnLXyaDdhB6p+0MZRXrAGIoG67aM+9k
gu0l36WBIfkwQgXEkibceMogwR7X/E1oBA9mio7fnWW9QvlopagKkecl/B6sH6pXNB/GHXmemFmP
SPBQdPF/z2e5jlqVbB28C55qIc89ilNP3MaAFpdbYAaxZEn9fkbEeivzIiULEQOxienSahr0fWqo
/szOOnUW/bbOcWHUVz0xl9he+a5cnJPBG9ZEe2w/3r6nShsbtz7mCszbcCX982L02qzKGtsmn6GT
u54WyaKOz3yKA3/UTmdEZycXA6+kZyFN613ZazccRkXGu6JFNmEiGCfg9rODAQqXWsVnbt+pg8AG
9udrgWTvXfGbTZOwE1hUfpM09xiikW8cTM9l1ryqGM5CZJ+5k8apfbHMvGlgoRA4x3Oaua0y7i91
WjJmuInMpnHhzs1wMMHiN6XQIt+qahTflSc+xXoQ+VOIqCHELvPaDd1055XW9NlBEoQ8IwixrPr4
SZ/8eRyIwEjgt4yv/3zSwxi0WhpR5gx19Sq88Cky+4dMwCP5D9ZxXDpF2t9FMvfnOm2vTVEFH8+n
E61Ac9RLMWnDpuyaMx/SU2XrYm0LxLL8l3P0HorBQ8EB99JXaEaiForrUNw3pcQY3rglHe0xz7wz
QMWpDfzbkscFazJbGRw9PffJDdoT2/DqWRnkdvuiKfszPYc4tX8XI26waOy2wZL+vI9qCTeYRyfn
mDGnbyqqfuEJSOJqZrhr4NtwvfgDEAqkF9u4XrQGmrEwMxtIf1gbPZPiFT0HNa5WnYliAVUbOqNI
NQ+k+mL/W2QZ4TOtuxudwX1yJacmhlYthCmtHYm+WaDN0vylDyZyFvwQxkr/lpTdDVScaovb/2vs
9sMqn0S87fLJfKggXfOxN+WZ3XTqLniLUheIg317PIDNsqoli7ei8qvmw6xmY6V06xnx+CWYKaHL
03BmwVOPeFFmQZRxAFuPb3uVGOFUUwz5cY3nQF91TbV7cycQIeY6q3bhpH/8wrxxJ44KQhgzJhfI
60KbefSkQ23KmJJmuW/ns7eOhs5+sCKjXxdikpdRmWVP+KHhQ2DBnHyTC7gRVgx5N2NOBaVvrw1Y
6525DSfuO8XGIoHGHJ524qhR8uzJxQdFZD7WkdY2aib7uogoG6ekbJ8TzKOJyYq+n7kRJ0BMWAmg
Psup7bzrfcNRzlXQ80a3cwCVVYTWDkKq2LVB0+7xXBYrdgrMSYkNIglJ64mZDMoL65wVsThxVi66
cOgYeGYzaDP/fPd0qBF2ruIc3XKCjcqbriEWWF/ArS7kJXfGOagENjISK1zKMkBkQ8uZo+In0t8N
YtB30xRgN/HmL69m/QtlcbGPBrYUiinSkkdP7qHkv06QsTmy+61lJ9EWrrC1abRC+ZFdO9sx6pyN
G16aZSoeUlGMt7y2iNAmXoTnyO28i0x3vuqYgp1pzE9dPxMwNOjOMqE/Bo6A25KsVYLrz9LxAZtS
uKj2GD/HhhbtPn7op5aCeA3XADU6n42jAoShE37ky2cJE9JoU9XuouYbq/TCi7Lw+eO13p7b8Zu2
oL+C7pXP4HH7X2h21g15THPQY8azIoZqQuw1W8Y+qMoej9XMuDRKPbhTozncmKYW3ptKw7dEZNW+
KrBzeftB/2vfcMa+AVqey4nzP1YCmxf18n9e3xIubl7y1//3f69fsO96KX7+7uDwz7/0j4ODI5cs
imUwrNNOAg5wkP+3g4P3L6oPeEeM5hacny33j4OD8P7FhJed7VlL6f67g4Nw/kUtQXsF2Go5fA3F
3zg4HH9FyLmwgckJvdCh0bzjrhY6gvw8SjE+CA0542BuFVfMc6fPOSFMCB3kORuE5TX5fWezoIMX
M18sfvl7RBnbx4jENHvyx5FyV9d6tH32EO9/ewh3//57H3q0c0lL5AQVLkfju4+jYlLX1zIa/Umh
dhrMsb5Py4YoCMeqtro2ZCujBeKy6kT71A7O+Pnj5cmAeHeZwJQmKkRSFHnGx23wf7F3JstxI1kW
/ZX+AaRhHraBmBliiLPIDUwTMTvcATimr+8DVpZZprK6s6vWvUpTSmQEJoe/9+49F2Q0tJs56I9E
4FQT/NNs2VdBhhUaoQQx2ll7JtKctwU+CCimEkjmCqHM2Sl1TFkf4Hha6aaBtkfRTIQtSVhYksJl
LPezXfJvcX/VdexUxjJsJok5GCdxB+MGyf38TmehvHeKEJArdqRj5uKBTgJfQdz01BfcxPNhpT/n
G5laMx0Pxdq2oeG6HE01WY9o8uRtC8HwEdQBjkoHVsTod/JrWNe5ic9jmN+zjiMaRDU8V5oAuq6Y
xCWxQBbgzCMoeGxscckSk/Z3PstXwkb4wXHKo0sHrmfHjjy5jwagxNuhk2Zz4lSJmnwrk59NWHyd
A0HcHKYZdLArsKc9zs0MHGdqsquHM4O2TITIDBcZ/pogb++aaiAyaVhNGkVPnHjnowxanCmnEVGP
W3I52nOpbXUHbis5I8mZDr6yqpNCZrSznH54LuDoPati8R+4OvYORQwIaxter/Yn9X1uSBJJA3Y7
+SjmJ4SrzSsxf1wZxXp79Fe8RjDCJXJ6EV18IhGPRK3P7yP+uCez5Udms+1efAwal2RK3ROePetR
wxh9KfpRXKamiS51zWZmS9yuW2zcGvfOxteLiQS5krtOJlU8isHeQUQt76Wf4XaBcg0GoWm/uwl/
TEsEgkTC03s8wg7FbOJqRYQYj3No9PPBz3V1akIu7hzIkWCjAsBb5yDwJumKXBGJKZXOBfzfAPbo
wbCS8j5FwgdrNVO3hGZ4II3T4WdpEqYkMNrSOzNNFg2recsnNTwz7lg+RWrgVznZfJCkRm6siSOO
RkPeJuX6sBvKuxqpOSDp5Fh8t4g2fZTV8YCdqN4MmRh+Em4wH8gbdq+py5VIEI9tXCHnbQ39r4ZP
pDmvJfSwoIq8mDipAtbuBAEMa1WS3Ptmor4zfF4+iTGbn2xepAfAuJgQW1XuQan2P8zCtx4JyRu3
JOWAmjM4t13KdSR8mVO93qKVAEk3E3W5X/A5pbAduRKuj4eEpPX5nYgq+VqlQXKuuvJ1NDoNB76t
r2n4DjcRelZu1H5GgVzbpBB7b8AG1BrSqZ9Tm3sTy1WZH2xckVvXrd7cJBhAvwaSKAWPm3IlWk0Z
FwpDdb9PlCuvEr7zNepH76rnxHoUeSdftec3b5jWuFsD7PGtnTRvDk6SmwIew8MUrvxmowCbFYqx
+ZpClkLm58wGjoyo3H4cXJjxEHRNZ9xPsxT9dsqL5RNd2u5FUobfz01vgbSmpADZa+Eyr4o69kcz
P/aNHeBDTqb8gEuabIfKN7lMdamDlUGuvlg5Rl+IAQG+EdtRt72Psdt+oflqlf7r0Iix/5632n3N
cWSV6XFwFuEis1wMsUNoN+pPsxoT7zymjnbv8WTjznWn+ckCChA3vs7ExvImZINq8ffchx7ES5ry
wKOnnqVJi1vdgHnGGRidXaP83JudcdeY1b3h6Vu3lvUe75h3t8C823gB6N7WS0EAJ7fwLqGG0+M7
pvaSnWq7fOoYXO5IbdM77c7f8hCgvDvoH2Vm1ydDpN9JmMhO2cI8SFhaXhpi4naVN0yQcdP+h4Xf
dJfm3c3Uq2SP2tjCrV9GW2tu4aIEXoqIIc1v3QV+OkjcYY5bbMR+EZ6NUqptXimxbGSUqBO6G1TK
xgTO1MQbUeclPcm6qt5TuYAep4cIerlz55i86vtZBPnOro3opoDe8YkW/YhjjQcWy7d1k8/o1HUU
puSlcCFtazBPJgTmYx1gLJa9E+6a0bBj6LE8lmJFnJgIFW2jNm9GL4+OOrUenDqJ9jRXuoslIqfa
2Zz7750cRz/2KEtRLhKrmlB49MMRKy9BGtYIbz8Bp9kBWhW2qdFwRhZd0ogQbi/x1XZOuu9OM+pD
6qW883iBh3ucpMMmIy19Vwhf3TOetbC0lt0e1VZGVFxpgI0Lp7eQRJbN6JTTjZhWa1FVlq+4lJog
9id/PsB6BxPKRDvcEmGBumRwHXaIDrMgy4Y6qz0nONFntM3tzCICDKGUdreRPFef3KqTN2Dx4V7Y
pn1CM9FtnSzjqep2cPHURtBw2QAD9s7Sb6enZXSKuF3ZBQyhjmO1dQajgePrL19lZXp02+rlURay
wY7fRcdp8aJTrZP5c146y3ZItDqXtXRj365we/nlsKlGAhM713Hvgo4Wc5OsqoO0xQltynCvjIEZ
y5o4MHoOOciRU3wJ/BSbvDmPhN/OuDKjwdiTWdsglK3vKsvgXQ4c6pTnDkxilJPb1EijZyg71qHK
ueN9p8lO4TAR5Tcm7qeGzh/s69G4JysivLXUMp/XjK+KkIMIzony2/qnm6pb7AfBJZrQvcfuOELs
rdCNIdLJyk+yW6yTZNqiSFb225tqSZxXXQSzuwm8EXmuTYj6TTYDZY8LqzB/SpyEFbHOwp+2ZmEO
p0WpKJa10R60VXmvY6Vz8g7KvLi4fdp9r53CJ0GgcwcmcJYgvPMVL6CJY6rssNA2AhWKMYlyH2Te
8K0prCbuq3HdF0h1h+Wu2iLWF80OPkd+Q04vul2cyUXA7VdnJ/Tz7SVSXeOisKVxSPyrl2NQJnw6
LvLGu852kh+XTMhvtgRtCCJ+LtdrA7dv3SIVhcN7aA2ZKLxOXCKbLIRQyP5HCANeMiuhhN6bZccL
B/Xv/E4dDS1yNpJ7ydSBZ4D0jEuQmDLZpt5KC8zyGsa29K4L+Il7o5GSw82dbK/JQ8RizCQortnk
ZeRpT/LbJDXTrQyxBaZ/3s7Iokl9/dh8qdy2HjGLdz8kAK9wa3sZx2fVazdpmmd7xzbUf5jIcOyw
3isF2GJwy22R2dWJxr24VJAfjq7ZESXSjCzGbZEWm1pCvd5mXsfLPaob416kkX7ObSe9pjU7DeH5
8jZdPr5FpL44BM3mm0SpdVEml+K9hx1GJkLA9iRSyvrMMih+ONKnCjaII+KtTUSLn7IQbeqWr7My
Jw6ZZejnLIdJubGUEQoQye18SGt/vjEHYkAyPYzbdPWDNmy2XtGZ1nE3r9tf3EOvQT9V4Eg4BBo7
CK/qaX7HaJAfpiVpSDXJI3i1I0Sb2UtMsg6kU2Eai9TfqB2sf1VDrPlO1EvM5f+iA2tt6N1pavTH
1LDVOaGFu26HAxGrQrUQedbtvaPC7cCFeevmFtP4KDjZuvf+rqCxfu1hr03y9ZuQtwGP9C9uQN04
TQ1msj+6OTv/GAuSdw383t6lPeyZ2WVDmEWc2T41p89Biuy66DxAA33zliaCG1OQLtw5w3wjRqm+
aO26V6hQ09PIjvtvOjV/6VOuX3b1YjHzR531Fxch3ZsyGAynOxr5mkLRAdGdJQ+aaRUkCGvuOl5F
3GDWwB0PLAjXAe+pNQih+VpI9s0BMJ6/Sez66Mf+ufAlOhfP1PqlEKj/KkxLsQ3bUY7fr64dYPBo
FlZPrFaXZTSGQ9vqbMvSvOxmGk2EJmh2UIWkeA2y9TFF8XVfjK46Y6kAIZh4zQ8iWoO70E8xO/eA
2BKjbdRG9d7fqbPopf6lmMVcE666VyhH6/D4z11GTxtIemdMUhPm75gcYFnsVB3N+4b0Ec4lyuwo
c4J3QrSGI9CsdG9Y9ldMGi+weRyGzWyXDG9Mtxpl/qehtd3XQQLWyBenvDHN2nmz0XpOWMmkGG5g
WIQQlK1ySyYrjCf4w4eapeSYRsDWTCvDND7V7FerOrqwgYQ+PTnzDfqVkWRL9NvNusLYwOvuh7T1
HwyAp2QlpSaGUuG6JM13rLE4Qtn3jg1pipoFDEAue3aKZeqStOQfLUR6ik0LjwqP+7pXn8Si7gS6
bdYUbPZbFz7Xlwi88sY1cxrhoJx39pTI2xKJzaXQULEH0pOwxWfDc0o2Gy4Lz67eWofop3NfLQGh
usmYcpJycj2MqeunnZeWmRlr6SQV/Aan0CBLAPsZnbvlgIT93CQA2zrlgAoJ/KVKT4Qj59tkWf9H
woY+2Zodw5o4yRF8DujiQvuGCWcHPcCZJG9j9vStmRWCyImMI05FRCw5izAMtImtfDCBvzJmNvmU
0yauRgqRLnS7FxP0SAxjwos7j+yeuI4gJE8thVuYufLbXOhy3+Z9ftADuyuzHLkjAVD320z4+rnP
q7egpX4kl0i+hmPl5Nt2XuNS1nMXrSiD87Jw8nnpGPdwHZyTxYvjrnSG/JCg5xQxkefVqScs4+tE
eNBXd7bYG9qVbW94bMu904ftZyrR8DIrE3jLSNHvV6J7EYQbvZAw7JzMidWoX2s7kUVVnBGTMsbu
Uk1A4qtR760lrU+QmKhaROBs2DsFd7XT6mfTIpEKpHLz1etacNUuFZa0qJ63rVh4A/SN1b3YBQ0l
pSp5C20dFEPispr0iQi3TthTGSWui6G+8RaekY6ECgsICn/Zm4v63oiJs1IvZEBRHW683F2OzNHV
WUlFV85moLaZovUVmtUsl94c0ACqbfUFKXR4sUbaLMACo0tqyfacz4G4+CknjpnjfBCm7cVNKIZn
RqGU9+OcH8K1A8SkUt7WJf2hIKdMZii5vIc8pcsuDxf5Wvr152EK5Dfw8ZTbppcSMOuCsxkzJtQu
v1QY68Z5/daTu0bxhAjI2rhh7neZnZHg0PVRndb13SzLcUv4hHzz1ARytK0LcB7M7HZ6yOmMrMVr
PpkU8NnkqjtTtFyZpmAr8vEuliIVOLRTeyafHDLyuumlr+OAqKCxytFVwXyzpADepoHu2sdtiEue
jUQqoA9O2pg/uSkdD6eb1d1Hx0c43D540arYhyJFvBNVMOCo/Fi5bKgq5pwXnfgINNb2gJEanAZk
2UFMw5FTvzbylhyKXilpCI1Z9t6GRBUtPG4inuaUzci44jvDlO6VKafyXkkkULDly2jFLXooWcGl
KQ1hCrYVlzgdzYpUL46Iub1NE2fhEURUQQsuISaO1o5JZpQmx4HUbdoZNO7GnYAXGePEB0FZgtBj
w2O2NL4YqjLzoSMIwEt9WRyXRpnXj+o7qACS1cx+fhKgbzaJ3VYnY22u4GhjWaOiB2y/dmrWhINN
yFaDuJkl5zfVNs0etbDEORYf/9G/+XhJTiW9W9FkLrlUxk/TXNbtcmBw+aqazZLqEFj949YkEWUv
XVpDorGSe9OqxEU2drnFohJewr5TXxqLHhrpBfTUkO+Ky4il5Dq4VFrAwXsWd8PufuBZa96mlM1O
a6roMgass82YcQozj4RJE44oWI9SW/jlalo5PtvzHkT6Zb2fVbsuwxiXOmIPKzqSUR6w5y1bfpyX
6HyTI6d5zNauN/uS9S1AgfZmhdwS7qK7H1rBUc+sJL0G5AfurXa9f4AXQSOiD1n5HE6ydr8+trdh
RIcU2lN5X48DXSRSpbY+crDHj3eD1dMC1mGaXQOWfPpONFEHw3OvQWp4vCrGKLyoiG2Imkv7cWzB
hUc1nEOftMiTSzkcZ35hPUofPlmuuZBY8IkQqkxxgTMrLp7NJrZer0HG9vC1Q/Qo9+3SsDkfLVYz
Yn+e55Ftsizpz5lNZT+SxMhiyzr2BTqdfMVCA2WfAWP80RIcepqWIYi3cyqyEdg828+O1UTGlDnl
fs2t3KtmYnPSU+zUPNhwZRy6oE3FQzGbQ/NGnj0N6pGesZMnlAo9G2cH6MHWprm842XPzfOxzE4B
Z4POETF9jZu+UNXPRD/Z9VpPdBNdqNaZPrc0bZ5kwK7dWEZaFkM3cDJNlrds4DkqSRR6Mf1BUuM5
3GuGmdxPI/0yu5rq/CRcT51HWdFEXJdKDFv2ri2d8grJF/ivn3t0veB7Oiri/ZDRMuGZbOlOY8pY
Q4osnEYq0D+DNXqu56sTkFby4OYRRQjwf/kNXBxbDtUt1akQPGS5zLMrkM+3YfA4a+STOic7zHhU
hpJz0Fcm1dAwqi/sSgp3oydY/RtoQRH7Fu3lt8QCsMiOZII8N03CDnIe5u2gueBziH+mtGmpf/zx
48Gc64JXjEFk13dv5J0qeamcxNJPnyHTzvs6K3LSSRoe6JxdZRp4LDLMGtMrpiokFouXL5+kv1CR
jcEMJLp81+7S+ASlUMB+NIoDkqBcKLf347oLmCdFSUbGnD7QSOCIR/I2C9gyoftK7EsGtIfNbE9D
Zac9aPmbkkidc5/0v+sc/39U+TejSgc7IYKM/3lU+QD4LPuv+GtLto74+seB5e8/+s+BZfgb3Uwz
wBMEcN1fp5K/zytD5zc6ax5MBtzp//ibf84rvd9w/K1OMschV8sLKBF+J847NvNP5n0Yvj7EewzO
/x3i/Mfk7E91FPB6j4kqv9MHFPOr0AbmJ/whWi0o1QPegVFWOmMsBJTSTCi59wUb5VikRUjIrUPH
xM4Fzw503O1QZSGvDUez5Ce58+J3AAYb3xYPQ+cnb8grps9ygYjHIGfxjrJdmwrUmt5NbgzNNihF
QwjTxIuEoO6p6DbUPJFzIWYmuy2txmDZIOzzrBdVqZ2i1kPYPgOYjEvtZ2iVhkK8I0Tn9Qa2092X
7OqvmVUQuJIlbmw000BWkDKcc5vMot5wCUSxNWBzZScyi3g8G8QtttEmMu7txDmR5eqcxyV0TsRg
oa6aKjW8Uk0F0VbVSf+TT4HM3LoiYqamYUdCM1Q5pHa/mnfE1TunKRF+G5d+35S73Bi9Y76OVUlQ
Mev3nAsOMN6bPvuCXeEORmTyY/E9JoWlNTIeWEBWxwnf7MWVhMyI0Szvo5Lyn5FAdh11Ih5ZJ5pr
37WU/ZOaUoLgtA2VLMkCiuyqrsBqm5ZqzM2SyfBuKvleyoc6uyHgKKGtyWti2iAQC+4WUL9vVhqG
n5OKZQsOaGta2wTnhNiCp2r2QVizG1yC0yRreS0tFX32OrJZLwUBCseO87cfGjYMrOzqsGTZeMl0
ZO+nbGCMmnuiebAsFd4ZLndLUbKgRbg6jjWs4RhzhPW4QjVP+czVAdaHs1wHzbVs1WA8LG497/yg
sM5uN46kA5fa3eY0PMlpNBjnudpy9o7IwSkvtXptdWO/SHN2WcEX5dEoT73uB6qccAeVsPc34ThH
d5NkozLPbvRgt3l6NznLlO6iqUXj4Q3UywnNR9rbhmdv+8wYv4YL/dKys6KLlLBZ9no207M7FYJ9
csCOlyp3tudDnmjjAiaXl85owzl0zCkU7IgcuIPI7UuP4MtR6nsI4V55yZwp+kwX03I29K39J2HN
IBg7wyRm1qlcgz1iUTTImH2rXZxDCqQ9Shg4FSNAf4MTAcHFy5vwVQ2gCow+GlWcsWNJuD7GOJBn
6Gg17ujXhPsUqZatj0nTGv2596U2T5VSc/5iyy7qz4hyPCww3D5fgiQ1HuhGdITkJSRQ1sNNPvTd
S6bq2yRy0kuloaF9LzyD7e7GRk7vGue0NknsDezKfILikEOOnjPYaj38cpwFe9Pnj73DHlwt6fic
93a+NaKs+dQVGeQF2d8X2sqYxCAYJd/AZiZWcg89M8ZO/SOPt/FIpyM5NG27tPAOHfj3jLJJNyxs
tQUGTUukBzz9gwGNXR1nM8fIPmhbb2foPTdGaBanRpvedo7EPWECl77oklMxWF0chc10Xv0Hu2DK
q53bZ4wlmukA3McAwstKUyVkUifLYQoZ0jA2tQiy7oPbDqghsa7pNkjHQ9gX3rPVggQotNabZdbN
dQzNe0hc9mZg3ARBKMrI2FIM0atEslT46T4RXdwVnrgxhex+FnNway4Ehqm2HI8I2asH4Q/htRia
DtcGQmBmJMNnS6OEA9ZLb5y68uD6y20OcfxQucRBQl+o9qTXU/0a/JRFbnCct2DxthSirw3s/BiR
4XWR7ad+LEmftDNyd5ymPaiE8N7CN8xPwC7HK/NqtlRd8y1itT2I3Ap3OUkB+6btC6KpvQ7tqa3Q
hgJsqYbBOBd1TqhftY5BgvStAXiLcD/LEfPPYmsTOrmpSDV4GQs1Hs067Z8K3eKf80fjkLbTu279
6jBnZD30LVXZYNnJm1N6jOinhOrHL8jJ3RCObZ60T6L80anJZhIql/soaj+UFtASpC7dc5hQGZJJ
FdxpavYDoWnNtqg7NkegULgr/CW4nTslYMCUS17sQpX39xHE2ucIAwPBCZgYePdmt0sUqm+EVzfl
Zpny8osMqnpvaaxiSc40C1RqdGgWxtRyTMwXGMkwVRiLxg2V/q0I7eaGASv8M6cO78DZCiaEk3Ht
wvQ5SNWaKBkpvU+7xb9lsAwJTU99aZ29qUgvUUkKANW1p+Kqz6mL2fpCxVWgVeAdw0T1etIZaa86
tw6Nps1SZyuSUlJgBIhaDoEkG8JoUzooMtUbRVTBcy/N7oU7TjDx1KO8MZ32ntjY5m5aevPWAVGz
XZkevq64DVyo3ZCA48mCu2nbbUKb1zVObRIUP53OrX+S5w4ZN3PqJR76ZPR4D/rzWdDaduJiVt6W
wtB6ImRzuM+iMvwxhTrdyUhRdSX2mxHp9zwX6RdEoMC1ZsGkzPWeKBqMNSoZVIvDQG6wWOeWWSVP
aeseJqd4S3z9PbSVd1gat98wLBxiJ5+/sFOP2OA39jYI2q9kSZebwTFP9DxLcPG2/Jky/9+UhdGA
uHCKI+RU0cT2Mru7xU+sz1Xnt7uyG8s7Yfm3Iu3FpV5avUPfac4blDJ5TxeiBafZkSFxm85g1WRN
vVpk6Ga2bKXYX9BtpXzAUHsMrILIXWYXahOti2vpgSnOGCXEvdt2DHsMZ5eJJP9ql+UjeeXN1hmV
+ZbZQX5s8jD42VrtvR6sdzIpcNkQThAZwauoLJNqnhbgVJrBOZqT5SJNzVzPUa9NSqDuEunzKMqE
tVPK3UDBhGh0cPAhzPXJGeTJm+mmIc14yse5vFTc8xtBI5NCu4sOdtFnsTSLAwNHeW766cFdoBBb
DNsgdNNSyYrlR48kLEaw1DwkIQK2nOqLhkTNQBQ7x7BDL9FvZtHVe1g49aY1wu9Jan+xVJq8mspz
riBl0JuH3p2yeu4r73tt19Ypp/jfSeroGxrUzY1W9s+gHsEtWz+6sFTZVvOVYkt04zEke2TTubCk
c4U3ZaBddWDHEtxDF0+3WTUWe5Pd49UWQUKOenNuueiYPQ64nm+zuXNjcEDcolaYbmcA3dvWKqxb
RxZPUyn9+wSp7WFNHSHR3RbNPRnsTVx0xiYYfI4ubehGT+HFUJ2PJ2957inz1s2mssS1CXpAamN0
g5Xm3cvTo7LJzs0M85qMHcl2+abKeiaWXbApZP3WVmgplm56HAHpSqu/9oaAAs96yi8mlaJPpnie
NVnsgwbWuvKXvbACn0s0prcyV13vIpjeXfxaCboV7YYkXLpnBvl1n2Hil//wPPx/4fc3hR/7cBfr
5v9c+H0Cb/31e6YJeu27P9Z9v//kP6PGot8iO/RR0nvIHCzzj1Fjzm9r1YfTO0RPSRHDhOifWWP2
hxwV9hx1GS68FUn6e+XnWr/ZzmqgYnrprwRI/9+q/H4ZQpFsBQgI571FQ5Bv94vUPXJmaNHSkMcw
r94zZjwHcMvJJg+xoP7h7PwL8ehfld5WYGNex+fvA/r41YBUCUBl65ziGNqkCoA3f5NUfpsxyfTf
uHj/1SfxGRAF8HlDkFz//g8u3rQ3kqWVpQTVWGpqNPPaDWwjfLU8/9uHxAQZnOIqkjf5rD9/0IBe
PGraRR5nGjllVb4nRv5e8N//5GM8rJiYP/+qeoVbBv/MmyTDyDHasT1RGwJrq7ic8v/g1HGvooyH
DIV2+lfDeirN2oX4L8mFq9vLZGqW+cam+S+Kvzko/683XugjHMN36BBx96vzMBhqxJMRXYFsJNvU
1/P9nE7PLOfPciB1838/g7/O2bnLCbOn9QJCjMn1r8wropEbns1GHtGYoO6gh3gsSNPdNEb+1Qwp
RnO3pRqbyXL63z/4X9yK+PFXCOaHtefXx8tvG8agyFaOtAiaBw1xeuNF5L/AbnT+5vn6VQL+cYzM
wlkV8EnxVP/5Zlx0oWfAbBKKEkF1NQLZXWGbycN/cEB/+JR1qP2HZ2uV1g8Gas6jEU3kErXT81CP
4iza/+zU/eGTflmZxrLOGpTQ3CCVnrf+VHxdqH7i/8PjZf71KkFhCUPujCBy4emt9+ofDqpJai+s
G1njC7GbrTQHeiUUe9PnjyZEhN56a0WttVdYDo5mu1YWlRPRxHbFGUE8GIKRwRNxarAsWxSY3z/0
Q0FBN2mNX9zroHyfYaWe0sUaPsmgSxClL52/sSPEBY3kn8xZUu+Y79rooslhCCZV381tZL+Ugd2c
vKRI3oaazvRYTx69B2LcmplU1rHgfi6DiUS3btaUTagtkK4ohgp9D0xJl5XYYVcSD0SYuGdyFsbv
KmGVt3qf704YxN1cuM3NGHZDEdNAyprd7FbmN5o1Bvs8vo+BkeZrnXDQ5dDLfROl8oqCs9lSWNFn
GahEio2lqwh+tUNt5BMxs1cmMshCIaUyWmnEtcnR0aYhdwUAeowwykY5z+KSpTnZHwD/yZaZrD02
x6aPB6z9Z7dmfgCCpLmxTOLnw5o+dxjVRhxUOJTTbPBuptQq3tKwqZ79ESmB6hz5qvzafkk4dtqB
I0NxWbt64TsNCXuyQEZ97Dgzz/rku5SPBkO8524kYYtpS31H5G7/lnBqSBZR8urr4t20uKYawv5L
HebvUzcmD72/NKdxXRqzrqPaq1ZxWcucgRz1KKoyQtT86R6SqXtiRe/ZyKGUHtKKRqHn0ygkAkmQ
TwvwdeNqBKqpIyMCulPx7pPeeGuRcnigHMPkbhsjMq2P277qyLQjRC28ZD6nrMw5CdAUCORzyZSv
lUwfw4XACTjUefkWEX9DIP3YbAmLK9B2E3SzkH20Vts58lD5iYJWRlRyyfAlS6QR7VCqdiF8zDJf
Nj6j4gvA8OUlBC3/iKyvfreDrDlzjPOORI1kg1NEHV0CwJ8bcNGPDiGcRQzlnnDyFl9ECYcnGwgn
mVCTtICw8PrbXAJ2t6VHip9kS01miwFlxo+eO9Xy2LnEV8cDO2ngQ1HImEuuCRBkEWTPEJnS4aBD
UXyNsKTuI8FzBAEVM0ceDRXRxcnEwCQaviztUh5A5vYgK4zWzveFdLxlt+DaUJu2S0e9IZHd+gYA
rfthLzxbroHic1uNXvc0BL18TQtaDMFcsYaigKDCRadzxoWUo/4cc4PmClfCy9LyTaW2OE8J6TWI
Fu24bIt3Jk8Rhg3fOfNFqLCIDtkatB1QxKNbvyXdC3VwWq1RL1wh7fDq02R0xFnI6JWo1OShGFry
XzI5ZT+FpMcqSh8hhZ8Rc+9a+ovs5uFA843QpEhzIyxjKAhXyEmah7agDPJlOqs60Jb42es22Gbd
9CCUja58+KazOT/XwkcfkEj/hldhcJdpHkpUxtOO2fHwaejbaJeWPOdAiJKNTUPhhYbbckO6wL5e
qOLSZZJ9XI9lVxJWVOQbp6+4qVkVp89ZhZtA6CK6Omwq0Wfy1Je6Yp42yASBEG2epWV1q8d+OFCK
1bF0OW67Lr7mnRFeQwhEX6uJYDBn6C3MxrSECjdxzpPmjoIym7zpCM28WVF+DyBQdl5Ho35ThyqC
2qXhdxtt1W7SjjUnI0f0zvJbRe1WffU8Fsq2Zf2gq7g2vkmIs2ncbenjooLwHB3e0YxukX1AboeM
z22oo1YdKrPW22IuWMRs3Wz9kY9uUWQcc0Ir0Hdb4/cMxoQUlSBnpiMZByjmrs2rqyNJ58lGJ+Qi
0Dzv1LqvbugPVZbkZmLkqEn4tlx6ZZydPIkYIvtM2D9WXdxJr30ZWj/NkdVqWO8Rz1ys2zLp6aR7
dD4H2mascewkNobRe8SOevsOhV1MJokde87CitgzWhkWv3nCRxJdlyAR28kM2tg1yLvUXOGCUWjb
AvXzxeMg04SEbCHOyaLru06z9hgpq8cY8dCXQ805jxq9dwp4HKkYcppQtvktsnR/w4yd/Wijr2HZ
VcfON4dDkeFKr6OU1k6bX53cGb7Qw+6u85T1n5JieSE7a3wJS/xH4UwXz10s77hE+YKOSNVXMgSS
z1X5Gig6Tihv35t0BZb3+RPP83M7mOnRBlNJgmat4t50oLzMiN95LaYHFvdvhtfojR3w0lstzCcj
z6pnUpDEuRWsOGYd4lQxLblCxJi2/2ORJQ6PdgrXgLkHnJLSJ1SW97aIgZlP+oi93W0PqJw2Nhqc
cdN3USEQOVUsZgVFnuIWKaI6xpZVngS9nYh+b7Bic8gB2M6DooldSSevUcCq3kSXP6o1fNB+6uiH
nEfl1Ge6CaZEWIRO3ak6vdUW9voK/cMEMu5mHu2pXnj5VC3rXx2Myb1CxgRVqizIFXPzoc7OYxE5
ZJuRhjmEZ/wUjdjQQHMCh/ZahJd5s8Cpfu/mIiNNcijrn5IOx8bKU6Y8YSBxmc1Ru47oPROlycS6
PoerUzbu277/LPyASKrCJQEOCVta4EHPWhfJrLYG5L5W9xaWZomVZKoexsKZMJJZPgoDNteo3GUw
D2dRFeU2l+Y3N9RHWRR0eGcHGY+Hu9j2eb5YOIY7zyuMT5YjDFxIQU270GXSwnNq/zd757UjOZJt
2V+ZH2CBRhoVMJgH0p2uwkNmqHwhIhVJo9bi62cxqwq3BLprGrgvA1yg0ejqrMiIcKebHbH32qZf
KWTCQ+4yS2pgHs5N9JGxZiGN2cj2P90/hDWKN+Z48+3AHc1YPCZbuZTGoAVebq63fFzjr3HuIPXP
BHOe3Jk9SktNO6WzpbuhExecb9Lm+JYx1Qndkpz8ScKc2NX8wscMKRwivcUa/8Fj+XeTMl5OrKi6
7llobVk//7kY7VbSa4dOz49IEjhvjGm8wkjXHUaC1AlE1aa3CzQRvE4rdUXmtdWFD7x16c0CW4Lw
/qlRw5hb/3Ez7G4/DxMCkOMAb/+GTXViEmIBDebHthAvg454hAWdPznpR5kPj9HCNffvW4y/dYYs
f+HQ8Z0E9Tjm8L+8AHK0CtZl+XFsKMJKwlS5oLiOyzKpLpokLO3ff7+/k1u2b+hYG/YB4t7fOHRl
S4Ej7Qxip0uG7ZaVVu3SrhxJ2G6Ljx74PlNiMFK25U73P6+diRhJ+5AYkwgxemkBAeDWB6mA42Em
hPUfGru/4wj4+SCfIRLYDM9/a8preNsEtQzZMSkKeR7GrvhRmcRR+VM/dXrhx5JiO89zPkiJEv3t
aFNrCqbBd7Wg0MY/90EpU54Zobu7xaDz7NIaX2i+DNZFGrhHWf23SLk6j1UGyxW/Rwp9jDcStUlM
c7WXThE9kU8gP9ApsP33+K8DG0znAdMcF3C0zNDD0lR9/nkrliXpJcG0ZsY/cSnE1sX+5WmEVQQM
Gee3hZvoLw9HPGBL5PbKjj1oNN/SusrvWZ0EkynfmpTIKUTVOJSwT4RWi40RSvl/ynf1zI1NitOR
t4TH9C8/AXSxyQZ3kh49+u2DpcXVpZbTPx0Df5tY8F0YVIAEh/QPfOsvLemQDmNkl1V6tCXFsw3q
FZ6v3QcN9gVC/DISLxdF84D0cXz7958H4++vMSWKuc1/0Fv9PTKBPaIc23wCWNRNcYR2E3OMFkXe
52KgNO6qyVruPM3yXkq5vGTe0vzQamva98tIunlflUm6nbdt7zf54Jp4GWrKScnamvobFTBeoW9N
JKL+pEWwHn+duPzPvPqf5tXcFIxI/s28Oi3L713V/0mjtNHS+arfZtUu5AR3M6PA+d+Gcn+AKnjO
z6kzWAM4oQyLbb7q91m19wvIAZ4XsqXgo/5RpSRNUAweMN8txcsi78r6T2bVcEHNP3/8CUABcgC9
2YFgtbHe/zLkMnncCzhy+qXUtSppBiTTtrZD8h1hcRVzvc+kifZtYe3VhjNsRFyymC4JfcsRdxdr
WvrYnLsrKkDpVQwsqEPnNZfyRVAXZLupE18Q98fPBVKUII1t63VEYX7FF9rfr/BbojCtFFzSii7i
Gk/8YTDas1cfNJXA/O5VeSHEZKV3tB7ytje/aBMmwYuO+Rkbr230N6PCRfpsZtHg3HRrs2JMyO1p
oP4pzOGbWgH+l0Y3k4SIggfzT7gueL/WrFt2ZqubDGnM4Z1GacKhOYAbuGYshlafMtmpw4z39glb
cWEHJousDFpOlD6LZKFiT1hQB22qRvsk4dZ8gxXVPNloh06d0ycHY1Yk01PqkyW/4RKalD3baBgH
ZaSfFjSc97ZyInXkXzGvWPci9FozStQegGrLHpggu15oH3MmZ8yRqpgQ/TtasOJgRbZleHQiyDJ3
a+I01n7lDH8Uem5dR8+a96IfHHEaPK+pLv3qRS9r4TpPtWNFn9p+MVw20L2p7VRXWzkaY9k1AcGs
6m1EJLnXiK5AbeU4vAac/Q1JhWfbq/JLXzubuKWYUh8pbITjH93YBeF97AZaXCd7J7XXx6aMZaof
IuLPj5nALtu3UKWMfgJ2NK2oW9xlTEj7a1ToLlF0lFVhvCFowzawdtr6ycudXPp9TEV0RLzj5i9p
CwP1GV841/l+oOqctT3hf17XHYxBLXp3SmILKVqhcrblH2gB2ph3jmRfC6LivmBbaaBsvyXPe9rP
esSEjIHHKR1XcjkjG3GepNnKqkkhscIGKqumYBPo9cwqsF35W2wKGZaWgVuaTEsslS60d835lM3Y
RS3jFA/t1dpyh9dp9Z20upXN2oCQJB53LqIzkrywtLPuWdMSNFIEDLZ8m5DOv/eZQb4LfVpDx0mj
MBqXJ5340FODvYileqNumkLTT7Uls7CPGuPsQTPyUVB1+06jXy3knJ7lkFfh5FYYQfNlPekNH03D
zo1nwtw/l72LDVvEbEuTXqPhU2NYlU6PWAnnzqlLpy9t1ebnNpXxpbGdYbeuBYk72JlIg0dPUA+h
XGteHw3FQ6GVQdxonkYXohLCqZPviHvemDXibI6qmqWQjkhdtui82MPhuBqW+IbMTECIEDYO2Cye
+lQjAr5KhT8aVhTIVol7fnp1UdaioQqZ+/qE4Gf4jux52bnE0NI+JNOxqUdGs9zeZbxCLGkaekLr
qTHzx8xNb1YRMaUZdEAT66fUJntW77wzoqLHzkNHvRbGDovxPsYiSyxrErijfO6a5uAu81XhVcf2
NMxhW+f9foxWKFSRfLFp+n1CSLudKPLvKINYDpeTzbQ6GZ5S9sxuI0Tg9ei4cbRxCKbuVdaMklRB
2BldgPCBN8oHHQrAvpjbMnC8ceLZquGe8X7YB6MrukBLvOHotvnX1YGfhK3bOxOeTRpPS+If6TPq
NvF6hUYZohOfCvEQJ83DSMgsQp4dOc7l7exK9ZFvp1k2RA6yKHbtl7o25GNqNPa5qjdNglBtWINL
ZASQvOlah1XbmH8kfSGOsdPRfaZN7uPHAmurRd6ZaszcdxzrDz1iUx/zq3fKlPMY2e3DNPZ6yDHh
XiqlTU7QIc585VwZdsboRKNfm726VcYwBk2f9QedNyrUq2a4RUWYPJrz7F3bWX9cUdHtpCJkOjaM
QHkDw4wiJIM08aGUOwRydI8dmYO8QsgxB12F+JJNfrxKfiQyxcOWcDs0RAZlAomS6j/ljPdCo1ij
pymbrrXWtGhvevXsaOrZwpnn59r40a3emx1jjh8sm+d4qAGE5NjzjSnEf3CqbHXwDBXxKjby1hBx
c5jc9mtJMO7eatfuCEHwU02+Bg9whsWuSPLxYjUTwghhPg5ejSQkebEzorUNnJJ6JZGz4RxgGv1Z
elMXmNIKsu0srTX33u3MQ5eq+XHmrWN6MQLS5hh1P2dRLN5yMvbQAjt81DTJ/NAZr3T8e3Kzz6zm
+tAaG+PSwmDwm7FG4QLaJAmyJXcPDFjWU1L1x74m4ziNsgPS/TSIPa32Uwz2XGZ5sCJNRcmJL4ps
9EF+JaO93xw2mnu7rLp8SIrNXeK0zRX7uhYs01jtQX8kXwj6kGgzh5s5bbgTpvxZyPFYAiDwxpWL
VXlMwNv+aVy6W9qI4us4l4QdLW/KyfL9yO/D1LjKAqiB6WVc8NHRDYcSE6kRxJa13s54fTAGRk29
G9ZEXKzUikMUP4vfDbH5HlVD/YgbgpRyre1J0nUzTqaxMMv7WBsZNVRtgiOEe60GhEPkqaV2Qog6
LId6uDEwagWpYbC/HHR83Kb2jDp1u55xf1a2h0LOup1YUL9ojCHv9Lge551ccslAYFnV8FgqzT15
Xbae59F8lrNef4HYTKh7VJQ4DC1nMjvfzAUIbykrrHTcs8Z+7L2vhYb0MHEY/sipf+ys8n4qNS1o
MrKIl2S4Ywf92rVmy6Tfrs4wQ17dDigmwrmzoYl+L/j1dgYGz88cr/I4MQb6UKto9xPwzhNhY8Ze
VWNysFEQ+y5Z7UGRSX7Zbnz3Ysiwpe5qVzKQsxd2N5MP2tL9YZNqsBus2vCtxMw/KtdZnhiE2n42
uO+oB2ukRoXzgocFuWlk6wG7C4WStNT9edI3lCCoPtNkozXL7UPEG6Z8WA04bVzcS8rjx4vbrtgX
6lvdZl8WXXMePa8cX81uJKsckSDbHlSlwDiRrdaCQVAK6T1AXyn9Wm/zC1OcCvcRMq21K+OrQJ3a
Z1EW4JrFqTF41aOL0RAPrJsMD4BR3OPq2M2rtnpHskXnTyPrnlB4qZciZ87SG7BA35rMRQUnc9aQ
trcb2mh4TpW42KXpHWqPUbY1aemeyT4XBKjQHfxG7EyWoZeo4JVxW+IbCghzaW6U6FZ0md1yU7Bu
OU6VmEEeNF/zmLykYc5TgAD1KJ44ILt5bw4molC7n5L8IMu4C2UhMy6vTivfG4R/FyyCVphTC75s
w+qF6WXubvO6xXwqElN8KXPL/kIWPQrbtY/Jn0gYWYucgmHgNTfYFGGMYdjMyu/sDKuG84phnWnc
RTQqJp/bsgWVhbl0V1B5sCtJxzhBPy4wTV7aYXLCrBjjJ0+jEBVXCq2gwJfZeuuJ6dm3KrLtQyea
L5702D/2NRsY5MWnqCS7fp0tD3+BfuCdO1sKdaGXMvfJq0phvxw+j71kyL/Wg18CEyMknhl+GzXc
gVkFAKzEPxXVvV+7Ij+aPVFMSasYcOoTAmjzViXKfE4l2ZR5bbuXNCmqC3K7gom/97SsSZiPBJ/D
jJQHXXwZ8oSiSeEtU0X0LOK28PPG2EWaNFnU1dDg0Wq75HaeW3sp904Do7Xk2SvYPvkQFkVQaWWN
lGHcufnccKTgtiJtdMTZzEhkzZLPk0dmG0V+qLu8zJiNn5kLVXsUQjX22OIy2SwmEMkVO9oVdgO9
Bh0hdmruxbw6VZV89EjbOACG+JqXw3NVL1Cn7PWhL+hVjN7C0jSVMDzqfldLtN9mbbVXrZ1HPHKa
8QKjh/jzvCie556sdzK1ue4W4lSVaDGQV2z3E4vdu6EqwuqL9Zm95hxCUfKCtIrSb1krdmJ2VtY3
POlzbvuLDlrent3o2RH5DRsVedtKlrxDgynEMvCrJd0eXWYVJFpm8JaOdzOkBZCuQ/HcSkUGOTvY
kEW+t5dwsCm8XQJ0NZVfIWFtbO+sCIENNre2G33RuxZCOQmDh2TK5odmcVhFdrbYxNVUPoL5rF6r
23JehlvG0EFRNaQCdi2bYqkvtywHzhqBQawcKhNKzjhiWXGmG9d0vlX0HKBj3g13/Yhr++CIbrih
1UWHqrJwytdT5GbjftW0Q5780NyGZBy7029Ep+pjk7X3RBhC50k4IhMUp/gE9bCuaXFHozUPgNgO
RmUJ31TqAuOBS1TpbHPdZ0xjYFXT9WN2hq/REH+pqoznpzIfhv6KqPi5GtcejXIZf9Y0XOsDdkh8
eWsQm84NUuk3t2Yf5nnVIeOCRDTrQiTD7UgmuS5upKwfFMCVQOuUHvTDCismgxnAGqvCE7Fq94BS
RlT/xbxyLaiIX5fboPF1rU5C6OrdqeUJ/ry0yXczYzZrRtOCptboWobxbLWxpxbveaWA+6epKAiw
MRDMz5WZU+RV7D+BzpUPU2/0x1Gbm23dnB1UqsUtGngc+0HFrvOdOW4K8Gxk2WvVzfM0uPlpBDBw
orLOkHAk5UF6pQzrZY0vbP7tkPDuT0sLCgf08p3nDuq+TDWB/LMbLmuS2mf4Tu3RyJfsPEAUCq1J
tp9kyW7DbY0P+nh1zUpJkx/rdwz8R2yWVXxjzixpBoiWVwbkgH9WEijMCkGHGumYRvBxYe857DEh
G0RmWR7G0pS7eAbTVGzz4LTrt6B7SGSlSSqtJHzMrpW5N5I8urPRNQB0Xb6A2fKwHjtYNHNeMQrb
aznALW/VciLRAXvVNN6KoqK06BKH+9j7zIog3TWuYyKpT/Cc1FZJKdSuuynjr+88lol8dmJ7puSj
8w8ByILinw22QLMKE/BgJ2rHk1OUKsjzYgw3IOyeE33hrbfKfY58QzGvpqFyHwelyQPtMFMXc1bv
Y+Z5VNNSz65c19xEEx0DUn7vgqjd9WvSNHYGDgd/yIpAQ47ibxYFNvidztw0T49dJkXQtrUiRKDT
L33W9OeuMn80Kyw0j3Xx1l8Ya3orON33M7iCe9XyNlYZbnovg2OY51OgTZrw7Srtd1njapdJqvvU
KAwMl8U1tp2XyvW6AzV2E8w1j383z2Ep9ANRqiPyC4t+hqyIDR/EX+UOhp+m/fe1qh+QTl+XelF+
u0S7Fa4HkwZ6LcMsgwLrMDP+hF8PczKW5EBPZk5lS4+OCeLmPc5xi8JlOU98UoNhQwrpQ88ZaYkW
+Nn4ZXTUF5gsJ1c292Aa5lPaLcaONvLCEf0CbLmEzjXvabd4kgUp4v3YseYSqX5LZqNxcOeJUcrK
xSt789TW4pFF+MnFNbOOdhY06J89mp21fG2kxuhkmiY3NHLxibPz0Vjihd9o7PeZPdF9uRPTeFrC
HofTuuJGZyqwE1E6nRMoPb4lyy9lX3kPKtZ4I13r0LAiR/hlrs+ukPdk1sHRq4UBb0AP+44EHdm2
ClB0BZzFBlYA79NRn4oo+e6K5rZbjUvm2h+mMMI6/+hFcRh69weuuZpWN2WlLVYVdAW2PlUGQtVq
xwLnR92TsZJr2eek0ZJ9w8ow2NQEmVFhZVld5iWr8uId1kjhJ6jkfU4t0Ojqvk04oIMOR8uMnl46
d5i1DdwYiV0zDid6bxppzMdmafmXuMlrVq/4IOtmX3Zz2e6S3sGGbF9qKHLoaAJbzQXFWJYPIZOc
mKTHwfKzVTgNN/TSDAh01vYg2Xl7eA9le0rzJrp3OdV6v+pEaxWUxw073pmqvP+ksczswsLtsCm3
Wja1gSkSxm02fcLC8WEMaGWkJxrDhxOxWJiVWrYOi34zgG3+0mWzk/VIW7A2tMOvG67/7pn94Xu1
4YG7/739xV8pLjjnkv7//Pkfu1//Of5ebVThP/0DyqS0Xx6G7+3y+L0bcr6Uv+i3f/P/9Q9/4xT/
wzSexdC2t/zX0/jX713/v5gEom9L/zSR/+0rf3cNOxCL0a0y7WbtZUqTv/R327Dxi01GGLBf1jSM
6jdH8e8Tef0X9MjsNF2QUqA7thCG333Dzi+CpHkdETaAGqDz3n8ykQey9OeB/AZecki7tlhRiZ9L
A/78D9LJeJFTXqo4OXWFM1wAoljMuzAXXpiPSoqrvqIGG0zx2AnNX4oY2FY6U3XpYjpmSaupPfBO
J2x7r30iQQuGppl7L6nb54fE02JKE5qlSzVbTTjAZM8YnSTWqYOER8uphmhluiInG/yHlVPtZpaN
SGXJdlZdzMcmkufSzQbsukuMLAhc0TN2EtyUo9VGgWerN2+aXkSXR7YvAf0+r/24YubIl5CZg77r
pRoeSIQWZ9ZaqJxmvCj7HqfZGKxa1DxaS5Pe8CVYElvdGQ91pT2kUa06iCu49IkAra7rtJT+3Jn6
69q2IwxRffkU1YsZLm2X3BvUj/iF1u03ZxjUQZa0011KPm9oO9ZY+gkhtk9xYlmhYYLsUB1/7OiN
uHgifcalZvmx249XVy6hO+Z9oDWoVWOcoTETTNk/ZWDn7qNKmA9k7+izX9mtFCCm0IHI3NVWJp4E
PbnOKPcGPZ9vL02+42fOOGZ7GbD7KyA1MVyPZvOVZND6KLD/OnIxDmJIALOuY78zqMPznTMmBmXB
JH3UFau86ZkxEJlQ2r3v2lSRUdEfCbTpnyXiE+XX6Sr2GvVpINWm/2i70uL9sIab1UWwpvR3bJ4W
JqBq3CN7eonKRQek0j4v2SIxEuvl53ZSyxktjkMUhZvsrIyBqeitXa7i+LGTpVnuRqfKr64qmtu8
TDBWeXmROIhuKvsuHjr7PjO1aKclzvgetZHxsDSVghdlzzfLWn+nhY4Xv1xWex81acwGSHXn2csR
wNhmAFxuxvmM8yoXNoC4UosehNm/xV1VBlbvZCfsOREVY6/n48PsxVXz0TLU+KxPDUY4NYoHuyDK
QsUNfH+YvTvNKocbq+saZkEjma4+odvtFXvu54lu9FarieMwJv27LIvPzjRh9aR6ak4jchw/h8p2
RyPCpQqWz30HgjJ8WrXNyIT4dW83UT4EazEMRIqA5FQhC6YyD/Jymj4n8VrpO7HgomdOj+gH11wr
IN3AJ7ScnjT1shv1B0SkLB70RL+pGxQjjCqX6GGsjfvJEu9r573rXA1Mdb196+go0T07raHnM1po
DyOVx0GPDfsV9D6hKfV33YDL6SsHNDBFvn60MJS6d0kuWVZ4bkovaBvQyTg7+Bti/G5dcts16QUd
93Ri5YczvbJlMgdDjE752nndGh/ciCxDqtH6vUg1LNesjxig612otCG6x45Z+eCK6+symuOuY3UX
Drp3wDaenLJsHZsHNKFuAQpOFPB9h0XBRtIVPv4OyZA/65V1hcAX7Z2N4Zkwg9g3NXMpgMLaTtDk
v8q2WCxwz2woUSPEfZccMjenXrfRrVobL9TbyKElvacfz3n2Nm9c0QJ/7MWF5CrLnqHqTwYpgzRE
j62yHpKqYJO3wUrtiekBoi0ZqKZozmqDmlbDUB9G2aXBKIr4ShuDkXxQ6/qp2YioFgiv64w77oVh
YTLklwEV766Au5r7aVy5e9akBTLZi73MoJRne1e1nQE1CSartdFZqTerq/gZFWQBsG7peZj576yf
WFfUqS4nVds8oC0zP7kb/9W2YZUllkimYKlXoOg/UbHeRo2ldhp8OTvTBVgGTWI7fs4zJg3JT+Cs
5XhtaGwU2nkdb/M1Xn4MMHn4U8cJoWsyjICSNxzIMgLNDdTWdnCZ+oldil1lAL2NiiUPwLi0N2k+
fOZisUMWbwx6142Xm0cV7Ny+3ji6INf7r8ZPui55AN2N3JC7I+zdmCyWo7nheFMdMG9buuqQOyjr
k7U9drWr+4ILdl861YI1EbAvnjv9BFUHaoOXJSd7kjPcAle/MDHTwde2btjVukEZJbzLvMGDZyNn
K4HZz+li5zDVHju7qE1/EHGPX3qh3ILvydk7iTHfkeTUnBoPA6qv4OHu9Nm8b6GratVssPngI3pN
NsxxikExyHJK1WWDIFtGKs5g+qNwGprLXBTNXl/n7ptVtXMQk+m2V+DPb2AJxf66YZbb1fvien1x
iq32W+PFMJmz6QuCo2GviwVM88B1I1rAtag4jgOsuR0c8tsR6lTflRiSC4NsuGG0HlAjF5SYHYZZ
9ThseOgpUfczr+s5mi2DT2N+GzvFGs52hhdyTmMIv+C17NBiVrKT6DWhlI5Dj5IcMDVEwMWfBl7X
x2ZgI39eVb/QuXV6XO0Nbk6WXOlsIlrSzQW8g4RapO/Zwqz6Pong6T1B1/e0t6kz5mWXAgVd4Uig
19bHrHQYFmT0d3Lv9EIsRJ7HT2xWHXqBcaWU6bJc3o6ZaHmsLGHS3YJm8HWm/98XpqYW/dba3BmV
oRFeglvh1ayH+ZVp2Hx2eoazzKG6Q0MAFq6GAptGIJZsPOt2NnH05yWvwZj0x6XQ170oODFZC9gf
i3LVjnqOPQjDZhxDMCUe3XVAvK3TQpDbs8dwPRFZ4MbfKNy1A8Qo675b3Ia1aiNCc9Mh+EXJ8Zo1
oMVYfGdzmOhx/CKZV+4cVbArrjOEjx7882PargwN9RX761QNgoQ+NokTK5bapFEcigQLCc0fW9oF
tLXPzaWHFuZpVk4wyWmiHJTMa5Yn54VFYbwjIHQcTnqyDBdmmtpJaxqC4/Vo80zopvTuhKWhZar6
tUlDbNLenu55pQUyB3uXxY3+3lkqEbtZ6erBTdrmUXlq6nzPRoUKz8xiAxWx/IRlc1xFAkmqyWbw
WDrkbzCj7dK/5qirdlHniZtCuYW1rQ4XoG2pDO3OYh4GCNpP135YfLecTL4+jRgYmeMxhtjChCPt
4j3bieJWLpvQjAqowcFsI0WQqdRfcd+rALdcxKJrMElvqxdZMmjN0N+nyGTfOLxXoAKdfak88UU6
GY4irJ7QV6i3Gj/P9IUVbpslKAPQBLC5t4ygx1oCTdJOirsSdb6AgpYMe4YHV/RVIA+mor+ZBvp5
O3HrhYAo13rocvwCexYz23AeP7vHm3Zmbt8wdkCf9W2O3OSzR839bCy2c4kk5MggXUbEJzql2Y6t
XexdC91CHrw4b31hdq9LtGnMYkuGBGHEgYEk9tQay0rnqpT9bgKcmxD/1ojgkRVzlxjeNVfL8h1u
FQqwBlED52l6TpmZ7JdG2m/jiH4Fh0ThRKEGLecnodHw475ow6XsWUOKysRpPcGZh1uIjAfykDdD
OLXmcbxA9ZwY+WzLcSdjXV1Oc6AsBrpVVicf8BYYd9OgszJJK1gvNcDGfWOM+BSqGYdC1Dd7DQtF
aIy68w0W2nxTd+l66zZr/VRPeHCxH1XqB1T+7pNX6vlbjDYl3lmL8s4IyqNziuvoDB66CR2e14ve
xPaDufbwXvS6OhmrzjdYLc1HRFvvIcQLan8d67gVDQGS7iTjaC7KEOWgdUBmXJ5mnVq8hrHzCTGD
GWp6i5C6UXdp3Ca+gm9+q8jWu3BIjDs+gHxYnJHJzcjJZ2Ztyji7QewE8BG7FrO6IBuR+GzJrVQM
Ul3qlBolL/SGAqrPvyaADAFS5smEf36wf4x9NX2zizlxgxrj1hWZz2yGUyurX7W8/92d/TX92lZd
9aP/cy//sz//r0b//6P+nyJl06796/7//ntZdks+fvyl/f/tC39v/+Uvtmdg0SaMDHky/+u/2n/9
F2vTZxIvhKUV7/gfBHnGL/xfWwAR+nEUzRbRiL+3/yQgbfpZenaBjJWV63/S/hPN9tf2H+YygkGh
G5IBAPmWf27/c06LtQC7dLScMltwKyCTYUs2mbdUkuim0SWQnUKx1RZUYnaDdaJr25N0K6GHK8Hi
mA5znf1O0/VI6xOsuxqnaDywU/hagxi5m2x7uRQLEAyZDjM9SeGyxyCmsNszBsN4gHCIOA6T+QKJ
Nrg2fSOJNuqgSlayVozqhaji9ryoJrllkKHvHW1dnyNjk0hJkKP7lhmc2lNiN09xhhScsB54JeyZ
dOdjVaZdBlDIWBBXGIwnX6+J+CiGmXYvKY8pK+bvmhDx12nV0uvM17xZS6WGnad58iYp8s0b6QCm
pX3x4L6zuSZpBibYvefG+WWEEHWXVhhixqnTDgJbTBDpEXVu1Y8YSqcoC5UDYDSweFGCeca+prXI
d9ih4VLyakRtY26Zz27Lyyw0xAr+YCT6uUQxTI1qbxSXJqZM4pXn4hLnafWK+14z7ZC7pniALFrd
K3Kl75AySJhFelaeLcdg0OCuUZBNicOC1gAx1LrFlXMt1veLQxfit1nN+LS09FfSmPuboZJvnRX3
T4LARvfgthHrWkNTcQ200s0OrHDNF9odI1Tcl4eijtVmTYqiq8RyuFtMnc1/Va5Xyxq7R8euXLLu
bXJKTG3Sf3SaXe5lIR6d8b5gTrLrgHYfZKzfS+rSipvbMG8FaTHvYqnj57Yw57sRxBJwT3uvbUYt
q8igeSAeOpCjl58Z+0c3Xq3KB0vv5TWTxms6SYqPClzkghsdVU8cPSGQb/a2ZpGaqheBXokeXZlS
j1QP+t2gdc4umuV0im3WX4poD9bpU5AMTGCitSoIOB6r6Ki8yNqGV9kPhk1fReRpYSVJNPeJcRSP
PORMaua5ORHhgKQwRy4pAAbvMtOQOyBxDxVPW0BQ44VkumTzutnMK7o33B8AJWdWkAl6eR89Hz8l
nAAKkhjHxCDScz4m2pt0nPhU5wnTqrym8SVUAi1OxxRZSxY4OfBcCKZPbs2x4bnhsZ0wx9Kr11iS
/QEx907pEulCjexi7wprflymfsN4prKKD7Ysllg8u1E+pyHl1kQhbolV2pjmpiRO3MfJZlFbB4vG
muzJMIChPVEW6Zb0rSZLxIuQPAt73VLpxWaI9tCjcUxeZ7lSow7MwcwQmDbGVgQiC98f2xm6HOPV
M2t2zjmbYwSOkZm0ewks0HqbPbNUJ4KycADn1ar4bZQOJfbQVnSbT2Oayumpz1L0Iz4xAMpElUV6
wXuW9S1qz/XXpiDZGoSlZvexG3/2DTxmcfxe4JLaltQEFewyrSp4PH92GzMuGFoP8bMPgTTnxIyg
SteF5272hPAsvSvfMWJN/Vfn16AeXiOPuWQ+9NU5RUJrzX4ZZb0JEAPRIrd2nKY8Iaxzok8lpMMl
0BuT4A+jhxrFB0vM+5/Xz//c1P8wqTeEpXN1/uub+pp23fYfUtX/RHn59et+V867vwhdbmJ6WA/W
r/L43+b0nvjF/gl3+cOAfrP4/H4j67/w2aX39wzJXe5Y7n9yIyPH/8uNDILAoyxgLm+antT/GkiP
eLuxsrrLTgUMwasTwwAH8MwWi3va3Vl9oh/7ZkvBM0S/2fIAIUsYmOTKVSi/nleONgrJeItKYQEK
49oTC/zxLDJgA6dQeJ1Fq9/XOmtXg/CVdFgvUeos3DZdbexN0RNV5sC456dkHbkkRNff/owfI/zE
HIImJXygTbgMfSVN+7HR2Dq2KpoP7jQBXNiY5T9TzhhIR+fKmvnk2yXYan5MkgOiqaw/TI/GGS/X
/2XvzLbjNrIs+kXwCkRgfM154EyKIvWCRZES5nkMfH1vUHaXTNuqrn6uci2XXRKVmUgg4sa95+wD
2Bdv9lHTpaNvHVmoXw4Z63/f3JvB3BsnDz0E2D5E2e7bEKqQbpDvokMRQxDG27wPp4ahcGTYz5Hw
8aAufOguOpedSjE1jahPxptauqTruqE3hqDhjMjblak2w7sxFM6OKJS8tmij5XgGZYvKlKVZKPto
WsvvhITnu08TW2WxR2jsrEIiDwha1hEzxsBsWSbM0ZuVh6ncMcMYdroTMLnBghZ+zWcdXg+uLrcl
uzR6blfX1Qp1p/c091NnML8cpy3RJGRTOfOm499WpC0AJk7q4cpF4NHSqw3VIQP4imIGssUYYPdv
slvf87M9JLcl0MfLwCrsqmbgHD9kDpNh5ve1VVc3dZRKbpjKJXRm2WQN7dPtpUv4ibFz+sTxPl25
NNXXivD4dRen9jejmJI7j8iFFXznelNQBe0i+O/HjgiM54QiZgXWHXed2xTH2C+6kxVguzPN7C7C
FHo7TB2APtcI3TX+Wcq30WFUz2nJ1w8uY0lgd77ffrUX1nlOfsFmQtN2TEMHdsbY5WdXZO22rSwk
y3OcoV0Bsl4bZgREs/RfHfpntO6DJrkZDKd+CQcG5YzrtbgCS8ool46NcSIhgJ9iuiBumyX1ZiQJ
7VHJ7CGh/f7skAzCidhKX2N23UfH46GyMJ/tGL5bxxAhGpLyicADNX4LgtZ7mekvbX32Kk0KX9i9
IMjdJnPcHGiPWqu0Gs+DFdnXGb7pnRpm5iAOxrtDE1rpkdaBc0nMlvk8yd67Mt2CLqYcu6OfpBDf
Le2jxynbh7Yvw2s12uUhVbk6E883XWVehgslrOxb/KrmFbiH5KkuouSZbzTbT1Ovzj3t/ENfFIRr
zFb2WuECD6Cvhe4pbtR8A3RuQIJELZzHlTmsgspzmf930M0MA5G7QQzkpacbdevPwsGNyCNxyKYm
QGzvxfFSg6rrnlbExdCo+PPUCho1So/iskqH+JJDcf3Q46O9JxK5OqkUjoJBlOUz+uPksRmc7tzZ
JYnJU+8mJzG7s9yZeZTf2OBQjxWEi303i3AjEt/bgYy1v9sDfn3LdfTnKYEZj3T4WKRVTrxFcAnx
m3COPhKr8d1wUoRH6VdnbQtN31YhI7H6t74Y5UqlRXYQIYL4wkbbZJotOTJxQR0cCXDDk1N/JfWm
pwcwxrvMoiPlFNZ4m5SIxKLU04eSUvc20KN+6kFovNqBOdxyQYLrqaz6z2jmzYVykW94TrpNmU8J
MWZWsq+shElg3pfppypusj1fO0+LMdY7302rNyKcuv3s5Wj9pkCoLYHMFgELTXfjmgMuzyHXS2jl
EK08hG/fZ8n4lNSDoOdWRnaEPPCBxIThEs7MDTWnf0XTMnySHs//bPv1jrAXY6CDFotLJ07Fpd+l
/hUljrzV09CzUbTavyjLhS2RTddZ3TM+MHlQT30fcgpDkp2vg7FDYpKa4akqEQCFngMNpFfFZV8j
rHQVSw365LPh2MlJ1pZ572jsKGtmEzTfake/RsnIfGE0oB8iD0mSQws74yveHmwwSQp5N/UZxJXy
S4LA7Zi1dravrTh+MJukvQvdzr2SqGdXBjExHIR0Wn9qi95HnO3OlwMyjpcKHCw7mjneZXGJ/pan
x71gAqbfSD9J6FCFNcgNyMwnI8yHfdCaw9XQNeokM1nsvLiuH0fbbm8mG7UO8UHzXsVTdMvOVj07
0E6/el3hftdx2mFN6NoQ7En4hlYwWTj8KF8Ba4yY+896au0Nx2rmtSXvE9Jji67GTClXRUvXoIJP
kEH6HBVRCLORnLLIqh/BTXfb0qXj5Nk5DUvbSdLvhWXWVN5D/dkLC8fZUpXnX1UYevuinoLL3gy8
8+AVeNynuTlGvoeIPAWUoCX7G9rXLrvqLAGBxsvby9TU3bb3WqTcpQGmoTNwjzBVvxozl67oUPSf
EQMALqpQYmO2IQ8VzPHY31Zh613Mhq+/CdVn/QInYbsGbxSes7EzHqLIdp6xErP0UDhbKFSMhHzU
savgEXAM3HYCqDXOI8UkIyhYloAdMTjT5ioJbNCmUGSXe2KM6VP6BqgFMyrXQBG8l1QAwRSxerH6
trw0wKfee0xZVyajkoux8y2WQS1v9GK1IzXrcvkCT3WmzD393/Wgi3jJhpWX8DCSYyhx1jZRUd6U
oVSfXGbrW85YiK7r0t4bToLkF83F1sMvsUG21m6MUlVH3AftLZGT1isBFFlHimI1b/px8O9NGwsf
3Vy5E1FjPkByiiyUXZV1kwY15zk5TP5tFpIwCfKjpJ8I+jxoRr723BL4DhE0W8508jvpbc3YqL9B
DZEdxASE2/Q13QNWkWrdZrRX6fe3oNaz6ibVVX3AAy0PE+GVa2IHjPXI0X/eB2bjfqYWkA8TvQco
CjYJU15u9M854ci7IK2e7Dpzt0bi3ypJbA+fT3TUHaPXQlsYUR4mXQJkomqMI1R4po4uAueATbue
X+OqYcROc348yX7a2CXbm0bwya1pIT5KUvsmoDalTctm3ZPxkTCwaJi2qHqm/sA72F+psK+RqDWP
5K3n18M4WNU6wNyxZ78rdgM+ePR0iJiM2HQPkhiMa9d0J3YFN36mQHPQZifIz2sdHPoqCfB8peSV
uiaZs0c7C801d3Z2Q0YDrj4GTIm9ckVJ+cqAepsijLpzGlqwI8T6oyN0cY1eEDtRppyGm8N3ESHP
EVrhVO7hsc6XWFUppicq1YLgJDHeD3SOP4m0zD5ZkhrQwt4HfTSo6+sq7fzznDpUK6EdHBkv4voM
BYoQVITsYIi7gyPGb3SVU6iSU9JhiMT8YsY9JaZfHlBphe03BUOrZeyZdtrE2Adg9iIYSF+bGPSe
bA76t47RqkvkzPrKr5FM+2lMVz6sp1NUjPOikAifZvToieU8hA5H2V7GV0VMWy1T1ilPXfNL7NIM
akCbgMDGfLhyc+fJnAd51IYLQXmM1Kam/7Gt1PzSRBqRoXHrVUhv/WhwNhlDGUTneCnKrhj3QhlA
bgDEgIuX5zgz8y0CjU98LWrXw5ZYoynrNyqjuIECTzZNrBiyW89mi4VoGjriONM026Sph2o3z7gw
+YhqP0fIh5u5WpXg6k94zOgU9N4uCgt9wiJwHWlLPqqmyNK1N5W0bxxQ1yYB8Wh3JvpsyJI2c6lR
y1n53kXquIILrZ61ISckwgxicihU9G7c68mhgV85RXpJ9HP6Qt9nK128qXnXOocKftQJqbm4pN0X
b4ZwtNaz17DNAco/xpXr7XTbzeuqJStPW/24qsouvCqMjJ09TfS1LfhwiZdtmUflnBOqpkO2yyDr
p1Pr3/A3PxIFaJ1KLJK0fBXtZM6Hf27VEoags7j34iNUbI51xkTIcjN7rNI20Wn3lijq14paqmDL
pgn26xf/KBNbXtwRUhJObysEax9eHN914yCoiY/mVDavc9IQHRNnEbggP7379Ut95CDyUmqhPUKx
FLbnfmQ9xviWnSkii2aJOiu2PCOaFBkdlt9+/Tp/AbUsL2S5ls+hH+i88zF6MC0JEmhSmms9eo0d
BK+Fov0ecR13ZCKl5DQPfoSHTVv5S7VwVFhVSCYygmg5XOOCKX70cH6IFP9PX7GLL96i4YqLAHsx
fY2fxXi9oHfWcco41sTqXYolnVMlmIJodBNasRFh1LyC0uJ7NolUf78c/+0f/Zv+EURWCTLnn/tH
nzWd3iL8uXf0+8/83juicfSbgPXjOog4BaBgvrbfe0dY/PglRj/0cpbnlsfqD4mn/RsCT0DADreg
A7eGx/33jpIlfmO4TfEoPHJcoHjI/6Sj9OFxEmTMCNNSPgAay0LhuTzZPwk8gx41OLvXeNXnb2Gb
wdr++tPV+Jub9gNf6C8v8GFpaCaV5dXEC3iJs4q8nDzlFyIMY38d5W+/fqn35tdP9BgeU1LgGJWx
DPrQKcUHfIQ2YePZmWVeEgevRcJswpDMaTXyUZnW9hfChEPvNYKl34m9qCT+fmLwbB0XJ6EY+uZv
ZY3dkJBdJDPCd/eclsVee0X/DWKyF+cXfWO1hnUWTjVzPvGToHmgE6ORWRtl8KDrbgdOwT61tBpu
ErSGGDQTBP+YzAoWBU81NgOswTFQO4xMhzqGaTmNmHsICuHQrB1UBi6ArNKjOx7Tpm+X9I5TA1Hu
Ewwe9BZBDbhiBlg27iBoZoqmSIeZ1J4IjOCAYY9fKOiwSnK+wXCJrmMNGslS15bhgvmj5IiM+1EY
sUVcPAH1vkEsTpp0U7B3syZu9/9dNd5V5v9u1bA9i1nuL1aNF6oDIgfK4k8Lx48f+2PhMJ3fIKvA
l7Vpn+GF5NH6Y+GQ1m8uLWAmxj+1nS3/N2bCPMW0IH/0pP+1aNjEU6FgQk4pmenSyf5PFo1lUfjX
cwZxm+nzD1W6yZpmWkst8tOiMYPCojrsndt8yIiKKMhluW2yFmkG+Sbtl58uzN8sIH8ubN5fjI43
IF3Y6g4f98OuF9rTMsftcH8bunouLM42uhv8xzTuGmfFkgvTU7jWiz8kzeH/8dIssgDbHBcu74e1
KzZSE1uNad3O/sRLE0nibwc9wgJ2+4WK6k0YW1rRkGCHZJ2N+Ncvv/zxf77MrrSA4Hg0bPniPr68
VDFBs0zIbrOcxjKJgUOHxQ2bXXWKy+XlptzzLn79mpLb9K8vyq1CmWE6EMk/XO6igsgWVr68tVmy
HtAgqSOa9RlljPT9x4os2QsKeF68JyWv3UfwVt4c5Db7zEAzsa7xUO2phpLpAKwzDLYE1FovALfw
vgf2IMwzrFCKlXjB3q5azNXRZsrwLv/gRP1jrfTnbWe5azBWLKgjqmIT0dmHrcAb6dlMbiRvzd7g
Xukz0qeyHpmc107mQxbr8gyqtv03OxDKi79cPNQa/iIA5YU/1sHk7EAHshvzNjEH86EwFkinW0Tf
RTLVt9qcpzvbqswrSoJoZnjSxz/W23/81H99MAH5wayn1vC5bz4+KwMu9hStHMJzA0ZxvDww2u+n
m3Cozatf3yjm39woFOE8WR5VP3OtD4tAoME8C9Gbt2i5pjsMnUW6G2ITCnCgVPvGYd96GdgoeToF
zcPKJUGTmCvO8u/w6V+/m7/74IoJHcM5l5bGx7tWsv36QKkFttaah8RyCTy7kF0uhlVcUKn/+tX+
7iFxWfZ4LvnLtT8mA5hVImJDDZIRQkeAvCaCnATsiZATmg3nHH7mUWH5PNd1zF3uc2C+ygd/WgI/
yPBaLY5l2qTDdEc/koiyVMDg79LBh5TkwNmNBojCBV68mHCQApMe5wwCfH79Id4Zcx+WFxIbXIv6
bwHYex8ekSQLg97TvnkL4VvUOyw3zeH9vpm6vHp+h+lm3si6p7mAuQcxNySxE3aU9utDpXNEhHFq
1TSYxzlrsPqJ9s1rxHT36/f5N6ugS/4M2h2LN/uXos5gNjI4BHjfklPHBXm/zAgAq2dTBCYa+Obf
3dnLDvqnpxh1Anc1ey5cRmrKj2Vk3oUyEalub8dKlWe7y+2XABw+f1NoRXuxxKgSo+yQGBUEzRZ5
AWE6NJn9+xgDKC2bQndvqhy40wUrgDB4CMjIZeFc7on3S9SyazgICsBJt1R8Z20q8mcoy47S5QPN
KMV/BL3849LAJ/j4sfgkfM/IuSzkXH8Rc80cxt061uFtyV2y9nE7N5uE9uI1zCLdHQoc0eM6cYcE
w49tZMhIB8yWOx+I+8IRpkImrxTDh2QMsRV55+6GOTS6Q+S0PQmvZqjVygjsYN4INfvhSkSj8aky
SAXbCLcsafyHGv2KheG63QgpeDKSduxRRi8eyjTJiOHxquKWLnh09to8uZC5V15BRMAT6ZUNKqtK
ZsYTRtb02ix19irSFrQ3dQB9Vo3nlPc3RG/aJvLx1Omo2MQd+zdYfDtHA6wShp4CJdh6inwnWIYD
2BzcyKtXGBCM6rGHXEvcdeC693TmmCXVSPKdVSMHmne5HTb0vxwfg6dDt/ZrbWQNRPW87dLDTNqW
XNV9j09Tkr9nYOc3LcAuPTKVagiQhPsgIcbB7OmnDmFza4ywYcEKd4WNOE6mAC+isKpuINNmUBN8
2DMbLxn9R2w+bLsp9whT+EW3W2of3UlEuOR7SoHLSJ53V9r2S0uKbrxGGW9eUQKyEA8VuwCgK35M
u20WbXCVG2uvDSCagcjK3AsvddOendmM6DUCc+vpWp7IsE/0paPK+sKYcO3tQs7AUYqja0IfHcYR
knm/e/WAG5WrkLnZXsRJg5UhDwk9s5pdA9mIk1T1PJJt/cQQOj7JwZs2BITLr7ory7Ud19ipYcbv
5KzKL7nf2k+lMkj+darojRtl+hb2QUIaGP2+jej5etZR0CHzYeS5yU13WHNj5QJ7Q1BMTCm0YaD1
Lrs3i0H8eiKoqXowbC9Oz0PhYRE/FUXm5w/uEJTC5wYAMe5ucpeUEgBD2nJp+K+QTgWS/zXlKKHM
IFJmtrwivlITXuqlpl89GfQ/FW83TbD06lrnHtrepfiZEU6VacqVxjRSngWUQcVqb1gvtTe6mOgB
3ePDhd33aTJavjHCSNgUtEY0Mbg+64pfslbEmruSY7LJZmoBdifu0nSrZ4DNfLOOOfOlxkkJV18A
Vh/9kdsLZAtffTqwZMNMu8XOO3frWTvWS2CPUBjwuUzbDmTLDX1V+2UKZv9xlISCt/MSwdcT2m5Y
rEOulQOnayJSzWqeUA9Zp+KPJ/WNN8eJozxT1gWPPY6gTapBnRDSLR9qsWQgawLGL7puYH1mOQvw
4jAwRP1gdvw/gOX4TANDZqgZHD0hOMFa2nk4O18ayU4NM0TxO5rITK564mh9eMy8q7AmXMB3y+kO
VS2bemywor6vkdRwNMVtNlFwWw3xlx7IUbiFgJxxPz60bc8/vr/bnPEl8J/amm7gNFCAkAmtb+r3
WiTNsFVfFznk0hCtwFU/840MAIjPGmIEYYUz0CiZ6Ls+5rihsoQQ8kUmE3VTNW70Uj1yQLdfzFzz
oXgkeaU0Gtq3mGnBXbL809DoCnZbQvUp0sF+8bIl4Wcpj6qM3RYfTv2cpCTSrqe41XfvhcKc1nS4
pyRzXuREfZ+0GV9tzZuZpJe8WbAvuBauUseyNsSViHiknTIQV7R90/KC24jvTi7vtihrNh44GQd6
09OdQDJSY5/Cj2GbafUc9Bm7OUHpRrMNJCkgDmJfvLMljO5j3Ta884GfGVZlOerpojYaoMLvBU6/
lCopRp23H4cftZQ+iOmXKAqbfJG1ZaQ19Ho0hRbzOE2qRW7DSHMVg2+2Hd5gBY9yXpE/MSZbLPHB
V/KAefHi/REyAzuZdsPULGUQO0+3acZbzxrbNyiLfEcVORkQHNs3PzTZgAkYZG0rl6MKGbTx3tQm
hYFw1NHhm74qWuUe+TjlWaELucOFhePIQJCSb4YepcY4suN2y+2Jy8K8EmHCzsSoij85GShXLS9B
ll+NoREd8ijgDGg6BXct3jXwtx7/IRzW5gbuLJRZq870/MdpiN2HJPXqbNvVAs4yQ000jhEc6Sgf
uaZTlfP53xeBNFOILrFgemsmjv4FuCWFJYwnrHKWl8/HzlvjSzJIjzOr58QsyzNm0+ZAuV9jglZ8
q7Ek/yBjI+c6jJSgfhEHjwhACS7XofPSeB3Pq0BWvJXxzNAX7h3BHU3LO3m/ExmUme0ZbeJyb1Cj
b7FEsfhYYR22N/4UyPHolcsXlMDSAepUBvUhb4gHibt58kG0zUyL4BBQFEGVogaSY5jf04OzX2DS
mA/S8DgDMIdla5o882FUDRdZySVrmXUey62OfWbsYcWDXqN1unn/hOxE1MjtYtFpGBDv3w+887go
1EzFIxpyRI1ZupF9cKR96HFDPZRLv5V5M1XajMI6+1Exvm+bjHG5o6oMVZnyIj77bFfQsaVnEPAq
803T95xklqvWVMxtkbia2bxplrcTOXwKXETWS9XjqlsXEazjjDieOzFrFWxcNTPtajMybu02ZDmK
Ux4uaXmsjlHb2GoVccvDmUqJMonigBnzOLj1Qcd0ALe2TyDM3dSAwkIZZaXz2oAR8YI/jruG3w2L
eRIcW7PeOqYMOMut73tjdsphgTNt6yNZ39NOHrlFgpQLPS+bC+m3y9o3ycTYl6HJIk8pEi5HckQB
cLZy7on3C/BjLVoO7kMiWReWhRWZEDvO+70bhBPbGhjM5jC5sf5K5nBw+35/Qs8I9gmNAEg1tZVe
ur3HLeKJvjlYNka4KNSN9/sNkY+5971yByAaOUqvA/oAf4ucz34JHXop73cFED4eipTc1Cs6oTzI
dWGShrF0GzCzMT4nvQJSZWcXrET4IEkLqiVNiAZ18byKlw9kjKiZVnHDOLKxRn5NUwg1G86eRO9Y
fARuOcb0EXGzGzMLebJcwhfupEtTeVdW3DR9UrLaq9i8Rig/33JS56YWWA36dTeyaL+vgFbapfmG
5F0uNsCAZfvuEq6Sckcem2UDQmMWooZaV6Qq4WQO8cqTmOL5LFf98m6TvuMxU7XmdcNKT3c54ya8
TRzVHv1JU/jZIZ+71wOe1FFaHXxcq8Eh0VALzfeD6cXToeuHIroGEiXKY8EyetXgeoSb7sFwYucv
udsFWsnmobN7ihD0iT4QtyreFxXSuh2PyojEXrr3vTfl14hfXyMjgIbiJy1+7VpgtmNlH9Mw+R4q
WOyuJBtIkVCUEkOieIAntseEIWi91jHsto6Wp0+Fop1HRp9c57jiCy3tcZ72Rp+onSjA7a7CmkDR
aEBHhyw3uVRWa5ogwOz8yMl+OhRmVRCVWVUF6jhVfvenjHrBkUTQMMHgDsPA3GFsntpOnOpl8T8l
8H3nNag5aio0c5xgsiI7GiWyqIJOEcLULBiN+zCRfD1NXvF3TLdcJNJGphs6gCPNeWJ9VbMs/jVO
9U2+lHQAVqa7NCSeFeSaAXds5JlZDsopirPzqHweVZ9JH2SeJSEHbgXNJokuYmMFI+90et9Mgoh1
G5VGmX4rqTHZXfzK3ybLHm4aSfAYeAF30PvBMBRhUZ2A/VcseR1rWklKSXCmn9YciGjyL+Il7mSs
fPMqnGC0m0a3BB2RsuKoFIUitxNzckeyfzYJm1ufh6xWsxPLh2HJ1nlfN9EXsjgydFLY94oFZLXU
m1Xgexd5w5hjE1S0r8bJqp7TjMF52bHuNTWPUJdx88SBQQ5xae+ccFmZYSGyA3G2iw7SjuJv1uCI
9mxXPU8cMCDQP2kNYf5HhQGSpjfYmfO08KwjDEfhHjmwTd0BAWyPw7hv9mXX9kjvpPQ4q3T2iwCL
8+B5Ji07G7HDmj4Pl8RNDLYNYGScJHKHjcUZtPMQ0bEG9OOqY2VPPA9zuCwH7yUz9szvcFbx1fhF
LnaIOV1v6+hO7njl6CFq+unTtAQxRaj+PlV9mOLSdX1WZ047qJoJ9nJB8eQC64BVGTeN4ZC/Qzld
eFvVqOkgQ9t47Stlv2GDn79lVJXfS/KOKLdHEAHUVfJsVgvVjaJsn9FcebJ4u82mD4IMemJdJAST
l1N9stFeXsUu4tMwceLP2MXDe4caHxhCTt5S2trLWMpGAKKqAFiom76WteZPsgsRt1TKhQ/NojA4
sWYiHE0i2QRaaBK0nOf37sx/58L/ZsKDr2BRDPzzhGfxFZR989FUsPzQ7/MdcPx0HnyLRvXSpf7f
4Y5v/4a/G3YPncV/DYRh/jAuRmRBNhE6i+XP+cNi4DD2sejk8RuYCTNJ/o9mO8to+af2F/JalAUQ
h2xaunRS6YDx6z9NdxrTIdmvDqPTbAuMt+QfOUO3sjj7gOByrOFZhLl7Zdh2eRdXuriaR6SotZcL
mkB+n2xNNxb3SZfO2I/klF5HCO+IADUKmNxus5/8WJ26osflx5mw3tjehBq/DGh5rIIU2idNoug8
ZGN5IUJOv6tSZhdk8qQ3LiX+Phd+tA/cwN1bmPc7YAcAXlokLvs5jpojAQHOZd8usLW5JeNQ9Rp8
fT568qwz6CRxL0t6MCQ5rVlXw7WKerKsjAUgWJTBXVlbGKTwiE/HXnwFGVK+YLrzLudUBQgHJ69D
G0brZVzQIpRyzvUYTF7IicDPBB2KUhyBpliHtJHG64jq67tbxf61wi10JIey+RZOMqipvSrzJo5g
XVBLNndWa43APlxB6gf7Zr5WifzGng6s1mb/BDyuQKpSyF+FogjPbTUbr8ivieAg4UpeGXNdHHVc
P9Fixks/SmefRt7wKaq6jk5WN0EaNebmqxW44RNwsBRduQ160iG4qYdq7c8rsveOQG9Js5IiRkbK
OuuupTTJXde4Eilkx89IgLAo0yT7SssN1M8cdzsTee7rTHP6IhbNNW5y+5Q2XXVqgnk+VwEgpcJ2
2507eS2h3Fi8iJLTvWz4UsP0CQAubG2uUs+fhucTj4XK6IW6ATmbucMHnXxYe2bQs2TaxiGxRbQn
Dip7KAsr+px2McItLCMKkudUltsc5bEJE9gWFN2EzbermBvwWDdWf9lb/tyu+1IorPomxVi0TNCy
EF7/emyLCFWbQuln+9MIu0f2aNEmVZDulbXzvqLDexM7uLisWrsXYVMSBU+Tlow5L7+sCN+8wHFq
IjDORxDVpaXB1SGPDB/J8pTgqxBRf62nEfYN5grwnxlAVIJB88NczaELxcgCx+hR7c657d+GgY7W
o2eQnp7D+NXDxmnsqzjzh9fCVelRNGy4YwK/H/taryEDRNN5ngG/7xK/Kz75ZRI8GbkTGqeglnWy
9bF2voEEb3s8Z2N/N8wjLMRBp+Zzh48HtmNR94zKivpLQ5o8zeHRfEkbhflu0J2+a0c38w4WjE7a
NB5SxVhqeA34MC1EzxGJMBB11KMaRHSmxWp97fHDFCtsMjpcuw0+hCosvC+JK9zL1J60wPKR+g+4
8UqAJuROEI8BtjzboDMud15U5C92GPmf6Gh9NShYN07VKEItHf3Nrhqs8BSMZbGlbiqekrBvzXXW
JAD2kJ83z50L6ZWGZ1IdvYBSEMY1QszOtv2LSE6ga7vmlp6kj74eENmWgxbVq9dYWy+r5jXkTCTL
Q99Cj67iDZ0xaIhjV5/S0nRPtmiRX6go8bgOqPqB87CsNQqXk+FXYj9kVnwnB8Pel7FIp43hUzpt
LbcRz/R4ib60WFEHZtY04Is8ThA+V9lStdVXcLF7ZkWl6u6owSwurJsnn8lgrPWqNjtFSAjurSOn
MQj0njFWX3APcaCxDKS7hNHhCsXt0F5bbWO8lrYL9781kwFhtOY2wHHorxLaEARLWtawM7yo/kI0
3vitBhvwDN7CvFQoe/MtfRVPUxfrBaEWqBqhpR+kG09WOZziMThG5JbKtSkqDNVtRWPUH8+NA7Qg
z1KYPYV7sirdEeBYYEWK0BThJQ2OScqyySy93k8if0DF3e/bBkkogxF6AG0TNy4h97ogv2BwtrWY
5rdZcUTYDiYkoFL1eIDKaJAUNF5yzWk4G/qzldUO4hqr4UzzeTZCMKcatWgqnjydIuFeRQ2Wte6p
JxQmuQ4mvCvST5xrMxmD3WxmzR0EBnHHHDy8YVmc0Imm8xGN5yO4yuKuxrQPuqINJFg76vSxcYon
ZTQe53jMOqdIh+mjt1Tbq3bksfLI3boRhKLeIGdAtR/m9hrjlHXlh+QqgNqFhk7UBss2W956ynV8
1Uu/h0vu1oik2zy/SnzB23VSYwe2DhZrm9H5JvIP9rTZtM5FbfL2SeqQOKmLAJjr3AX3ltc4xyRO
xweQjowzogFIppoNfU2wap/vO6MuL/CJBFd+WVX3hE+4R+YM4hVGP3GDurH3U1f3uymo5y+otidi
E2tjPoQmpLwEShjTgq7f1mBVtmlnsx71sTmfZTe7xyhGqJ+PyQ1pUA2eX6mug5IMFxbZNLgb52AJ
MJCXnCPDcl3M1hK52Jc34ezG++V6PjTlZF74Cfgllgt3T0PXuE7TYYBrK0dSdvw5egs6Kz7EE5BW
8F5TxeuITp80ZptbmTbj3te+f2S40j42QZnfDKY9HHieUH4R9tbAqaaM5ysKB5rPWgP+SwroVb3y
69tRiZyudaLggaG620Z2LA5JnVnXAGeDSw5007FlYyTcUNJL9L1XUcb+q9kqWdLqseunuM8imG9B
emxLo9oXKjKA6AwsNdx+EZu0lSl7vWj5oA4m6Q2hCOOXynXxGHem8yzL2LuWuuDJi5ZFc/QzGTNT
Hcm1bRopy/tC+0+xLOjcDBH9pHPd1gzcOErLCF/Q6D/HRpDeg5No6xunwe16UK5fk5TgOKm9zhOz
FhfSoSWw59hYiHqluyhepj0+V77k8Hjf1OFm4jyodypy3F2FwGEdFQV+sSQcb2cwC8m5Q+EDOa0z
oiebM078Ih0e8bWWqbC3zUjIDbIzZ6GRXprmhK6bplMai/7ELSsbAiKGAuH6Sx3Mz9S+02cSXIrX
ZJjko0880INZh9WJeflDXbh6m6uaZkDdVmu3J3dyGQI42fzMAvjdiqOXpHOe3X7svzI3oIKwGiKb
Wrt/dn0jOSDOyG5qM9uOVm5c8OXIJVuRyM60q7+reaEuwmKB2DMC5o+h0ceEHyIUv1X2mOo1Q7yo
XlUN+QQPntM323yW822EuyKmzznaubH67xHq/yKSk6brIaD5xRGqLLqX4uVnhdzvP/OHQm6R1krl
gJNGHgYYCibLHwo5k1MRSjihHIS02Bk4L/2hrV1kcoJfkvBObQux/P8epSzrN+Uw5qPNxPnHcf4z
mZyl/qyRsYWN5tdU/FfZ0F3QMPz5KFUBmZYBxdy1W/HowR3OYXmPkbTXdu2k+uCWqSp2jHUjlKKx
qi5DBtzrDC7uWxsQpYMxOQfW4Ymono7RXAOMxtHmvM6NZFZXxKDkrLzSFyWI+OxzPFv1RdnO4i1h
IuOvTPRO/UogmYFAaLCi7mNaFp/crnPlsa39Yfgf9s6kOW7k7NZ/xfHt0YFEYlx8m5pYVRxFUpSo
DYLdkjBPCSAx/Pr7ZLH7uiVfd1/vvbAibJOsCZV4h3OecybVQU23CvPDPh0KPC6k0UIVW/zitkWB
vxVjPMCesG7scWmzjWrDBJZyvTq7blFfNJU8p3QKvlrPOC0hm4lvvmePMPYlCRdRiBZ+j6kbPjbY
q+y21M10wj8WHC01qpNuKkS6uC/nD7qzrhyG8ID+ok9TPcur1CoH0g+SxjwrYk4+zR7HgRwlESys
o1LGd+poskaEgFNO3uBubMoc/yRbJlS2wghu8Q+pHj9IzASJuaWBMtrrSOtlRLqEKfcPfTvl/rVh
RP3GO7JcF++i3tUIfId3sW+gGIDvc4CZrQvtor1SYZuWe2d2ptsmd8vMLQ14nea8PpCUU2kidt00
HeQxxzzYdDN5RK0eg2t83bWK1i0yZeHg7U6LkS3hJkrU7OiTqNgwa+x0EQHzA3dcPwqLUxICZ213
rYNhRktHPPY96wkyHqz5K1V9m3+P2Nx8X2Km/1B56t6rxBNxnuLAgR+wlGpplT+3E5sDVpSRvpkw
25x9cmcMSa0AcLaUY37K3KiWexaIHyiskbRkVI9xWkz3BnJE8ZMRkF2SALBbWkA1liPEOcyLZp8k
9npYs6y4KhoG0Vk7Pw4s/TJiLUpnl0VY7bZlNyTnMKQs37qSdxsBSRgfMWCDDi/l4p2q2VYHztf+
rXHa8jdn6ITEO9P7APs749sO45CciiFXwIf7SJx7CZPTlUmJVSjLxdGtxy9p7gIEWxvXe7B4Bz2a
sDb5kijXZnjqVgcS+6wrLV0S33i4W1zz7ZVYxfyhbgZhAh+oKhFNgJplYU9ssGMX11i/OnjpOP+p
cv36pCebNoxYbQqioXRv/DBfz1RhAM8Rge+KkTuTkgTJ2aQHjWVy56dMJnaj69/YQdB/Tuci/kJN
EB2aioRV2P3uHr1efR5Z8n/M+5UNZOB9MFf2PfwAGxKwJB2uE7drTkPJTXvYhrL1cKq29NCubO3v
jVjs+8Yrks8JxN1r1bnTTaNJu+3BsrBV85OrPNfFVZz18Yb8IqbFhLtftb6KnhIXxQWEacfoQF5W
x76vZU72Hqk6N9BSPUw8HV03Kp1PXtdABWJuPJGxJJ3XyluwUI/L2mB7KW356DugJAW71u9WEEIx
HXg3DmZHfBohlKFGiggnxDG/s8YFWlGhffepldOcEt+jm9/ccEmeSWhJbLgUyvuVyBG2FFHf8zda
64Td3dlK2TJoGnV5mmzSiIqZXLwQYuM+1oy7ZZ2Ex9lD2DO1NaETo082weAlcA2DcciuRQQwF/sm
+Hfen+ceRSaXNUk9znKDkMLaekUcHa0gbUN2AV1wDpWVRXRLZfh19uv0ISrD7Ih+pP7KgCuCcU3p
s2kromz3S+PaGLHFKfbzR6B34Wmhd4Hxs3hPwmraaiOmxTlCe4y30wDw3mZOscweMXgBmqy7vKQo
wbssvzRlMm2qdCT1chIgg2fb914JJo52UrTrY8P0DHWjmj4VaY+1S+bNrVOCekTCNP9mzTVhXI4c
viekaeDJ69Z9U6b91ew68rNTr9X9KhhH6TlcH5baaw5mBfbgKNVex4CYngKh1mKLO7PoDk0DI7Fv
OvstbEe4nfPYPJLN2wzkbqXkVOajtXHFkHwnUsFGPVYHr5KOwALZpWh0OXK2KZmx/gZSMWt8RASn
cGLsEYTav3U6wIN8IyUGSuF8TDrM+uHkpecmUqi0BKkK7B5pBJcoXb5lixqePKLI8m3nxOmut5eS
LkcQMhPPHTo6gXVxVcsybl2n+waPDMgSSAi6WKe5Jbst31qyUzdr3UwfoL3u8WRHt512vGxDxl0a
n6RvFbepLbqdYF7ypew1Yg+EF7dBGy5P9iRgJoMYjB7diFWFDjHCN3OcYXSO3Wmr08y+V7otPlVY
oj8lYa0eyNyI0W3F2fU4d6S5AQL5KJS77FO7ya8WpZd9vAzdxvbrPt25vFr8zjhMh1Ndrhp4UTB+
dF0brkTm9vXOwm+99T23oTVO7YcOuIjcB8w3zvVkMQatimm59pgdFgAq4aOFjSt5HwdWDDPhGZ4m
3Y80O0yxBNStZ5EJ/zeHv29tm7jOHpKBfsjP7ejTsno9BOmVG31YM9jbsM3ODjAD/BvgvO1zHGiV
bCxPIZRKYgYVu3Cab8auUQfIHGP9ruP+737h7/YLDpzrvyqO7779qpB1/Vgdv//S79UxewQ0hLCJ
MEMZ4Jb5e39Ux6Zw9qiZ/RB84A/GM0lxLI3xjB1EEHpGNfx/jWf/yV6BJMmf9goh4l18BUhQKco9
ntiPxXApR4sRRKpvZLVGOmWmTnfLVSTdLl/qGx1k7gLOIzPDCw5A5hiFGWl4ZrjRmzFHWYVMPGqe
/q0yYxBW//7NfJmNDGZM4lwmJg7SkkO9ZuNn1wxU1GW2os2YJRrC7A5NFbGUlylMawYyrUj7LVmK
8m4w45rYDG5sHVbMg+z6YTBjnegy4UE5W7yQHTud3csEaDbDIBvw9Mtopxbqz7CJHkscbo/KGSDH
MEiC8cpIyQyX/M5bH5lZqUes3/FBmiEUIo15jw50OBctVeE8SbbqPuQvNwVZjba6K59HohjfgqDq
jqwMY4AWK/rwjrv4A4aV9FNXFSPosCZvdzLRDlrdgOrP69JHDGH5XtsuOQGWXc83Kpm4y3f9R0zM
EOkoQAMKCCrKrS3b9bkexmJri/nXYp4VWYHwXI+2pbObLqtZ3tSt13/J6pUSoOMz/FgWeXUXTjo9
WEO6nlWFiXaTUvPvSh0G27wuyHvLYyszAQj50SqTe6KE8kOQzwURwR5MYQSxR3tqKCdSoPi1JQg7
F5UfboZqWp44GcdDwZB4OzDGuw/JQDsu+H1vg86ebjgQlyOeXfkGZKo5k+g3PCEtLWeOQavY105L
bKRKoflWHEm3KwOQQycCa4dsq/5goQ16QvM5vBJ3XX5Hw2c/OyjBdj4N0H3Ve9adBNUOtnr4zHvF
qBa/bcSRG1afpcr0Aalsvas5q8EzFesVRaG1t6SambD3/T1siOYmn4d5G0mddZucCwd5CGSj36TM
2St0SjCzsFYJnn8GoLx3qS4+GAI/W7KoG/ZLDA28shtylHp8Ikyq3zT62esaKsqVK732zlUCBnwN
tNBy1nGb9sl8mIUVzXtN8XvTrq57LJM2PHILLb/ldZI/QLasuaaS9b4AWdEiPY6t30I2atUmTnoR
bbrJJ3WUneR4XWd+wPmVpueMvnKD5CIHJ1h6nzNR2Z/UnM83flTA33b78ZY1NXuRpu30B2Ul62tX
0qzg9G/n6xYZ7jOiZO8+BKNF25RcaR2wSbH7gSk5vWHhyQFKhV4JyxGiDliadOMKOpEoY78nY4Gp
XY1jApEXN+k8j08O8Y0nyL3QNmFhgySgAqDLhVFRvXCMtNQ1kJFqKNN7xv7ePrNa+zZIBaACIEnM
kxj672EadPfoh5N7lbrOzu8Q9ZbsV9AAW2r+1MdpgOIpHJcnRmgy2RIOYO3XXKRH6svqPK5MvjCX
BlO81Vbn6UMNZeo+jyU6FkIeiurOAovxEgjUrEgGmhjsc9fFnCQZ4JC1ar6WiPVNjVrNt3INKu7y
hZcVu3zR1kui+x55iEAqwsggmXeIkXJGsjmC4AMoyZUIgbCdPzjErHxSfVyPsKod1XaH0m/Y2d4K
VrszuDGZVDjWD1QmCXEHybT4rCpne+ztJ9JQAEZ/BNTeDo+D2YISYVzxbT+vrWN8sQOhGnO7c7VT
TE/qYpx1E/rFmoTy0p68j5XOpy7Yhy2RfgdrHIf868KYQxQAx4RS3LiY/Py3Dvi7OkDaEhXAvx+S
3X3Tb19/rALef+WPGZngVo9/RkY2FYVJEvpnFeBg+fljKOZw38cbEtCneZjUBcXCH/oCvOhMsuAN
h0ZzY0qCP5KVHt79RIQy/VsfCm7sn+oAtinmYUAZyMgHpGEMP3/SF2DlnHWtWnkbxH3wsqDcpFsS
FkP9tbR3S1p1HUFgzRnORCc2jehwm6xkxU4+MKsRI+GNB2re+eyla3HXsEpl5zjT2W+dtuPYwKK9
sIl09Wckemo3JAvnSbs4nMc65HbYDhhcQH7U+mqcFvE4Imx7rXWs71cVxTOrtdr0/6siPKAD1XPI
yEM9BipH/KwKDeqX7daVH/EUN23KDW2bJI0Jd1kQD7oL+NxDOoMTPEKWWMcdkkb713wE4LMhLrD4
2kHSAQPu6QrLUDXfxzF91gYaLa+9aiugeznpusGpWZTLaEWMDJz4rvL/yp5M3PMYJgjYU69bTolV
Y/2uqmWGhcgTbK5dXKhkJ3dI9z84Ydt8iNw8eVzzQt93JWQS0liG3ZQSlLSN+wbhw6SCoyHudtvc
bdaEHcuA+DUcCzoO1IZDC47c+Ti07RCsLYBBuxm6Yyy8bLyqYoeQyCsII0VyCFRmr/ZuziviMrZo
u+Y7GaxVLba0gNYJgV9DOECbdMQg574b1jWZK2FplRy2ben28hEwK/dsZqlQX7ws1vNd0Wk3ivcU
LCoCqkJg6oFjL8SBJRF5JFuPxPmYOcliHejKRT9tvX6QTP0YEYAs7qlf0h33AT9ojnY/ifjaUSQl
7jq31+bCCdbjCh8I0h1hTvB2Kn8q9XkYyFux78RS5YNUG9X3euLALdBw9eJzwkDTWV85XJdafR2m
bqjIYSvWtYw//PfA+//aCnCPxMz7Vwfe9I/zN9V/W35YDLz/2u+HXiB/iRjvB6yyGb2/Nzi/tz4B
Tnj+F7hNNn3ID/Z5wfCfsynEuOsExnP4zyMw/CXiz3EMAsNGk/efHYFS/uhOpiGz4VV5eOiBvgcu
NJcfj0CnU3UlR08dIywziMmVpOpLGlVcp7CerhlQdvop8XoQqXaWjied1cOHtLV0BYhaAJRTCuf9
BvQVfK54lKTRI+9zWhymCLzd7AP4Npu4ylpukoipycrq9C4pBFwn5Enx8+yQxeXX+q1Es5Lwp551
F3tPQ9GsH3oVPaNcIcmzhpq4afwy7mE+05Ew2lxvR85rkmCY9D/2PjC1oR3sz1FBPwY2MnMe63oq
zr1itttUpDz5Lb84kZ+0J2RuvquwAu2EJcRjvBJ2VfVW9L13FKjntpEoTUnFgsOlOUY20ABhwWpC
xtepj7ar2+ebyxtVrDArVZD+yuefbS2r57cnoakKYXfBJhdORChWNZ5WskO3gYQ0yHJwQoDkUKbl
G7+KquiTztcu2dZlaH8OKqi2fqujrUfgzLFCe3BEBcF+whp5dBFioyJifTn02RBtpwwxAhVqpAik
yzJmgFMvV+JVw7HaOW1ivY6jhFE35BwN/ijFjQr7yL4iRKt8WYqSgFedjOKzwnuGrn0GqAfsKp3v
Q4wJ39d0wp4mu/hcpHP61Sr7+a6lnLu6PL/ePCuubEWwFv+eHKJH603NMHkb+CgSDrYa6yvUDpqU
7nY9ZCTX7JFzDPsaSQuc2yFzbpIQIU26GYeimG585mnpMS5FsR4puJUkiAnl/xV2BhIxc+4nGNqa
4ry6zUkrF5fjkOvxMGSJ87mFvOsfRLuEBGwX7spyuOJaCNvinI99v+PRM+BfvZehgPG8J4be5Yuy
ZPmUIuL53LVpfxMSb/6cr6RMpdJR/o4aVJ4RhyTXcYfEK19auYFu5F1bLR92CBGRLfPgEYZFjv02
X2m9vNXp6yt0jfBWvc6kdUWGRJG37IvrabkK3T5CbevI75MvJ2hzqqqajZDrzO3BQTZxiHJ7SO+K
suFv4cRoD37jO2hcXMoIFv9akRi0H1C7PMZVtNxm61RspeHar4Md31Z+lQG7T6bwSgyRQCicypdy
hIpfhbPVsBRPgeXPQ1aFV4Ww+6ehcT97Q0kANHh9bpVLvl1wfDNeJx193TO8v8UoiIuvB0t1yAyp
HxFpu4XbBQjtAvKH9KVIFobu3xvOf2+I/9OyQE/NSAEY4UbgYiQZoDIZAWvgD3vk1+sZyiQRAgWr
ou1kcgVYMtkbj3C9mYQqcgcmk0DgmiyC2qkzLiqTUFAPZBU4zUBsgW0SDMaJLIOulf0tAgqkOKEs
runRvAeG7Q4SBQ0c076EIqAxISAhNFkJZdRl424yCQoa4d1tbFIVFpXn3wiFPamFj3412Qv1JYYB
jxORDMslnsHmd97WS2iDlZsAh8RkOXSXWAcMtel+TDVhD1ZRrx/hdtr0aWRBaNmq82q3zQs40uXK
6QIbfDUUUJKRCPYBr7yslBq6HIgXTut+L8faE3yVPZDSYznZO22SKaaYIiqd1/5TxOuXJwqsOT8R
Lxj0O39N1BnzUgo62adpLaawGIhl8ui8bLzA2zUNGqTXdau2iMfTZx9wNnOekhWEo6r8WqOLXbZa
kTxp545Pkg0gjS0i7fmKMKd6SzTkW4Nlaa+yxUE+2gV3BDtaz9DyOPwJgljJDJpzssbrckDPEa6K
2o31XsD+Ax8YhzkaDU6l3h/j18vJ0hVDjJ+iKs5lwzfUYQOGyNR8i1qfQ2tGE/Wipgo3gYX8FKUa
cd2MyLnDqMavr+aE45lm2HH5OkzOIzobHoilyryrHTQ021IX6+1kTwywcX9H9R237QVnIjS1XdOs
wx796HqryBl4t7f/tz/82/5Q+OLvyqVXKoefiiXzS38US+IXmjonDGAWESh7UZ3/USyRJ4Pk3KVN
e9dK0BX+0TAaQpkXwmMgbcaMi/8pSIdQ5gKs8YAXwSC5VF8/NYh/1TD+SGPwQLn4cPg86jiqr9C/
ZNT8qV0U2u+0TRjcSePVzugtEu9eIvi7W8sp3P3prfm9Wf1HPVYPDQVT/7//8yNr4v2xmE4A12Oo
BmX/J+k7RRNaaszX+JAmtLh6wX7GIfdywTMACo/2f/14P0ntzWsDa+GgXkGhQlH6Ux3IvdBhwWTz
eJXAtzXZrbFY8i28G2ZXnurB+ATlxTBpHDx//eA/F6E8OFWo71KEIokSP1OcMA/3VGOQ2lcSzb5W
ZYXPrRQ6vLmAai4+8dix/+4l/z/eYjhUoXR9uv9/hRgOoNHUFAYg1CsxPxAqN3zVKGFBK2QKUI0N
3eCvX+a/PKAvuEh5OBYgzFJ+HjfktkViO0XtEWsbhnE6SGYMA/KZUFpfZPyHI+bfDzj+5X0NPBYc
posggYl4p5/2HGTkMa6IZ30cm7krmPHFvcO9mnXmJpyIdt0uqCfvQuLbTgEK7MdOe/VL3bYB2TJ+
sdas/vrgcVgch7RV7Y1YdE2lJOZo/kwm4N9cBUQ5/ziPcfnCM+7nu4+HhK7p571MDQc1ITFwJOQJ
0c6zVTlefN0nJYuQpDF4+C4R05k78oKJCT8WPtg6WR5xX+Ecs8Hpn7Me6zW8VrycssfEmPol1xKy
WVg4ayju5iytUtIOHcyqYP7x6Dk270NXeKvYMdHBpmqpjAj1xVnDA+NkcWdhc1T70eB0Wgt3pDBg
nDgz5rlV6cb7NeQOv6CLX2e9D4vOya8VKSsPPqeEv8vIUI2Oua2tT3mZRvFjp7jjnlScdxgzg36x
kmbjrKkQ37hKiagExcKmBRZzpN0Pc71MN7WdYuDFUEBTQpvpUJxxEKgL9mbWPSQCaOgPUdEBAUE3
276Oxju7KhvXuUZpuCXYrn0NK6kfbJxCmJ+7leML0LkZ7SpYAApvM+lwbE4qHbevkqH3o9VZ4tkb
xhBAVua9eREUrhP6z/nVbwZsjCjW0PRc7PyjiwFtR92NXgD2WoegHM+3kxcFhjJ26W/lyPtIfjPv
m6EijBEf2hp20B+61Xt7J0QlDJo7OXnEVTcZZthotjAs9xqT8vu1muYJLIVUZhOT/oKE0RIvHRQe
jxfrLLrtr/pJ4ya21FKk5yiIs+pUdFYHv9B3iATaD2CSP6UakknYcp7u0IXge303u6IIdd8akgZf
YZ/w5b8AHxYF76SsMBa6dcaVQRtoYUTHh6pYPTHUbhtMusjRJko0h7eUb3f7OjN6qrZJQ3N40Mzp
2LikQp5GhHUtghBDw5pc/IIhXfbx8v6784AqdwzdfVoEwS4KSV3adnVk311+ZoixRVQ42Dk31vRo
8Vo/pMGgd1MSRYex67mAEXdRKQ3F1B77Po/ja8IE7Harodrsim4Oo0dpI6mgSQblOYK5QPdxN3R+
33qbsCqc+Qnhnc06PUZMoA8lIiLgWZaROZWZsE+TGAI9E2xu1em574fMulrsEUZNl1hL/IhB1is3
KegXKCApUUI3zhotrxBNp696sTqNcLxfs4cJ5vHEnE0v6VVfM/fsqXjBIUOx3lihRgJgFxTQngbO
k/TPrYzT/WysOnEdLQcS27ed0R9OYDSYwBGp5IV4qLSejnG0zNcDEr1nn2SDbdrGxLk41nKH/dsn
NzQVn3vb6XZtuvhgVmZxj4hieJyAjCSbgVHHF5gJyAxT2dOSJORYXuuA0F0C5BIqXBv93sZuIFuq
kSjUnmOTXis4k9Xu37V2TdL7uLrLDcudig8csEqDEisx9uZ1+BplKf7n3hqTbMfFHRFGMsz1LoLC
RHcUBPGLrPuhZhzhfhzSxEI40b3VIsiR47BOP3ZIwzU/KLno3n3VF+ZHKvgvG87l+ZHbHNeyE5Oi
BTkLGhUq6OwKHHT76tEKvlQg3sBgJCah1NPgvmg54xeTWnPXugI2W1/MUHqK6W1uWBflns+B2TgF
WSR2/om8Wb5Y9L7yBFoL222AXzhsIzvFwRrXMDHC5tn3qj1cayLTeBnJQUjy86CEryg51r4VXypl
WesJ0ssYnmSlwJ5vRdujllICTbbvSPnrmmjP36uanoDEuRvoCskDZPgU7WH0HKRp91IO6m2pZnP6
Z+Klr8B556R23OHO4pz3WrLIMBY4X0YLnuwWPwkZINEUPCHALYJdpqeTx/Jf7+TUCezSImBQbYKT
I7rM+3mEi3BYgXlXxJ7umploVeZAaIYwHnSYQkrXA3Ak4/quDiz311JIfr7ljqU+QrFw4l9BIWTE
Vndt3BzWsKH9wlw2wiTvC+uG8fHIW1fF7WalQf28BCH2JbeGK59Ke5fzkljRt/RkixP3r80cUou0
A5hDOYHVL4TmY+0ifPsZrgYOC7dMFKqCfmFrkYd3lvHqq6qBJgIzq/9ql3nEggJ9DI3/yjlEJwiE
KbHx8s6WuZTozhk8pI24w47DWdr5Dmd6jofhRTs8G38wVDA4ArRTpSEDVRdgQBAu7EGJEUmY+yGe
3MwSBIWPIbtijFFw3iuwCkuqOQe1l/T91YWiEzFVIu2v4ZFzbiZ4C2GhPwA247vkTdDbgoX7eKN4
YBmDalzpusft5QgMUsNAIa6HV7FMdpk+DFMd1puxnVyCakcmjKUHykgNVv+1lgV3DiEVV4Szdt4b
q4b5oc88zumKltjgktCiAff3AioGNj7+1fvTErUHFqZLcyqJ2LK4fQWGOtCV2OwJRJ0fBk3tewHQ
ibWEjcNoBtEU4sPKZdeJpVtubRU1r5PDSOne8TTPOqtaXuukVx6ypn8OHt2uLYkzaP3BbTBEpokZ
hUyhDftrm8yufx6LHvEj+VrLU4y7/dVPBQfrojD3EYdA0GyBUrbnliGS5ykALc+5Wfo37irDnnMR
5UXZWPa5HVPr+6C66CodJ1Icec5UOZkFGcCZcbxswlIZIEE0iGepOm5PCVON4qACw/1I5sy8ox3R
MhtYOtzWxzb0uGEqjqqn2HCRcmSjb+tYGdpOz8doiY6uYXBWW8EzIwYl25chKzLYAAviIN4nSssn
X2bW+KTf0/qy9+w+stkjkvyM/ATOfphALjssRWaR+JeHVMvJ1TyRBUjk6PwI74Bl+iUqMC6rbDdM
5H9NWNqvqkuoYOCQS1lckgarQWNBT5c9/2GVh97+XOZre8vH3z2S/JieCpNcOFtRdrYGfGva5Bq6
JuEwccg6XGZSD8tx8ngdpCHWJhfRJiDRXfp427HaSkKOdKmS8SDsROyUSVZUMxmLjUlbTEzuYn2J
YKQMIU6YCctGFFQkg0lpBLKHgNYkN0aXEMeh082Ob+C05VT4XmPZtcrlPpoJfuS6pjAYCYOMhta+
Z1CmdxrRhd8v1XEeCY+kNo6fZp9AydxESzJ5mvaz6967NrGTkAvrD3za3JdNKCV3vurKvQRVWhIh
L9mVSVTejoWL4Ia36t5eCLdsLX98VQ2Bl40m420LAocCcu6uShOM6esHSU4mlV+9x4Znf0ePQErh
+5yywtuGgagOJjcOAays33AZqPTOHfkKHzxPTinZpjacPSoC3W4t7sD9ZkFVwgmS2pwQ3K84DQc2
iWPnEAAiySS7JSSdixS8FfAJX3FFrpo0LHQXKEsflmLKGcZSdv9NK266pH/SKWnFQ/oS7OcMFhhC
vkfT/qntJ4wij7jjtcf2QsygjIUkoQzH6q/bw3/pfnggwaACPz/7bRq3H1cxUQzBNm8GouWwJ+Fj
DQLx3GGhhBs0Q5zwXdO6XI7Dv37cf2n9zQs0e3WfztSlU/zxcWnJS8S7c3u8kL4Gq1LHqp/L+TAF
KedXU9XLo++nnMXoVKly//rRmdv8/O5imqEr5gvOk2Cf9cMOHjck0xPhN8eJ/CpnQ6CF84zIqrkm
e4TTHtUT/9qtoi0xlfc7x+jyFP47sfvbiR2chj99Wru34e0fTLmzYbl7q7797//ccbNN/7F9U02Z
/eR+Yj/5p7md9wttlg/o0/cClJJmsvH73C7Ex8TXBnmwcNmmu4bx8PvcTvq/sC5iAuPB7XX4NX7r
D6GH/IUfBU/mkAfwbqf6D+Z2gf3z5A61CUVKhMIDTrktAyME+dNXODACfUyD+XEmuILaIDKRfmuP
p2LnaIVYbdCt3cCLClL/FDsLYBsKwigkEosx8daZfCPrX5lW7xuvSTp0hI2Y1KZlYGSDFwWjR0gu
86o4dU+kroi7xoO0N7gjl/Ti5N1ryVSb5alhYU7ksrP6MDgb5KfhTQSs4RXmWvva2itfOJ2TEbqZ
ahHeiNRx397nFBGt17apQVRtxgZFxZUDi1ztKSzNr8iYWqtA4PfgdJT77Pp44IntAk7BHnDQhdBT
ZWJ+VLlDFQ+aC3xSOwfqPnHqoiEAUzXh2Y8CaIyhDeALGiGzCIP0E3XC/KF1cfss5cwxUIxm+NFG
hhLlOIk62gaBxraaUsuBPdQ01niUOpUf14kKr5aG+ydtSku/ApqXOABLcQOBcMx9A/7Da9lijaCE
xw2C+eZrrjLegQtgPTPMQRmbkdUsFT92OQsrAxldElOyjAlPwBOQoXB/8GiAOA0d0cBVR+kjWkQf
w6t2Cx4zLGT7Sm/La48u9eI42RLAV1Zd12mQ3smCCotsJNBWUzbf5nGmT7KJMGyasn0TWOb99GeD
SKrmipkH1zX/y/sHCt6GghGDOdXVaD7hS8XIR9r3n+EYYhSbLrzxuXColwhfK7IPTLh4Cc2S81eI
ieLfsC9ptbxy5H2Bq0AFls6WqW8WHDL4YQJ6SqQeuIrbokqRQPq9Kw+w71nvIQ/5nsYGzWrrmlFx
OT0Oa+8dFpImXXhsDGVYUOYfAk3WDCltYKRaUTnPNT3Q66UXBHzFhV7MIAcPlAD8pTV2+JcbAc8t
NZgnJKuGQWfCXphBcDU4queTjeQA1uvSIjLcB7ZYBgE3aCgKXHyWQ+0ba5OUHEzt8DVwIyz4pH2J
u3Tq+BJibeYDbhhA45CNwOwB4YW8da5zQ1kqIrZMe0ZtXG+Cr+VNgy3YPQaoHE9WjssEH4jkeWfr
SK1aGa6dZGsFw3GquGJiMQIBp4pK2D0bQJo21wmTLCZlpqgP5cDM0BuZkYmeP4YBIqNjwdeIgZ8m
WoOYvDTJipSvl8slfKmhlwKGcmO+7BcwZuzTVk+4Asft5KCMmhO+Cjh20UKlyJAPDiPal/c+awDv
JrdtGZoBmRksvt/x36mmhmsFnoQ371IDoRqSp0xk3esaGFCn18Kph5Uqnl3IGS+WGS1uWppkduTk
hoCfMBzTC2RwdUJoYak3aZP1zMuxoTpnvWHodZcBFkI7LjDLoHhBOvH+XMZzl9ZvsfFab5jTytMF
9jUZrura+XyEwwXj27SwwzclCYohKM4+laSMaAAilsIWyE5ujXZ22QZH31P24b0V7WaLxjtFXzc3
BdePnNGCH9Ye5tU+4ktB5KhCQLChjQFC52Dzelz6GStqPkb7bOnoC7F6PRaGOxbWBfjLSpT8HZcE
uxNG/XCXD43zbBsa9wD1i3eQvuyRzBd+yEmL7rWwoUVGok+uYIU4z5fdil+QBwbpgyHHUx+R5kI9
zREpCUi/mYuCK8qKsPbvSoeBaGwDdz4nTUAjJOsK3huK5OzqQtceXYe2SU98SqXBM/aZw9Es4oVr
ilU5F/jir3ysqoe9aWOuZwZbgwDsRvh0uUeO565QFVNhBNdcL6JnNdDUXKUTGhp/UxmyWEZS63PF
igZgNtH2+PAjUysGomwWbKSmJnaSuP+aFJjWstTj6o54CAynjAYygJrXLhaq4yiMueByzbsOjp+t
PfCatwDM+HcE73R3Ic16iG14nbY59vQkugFzrEdyAWQvzjf6QEifqTTXY7QYkmoHb5TAVj7I9yMt
7wUFPT0fl5IXMzo75eTB45wjllTtW9Q3D67Pt6ss4fyxzeftldSdl29cpUP3ZaqHmeDczlPp4XKy
Nk1Ktz5Byn4RmazrlylJluKTh2MhI13enFJCT2jTU2htkWHc5mNXfRDp6DBJqL+Cp4lOqm3NzaCz
zc2ZgGaCFg0Xf1oNOhU5NN/gENGK2MxpWgv6+CVdjhw/soLUmIyUEJukqVmo+80aXVeM7qB+BzFT
KZAHUflhzVG62xn6GjipVvJyAfvWA03b2a1tvjWFmYc3fCfVLuWIYfY5OTgRMIb5X5u6eoGRqc4o
QEdggAumJuoQqZ4pfQnqNTei3q/LZ8T87TX3mPABtbod893V8qA6BAgdtOM7NkPNdY/1c6uxvX3M
go4J7VLHX7rB2VsORO0eJthWDQG5PKT8TpuxEpU1HYdhOfXp2IK1i1QVPwDRabawmz4B5jm0bd8d
LOROD62rN3kVPMYOZptPC9Mfi/sErKT4hHG34lTF4swmDDUFE2dn17JR3Dm+s9bbgNUN+PDOzbdA
o6qjgLgA3dptw63lFvJQ1I6ONgH53fZI5ICXp0WxReIOrxHdVLocFn8pg2PEZam2ST8i+neCNLoe
pLveh/MQnHsIwB+CbMasMlstUohJfHSFJrQTk9t9thbhOXBirl5Bx+unIfbhMG/p7duZ9UoRjP+H
vfPYkhs5u+0TRS+YCJjhRSJteUc3wSqySHjv4+nvBlstkZTU/fdcg1ZriSxlFhIZ+Mw5+1x1y4RY
n5bXDnqhltdC1tnL6pYvMnPb4rpoe/nQ5glJwkM/ezuJYpdW3p6+9WwNPiceypN+Jg5Sc5PtW+Wm
oYe05LCKDLPJ1E7hugwlm78G26mUGFsQ/2Y3XpfAO+d6OW/Z4FUHPWLqIU3PIPBgfvF9Ej5zIq2P
bjR/YjMCvDxzP5O3uD4mamV+XCDLt3MXAd6guoeeHDbKn8rZq6VcvmSj9UzqRYQDtO9vvDTRD0R/
q13tjuWhXoU8Rv7kXqNukvu47Z9bf4QR0DlURvu+bOubQUccUTl4SwXuex9TN1xG2LsXlpripPy6
P+f+KK9rmwBULlqFgKhFyuGg31ra1tsLXyMq5sQKuEPye9xWoUvVKXRu3vEQgJEip+qA0dw5F5CM
HuLa3tmVXZ0s0XdHb3tC2GszEVrpsyPM+cBAyouPPcaLMGs6H3OyehjT0gpJ9zYec5Rw19D5hxcc
8uJ6LRu8msJz+bmZ2vXzMBU+dQky2gvj+JYsxqH+kG2hiQw6QcJxfzMBtzpGGO5si1vDaY0dT16X
vFh5GF21zVryEg+w676KvGSOtE3yTLdg7tl1/UG43Dbwn2YsuXoYj0YEXV+xI9xx+MehVgUPojgZ
zlOl3poklntrMLexuFFsp5V5XjFxv0adAZwOcfbygcihPdV1RyWYGhXkbyPfD610nqOWE4WTvyv3
aW2yQkktF6kx8IISwHzYW+vKh1aY8zV+Nhd+gD1ChuQgodVuw0EZj9OcFyZxoUUHT8ttERc9ppGJ
n8XMyg0roPspfuPwjw9Jxh6FZWqDtX6qGnJP4brClbWj4+AkgoOpS52TR+D2O5H3FkR8B5g9dBMz
CTs8Hl2WtHvX6WrAhXwvUiz07xoU9WdNXn3gs747QBDTqKm2/ULm4vlEdP4yx4vHLW6XtRSXVG2F
HwdpCQEHBUi8MdpvEXz17wWcLIJPvBsnr5iRUg08laOFGnDunS4Y6V2wubUMGN/3TjMa8D9R6V1E
a2prPHFq+XjibPCq7EYFlVNM44a2e/Bnqtmppg2Bnup9jNoCWnuUZTMwfTGvRIUjTWWrcXQBZGsF
91wKI4h7oGFIYSFR2B8xo/PUtUagtDsv9WzE6nOkyquWcWl7yGtKrtBQJcvPqQOPtVcjNSgmfeq1
au4pRJxJ8mxKGR+vF8Mkw+c7Hp55brEr2w0N7W870x86/v8gRPl1OkTrrGjsLRpoy6WN3v78h9Z5
TCJmbkOanaLaZ3Re1qhj32upx/6DJOmiPQDrpxqpWQAiiJxzHr5//gY2nuRPEyLegYd9lH9twEnb
+mU+NSeOWWtriE+KCIgtZaFn5jr6ZmTdmkSfxhSbUXNM7TSJr4Ym0hUKsj66jSvG2p4B+1Wyi53+
/mVBJYMSiLKdZMRNc/TjZansMUIYKOPT79FKC09/NpU1Nel3uC3qViqfsdQUR2KKm49/cU22qdiP
M0kuBi/vbP9QguOl+eXlCR4huBqbhFrJDmCN3K7EpPewLzM+kGRVMJdskqeeczcSZ3PbBFWS8Per
ieWDdSedFXlcYORDnJyGrYNu2rjKvn1f58/VRjb+izf87x8icg+TMSqzPjbNv16vyY+JKRJecaqi
CUk129qx30QmG1wYbUG7AxoNYGLp21dMLutjOzCraBN6+bReuscSX8hfvKNfzD/cT4iONn8Gmi7b
5DH88yUUCq4YwOkEvTRy8eC7CuE7Mb9nxNOjFd3a39kingLBin1uJvqLakYmcTTJKyZ8qG+2Howr
++dvzP5Pb2xD/xD0yrz53yaiLov7ruza5NQ4EAkoNem9yDknHMBdqIrsvnqC+uLJM1kXnBgL5Kn8
Mklrehzl5JPZsUkcsOvTLcvvdbE50MaKlCYqlpryPd20FkW0xZ5126wHpQHfbEHEDqUpG6/xZmUw
+PZ7U5qW8/I46m0KUK0NxPhok0KgWV/utzruFQI39xZJD2CslNvQAf355dgyTn+51Rm8Ez1qMjeQ
jv+rOCwxBVFB7OKPdqI4A61aI0Hwxq3V+Y6i/67VQI00iafK2vbUS5nwttZ01E+L73C1YhvI4k5p
UezIv+C/crH4zwVUTrz/Ph6yrW3KPHcZUxpgXnF6qiH4lYRbwKnfxxPRHnrdpGHKwm+MPXdlXUEA
6D9yQ/83if7rSfR2rP+J1eb7JDp8zevh9Wf9qLP94B+cASbKDJ+374zNQ8varIM/cga2JYNhkdXM
vzhR/9CPfqdwIckj3tYyECLyiPsDNKB+8zkbgNQZFs8eTtq/YziU7s/LDmLaXLJ1HR6kQJu5nX8N
h0MA2fRQ1K1rjawj1se0j9chgjRlBOXa3whUX2SQsK8OJk9lbcCQXH9keuaYOys1T/3UiGvsciOw
dFEShtTWAOl0f1PH1QnA5Hjx2tkNCWF2ruqxEk9tBaiKobG4GlJvo0aVztNEz8FSFTorg2QCGcym
rYNyWzg7EJ1o4bR5sBjJVoE/RTYURLy/vG/AISo+5WlCHFPZXRDxI6xuo4dZt3dLX4fbGRuAADNP
bY9TwkNwsXML52LKKGQm6Yesud9GBrXhmDX9rpy6bNeRT3ZDsi0U4wHL3mQA/Ud83ha92FNamQem
UPqIEZuzJ7aOmAyr9/46Zfu+2SwPhdwXS3fX5avcc1oPr501MAt1S0YRwFlPdske3yzB7nClJD2B
55/WfkwfXTQPRDeZmiGqhY+mXjdUTzOdIDvddatvEISVa1aqKQp8EIGBNBobXIqyme8CKpoxM5NO
U/QXurGbxKT2oy599I1y3g/woP1yPDUSJ19UWCDD/LrbwYgyQisyOIczc6eS9Z0aJiT3wJv2UHOG
cIDIExbrGO86JRz2zePnsoe1syzlpanM9KpBO7AjlGBfa/cgUrwhCtpyCG9aBCkP36BVzsmP/Muw
gmv2cgvavI7Eu9VmwEBLqUDoABSyx2U5WBIGKx6u9WxRxTwDqAURYXpTCAsSWuhiKgDIgr5hMWRY
od4gyIEV/OiA7mKWtPfN7FOzNPKKHIkzQ4VyZym7DUc4qoFNU8Oy0A38lralwK6eZ+1z3TvvvEVf
Z9bsBjHIpYOoaGsRqCZHtylftco+Ze0gj1kddUy+52pv+Jm4tJb/VTK1DYfJV+EW4IIPKXBmbgmv
ix/gC9cH+PjrNvYqduQjMO4wiUDsCyMwB3VGjml+WqU2d3nXXy0i/6xXuewXBD77jHiIk6oYmmpd
ech7uBeATLShGzfylGgwUpIIlh3TyzbMze6D6IcyzN0lClF9TLu+Xtuj6fEJ1rYvDw5esUNkZy+d
5cQ3qDbLg+19jv3euCwxuRSqccQzmdAAWHE9ydAt0vSxnHKi23rML2RRrkcQ3d0zlAwvRCCfP2qU
8mHf6xv8UMUBztmMxitxDprGJ1T4CvfVAip6sIQBFLrT2JPzcs/TLtmNKrdC0G9ZgGXIOZu0sbs0
9qYTG5vzoCbritZkDAVD+ZdR2VxFL7JDi/HGzon9OVRz2QaGqil0VGa8gBI3gkGYDt/cVh+GpHF3
RAuwKdF59ZQLe72P6KYuJuMQRTgdjL3dLPJk7zTejOWodHZjgdXWRml24K2O167AE8gs4LpCJ3Ws
c+eW4c/ndHIAA1V0g1ML+WDksR66muvZsMkgd6LIoBMa35Yo8eBS1eqyoVOCzBmeSMU+UxM7Fw+g
awCI89FBZLtnw1PvE3DkgZ4LJ5SILQOr9b/AAntMWWmxHbgvCPrD+JKaRwLzvpZSr4eig2A2uNfp
zN/v3eqIwGSbT1TVwY1Ft0MF04TrplogS8oLTJm+tjXArNhjilxby4l8mTgocleg7BmHHSv/lcSj
GvZ41XJLxU53s1ruYSytV7/dNC8pppUJ5sdTZCXxrnT9/biKwOCrBjSr/TqR2xa4GnKu6jL7aBSA
74DR5YesIAQxX1l0rEOOM9ovvRN6sru6sD45Tn+dxTI792p55809kK/UGXbFajtQ5dPq2fen9wXW
8hDR91eYyhCkonTYzXHxbJnjlSuH7rbxLFJ+O9zFxDWy13EA33T3RYLwL7ITbxe17beuGw0ge5Im
WI/1UUogJhFsjH07D8U1m6juKBcSeJQN2azIqqC3k0/+iqxvleupLirzSjvZeJistT0MXsGMx+MV
K62fGRan9z3Qp8zkIbSIaMHfBMIyN+Pi0I1KBUapnrZtGALYNr1a2/4cd9AuwEwKJDgjoOaExwtu
fudjkS8f5mgcT+7qvtWjxXotLpLDaA3zcakWcWBtxHCFiNS7oUAvHbtwZqTc3vh807Sofgb0xrsS
Pj/JqYAA0sPSpgizHVmczUS8H/0mC1qQiDZgPM7CcTx7kya/K007cCqRc+L8TS8JE/BjLDjlgKur
3Qi8HTWWBRdT2+oQM246AFODzCwb8xi72ft5StVZC+95HfqrHq13wLz1my0a90K+TLSNmnQgG8c8
qJowEVOWxsVrWKfVkie55lQ9QMauw9lbwb18Rh9YDS8SgmAPPMsTrV+dFnZ6sgH9BT9ofocip3Q3
RpfTZ+TQcPeV3h1iQn9miZew6eBLhtRQ9fapBRw8YS9rsHC+2CP9Iyylde16GB+qJ5CL8WYLhi0F
30M+2aMtMQN2H4klrXR16eypd/1dVm8yHNytBYKtIsCqprvu5nvN+L/y+q/Ka4Y3TAj+e3l9l6T1
T2X17z/wj7LaM35TzBsMqmMMGr7a4LL/knd4IDpo7D37D6bHH2W1+RuCC4sZhQljw+HH/llW295v
G3uLjs5GRedu7qa/Ie8wf1V3uKSyY3JRm/sL+8ivNhfilOIpqZQ6o8xqotDKdP6YFE10Af017SAf
4pm0M32ggtIHc16ii4dL8SMP5uVFVegupJP17wFc9u9jtF1/4fr5dYDGu7MMfn3eoGU75Mb/PGfw
8cdG5uzLczbJ+lUlEmwWUYnXlVoYO7TwG45+Y1BNNDUm9x8+xf8wvGM89kv37G3AX/pmuiKSQ7/L
b36cUwGJQHkypi20/uhDSUQfa7Yx9W9yHxtl6DTKvbYMwPFcJse9WqSfvpjILz4tutJv7tizqWiI
lbvEBdyT3BmL41B0Y75HF+o8uFRR625hEn4mY2q4Nhu7OVArS5wx42YfKzmnEbmXd4m1YkdwkTDv
DI/hKzZ5nA7jqOENechU28AeHGrqzLE+Ai3Mg5qNdsBUAZ8UKuw9CqXxEXNsxaJCVuysB9vLDzFq
6IRogITdWSqN96LrBBYc93lcdEf2o255BrtOU912kvmcSLaBblfb02ll2rHLIV8FGYP5NdDuPLVQ
BCk+iA8nAtda1g9VtsnlBZzXazVnFH3dOrz35giOQGpgzA0MM1km0I4e4247Xw9zUjikyuA1F9Ka
e4iKVvu4bVEeUM2nZpjBAPlY1ORC1azsutBjG7mfR1BehwlvHeglvkqPS+TFuKDb1sFhxCLz2Rzr
ZF8N7jyeSQEvYhyu1fC4pCNlnmnP0FRTxzQObIUjL6iiAZVLoBzWq3t6TPuqWjqDwiROrZlUUKb+
bLolHyuRsCfqQEuQkcpkfFbqg5utHtx5p7rPq24hNoBQO4JKmQvJDlJ9QAiieTCyrDt0AzZrcmzE
UVsejojEmg65kUK2m6aQb6p/xslZPmqcOZhO6jG76MzLQk8NLumbiBx1aei9XzQDwYOEmBwGJrw6
cDNYUOgMqdJ2E93rEXiBCRHUWy6+Z+KTyLYh/ZzwECpclXyVszGRwGwuinR1t/zKIAkrCapvUpZV
WpWBDzg3DdZJKztw3M7JQr57T3gsMI8QkT2iq84ieCtPZod3vglat6qnXYTiKN5lS1SZgQfC7a3K
mHtBhOuyo2XU8xtqg9LEL0EqClmGVcOysG/9Ln2d0qJoTn7FiOmu77vookdtE2hjZ9OHzd7lX6+Q
QF81uttxF/nj0vGtaMXwpYrGrAg7f2iTnYMvP90PY1eJfR156w12JXLoesMdzP04CZ0+rXa9rifM
+gi4RVRtK/eqI+i2GzEwfUJfAy0NrD1MBjQ5ZDnGc26c4EwkPAqG6rpL5rQJW2rj175murmNNLnV
F9L7kLXkj1Cot8OQ9Tf8obS6y/To3lojia1w3nxerdt+tzUB1UHAjjmz4uyjbfQo+/dD6mQw1tKJ
d0/jo08EielTWs8NmzqFOH4CxRf4amKTl8x8kfc9e14RjMYyfjYyKskb8uKUcetHyGkwVTX1K5oJ
2j/W9hjNt6OcKQDXSbLS3A/Zd3qFGCbcfZZ+V/SkNNa7fLY1dGECQyOSM3kSmOurItPNaC7elBr8
K8c+xRADXjYVMnQnPU8fqngp0h5+iKpeyWsquXU63V/VnXZu297kHbMCqsVhhuObbYi25tiC+7tD
YoU9iuBKC0+cmS1sIWPG7HXNFyulTL8jBhJGMPK9WoUED07npXYHwjymISmvSzyG0Nh5B9y7gALP
yEK86Va2AO6Y46toDKu+cz+xbpvhbaQduUlFrCuTpB5nNch/JTWGaYw7f6yB/N4mzuqTE+1kdRB5
Bll87D/3+dzXn3tzeIFu4pxJbM3URomYH0ansItQ5DKajh7KCvI9SN5j114z+ZEqiw4mvIebxJ4i
1qcCQGZCPf9soWJwKAVH9YUgA4eZsG0mh3oGUG7VYNsKtPrXEpPeFaTN5Hp0SdsNqC2L89J6jdp7
S2de2aDVzz4bWHh7fQRQgOeM5lf211D6LfpwHAWuhfmx72HU1YQg0+W41XqsZptkIizZxH1zjsNg
ipUkNoQDvy/t/v3/Csf/EwJp84L/UHL8m0L4Li9ekVL+PJP9/Yf+mMnK31Dycl5YtglnjZS5fxaP
DFbhuTkO6nrLsNjy8Ud/aIPd7U/YzFC4WNR7/9IF46EmD46pL3pjqs6/UzgiV/q5OjINkAC+RfnI
O0Cj+qvLvmP4Ui2O2V4INQVuKAsGG9NwsNnBPijqgPqsfNhmwQD9Uu3zzhnFC8qi7I0ueLNKLRwA
CFrK0k8jYkVBbz7DFC+uPAyE2f3gVCQTdKn7UWmnuiQ0rFfDnFmhv1mLUBmm5cXilj04uQ9lesqq
66xpBWLgpKk588dGH8uV/m+GqhPrxGoOJfIy/+OEack7kcWwJXOStvhhmhd0QKulXAQVacKUDUjK
3na2WBQ/bjyeS1tayvg9OKXuajhpzZZUd83mPxnigyhKQ25UlzRZEMuwm55vi4RxunsgOFo3tyA6
+HWThVMIxseayeg09IiSsAPB5RYloBypQOMDxfYtBX8emdKtZ5GSMjME5Xq2QbqWIzv0SPkGM+Bp
cs2dmUSm8WWei37W+zxJFTUVS3uFnKCiY8135dhpsQbOiAgkIGVGlLSnTBnwmnq6lWYIQFTqXe6Q
v9zswKlYCaBOLxtrnb2hVll7Bbe1jFcF6agGku1acoqPVr5E3S2wJXE2CDq+N4gBCLQv7GCeJDad
PqnOiRDTMYZzx3CLAjqwewMzIP7OB7OYCRz1m/WV0IN8T6BBQXb5mkAZQhwFsDe/htduH+telmf0
oeMxr6Z2CNqqBmswFdtEYCFNJskPZVnVISrl+E5ZfgW9u1hCB7hlKAfqlcyJ61Ov/eihK+fyfVSJ
gdS2qPACjWnmrsicl7wu4wcbtc79nEzuA5Pk6SNQvSUkrzC6dE2yPHA/1Ejq6pQn4xLdF1a9gmxv
hLXDOEepgxAqnM3UvfX9PHqXNIt9IntU3Al22oy+OuEfJrezryMnKo4CpbJmNsnM/R1yPxxZUeG8
tI5ZPSH7zElSjJIYXVLW2ssOfZu77GpUAueKmSjhc0Nf7skpG84zBfpxLvL4HSZq+8rXwO4Ds1Hz
M3tbthBeg0Oe2XZXfDNnSSEMww+ZF7K7ap+zAgxWeGr39HPuuZvVc9a6YZ+N0g6kvbjXJtrlmOck
Hj1oQuN0h0jcuiIKqD5JSQE8ZCufNSTE7oGKvXrX9Ut1nCK3+TxjETdbwuZwSHsXPulyD/dJ7ta+
IXoR+ftD5PTJpWKY9RwDbvowIncsN/iN9SWrO+NK6IpHedva7mUuFv8gs+br5LfRCTREuyd2gRVr
5GZPfu6NHwwnK96vFFjv7XlItygWL3/fEplKjAjfMEcM3ZFlurX33Xk4pI1zNdekVkAzK44ogwjV
8it1mZfeBwtGXmMT8LOCTDEmLVppOijawvS+irLlgg6OWpMgJJu7mA1uQtplEaQYy0Ip2nVfzyPx
XhHsJ67LQBhAkexiYbBJ6edLbfhVSCNtvZOusO8G0b2kunvKGuG+LYpoGeaUGzQYHaaL9KXR7BS6
TF6VyIyvMaA1AR020eRpfPZl796sc4dFrh77J02eQohEuP7ijGBom1nX98wI9Wfyjbs2MOEyku43
N0RnxPIlTqTaOS3UH3Yw7UoOnR/fsAccPw4KpjKRBTusDcYOQRlLAJKKLyTAx68MG9OvxUyp3E/t
NVHh81458xIm02h/sKjsT7ZwESot87xeWwtcDpk79G8Dg3W+cTKBwoh4+dBRXSFJMrz6Ic96kg+b
wWSTvqk5pz5FcI7GHplvQggZGbwbRaGet31zHs/20zRE3ud8Ltm6j+mmtvU2eWoUJeujFBFCNURg
ryM2jCvfAYFFnbOZRcZNbh+bFaZh2r0+sGaJLnHT9K6IX25dlHBrEI9k8pk22i0EcckZ3B3itWbF
QCIIzLolhwuy2Kzq3WAsX1qeeY8m4+xzLKJ+x/8p+qQs6oHWNf4RNdlyLYYNl+Y13hdZd+pbLeRb
2rTWtelOPaELLU07duB9i3KCLzl5BYRneDe+nefXiUHIGk31lwS3PTJzSji5LC+10T2BC2YvZXbJ
joURPStLkEPKaOlopNp/aM2u3gvHItBBApc7xSK5LfIpPjBKjhiad+Z7DLHsh9BSHfi+f8nY2Ty2
Fm7JhELxOXaBaJlJ11zmjB1Ih0GvuFE1dGrVV9NNXRnxiTDVFaVH6QxHmDv1A3duiamT6PEUxcNb
u7ASgV1oFpQ90nsXO5G88A7X0CLIY1crtoqM9FV5X0ZCHQprrc8m9O2dwSQpXHsjvRYdQRpOVdXH
YVzGUI7L8JFQC8zGXl0Fk5t/Gnrzc9Y2OZAsS19P4AJARvdzci+9loF3X+chAgaCne2l/2aCP9+P
5jo+ZYaj9t9l03XM5AMsgYfvVERPTF77W4Y/w3H2WcGtPYktU5zZ5j7TPkAHabEOFV0izjOq1lQi
QKzmz50hi0/EgI6HGFbYW4lneL9qoA8ce58Sr/ja5Wl/BgCxqYPzPESB7fLodv1ghWtzmtLBOBuI
KUIsTdYBr7h5rRuRffEzj6DBIhFHcICkcvRR8ZANhY1ENEsPAG/bM/SPZj+2hX+yZb0FslJ5CTY5
x9xKpqu0rHG7FAurw8EUIjQQTu4A3E572+2rL4OaSd2WqJ/H2NyNa+Kc5snGK61utAR+UeFqRcXr
W4faVF9ao3kYCZQNKtZ6dIv6yBEtSIQSH0wQ/0GSML9PiQcOnILslNyob92me3ANHOt9S/JdSWgV
eRbbzODREwM0QdC0B5DBXgD2zQrIn8ckAZ2810V8iGRxY5dCPPr9Mh8LZ/RPcs3QedrlA1C4e3SR
yQEwIdF/NWYup1ihY45mSLhAcQTVUIeDhucu45p9QzKax2qy8WEL174TA8Jkznb3GYpJetJZhCZb
mV/byAE7uGZlkCJZDXATKR5kecLzwB4fZhQSX9JyRW4puP3qXpwciMcPjiCVhiTxZINHMJHzm/G8
lICJ4LOzMkm1dymH9aFI1SeSel/+10v933optaHO/mQIT+ZyXf08hv/+I//opEyC5BBA+YjnfNdG
RcKk+Q91iyVRvtgYeSG60tFvARt/jOGd31DV+/yca7jG75jZP9QtTOgZcbgsKJEwon7x/043xej+
524KycpmkmbQbVjMPNkW/DzpzvtR5/Pop/dZzpDG36EIYe3axblz50eNlA/Sabv+WBdGxaI88lk1
UHCnzi6PSGNbbpEWcIa75FAFsDDywX7kJNrAzIotcG7sHOwx2OSq/MTsw5jvh6I13kqjmRlvcjik
3q4zE48TfDRrlO81WypvOta+hD6ZtNmlzCrzmw3zog74enufxeZmXiDRX9xctkFdx4jHBrd4JOUo
OsaaaGXbLwwyQFNmgmy1xpEGp+OE0UUDc1XbUry4hvjsAfEGLYFaHoaoS9bWlJ5TrTP8QzI9u3zJ
Ps3bqIrROGKSrnKSx871cuKD6mW9n0Yd+WFjzWW3txt+YybiemAqRn5BCGMluWrpEUkMjXegDp3P
6TwNLz178uxWWViqcIu6dyknOmYRYt7wwTio+gd4KXBz/MUnutXAs/XkqgHGDJ/E+iFaOQ4ENdsI
4iCKn5AtRX6AnoGea+Xtn1MnSq70vCA5Z3Ctjo5cjHNc2dPed/K+IqAjI1jMRe/NgD21m/drR3UZ
k4tEReFO5UX0FYZaoUhsYluqvTuPQPWRhegWO5zplEGOuyS9DjNGO13oFO76kUF869zzm1jGzmLA
uoR+kSxhaow2I0JKIjILk29uh+AiidP81KdyPMyx7YRqQ3oyJXcfWs2kHwZRHofWOlCnOYiVCMWK
OMhb80Eof95XUwnfQ7qs17tOOW8ziYghGqbxlimBRta01mXCWnRl5HxoK9FcEwaGL8OoRsNtLhag
K6/h+MWzy6YVeTwLYRZQzb3MW0YGukpNGRg2Bp2KPhWxA9aaHk5JlKPjCZipeh4EclPaMixZo9oP
Yx/zWWlzcp+AhaT4IcXiN++KbnJbtu7Er60JRWHQGZutFUnQxvy0CKjmeRR1oFeaOHkrW3dtEDi6
uctTfCVwdCL0osd6tlACCi+9nqohuXKian61ysShsO1nlGTQSdbzEpN1j6DFqjp0MI6RnFZ0BTUe
G1mYwWBSjO5mHYvhZHSle6jiNL1PF/B8FF8TgNSa0Au+2ZGHvQQaWjqEQOAh8DQRutlrTQZOG1pC
2rs64dMMm2nLJjQq0ekgo2eJ76FPpRBHeYi5N4suGT/0yjh2WHEQjtkx0TKmFGB2XYrzQrjprUCM
MIFbjwq6HNNwkKYX3vzBIp3mOCD3iC/S6MEcDZl+YAXzRWi/4jtF7CRgfeKp1O1Q2z17hzYph0M8
rvWHJaoNGXg4UZ411RkyhqjpqiP/I6ZRX1REzXMSrU+y9Zf6bCnkBjvG/ZZzLIzEms/fDal23XTf
CMJ6USOEFDtVvX6acmtqTnOemABmo3UJvUYw++x740YT4fcg0RXTqUo/K/dZzGmmRugZ+dpmR73Y
3iUThEiTbiWW5XoxZ3ZiiIB1yCsRceFF/b4w44hSnM+qPsR0X6Glpf0giAKZDvaYFKHjZ9YV3FR/
b3sZInWRbjZSmSzmMxEtKUbmwuJzzmWcfe5aN3uFQyxe7K6YPlLbTh0LOCn5rsllCsF52Dgv6U7P
SPcwFuMl6fcEDMbdFX9BYhkRm8GO3XCz4vPyEMFfJC4qC+AgfM0GrdNasIFCT0bmHtonwu6dLoY1
xkrgJNoOxU5E+A7x1LUq8RLXVTMShUdmzrO5xvY7jM7vUbmTTfm7m9WvDOvkeLP74CjWbPGAT2mw
kvbs+uzZcP1ieSuEiuJdvaBmrqJe3halBc+QCUVp3sxdXd9gOXGyo9fW9od2WD7g3sWENjgpEmsz
ZeiymyZjgPVDwt94Qz4CVM7V7B8ho2T01Ty/4gdzAfiDGkkWq15Ppe0OLrY+urs4umAYm71b6eXm
4X/11P+lnjKNzfXw38up/1f8Gkr2+0/8UU1ZPvqELabMc20qpm32+3s1RX31m5QGw2GLqdtWOv2z
mHIB82NGMaiWUHcrcwNd/KOYUvyRguzNwt12JRWQ/FvF1M+T6e3tmGiEpemA5JcG4oqfaymeoWsJ
IUd+TQxNtCoG/whG2DxbokUrOrAmfZcVcToc+tXGboZyV6kvS1Q01bWJfwEfYCMkXXbeekDTaR2i
jV2EXixZXjqDB+m665ALaXxZWFcg7+FdbDe1REGSph2mYNOtO3b0DeFcsdGImbn3xuAqsjHG9itX
P6W/16OhvKONIadVwZJmyu92xbwILzpUU9Y3KYMzdGLiLzwB5lZJ/sv+QnnL4B6qiMc/FJ3IKn6+
OohJzXrotfra9PMES7FEp1UQ2kEGQ37jx8rnJReT/e+31unS9RloOdy0nZWMHb9PZeIl+72r+a+s
1e/F7U9vyWXqgugcEDGFOOaSn98Si+ulhGEbv5kg+/KbRqbxxqoHz5geN1UzauDSTRMzYwffeMS6
ZEvDkzozkH28gppb25Z0UGrIS2FA/032OooJbdHFwkexH2jW9LukcyKx7IG5tc6tZsjFXysZqKk2
MPDB0p3/8IX5D/IR9i8/Xmbahe0e9OkokP3QRPwiXSF2d0lFXlRfjRmw+JOqUlE/QlKv9f2fv9Av
unheiM0Qo1dHmR4X71f68FqUra8Ba7zh12FRs2+KKEdvahnEDi62m8k7lpfKTrASqkIMYCtid3rM
SaLMvv35O2G39MuvTOuCWgp9Pkr9f4MhmZQahr9kztvUe51zq4hpGAC1lwKozAUwhUYL/eev+G8X
WYHo5SixXdLBuQq/dE3CpMGvC9f+UoxtB5wcJ5eYcgwA7C/mv3it7Sb84SblOnNwSfZw3PAercgv
H6iVVkXepMp6QzVM9fzVwkedJGeUu9x3IHa3S1yAkMcq9Hd/Se4hjBk4LDzFobuJpH5wEVJI9J2f
5f2XxUAQRdHnFt6Ed1ykXN0/f6lf5GD/n70zaa4TSfv9V+m4ezqABBIWd3MmHY2WZVlle0PIcol5
TiDh099fSq7o0nG1HO9dv71ol6YDJDk8w3/weMgIZgWGD77LjAK29vZaedM4BRiD6sc8w122j/FS
yOeSGlVnsqIkTtoPOlpju7pqMnIxe48labE+5AOeYWKDSmOsyRZAhUQf8zyQVP/TqXbLK4qRfbgc
sR3xkMh6/6Z/eTGAtGiNypC3g6fL6YaGIFFIj96un+pF9dwFXZcif55wFPK/NJDqG7GLq6lRv+Xl
/Tr7cIABngfPi5YqJYa3gxVb5OjkstZ3lPcdF5FPiaPSsEWcOu1t0EWlO5RHlkkhH5e0RIFr1/V9
H5HxWNqd7rNqnXuT5ehVfYexbNizeFRiAIuuLhbLvxml8HR5coMShg7LJMLGHme6t7frJ+gf0hRs
vpNXEYBvchxF1ls4NT2Tal3sZJko3UGyubFEnLGaBuT3OAxq0NtslhEB7vLEBKzy52Awmmgcf4gd
AuB1IPg/v27AhP3sLr4ek+DLAEgkBotUyYKZikmDIbfUvQo4hmvhUNSn3B+bLRoqasoF3UWX4cc4
bZX+CrueEGLT6TVmLFzkEtnk7TULuhwKBvKO8waZvgwRTAzhqz+DecQNFyRcPKy3LP/I/0LhkqnZ
r6CNZ/pjeVQTXdej8wXtmTav9yMqiuvDqoSc7qe+C6a7Iec7M1lmzg5iKpwN78xNNTo7m4o+CFSJ
XLQWCz0O+QyxacBzpclhSeug9hEtgN3dbQJCXn4F98WhCs78Safqo5plxWG2dDpnCx56sqKFdCXi
0lZG8ZkMVszmalaytMGNQLqn+9qFGVpFsTd12XWJ1ulyNjt02y7TzlrGC2rkJLpbHcZm58soJi+X
IRqMHJZ2rMyZ2YWxy2prw04N7rbxcAIqjj8fwM+x/KTSKe3I4Lrs2GJAfbtm+g06MZtYWVGeqfbg
tgP+gc2HlxZAyyJHefl1EOCooO4tstjP0i1Tjjh+I2j2MwYjGTyX1m3K5gjeimeCI2tG1cOvhpEz
xQ1+YZ5VWlzUwCIhGDopshTVnn4SUdvSopoPPmyRHY/HRm+mSwPzKn8WRVMzaXJsuqs7tEEwATvk
Qpjp0vq5y5pCwili1iRuX/LOBNBW/oo6fSwPKlFFKC4sD23kp64iUYHlpSeMMfENssHJfQqpZzMm
qxzpMuEFXk+Uuqiamdgtd7TgZ7DyQZhv/DxCk/q6Q3++TvZoC5j3Lt2JXWDfr2LiYRo3NvO3R3WZ
r5JQdGK6iIYJ2OyuobbCUhhzaow4zyXIRBOHAT/glhaenm/OI3qqOXieFDmQbSAlS3AJu4KZItYA
9vKENzC3l1dZaOK2mE5idjPApsPmc/T4YhuJRXJbOc1bnrGbKkYQaRCEphEMlGbOlYSA8KCVpmB9
SGisMkVNaD3dtyGqEvcdPB0WsMyBLdwQOq5EGd6csc6XfsGvZLOmBYEYfeveLGkvMh9KTc3hTfjI
ofAPclViupdZAQxhnzayHVCF0faQV9cTtB4+kOomco1bLAKhAeCdBOZfoYserY5/1GHpa1R77PsI
Hit4D9DR0uxMaZkCaAts6+CjbNSKgyrQn7N3zG1UsxLYwOutvyya6R8OIXT0Pf1QTN8IFOYmQDrX
nwrAX7aphm6hvIjsQ+OkGNxviNXNG8Y+Z7Hh9LGWMcDLBrvMlo3uO9UMW10OgzVfFvgfco+xBR/x
qfPCrPEf68GpeRiax/iBfYrADns1OJAmMnI0KEnN5Z6NmO1mr0SSLx3On2MTRZuRuB1ULJIPCjsn
kY8+vfiwYJsNntbZtzy6Dg59EUB8WBauWM70KUI7yVXR0POQ+E1Eg5k8WW62FKnmpUP1BOoEX4ET
HJhDschA9l42VGj5WYdlbk827gu2yqGrGaVdRQMYyIi2LWfsboYZIG5+wLV05C3VqBxwFjRLBbIA
MXzb7ILQpSJmrp21sZoOtmpnfpMUpuNnCgA3+1JhU5L8GKncRISpNwKphFGpA8ZPpRa7w8QoshYc
Vw1MqIk6Bg1C3n6HaVS4JMz0sBwQYr5MtTVyac9Bg609sF1yHE1LKznlqxjhqmEfeqU5ZLEA7JiO
mrJGY3Eo9wv7wxKmlvdBQ/CGPM8WhWJV2yn4ZvsQaE+/WalscH3bmovlqQpRbKI39pKHsOubwZmb
DlW7s4I2VgcnPM0RNzkf83XtoSEhS7Hr4rmOqVaPcffJKIssl1nD4b/sp2WW3LHMZ+CWB6qkkoWN
VxTh9DGEYM4I/pzWVTabny0eRTZ3u2baBM5BY+qaW4qRHFqOxazEU0T2EaxBItHEZn1aECzV1gvp
NeKBlDqyvXEztt3dgMqEsmBAOUvwDWPMsv9kV7q8BzwYAXTo0S/uLgKQuMCpmmlsnyhwddZlj2S9
dx1zp9Qe6zbrvmXsueuhAOdb/vDycu3vqoYi8eO8Avf4AAoI5uAMLBG7B+HT9wVOBAOy3XbUawfq
zTM1wBvo+bFuaCXblXMlSo7VfRwqapod76hnk9dhtwKyqKfe00gpF5MJ6dd+XlBzleCm8ZHsrUV9
jQAveJ+CUi0egOPOKwDCRnSWYyw9I54/Zp7GiTpXRLKsRolY6rruogxddXooLojRS83ioIesaMPb
ttMepkgmYucToK33Se6mDQdfYESRloUqmvCU62wX+B4Nbc9EwTG1Glfm9HmlSwkfTZqjdIXadY09
r5cxtTX7zJlRojzErabdvaFDsmbbNBa+ddsCQPI+QxOg3Htmt1Sgu33U2Frfa6WFuoYxWVt3nuUN
6wP8W4y7EPEL+s+rBLHVbEoFJrs9C7WfrBowLBSiXaTXsjiDhYai39p4IQ5pUdEIN91KoLi0bZwq
D+sfoOEgEO2KQC3dn2BZBTZXo2wbuXGxJ1X2mYrrzg/BENk+qPwYmEJwQ2/NKoqzKWgJa/F2x/NN
QVFoEKtxm53jq2UN9oFQwkpuepeHyRGzfIm+7aWMA+duThBAwZ0MwhPHUluJqvU/z4vftt6ujec+
RsUQiyBiFCQLfKKx2J5ZML1eTKxJvRttz7NeUFHlWInYSFjcHXg1zloOcJYDoDuzw+HHZiLMDHMF
Jz5QLoWRZx6sncNLUNwWIalP5Z2jx0+rnFNG1VierWcLqosqPox+Y+KUANoce4rMHWP4sXhTVUZn
6KFlwReaFzW34oDgKSKYaIpaA4p5PtskDRki+xDYW+ueea5PFIzkuomio2Vu2cvyEP23GVQ+cCHO
cDiLOFw7dbCKY+ThrNIfa6j07ClU820elLgkpN7k+1VvNsSqdDmjESfxCE3mBcR7e2hraU5O6Oua
O+2TVHJtIMOw0T9NHlId5bahl8WH2bQ8WEuD3yC2djZEudknC0/SKNzC9Y24I8Ayg9M/Rn1k4tUo
xhXkwQVNH3yfZ0B4yAnlsr5KmnziWFRta2KpupUmZEkjZcZINXWgnOfRGhaY6+gmTSPqKk5N3WAj
21gztpHd+ww/ezhckj14fco9wVCZU+rnCYZBCuOIrI+pWARAxLh7R8QWA9mCOI8a2Kao9T+Xo8XA
ss3k5g7GwULu7PjXSKwdS2gztmIlIpU1NIv7pkI93IOQXC8gLgmIzFTMbOKAO7/Ssf+lxJO9uHh9
jRyYjvNA+jeq+7CLNU8saIPyjsZhkk5/UyfFBPpknXM7BllaULEujinSI9V87hGOTverdE0US2fM
FJ9gek5gjPC8MEGFrUDZzcik0PJRkP47JktFvc4B/TfbvVQgqVyilMSNTTQ/0bLo/aONLOgU3q5o
MDbZVRBLm/tZVuD8w14IxJA6qBUEmXC9PbNEsGI0BS+o2fxCDI2KQA3lR8LDzjETTMQwnNyzzpXI
IBpzA3O6phOQT2s7NmA6oTeJligQxKqJN1Vg5mNc5sb1zmYE8ud4lTVf8H3z20Ql/XqLnqzkuHRS
7svdpqk0oSEcqMQE86I1d/u6PApIodzsODe8VMCEQlVXQosp+TZhv5z16NPSlWNVg4dimmYLMQE6
Pb1n5m5ZA/28RqEumdQuKYfQGS/4gEoQ1KJMwLvFsKLiWvXa8wh2O2WmWOGY0DqaGlK+BPfR/nHq
x0xUm6EYW6QdyC09ceXNjiroLEE5yZ8r2zVJYA7ni49xtHkhgxcRXpJ48p7V4q/LpZhd8qdAotAz
nWlXdMXjlDq4Emzj18hnSOyJWGNoQpwOzjIdFQQGPzPicK0hAB10kthkX3XSCb4CmUXheLEsSz+J
aezWW9uabHsr0jYlHZnSHpWsYxi0YrwPVrpJ1taakdK6RcnLJN0YwpkorNeOSfJl1JtAPgE2Ot3H
Q2y4/6ZXRLiuQ5p8eKfgYkWMEvnN+sComx13dTrSvfNOtghpmfyB6RT4XJ7SXryarbJlTw6OLbqe
Cq6V1Ez9oxM6KalKERJHvS69eipNaFVaVQS3yNhIDOCUJlBxTIwaCQmxsWKxmCkp7XCuP9iA3+qO
AYHwQ58yQuEj2MJ9M0ucbDlpr4Og8Ewrac7RgktrPX5EIGQdzkNQheUxHFxyCg42yyM+EFqBUj0E
ZdHwMRHkbPaqvKtNJOrWLrv4dn7NGtF4Bct93uUT/elrAv4RExwqV265j5LJZIGviUUZr+amm1XP
S4IQc7CghqlCKLsX3hTmTHSSJJvZP6d1zSvNHGDLxXGsNSchKgpjrNTe0rVXXMuW4gi/uC7MqAWC
MHNN8RqtdKsL6G81EkvZsNIZSEVdPIpGmwx9ed05IoSfGEMobGZWvl81+oeaEQLjiMDR0JEQWU9q
RrS/gXNE5fxdx8rkmVNqIYq7szyQ+oAeUBLilb5/ydOqGmWqkPQU6wDP2Bme1lnpqdehrQL13Q9m
0715nRplCKb8d0/366XgzxLjGuorxXP7pLKKVkC7TlQnvmdebPanJvDERFDIZs3e9f5jvVQD/14/
digdS4Ck0OhE8GtXarAdeOBlIb5rUaEzfTmmlctM9JWXsgzTvnI4C9egYdMYa88fKKJMJZSfbavo
895QhTCdjYiU1+w9rzvzz95H3ScmRagljPHsSgbdzFfv3/4vQyUoCxPYwjshHXdt8/O/FaE1GAUA
NNJ/BK6ouQ8OKJMWcriSQr1/qV/mnKAwHNEKohMEI/m03k0Ylbk1AdRjlIZiXKhBh/n84KzSLJEg
BnT5uyl32kJxeDGQTmAZ001ATf9kHvTdIMKE+v1j66Vmj1KaxXYL0tgcEG5kzqw4It4nmFj4+s8S
K8j+A7td5Z+//+ynw0zXFKYNRVrapPj5nc5Io9mLAlkivlGTIHVc0pQqVVhLk86/f6XTUXZ9YfO0
AmCbpIN0WrwuCAxRDkTgZawbWVyrtjSpeZaTqR2n1DVR4/sXfKtFRtMEVTbKzjR5sRQlaDqZQVAN
VzaTpf/W4zvIDOoxKmKbY1NceK9x35Xa2aQZYJpoKws/5WR8/wZeLBD/vgIJtdAIt5G3kshY+cJ9
O4fJEtPSaWX9rUtt8EV7ellrAVSsTiPAIi9hy9SnJjQOkJXlpf8silu+MiUvoM9Ylp3Pr4NT5YB0
qVf52PMEFFcjQbYAIr/mSBiKuQmHXSiUFeL25BSK3VrOvjksoSY1WNWkMdD+dIO3g6m/KjlSPHLm
Xs+oRReU6KD4FZmrzjNayyFwlcIysdUwDSbssnokkykjZ505zoM2I7aRgzBHfIvbB7clXwv0A6E9
u2ZRwOqlhhOql4jPhbqIgXZe5ewk9pDMjD/mkYhJXLiTRnvlMq0LyrLvD/8vE056rmcH8M5wpvh1
ao9kFqllr8vXJu0EMWvSKpMCRasyEcDPkvX7lzTr9s0LZ6uNXno0IVgAaRAHf9+0aJQtqhvC+WuU
YMkh9pD3g+IajTO3QJF2sLmDDYJfI0mUdmITFELmMnfz/m2cPrkQeHiwcyLywP+Fp9jOOujqmXeZ
fi0ayp8XUHtU9dktZre/cgd18/7FTncQSHk+emGhF4iQfqV/MskDvJSytB2Gb1PX5uuDn0szLfK8
NZHV+5c6kRc0nx5KjEls3Es4F4R9Eh0kGIGXZT25n5HxxhktpnwJIQ4AfUamm+WwYgSmiGvFP5KC
DfNS+9hvkqz56Nm0lHUpwZDymP59OyNfTh1hRXfi3s4SMhTEk1kVaZOnpqylLVMGCBVE4RQXYRDi
5K4V3ZH7yXIED2cVPmdRklimU+RMldmvSQjwLzm3LPbR8lA3duK96qL8V/DCyXgzBhH7is06RQrz
146p7ycqqoJRf8bKy5zM+G2ZJQcqn8z5/fE2fi9/n8/mnbJ5IekYBRyLAIbfzue5aampOl58H3rN
y7Wg4Ac3xYQfOEcTWz1b0GvvvQSkwyjU6PIwuX9+1U+jqRBYs83g+p409UxywZadzq1gG8znVpGP
1no1sFQDOlgt+P2zRYwkTPuijkmPgbebtORn449ukWkiWWXusnbW0F752dRU5oUjSsZVrJfuuHwt
TUwOFVC1s/zUvEnsOxP+WE5s/KD3cY41mdFrC40VydzN6Xlw7sUxVQ4Ba62aKYG8P6Th29cnJXYZ
0hBo0WvnLPTtkync8QRTiPLJUzkJ+SXvax9KBu3RY1CErUeNPwXg6OnocoE4Fu9aL66PKFuXD1Ni
6Ep1ONY0TcHfRdYSGj101X2OyV+H21IPU7pNw8k9ZiiqV7TanqbWG+Bz9fiEbenlBB8mHzfjFPjm
NSdSupKtp1OxszBh/2OljzxdoC+V+5u2BEyKYpRfPFirBSFUlXiObIeov/U4leC0lJa4lksPFbaF
skBPvHxIh9K7AGJJlyBvFeW8BgZVvlVO+Q3UhH+56AQRlXHtbGcn2l7eu5zPjy2Whj7MvyClhJHg
KuPmdY1TnhgfMiGA2oa25dU7i7rdV8xssJK12v5T4A0DYVE8HkH45QfaBEu7rekX6a2eowyBAq+a
UFtq9gpHBgo2aZ7/MeITTtUchcOdAkZ4v8I93RF+whOrLcvb2oH90VOL/R008vDNkav3OR19fGx1
UF0Wcsj2HlKlrxb0/3U9v92smRC0ldnMfEIFzyVQOJkQkJ4K2fnG7kDa+hZjSoTXgrJROa/NDj7/
Zvq9WdCvFwP0DyALWgIM75PNGqdGQrs+qn9AQqrACGn73qmpr26qqriePOCnW5001UdahLL4TTz2
y8x/eUywOrRs2MRPYROjP0SI5vTVj66uSVwF/Fd9qIQD8O39h3z5pP8cwy9P6bkuwAP4FxzIp0mk
djHJncDK/AB+y5oRLscFqOfKyXY6LeVd7aIJliFh0G7s0o/anZhaWJqodgU7XSpgX4D1gg990EcX
tdXJz5y3A3HSWKqHqiJ4cVVdtRtXOd5HGyb4czWK8KqmPPsRTTT3jygnT0U230FGB2HiD6KKmMeW
rAKqNwW9OCSGKKz10fIjb1BBzLuxPziJbz/aWontyvv7TSx0AsJjSEwYQBjEuAjO6NOQwLHkoD3k
xH54oxn8NBPpmWjy8qhXjXttVH4VVqR3I2Y4EMMxCjx6NVoku/ffjG8m85s3Iw1Y0+BBHIBjgTw5
UBC9qWgfpPJHMtI4oJzWFxsdQlWDGFGuajd5FWp8lULKPrPaim5PUx0b6lbXUxtMCh2ZxPqwogFy
FOtC4ayPo28VGil4YxTWdbbU8moRCE6IStxTAy0/4G6FQGtAY2zZrkrTdskbhOFkG8k7wsapOcxe
9rwEeXYjJGY+BZXiY5Y07YfKV6XaNfEwfl/KdPxs+27x0apDDogAXPdBuGqGI9Fnyf2MNUEOuN7m
AUBpR5sJme6S/nWX0wjhTPzk+VZ4laWL94dDVTve0HSAIf3+4JqxOx1btN+N/DLZLOT4t4f1SEmY
9y7jHx1WlTdWJ/KHNhMLLhBdDSd2Jpf4zRWdt8BXZpUkzQJ1Cx7JmBafyj07WLP3FUfnn3mbexeU
zaxqE6OEeEmhMj/QiFDs9H7S/2iFXT5kiVZXWRbZH60pEoffPP2vU4tQk+3TDZG+D5xTZ8R+Rt4O
H4b6z0TTYCBvb+JvSMGk0w4KrA+71S2ocFTG0RYz+nTZ5WngHwHCZzvqJFGEQYwFzL5vAvklQ0/Q
lH4podfWkF4XQTYcOyH0TYBkz3niy8TbNKhVzJsBcjsWM60N/bB3wgaDztVvzyyG5ZAXyrqOAgfZ
IUoZ1hVs9OV20TPHWe5nLXROTu8tFhDFFcoMtMAtUU0IUXZlDaRkzunh0vR88CdSU2KR4ZNyNWIH
VSn6DVh4aTMTaRdtA6p+tyLKIHFKEHWajiZ9JYVfWwJNRLbXcxsNw6bJ2gBcLWQJ5xxwCjKPNi64
f6i+yb6M9ayePYTwKfVMefy7wtev+w8zJQI0B3QNLalf6nrCpRNa6Ln4EwdLG7nZOcq/g/JY6Bry
ysip5I91GOPzoLa+Ixo8o8QbTG31/zFhjS0BOncgVz1qA2/XCEipoRpWWf6JjNQy7l5eSLBCurjK
ykAd7HWK7ru+HnGtSeN9i63P1zTs4YPAfnLu35+xJwW6l9WDqB61ZbYOsJaniN0ViY2p0UX+ZyLt
4BO6DMOdW0KjlRR2LzkXx5ux7NRF69XVOV5+zrWqJQcZitP6NkPODUByPU9XGPSKZ5DzHe7wXVZ8
+s1dvs0BzF0G4F0xdnTBTJNUngzZVMVLFXXe+CdV7y75TGThowjtwsgdB3u6cQOMyDfzsAYhrjl+
85yukJCNFV07nwnZDA8+KmhXtpyLz24PP3w7cgoc+hyNXHtNULD1Otq9ry/6f8Uj75cWr8/HH1VW
7zKEhLMn9YaEKsFg/e0F/6IBdJc2P/781/lQPtY//uEPf/ItoE5QcgWwz0qhhvYiwP6TvcqPWDmm
vCBJCiXR7F/cVfff/AVLyjghUHdx+dFPuoXHx3mv1qAoffyPqBYv+dF/TjlTpQfVYpuoDkwZEGn3
7QrusG/uqyhqjkQ0dKuXFLhTAV4YqFsEatD1v8zVNF2TJGAJNLZfysQ3wjEIojUjEUcFdGzXIvYC
m7uqERO2H/C8TlBgKClYNdB+divSQOc9xkBbb7EA+rFh4/Qob1p6txtXO7e5nmlYi+o6mOGQWzP+
dChZqt6P0GtEhLCcgG4gJfQ82mN2gzgwInk0szYUPjuQPlRHtM/JkdnrZRPZt6x7srl+hlgAntEv
aL95C7g8lT0PZV7sKmDue6yXbqTQZ6DgWjrS9XNU1NezAyxb++nGy8YDhnbX0EFuvXy5RAoXhZ3c
whQte1xa1eyabn3y4cSXk/PUyOBLtwwHyPvltq9S8UfcecesD7GEsXGbIEBaSYjCG0eJL8VUPkrM
bg52Mt/ZfXFtRkBVI7SSonzOWxrkA0rsB1EuBl5AQWI0OrzTPN0nYr4zkk1ANYPknPbXE6zK6MxJ
TdFkuTQwjvPVeIpaM80Hmy6j52cX8D5cmlD6PkBsY269L6koLlB6e+y7/BGznhuZ0hjeEJHvPR7I
hG+NWm5JSOVhEerQRS3KZ94LnwPABjVzhGzRUHEbBspNwfsgjKs26ICm+6yIlOnYNnjRZMueGhBj
mVaPqDjMG9QMio2iq7s114IjgjM5/dB5sG+VO5+N6XrphOiR0x+9BA4GK6dInwXtu73vZNdFoS9d
Xs4xbKAR5xlP2HjLwxpT7QNJUyLALKxdMXChKUNsMY289QqUwgUSPA+914Fr9PV9Zfs7vdQzyENw
I3GTPdaU6/elq5/CZr2c3AQoZtpnN0VH1KLt72EnPkRzht3djCK/q46rj4Vgp0EGdAS2uAMxUcUx
QS4YTjHNnkIRVqPteYkLJV2W2SBHhCMuIslMACiOFJJbCUwr7Yc6cZ4iMePQZtARKikvHJrTXT/e
e7qkY02b3g4a8KWVvhexk26KTFELQpqONhOdRcfJQIeacQd/goKR96Xp6vyAvcpNS3UItQX+jufc
pBrd6lkEXzLZL6ggMB0tR9+0CLx8y2OLcn1O/IagxvRR4Na6K3USo3SC3AwAlekIt3a66Bp/OgcP
HZ7rybI+oNde7ru1rT5AEV4OdlpOF2DOhq1rleJJOcO3ZeqDKyfE5IZZ02R4EPSQf2jbVx2oHGDn
j7FsehQXWiweznKvqx8oUT1UGsWp3eoNUbbBIHar0/jGq4tv4AmnbaFL+q4BqYfIdq1a+n3n6RTr
eey90UbXfXIRvmT6srsprfS2bjx0qi3voYFpQg/YR0Zk9B91vfRPde2OrMo83ZcBZhNyyTftGgWH
CjEJgOxNfOson157zfRfc/epcZoWkyHy1HQCa6pdwCQS5ip3EVOEYRp2CHrtNB2xD54tR/ADTDro
F1+kFdyMbgcUeeqfrbm/9ILf1ebf5ipmF6e9G4WUAV6U4U6bQVkeeCPNACSeEAvA5qBThvp8k/kd
JFvnd73EtyWW16vR2qPI4tmeEwYnJZbIm0c4BbJGp4ZOSO0UF25p0jgEW34TYL4Nll6uRMUUYLdr
E9Bh1P72dJql1CKP2+boquIRScxiY7bj3JkBhSM2iQQN7mO/yXzeNhN/XpOkh/o7STX/vr1mImr6
lgNlwkX56d4fAB1R6N5a9NVmywcUzPPiU3zZD+xuf4sdbl+P3X/VY3XbZNTO/u//EYLPfnsaE0nD
BANvSBXrlwQQI555RYa2Pg5VL3Y5Yka3AMlB0Q/2JVzb4gg/62keNHqz8zRd5NPAuo3wEugBa6Sw
5JN6vRwT3JpQzjxGUWVtqZ3s3XC+nANUidEWNIAx5mqTX9dBjw3qdKer5MEGSrcLtHcDZh4YegNE
1veb9mtCyxVEKtvD+0/6D1OIQiB+NKSWhOun9RO3zKKqcT2cW9zh4DX2rR2tGAajevWb6/zTiHrg
gQitSA78U5XDaHYQqAjNXI0wJR+wJV6Qv9nbJZtwDTN8N4Q0TxOn+lhOy61UdvURVfwM/eTkuTNI
RROq0LMD3Ovqy8RCcDiax3srguTRT2eUh9XGb7MK/Yc0OOu0C3vad5ezKnFbTNHIPEa7H+7qQj/o
nmN/dDPvAkOaaj+jdHuJA+pzTJ1sUxelgfmEzZm2QGQB3wmT8UBvjcO7FUdczY4YssJjgAyLyoCm
fko7xh3XW7l0YoOKqHOIQutb79NflA4x1vsD+Q87DMQ5THzIWGgFn5ZVV0R0YEBgR7nOmNISTmh2
Nr91Azol4vj+tYiwf1kFYDzpTgEfiWCyvV2BgE8zzCOXGpvL6Y5K4UXV/G7DfMlMT1YaiZjrobLp
kCq+9BX+hofIUnoupW3Xxyaa2sOQaXfrxeuT2emzlZIXuPeLwvWOkeXegKBJ97IuL5AF/GPI8+8h
4pIbFxsfSMW5OJJfc8hG7E5wbK4dJ3leg1nsZYxORykCune+wGLWXoerMgv2mBB9pg1mIKphcu4t
WNuUhg5Fh1Ntu4hCh9tTAxERsL5Rt7hzuNmzj8YdgulUlXVxUfiIQsA5IUB1ZqJfh1p9jfjJZKu7
pnbTPdZJvymre/+wYn9WHNiHvV/6krULqQvaQH10ShKFKa3AXaqRCB7zz2sHLeMNusU5Lj7hTeUH
tKeH3t6sTvUBEYqHEPkPBM4oBMwxPSMFhXk3pvaXOW/FLrQlwoBTcBOP4ATH2L9JIzff+T07UdvQ
YkaZ+wH83tM62JtMZp9wfSOq6njg3tJnRWo/gNxSmxbi2ZkoZyTl57vED4zYN/PTa9n4hoCmRWR5
OSQDcGOuvz5EbT/9ppf4D4uEM8P8zxFIYJ3K3c9JRzFhnurjjFsnIQ6WdTO3A5lgE7fJb96Ic1Iu
fDmpqEJDCwZpArX0dE0Cyl9ogoz1sXeHeu8EOFGFcX4Rc1JFDu9nRZAYYiAJ0uSyTUHo/JIlJd6g
BIBjEwfIZtODRe4Y3HqwIqNVUg4BWPt9KJwrZLI+lICIgQUT7eua1qRoh6cqX+90uVxWFCA2Zpol
oniMZxOlzu42X+3rbqQcpxt3S7i6n4CNHBSv9CW9RJ8Ger3PL0Y9iGGk9rZ5O0+HNh6pRQOJPde4
078kQXFNU3FWRXNRj/N9pkgkwyIZt2tHquev832vEpxlvWgTgYV0C+cWo/MLkK60jtFNgToITpX/
sCq+EwN630L0nQ6O1w97s4wG7d80cr4HFUQC4RcW66m1tmVHtGTH+bVGKnAnW367pw3a5ZAgahV3
V5Gvn3qlIHYxwPh1XGeCnCXShOJ4TH7J0+lupu25FY1/nGq0gCbU34HwIgXFAlaqvCApPqtiTpYs
mZiYrI5gVtel439Lh7m+KBwfQcVpJ9wecCeJEWqh2dkMPfqSXvZNqbwvLrT+35zHwT8sb2IdHwFa
KPzeL1A6XHHyzvX86jjI5QmDp7vB5tybSLNin2Vt4q+XVBtyG7jxF7KLWfM17dVlHuBy5vxZV4ld
AcMPrmm0C6deyF2pEmzZ3bDeRxosWOkMFglagb9Sgsx7V5fJE1Cl6LrtsSNeE85F2P6YKrKXb1cp
blyLPSZXy8MkCLfsXrSGgDXSVlMFUj9E1gmJIedhKrBrwmTASNGM92piB+1ddddj9oZZU3k9jeOd
548ZElyB3iMjLnYdHI8qne+hO8OaciwsDpvlKRhWSAutuoOhlh+LDG4ThwhJ5ngvAn1ronkl/zpf
/7fC9psKGy00h6j/v0uZfGpGlf7rV/fDn3/4l9I28nAehTI/jAQokb8pmkDi9v5NMAGlwpDMXUS1
/1Nj8/8deUDK0C2JTOmYRfFXiQ0ZFKCEdNQg1AdQuIL/SZnNNY4zfw9pbFo6sE9tsLEOGTmh/duQ
JrIHdo8YThZa/NNHlOyAinq9f16VINgkrLcdtXL3TpQBOvQNph/OtETnoRPCgiya+X5BywvRJFSE
nE6FzEp7osmf5/W2bpx8K4M63RcquYNDefSoQSCoZExAvPphHovb2fXUppgTxDARmtw4Qa45n83e
WdVwO7wCFaLOK91Pqu5INlpXkmEn1Y03T8M9sm54jUvl7RY0tH/YFrppofhMOvIsWqAMMh4/LtGi
7vIm8M+ArnogwPOxusswTrjAdq+7XGTK+aO7CvqRWLNdXtb6apkDeV4lGtknfEguPHqPBzWMYpsX
zRrA/bXtmz6wXI1h+RLvJq3pX0jdkWkuEDCOkMDsvQ2gA5nezr+y+/AIWOKutR0JjTxyruFBXtax
rjiN0D1OQoSQQMUtCBQj0aLsttoyYZp9WDv9pkuoumdIdKMR3G95WdXlqrziIH1LXlScnFv6XxUo
CAnUzE00jlEw4FEtHvBWKcr1U+fX3W5e0oeIBtZnypbBOX2z6WsNEWaTDl2Emqdo4pu2X1x7XzZp
1kfbzkod+3KqY7F+qnskZMd9BvLQeirAUhIUYfxirYcRFypk1OpmWLeY0nk4wHgKTW202PEKFnV4
EyUQr/czxSq96Zep44Bxh/7Ifq/PZFXT/UKVTX7QFdYpFjmOQiyP5hzwqnUQ/4+9M2mu20iz9n/5
9nBgHiI6vsWdJ44iKVEbBC1KmIFEJqbEr+8HVLlaYrnkdq9r47Ask7gA8ubwvuc8Z6D0lHmXoIB5
kOOMKLZGMVNF6IaoKqn5usW1ocHcGaylE2L+PT6WWcorut1vaVXF9/AqfpEiykp8D7YK4rrzibmy
ibyS81v8VYS2eUnDkl0j8/GOqJZqX7dNGNDQD+ZhGHeE2Zj9vHdnITs4osjj/cfRpC3ywRg0qMKt
EeVlFRF3SAalvQO/E04ZUR/kSpjT1ZiR0dvu8LvX/RoQjfWxCcV0N4Lexa6A/3URBlk56RhGAlgP
JEW8NnpFWS7Tg/GUFl5WwA4LAPziMZquIMwAZa6j9tWbkxYJJ3z3+xq8q1gzk7RkpxQifYq9uqiu
QQphLKyENm/mYfSHHdXTMV73IPHwPXV1fdK5lR6amkRIuN1OsiYYTxMfkpLz5xhy+lhkZQRDuvUd
1K2uvSmTKrlpU93e+G0WbrtBsPClINgB6gjQaabytlXSmtupLgkY0RD4fCXrJ+hvNPuD1nKx6utc
lSuaUPIIfyE+pqEfH0MRGOygVBdA+esmb2MZVodj1qoDXjkRistppdMI8FJ7m5qqu++HoL4ltiLZ
B627Sq3Bu4nyIXnAQj+dRSlsusFGMj+/zfL/WRD/akEEicOB998viE+ZTLI6e/mx3YTcafmhP9pN
3m84D/hP9nJGQLNt/78/YKmh8xuQARBesEygNeGc+Odi6ES/uSydjGqTqK5FUffP1dDxf+O3ORzE
/ABFhO3/rdUQ08TPqyHCUyCuAXJLvihI9t4fvsPBb5pGJ9YhDHVNtOPQgC9F4beea90SO+kwquPP
ug49PH5hkj6avUjWLok9Z4Lu+2unISk3koOz8wI8oltJ8ec21Yk4S78uH5qaWNYVrbVjG3cP8YBn
ca379sV0RCGzjeQBPwIrqDFGsqET1YiGYbAN+erFdXNuUoKKXD1BATDJf1hPtvJeHAExYoUOK3pC
wGp8LaZgeiycppq+IgyLgvyUwbi7hoywlZyZCLHKzyYTRLj3hxj5nePS1FklmPOuezzIFlSSxngw
XI9z64xTeitCOItBi35HVUuxHBvydG3JqdyMbW/8jkm6Gs6qG0IeS2PbByo8CYkZFsbfwmfRRqwE
ODDEob2zWkiOZBv+7lZzfU4IO4LWMbscqN3iEybcmoZK7G4M8kfWZeyMTyTLaKRBnkU1gohgJvhK
3MKhNwMihFL3CATReO5UmW16CmiPTAop3GYI2CQbklT6JFQ2dOxBJuCKMxIRsZry2Gx3cbRU0pD9
dfZNm+Hi3Bkwfx9kG7ovPVYNKiDlSAJd4oaXRXv9MI3O8pQLi2eRNpH1EBXwdlfaHq0HJGSYj0vh
8es7B04YYWadda0Q5fVrrCVCURary2obegPJ8WGKSw2hfYu4cqz75mxJIiaxiPGvpYX1nfOgT9+L
0yr/n04rfsZzKNdfRD2JZzsi2gBvTxU/5XALs7XXQ7TsBhfFZZkmcBGTyYuewqYgpYmtXfRk9UZH
JEk4NAND07UewItxGxWO0f0YNKxrpHc4R4cIlRcxla3au10oM2p+aj5HNbuGla6s5mwnFjnyOYug
wu/HQ7FbaDPnroCIcYKFyQcYAfIn2yBhAQa+GotnohpQ/SV4g0nG1dIha4yAd3cDHsS3r/EAj/EO
WbxJ+O3ioCRKIu9e85wqCgBw/uxOy69Nm1aWe4yhi4jGqDmE4loz+Qs3XDK2Jn+5+XCmnrOaUdDO
awntDp53S4aW61fucZpSXssMzfvZT3AyuobgJuLeNm9Dsm0vb1f0AxTdu8HwnSPeYsZmOywo4nxM
4qdRFl24ZiOfEOQ92sO8l9JyX0yyTMK1i83x7JtSPLeQaodVC1LkkMDdc++SHH9G4SwA2szJOLPH
fu8469amQbdKnJLb0lUYXlICOz66HQkYT2+fEhRDnxxKTUwowGaPD4sem1FmoPy7xmtJFl9ZKIRE
inpej1qd+N8PHX2Wgmbv8krZoy7PJNemuu7Iuia+QDVnLRv+HOmMwkkYJYoaaTOjhWuMhaVKsvY+
GEtmKARt8uBWpqV3WSvKb/PsMSJz31jGlGUTH5Cgc6v2TT+gsw+sakI7i8pzPQFkGjddZM9EpPj0
kUfKJkOuxTMtKXbQZtNbIeO0JqctwuV66cJ+3QiPlD0PiCJQZJttT1/VibMmqhRqMzq3cx7p6ImX
Cc8ZzKN1T1OQjUEplXju3F7FoC/siSiHiGD0Max2M8DttTkkHoFfnfqSG/Q5OZLztSijcvoQgh1a
B7ZkYNsSeTAivQbNluka3F0F1QASPE78NdLhEmRDVJMpwSMb5sOEQ+IwWlHwBS1c4NDebEKINWRd
MjmogkyvJHePTr08X02D8EmiA774fQupOrCr8Wa0PHdL2I3NlrGj9EonDhVhJV1xdKYlnaYM03RN
zyS5qy1R35dYialpFgR2geBO7ceoWXLGR6m/ukHlIOLuskM+hNZr6QVvlfkp2MHmyS+t9LOvTjuN
DzQX9VFUNaEpeRmv2es+ohiQT6ntqk1NtRniQxSCkLJAZYOuLi/WVI/8t6nemWGFjTgx569wk8nE
dsZSnUNvDHJSIQPtrhYC5jMhJ+rcEcHY0vUNrGM/Ix+oMKSRVz2SdkBkje2vM9zcFy9pOTvJ6isF
n9TdzmiuytWkW33CoBZel6Nxb1UcrbYcVTnvFHCnrEtZMJvfza6DPcOEAzD4QChAY25UW6B54wBC
ql4f38L1YDbRAXAd7AH3Vl1/chIs3OsuUnOyH7BiX0QBlvYxFk7zRDCk/FCO7m3qDe095thkNSbK
uo8JzvpQBx3UPZIiwpsWsduBwr/Ymgml4cQep7Mbhw9zYvsfe04D+4a4Fbn3xrqJ+H6w8zwMkhDJ
whkPk4iqdS/sW6WSBU0iUm8LmNi8jM1MQlHcduadSptmO2H9A+QpLSpvjpxo5hLnvS1HsyYlOU7H
z4A+KlBWbu/lO0SIfXXAKlsSNGi55Za4BRSJk9k92HURPmdIORVLIYnTfQ77tzINcRx8wlTXo5N/
nljez0Qk9dedbX4eZdheCTVrpMzjJHyUrHF3gaqYbwY3sj9oytNo+nPrrsCG820gZuezxrvYvkyd
WQ53mS/j5NyROX5MyqJei1Z+svUc36WQUmCBFPGKreB0GTrLWZds/IfAl6deOcaNlJ2/VTbCl5Um
KJIa9XRp5yzfElNt3+VZNzyD6o43CVzh20hE3s3Uj4R5FDXB0QShB+I6MOLiyoxbu96kvWncETXp
bQK3H7c8rmCFuW06CVXVn7O+c9e0Dh/jXpgn9L9PHUviNs0Zpyo3ny0i2PMxVxccCO6ncUzw7QeF
lmsrVtY2NkC+q8TlTBg2/VUfyEPYU2csApsWi2lRyg8aMQEUTzuXOwwtwKYuEX7ICPqOxc+49l2G
ikkQWDWGNI5L62Ocu8EqKf2KimDjrpFmFvQ6y3JjiYFxYAuY6pMfsVJE8bxJ3JZ2nM8SvqN4ZE70
1oRzFyaufxtGsvvQoLpjoa9pfZPT2q2LeSKBuiNmRRY4Pfrk0TdbKg/kYEFKmJCso/wmG7SqPmQ5
QTcYZ/JyZ4NDRyxQQo8WJtybvvO9dgUxNr1FDuLsCsfUD6aUw1krZ0l35QcHMrGumIGGQzaRa7Pp
oDQ6nTnsRd2n/NF2xdmp5vY+9apyWOtajdu+WXTK6dhYpx7GxF2W+eZGxv6RcFFyd+AXPJoKvMsK
2PRT2qefKIbG4EosUsGSaUgeBxFR41G471etck6+QFE+mQnRH7TJd37v8x6IBh0h1Fc0cSHg9/SV
dZF6fBOqrliLyWt3KKpYHUt6Cas2qMq9GMmYERE3PhDN9CHOm2CnpjbOtyyH4yEEXLDBoU7pN6Ed
rerqPgXkplYyT11snQmxlK52nZWZ6v48SRfduW1Pzo6fma6CikiedcB884oVwP8WYrlGm+R78wHG
SflFBEF7wLYRb8tlayUqJRGZaXQerlU167LK/W1mtGKb10O2DvuwR/Fr2ZtYlyQADcQCF9jez0Ve
DdezCoXzyPpGF7lGBTGsq2iqbvMuc9aq8Jp71DuJf18SsDavPSOSiNlztgX16P5eIHtIdhGROXyB
TPaChW8VNwRWfkiGcrrUhVJb3RfRtM5VGN8ptgFXRBoLZl7tJJ+CaiBBbXZy9lhu9JyQ/HA/x7TU
QAKnu7bo9cVTnneNP5bI9KhtDWICPAAbTdmdJ6vV+7CGvwj5Rz2kY3Vqx/YswnnatJHd3lSE3n1B
e2zuh66VJ0798V4m4RMbtXEXEFswBNK9ywddwjUaiqLYEXmMhom0QKRSWTSTLDO6UuRrEu6bHDGP
P9/jcRO/T1BwyOaJ7HIgPpYakwPYERpRPF+KXhrVFz1M6hYuzHxjpDQ/tgnY1v73sBMPotd1EZCv
2ruxva8MJrdjPNF3T53gvrHKjwITYnquyzaIL05tvuBWElcTNZoVorC2PxZjRpAnGouCrOQ8XUwL
rmd+zCr+TY4riQTpdnHp7TwKSwuVxxPjxzl1m7XryDAJbmnrt7esfseuYgUd/6Lz/b6BuJibYdMS
x+ijpqaM/XOZOEFaoKkuykMgpXscHU6isBnth1kH6jWSVrb/oXLwJ4IT733bB9sZXlNa7Oim6em+
d5uWKYU1z1TNoSYC59KlbN0VE/NLYXSI99F4fklLusHXSEp6VJzSd2KyeHF4VVe5l5fMfHyxtxhk
XXlTycG6rgx/FieJX+VpSLtoOxQNG0B3rmO2bZWvXs3EdCIO9G43f7B9AzpKOxXykPU920yRey8I
zcbugyIgRaF/sCygJbVPz+rzzHmiWHRNHNiS2HPY6yecRcg8sx6qwBHPY6nVK0Om/hbOQ/3BgSi4
pK4ye6x92xTPZgWR5JJwNjKWudPkgGUZ8d1sqF4B5OPgsA+TBhoP/6MkwFZY/l6mFu0ihRPh+e0s
XPmt9bccv9BcTZzNdC+WABuEP+9F9AU7ZIL1zObg6eW87GU5Z4OeCmbyV2bJd2WXtwtFvvvdxW+/
H10wnUm7K7lQmZa8YhFWdNvqlvfDd899UVnI2TppJg4hwKfE94LevzXmLWP3R8VFhDAfl0Dkh6id
nei9+VUY2gpMTQyhzIX94I90dLM20+wfS3loSBNFhNoFHAKMseLY9uuBbv1srVkeMsQC+J8w5QIH
x++7bxYmTIMKviRT0hL89mFMeveKuB37oc4Vx2bX8rn5wdVoVxN0WLQa656DX50E5QED6T/cCv8p
b/5VedMFuPzDu/sXRf1j95L+VNr8/gN/JBeY0W+4fPmumNgo8N5R9fyHkt6ylj4fMkF8kW9BUPTY
ftDSc5pYEAL/U9NcUnYpdS7NOJgGf1NI/1ay/GF0U8NEuYcWw2Qmwt793o3ZtEvUqCauPKpnYy7W
IbQ4vSNcPXqqKtc5FhO8z/WQUKNUnqteLa2z/ZRRf9RtLQ+y5YQP1Q/1w0IGqoC03Kdae7eVsJQJ
pKiciNJG2kk/hBNyVfkch+nlaAhLa9iTeAweoTJGlTj0FflCfjIOS1WwjI2bqHIJJaLpIhW9E7L/
Qhp3gc76w8jcPw3HJIC9HB/jAOkZQuWwHT6wMTbdDwZoEXtLpc52t0k+ShTaAZkE5BnF0xrK1WLE
Eqa/Sio7WRr6nG3uZeVyEhvL7DquqnTfBva8lN38+KGubMJlSJ45cFOojDEG/D6iI3oIc1eSJ1ml
+d3UkE0Dn/U4k9+zS5u4f8FDQ5UMuhwKX8q3tP9zZx01bDwCdBcA2upTTkAUHrIVEVyEfY+jObRn
O5ir2lrnNTrYFM6bcZzGZsS9R/tHf2Aygty5gVaYL9l1AurP3iZAqidBzmy69gCGIbbYA1SLO3+6
JyMvk1eCoKSat8ChG/XX99n5PzPCX80IlHBpUPyi4fFVVk3d/TQpfP+ZP/od1m+wG9DNgiC0/chz
mPz/sNc4JHC7WODYT7218bnSH5OC99vSlH/zN9KRoBXxz7nBtX/Dh4n6l4YIoHXE8n+n+8+U9OPC
x4REgkREuwNdTYDVZ/n7H6SGoUXIWdaEWBdC9FVVmoacatBs/vBM/mQr9355hZCCopYGBPtHJqH3
vrK4H1paAEl86PH7W5wnIlKDSHX6XHfDdFuBbDqWc0v2djOzyfv1tZf39eMtYlICjAUUy8S8auFw
e3eLKdbIySnCiJUSU/oukGqkYW9xXc8s7nOCWF8S5iaIY3XmbKiBZF8ng7bolhK8s4HZSKhxn2fU
nFBaO63RnnqIyDcK/CwK5jImvADi71YlyXzVqyC+r+gcbP4PNwHjhiQTRFAMpHdbBJPyIGHdc3Ro
Z2aRyW3mXWVQ1s6CUT+2jkletFVQjjQqrAgW0QHPI3kOG68hYnvdZdF069f2dNuQjLYyBwq+UZTO
uyEsyiNBdMUuHGhjVNRHdppUpnxlVPVf7uf/5D2ERHeQogZBm03tz0NNQRzodTBGB/r140aaM1W/
Qep9gFjj10/r/UlleeMswlgAEB560XtdNT0WxSzOlQYnMZHKU9TuYBWeZOe0d6aHJu7X13v3JXob
YexfQ3fpsS3AhZ/vzLYUfRqEYge4HfKOGUURwMPx6NdXeX8c4q4WPz2QltAJ2V28e36RZLqgOBqi
qBwzhDj5N4EP+FCo8OHXF3pDkv2wX1jux6PHunRUmRf+ZVLIE1TJI2PwgHC7PM6BotkeMWa05sXp
itAQAn19TMZNV9zrwQsvovTJRs+t+D7tUflXntfeSQ1XcOUPnloJa+GZDORyH5JSxCdO3XqfMTYf
h4TU+rUzU3lfsYoTMO8mXGQSrr0Fr5cdlO2rj6M/Z4df3yQN4vfjMVw0TzxOOyBsirL9z28ttuMS
X5ecDmPukI+eNKjzEuKWyTmjhVIoUmSd5ttUSmPjFSQ4M3jzA/WXfjdYotsVQsprARYxW3U1ej2C
8j5adIuuvUi7nwO6Xh9RTGylNdofLBorHNnpKa1JCiofbLOIdumM77MDIvCYJrW9IbpP74tkZyFf
+Mx0Vhz8zvNukh5ezJA17MD8KGV3EttbJ/GzA+l8mujjDOS97Vp75TThg4y9/JgbOeHJVouEpk3i
Lyn6sXWlCvqnYh5uRGmNUFznwL2AIAeEEZNfLAbbxflGJCQ1s6YE40LAfSGb4qkjU7JECbkijNC4
gZ+hXzUdL7TlabdNis7Ze7FLkSf3iUaeCzDRBj3VOy91TAoiqvoYJGnxTVgpTvXCjLRGXZtyhATW
wcaxTqdPQVgXm6CygbFGUXnMdT5d5jbyb6BphpsuzOpo5UAtv+k5Dv5e55wOzVZtAZaDYYiLr0Zh
hFcG4pWNm2T0VAJ5YgfKp/atlkj6aPGEwcePBSVomhq4piTOLiOo9wQ3XJbnuWnKHN0MDoUFfahW
VuU8e6k/rvBvEa5ZVNWF5BH9aJRFZ/O35nxNQ5VmsF5kKCbrCxEJo7PH/BbS+HCdF2qY6jbnOdXH
jq0ollDlPBQuhE3BiBhIxOohDLzQ02x2tHQM1MtTWK2WlMfHWiv6YfjneTVTvlJTkxxG3e/S1Lmz
46rfMrcNxw6g7gpmQRdir7FfHck7l74l7rQsrwjNSDmpAvsZkpL8zXjJIai6Hh2DeRI2jT5QVe4q
j6bkQ50nV3Hif04hYR/grpr0PmbiQ6T/UaOrtVFobUap8rWR++gLvDjcOTQ+LwFV+FMNnH/VDPO0
rkwnWfV5a6DTMamDR0bKFEXQpAVvjoTnZjobYRLtCzJG1pocsmdDpJoPM8U74mCJ8kGw0BCk2Q4M
rmEMNixDxS5LQh/F9pjR3k98ey9JRTh7c9NcOqMx13Ly9EuOS5MunwoQRGkvJPLezsXN3Ji8IUtZ
KPy05R4huJYHy8nMQ9DwdfEN3ZgFhUd7RthmjygPIYJRfevSeD2Zef1FDm5CwdnqX8ln0J+cQY4n
+rTDsRgiAmcS4V4kLZV92xXUpGNzOPZ0fm8MXZAIX2oNtsnMA2Ud6ywK5nZjtX5FATmpVpMxT4/u
YNY70F/p0SzI3XZLiv+5poUQOagcLKpWl2yi3VubFSYezJOXvO4LseFU1p4iYdIlaHq9N3zAUK0y
i11MufPb0MmxuQb3VG5iwaZgJmECLYKND9pGR5whuNhbcxyubFQrW3MY7S13LE+BjwCRliIiM/CF
yAtN9XGORvfG5ot6rTOz7TdFTKrsyoTu/tXK5UgGrDmTRprLL2kwJcD9s+Aphc9yqb3AejBM9hdl
I1JSekd2JwNbPsIYwVgkCOU2MQkLIDpwYW0n0y/uSzobn8jhKTaFOY/w1dkXGp7Q+7KwaMa7bbET
SdQ/kS5XHlvCO1/h15qHMneZeyQ32Qq2X7CU4tOMu/agtSOuyYuJT5SDWblGmsZrH8YVxrVabNHn
cOeQeG8isxo3Xu/Y27abSQL2aO/MoMTVqnBnfsaOSvUx8ZGj9NLhk4Clouo8dNyS4VsJco9gprtY
5N4WLap3Q9EOcOOCcBcdLXAz90uym/r4xF7FI3aVVg77SHkaUDNBHU/1N/bAw1M2SOb1xm5PMOXp
h7K3sfcW0bh7Uvo8OmuNca+5QApFkJV3ptHKx9ap93nE4kx/FTjYvRkQPBHjRLiXpt1uZJBan8zQ
O2OZyPew0Jq9ykkmWLFfdM7eBIq/ZVKwZO9c0zx0dyJtpyM8JX89lHm6a5yYNI66f7BiA35w12U4
1kdvG2TmrYxr8ouLNBn2Ugw63fP4g+KLdMM2vXAgbomE1VhUu6nu0SxWksYOroH4EsWVJ5hZtSIN
OLTd9Hoa7ama/3Ng/fq/Cd9EHbeUf/79gfVjpr40DL+f8sz/8VP/OLKG/m9UsLA/UnOHZfojESKy
fyMAk8RBuovLJv5HvTo1K3grCN35G+Bm5Gz+KFiHT4xIjvouZU4+4f//r59qs+rdn380ov68u4cE
wVbNY2Z0kRW+YSt+3rexcU2LnvX5TP+Z4lTFSc6zKFPNWlPF6iSKuB8e0J+cXv/sgoHtkyFqUd1j
F/7zBUkhsIUtKu8Mfxnq/MAcOkc9J6oybA+JVn9Vc/95o//9BgMXNg5eLc4x7w9KUe7PChGFew6a
1H/JIy7g5Ln1oDzkWr++tZ8P5m+X4lXzrrHKAutdKpY/Hv9lOiJZLCz3XFSj95IF5G/Bo6UGTYq1
dd3Nc/QUFLl1zcZyuv/1pf/kLr97IjipIZd5bwsf24K1yZDuWdkIZuqQJubK8GrMLiSQ/NUJ7V2J
/e1GGYH4GxDxQS15K5H+UOeYAMJXwZS557HBc0lWhORAQrQCPY2hC9gR1U4u0hMictRcWqaD+kRM
BDlPE0LytWnXf+80t3wgH3Gpz0YeOjQn+3cHehTXcV8msXsOQURh0lqUV6ZR8I//27UoMVN7Yggz
cN6dHGGmmiUFWxeTxmhd966hXgMADPd9bv9VtWUZMP9zdPx+W4hXqU0FJqa/9z27rCM9h42Jex7i
9Nt3JZeN0fvvDh3KZaiAl2doMUu9G7Vg+Nygs0v3PBco2vJwoDvy5pAjToUj568vZv18Tvx+Sw6a
JZvqOY/wfTUhjEkTnKHAnnOIWdUGKwGCTSDu2K4W+RmBad6L62u+pJRZ7nXaOUfMc873Be2nWfDH
We9PRjDyM6Y98kL4F876P39VYxydcUwmwXnCLHJyiKw3oDpEnL0NxQhtIxpmsJjpVOkZ6+3m7cuL
bDDbM4P8VSzmv355+QwLmCda3nTwnn1QlJE/VYXgy8sh5Z5WBlioRb3qYpXb/vr5/9mlaKGSxEoj
xPmXLvAkQrKzgtY5Zx6PN3qT7Rrl0rAIFz3jry/281TP9E21g0oOwCFacf86fAmeaMq2FcYp1ibt
W8OQ4rmGXvk8v6kYOZuFfzGWF0PZD9+Y5ZLUc4JF1s5oprqzfKQfZiZRzJSVADCdzJiNKnJWhIRK
Ksr6xMov5Ereq+PN020a5vZDliCOrCbc+YFRUyhBGtUe5qVL8zaDYAuiraxnG+FsnBpIgTOL0sGv
HxLy+p8/Mws/QFHk8SCJ4U+zNP78mWlb5O5UOe5JlWYF2outfpP5xi6xSDkhaKnSU7IuUbI1iA2h
Q/tbi192x8EbDTQSRD4jSh7m3hjC8etMZfN1sguGLkVJvlc2rst0Y8rcGlaeNdLwtJLIfWlJM70H
iCLZVfNjEFOdY4BmT6J1stma23n73A0BXtTEdU4y5wHCOMn1bZKVZEn6mO2eMHAa1A2iuLUOlvL4
1SpIOcxA7fRhVErSNVcJIkF/X9Yt1wh50m/kuLalnLRyB5eTYp8JxN2wo0Giu5Z41k3QzXsjBtFy
GpEVooVPKrnR0qrTU0Gl5LXIy/YZLpQtTpBJ6SuH7FoMuzOQJNPQzT5b5HaToTI7flGsRnIxnloO
T891V/gvsNoZ7S4itRdtAcVVb11ifxi8l0oX9hcBgO2A1r29l35XoUFEhBlkCV4sW0VY8QCQssJY
Gr02+Gq+pBNyYzfGVuxMLk80zuIn7drZPnYc9SoVISQkj1kPnId4PhGiznuUi/OTTSnvVUQu7+mt
d2hNUr0WwCSWShlyilnFqPtCLaOnXmj+LyPWzjECcovUPNcW/TWem9ub9NHfVrmalXonlA9dQlep
zJdedkdZJQgY2W6KWG5V1XoOTumyMTHyYLpN2iq6mGh974tGI34oTcPwN15dWtfkzDFq0KZ5L4Ff
8DQ5mwoSYht8HNAH4sA/iWW+NIYAgbsi+bTck+3Lh6FGWFRbUuzUq98QQsIITnSyrebQuk6NquRV
ehXi77gJOXWheV1k/kW81Bdqh7FMwGf0pBAgotHoqLpPhoN1wwpZizqsTNNOE0NpUyakabwWDgdV
sIScGq2s8l4G0p1f/LSPbBoQMio51VnyQ+LM9mGeETpu7MR3P9fDUD+Ec6avynYoNy1lIWuVG6UV
7qitylNWNvRKy0Wpr8ppoqk5N/3GJF/1AR5MBuHKp862IkRKX4f0Ss6Vm8IMqgpgmJymHeDpQJGp
/euHgg4E0rxUCBSSOmNn5BdEyOISveuECtEIxn31tfFk9y105+ZIe7K/hhvTU9jBWzFh+mBmWs8l
E9doCqRjnaHFJ8p5Uu2Up/0vNEatDQF09aVRpkx2SDMCCAi9QJTI8Xw/NH1zjY3LgoU1q/Rz4hge
0spOXIFqRFBV6/hs6S5o96Ea/WcIJ0vbQsyf6Sw3J8et0JJC3pw/o7Uqtp5HfLKyBl4j6YWAmoqx
/gzElAysekCaiAw02C+bUSQ3U6vsjSRVfNuyB4QCbFe7KkTeycQUr0C8x/d9oYxjXbTimMtU7bTX
668xxeNtamQGZtOm+pQVg7smCRTsQ50hEyRqHhmpfMGnyvcjm40N2bnpuh+ktatEwy8Kjeul2Mj0
78SUwQrpQI7yg9Jp0HC2GJa8laRgkJDyrCYxXtjpUp13LO1tSBGlUhnD81jiBuINAtD0GKITWxP7
g2290cbWrpr+UeDFEeuhVrt+4bDUqfmlDFTzKSoze5VF1rRTZCRt+pLPQbRydceqBBVtZnq/+G47
rkRi8kaDxM4v8FDrW7PrxS1YBga14bMje9ExpheD6hv4I8WJYdtQA8nPQL3YYOMZwrvBbNu9JtJk
QmpmTDQa3BwVu26IEMr3OEeIVyK1jsrMBL6qac1hVQUxfg7bM5rn2HIn2OctkZsaYU6nItbjsPdi
jC+2iz1Klstvsyah9hAemIKYjdmYLdoFY+IcpYi4gCU0APgchMtXv0+99uBObj6RBVaIZyEYtusm
GCi9FWVdPttNCwR2SHsYKNRnmqX1oUT12cvTUHzTYnCBqAYdck18Pts6d8evVTi2yRpsg/cx8uPo
KNNIHajXJqDHpyTrV3h80t/V0L3kwnO2HhF1yTpGB64+lbPRGx+ymRCtQ2in4fUgc1QFJcbXdBzb
Q46CbQeDSTzOUVIFqyhwx8fBk9W9n4hvdjl/mmgG3FCn7g7Mq3AN7Uj2Wxf1+WvSpcnrnGXjh6QP
eHN84/NtSyJHRM8lGAFxpIRQr9pSBSdyTQF2TGOJEVkhhNProifL49BFk3l2CU2+alXn3PvzBH5d
VkVvrXzeApVe6glP+HOmejtZXXk1oRW8wcZT3rTI1u9JEm7XsrHUF2Bg5bbpZud3mHnDufPFjMkp
tjN/pUInWxepTFdjP494I9qS6SKKvU1ehe5Jj8PvsTDGD2OXFHdW35tXgJm9z8XoF8laouNlrUTB
vGoRol5HMGyuqBM7JwMQrb9Kh0S92NkooIQ4RKGh3jzTnTcI6+gAW1Fz0xnuirofNpNl2/GK+KZg
2qVl7Tz4hUDWX2OIFlkaX0zdz3ddapKDOSTjM/Dptt+aSrnZacqmyVuHjWmQKhGPYXHtT+Yo9lHa
qwOnXOOSB3PziG7DjvC943aBVROYBHgxeK5HVvhv1tCqq14Iwt5YCM8owapyI6KUymRDnggF7bLd
g8uyiLtkZ2GskyEY7hJ7GIFH5TFFNsWU91xMHewmXXqXKbOZRpFuA51oxVCPBDPIPgbM3dhXXaBn
b6Wj1gq3YRm4TIjW+LWxAXPtIlCIu4RoxKPrtlQpSx9rTx9k96qy2sfe0uoJuq+7HSa0RXM+oRWm
C79yTcT/q2nOA9obY5Ahop/TV8rZrEOdSZs6Noas3Lg8qtth5pyCWTiQyPPj7MY2sTCacjSuvIwU
41XmtM4uNByJvFjUHkbqwBvXjZ1Fat8zdr/FZTp9FKHTfRm9OHgd/c7Pdqbwe7VW4Evo0DRlIIlW
p6U3d3OL0zKddX8IOvHtv9k7s+a2kWQL/xXHvIOBfXmYibiUqK21WPIi+4lBSTQBEgRALMTy6+cr
gHQLlGS3uxx3EBODJ4clFVHFqsyszHNOWn61eE+3aMj7TZDlF0ZZ+THJakjzfhVsahrDpvBQ8M43
SlguJ7pqT/Njj+5+F4umriqA3jESixawURelS7WGA+9sv/jIFcL+WzTLGxhMjorMThTeRF6ISDm1
eOXWR0P7CJ+daSZ1vTKsis8VGdip2d1g/wfe+Ql4B2U1cZt6Oxd6NitnQfAcu7P7kz2gzzLJhHI3
w7+iY2TZFPb3gD5bFTxmgNAayQ5+BVjPDruj6yM8LxgdlPKASSOp+z0RqrkjjyyoC+FVJaFAD7Jf
SYRa/aujQNOAyiWpygWMjBYFhP41jJ5AYbOkveyHLEuSAonIdVZTZec9RfTlXSbmIr31gzCFVbDS
P/r+SrnTPbD1kUlEdhQGLiTbrIJeRq2sPKaeAU1KSSZWtQVqraqMYysQ1cZIKQbvl2mV0HsGl3Ue
+9XqpCBJMUm0pXepK3SzgNNK3QY1utNYr1d3zZJiP2ckg5SvFHMBPKQIaVJSUirKLigDAGDzs7yc
gYSuZ3SRr4NjuFWUXCgqEDmnq7Q5cUJ1cwFxJnkodH85o0tc/V5Zkd3Q4TV+rdF6OPISmmocGXWT
z7fpQhvrCVp6C13VbhG9u9VyJQhAKGb6p8LAPh0/2y+vpIZbaMezfJf4Csi4O3yrKqAlrm39r2Dd
mOZSmWb2hyY1vHPLKCim6wKk7IEaBhKpb3JnHOhr733sJPplVOpMLbHd2ILeCjum8VF+p29IfO41
xRZBTMu/1gszfkIoXrmPNlYG1BJpeoDXKKpZOUqrrp+Hn8Nw6p4u/DQ5Kaj837hu+ikPkVWEEnDp
LEr9o+7rp47vQTKxNw8/nrQnkBG9SQMFFxuYzC1ZIFA2/UknXNsWUzWJPpjxevpVE9/+Io61L5pO
eIYbS2labqTntADLJyZET328po/xSWYsm6uqQLk2WWksg2eV1c2CFpUXZWxYH6Y1/9oYuj4Ha6oh
Z6iXN35h08Z7sSHF704/cz3UT70gCFFjpaZor0JIeVEZITuRKngswz6u4zSfNCoAgLFgH/2hNsZT
ZBeXJaj/sxz9trPa5YZLwIzYVwXTokLxC6UWz4dV8TVMPPprmnH5CGAWvij8zMckxdm24Waak4+Y
+tBokm1xkgdldcehXF07W2Q3wmwFFsfAvwXLlCYUqc3NYtnQYN4EbwQ+tkL4q1UGdpbeqdqkdBYJ
uCs6UVTdAZRF55UOcMsrJJo3l/QP1im/R8ncDTfrdBxRgYcFZXkbeng4GjiCLDvzqiT4gx5t6tXU
r6v3SMVsr6wVcRmhdkGeZeM3yzNS2UvvqDEX+p0S5NVNBmnh0tDBrwaN25yVljibaKrcrrdldm8i
BvPg0cbk0qQF7pG6qKqf8AkObJYQVACBTA8c+LYApQBL9feOTmp0SqSi3Pm5SvTk0eJIoXnl57oC
c88VgODNE3snjZvHUne5uUGfr49M5GuelsTx14mtTy+gTG7uUfxIjqELqKcIgHypPHN1DKNq/Wm9
YZTVNkWgYbk1otOQ7/4ynk4pXueLZpJZi2pSo/B5V6FxbY7pbOQhwaDUV6Y/pX+6ptQnW/gowqCi
7ZhaSa5NrFzRJ4FaAONZVtvqOkUH6LbdtslywxU6sOurdGNpl1oST7/B4VW/uMo6u/eWWnYfKc3m
OsiCFKZR4sNdMeAHP0Tq6nSDyjCIZDSA0FQsCvvURIjamaxc371xVeLsnyRT9X4yWyw/xGfXEZUH
HfyocwB6KjdahhxKOr3T08SGaQIwfVynG+XDsvGYgbbU0Q/eZMrHZR2AoLbgrsJRSgHqnLp0kqrH
BmewGOvhZnrhrrbJDG3EtAZHUSKCkWjp9Gtq1kyGbiEadfpCOfmx7XltAqZwr+T/8cs0muzvn4iU
f6r5C4dEYJNPYKRW15T+FycbcFUpGRTszHRTYi/g75C78C1lQuYjmalT1fpDK+3pN86egWGu45lR
OdqlTWfzC5rWE+huQnf6MXQ2CAr40SJ0f1JJaP3xn3azXXzUTRwEERFEhrt18O7lGnWPxiytu7iw
rGhcckn+xm6eAunL0pAupEFztayy6iZ0ttFpvhYJJD2K4EMmwfYCwd3gqPT09Dy0yvQ8djbKR8SA
vFNwGjlyk6hF3DRuFlw6sJPfl2svJOWUldk3GjknfEWB+ZBNy+JcbRqXLMiGlHJhlqsIZABhN+wm
tOp1RG7zopje6762PFNcxb2gEaSOeIdjn4SZsThJCLS/omSC/EG5nZ4HtZ9OmsiJXPQA9WpOVy/s
lb42le1RlujapDES78SIVw8abRkzOgxvxgbXqPPQ3E6/Rg5HnZiget8evamnLJ5SaLbbCYUOXi9a
AeeoUv0u1DNaeKyXxhZ6+YZbBFzlk6XqT7+y87ZzM1wLCyKWZulML4ogaq5MtWH5yAUhuxUg91nr
69VHNdEb6H0bO/jirJePaKTE55uFX8G907OjNNW3RwpaY5d+VWbHlhNW1/RcwZf8eBMTJPY8KDvB
M2D9AIXFZotw8CBswFaviwz0/h1NQ3PnCM0wvxq3tjlEE+qUXADNhPwpE/AbnwSZGiczW8+b20bD
Jk0W6+zcp1nVsR8uw4sN2pglGVQ1WB1tlWWwHi8W0Um+QXB+zElSH2q683zC/OcPemlu50XgmMox
Gbu1c5z5bszNi3DsahvlyDY5SOGPK5Oixzg0aBpwEmrTWB0jOVKcuQulOq6bxEE+bP0JygLpXsfP
agSoyR57G1u5RfGkLo+zQi2eNhZuhf0l+uxs4rNKa5AVEXdHB6FZQk7xvSK+ld9n1erMUsjAwTkO
moln1PdakkTHIBrp7ajWqPpnSw6EtzDZrEs9A6uIOu8jgHZAb9vt6gKZOfWs8cJaIRPdbE6bDRI2
V2DLTES/ipX/GT8QfM6UJXxQBL8MoEjBenmfQZxBRGK1sRdnPnELMDbufqjc0AD9SaFmfadsSxHg
pFV8ocLtO1VQmT9OG5ImY8Mv8kle+WuV6a4weWGcsVBZmfLvaV5wDGpfb6aiTGWaMEq06ONikWfn
U9XE6zTa0njwjSkCuwvNTlZ/KHkuwh+vvl3kQaxM0PVSH9YUAUAXbcBuoWunqUdK1GiXC6tcXdRs
BJdeQ5R36Jjtx0eoJRhfNMQ8KGAjVXa7jLxpgeDoskLlrNie5SBGKXdkTfNNpwEhjcwbZRIW6xUp
CnsKlElNm3JibrfekZvZgX8Ep98Zl6nCLgygV8fjapEi7EFia2wlU/UY1Zzwm+OUd+TpBDeQsBVg
58oBe1miO+Y4a/+9jhYryX5aDI4zSLO37UH6r7nZ7iYieGSTFr1zW8zT+m6ekQv6DnkRP21F1z/G
f++X9tiZ1wd699dwQ9gowvjeXbl9qfaNfzRGSFfuvHiiU41pwmcBHkNBuNUZFveGMAa33P0YsUvu
zPRzQbSSij0f9Wx53lqAH8+tW8kf/07v3R/jIsrFN7AI4h4CShfQl78y+4MR/pw9EmUWlAO6AlMO
Fw/e/fnsPciBmousGEXz9vlPrcGbDYVotoMf+iuLcDBEbxEIMSF3GIC126e/CI41gjhOp3sNAIx4
SFn8RzbCwQy6M3L+9M9/iLo/CRupVTCBwtEaAlST+epWQL5uhIJ8iygZ2vw5pGxcqekbMNRssHkg
5l6dvsAXoodn6PBhu2dwiwCsRXYRzJFgAgk6ezfHQ2OoaSMWib71wHnE0x29/3+T+PZJgFsouxUg
K5IJJRAjX7Sf5XOjSIcxG8o0HfpYnmEZAjQcpK0h6WOP3qfIs3V7AA/7fPagacFQAX3hCtA+g7OG
Gpkakt5S5kB3R1xysHYGdvX59F2hYw1OWKfJW/t0u21AR4BARjoo0kbAlTULf9BNkk31fBEcjCV0
vpbjP7ATwN1U1hMazgidV6Bt2s4VHMxe0/CEWAi6hHa9KboPHNAWoPLzQvL2VwNjVoHtj/o7sLn2
ObADjjuiZyfgv12DjuFFRUjNH1bSfnkRqH155DuE0kn7HG4F1RpBZhcR8tBcAZpH5FGljKAhKn/M
Dh78wfknViSXiT7ALiIe3LUA0LwrGwcY6ojqmArVYHfMD1yBJzqNwufVYem3z/BWgV3bvVQH2f5+
2f6FCzKBsU0XPLJKLIV4Do4AAtgmqGpuDbt4YHAnASf2Qg/jVw0BaQJEpQByi/z3gSukKgEMGpWI
9hleOETyXvYoMH2OuuqAw+pmeeAMhFSQjfi5gJ8PzRDC7BDaHVKW0FTpNwxuAk/w6vxdjwbCLlRM
lBu6Z4Cr4MoGxWSLiImQX98tgoi0np8F7sjEhHCzQJG0z/AMIjQ+Wa9oWiP6TXEL3qeLDi7JtjeC
4YfsBT0B2md4qwAKp7u6/n23wCWZCdqkDl9PF3kGmUV8J6pW3V7oQrEhBck2fERZu6ATH3rY/zcu
y5pKFG0hPCmqZ+0zOLsAcxCPLmUdiRNhzwEeE6Qq8RyECJ6L9yCPTKa5W4Th5U0IcWTtgrgw6Q5k
YqFz1DOLdA8BtADqCMUW8QzOIBhQ9KRzhxYJUsGxtnd3gsNVsDGbYnXMLnW4y9gOyCDoKpkd+aNA
f1Wglweu0bFHjooC0fdCyuCiZPAptqwhwCkwQ0jupMnb5zBYtkYgYGiIuM8vD84poNboySYNCJZd
ksfoOr4eLLsW2TNVdLHZ/Xx4qwDQTTpYpLCqa9DXn53351ZRU+0RrY/R1hP4U/zPkCwBmT3Z+ZvC
3nlIn5Eka59Dp2iO4DshWrK7mw5q+tyYZQ2hUHykqvr9QnRgELkxUUTC5Oo7UzG8Q0DDeOlVIPKx
6ZWltl3A2AYM+PwQiGJK27aLNpvtM7xVYIdKhwbeCIo4QTBWr30OQgOaeLIZLOppApzNMzyDoKO2
J3kiTIoq1Axo07YLgA73gjci20gUvTcYg8ukcO19ITX9q4k0cggGtVXQFrscwcEq0JSbhnokVUVP
vKG5BeG1ZXcB/QJdAiC66rZb/RBxQ3EZKBK59T0OoTNBQ/IOBrIssqtAPg3PL5SFu1U42AUO6URc
B4SXzmAM78qkc9eRzaoaFI/ookwWpVuEF/dmbpRESGia7kpwnQka1F6wNdlLg1gFaBUo/ey8A5vr
uY90yK26OAcb3aH2GZxdgBciD71BcptyGkpkr5dZQOIZXKtIsezwR11Ke1h7QYgaSWWSAKFxHNDa
xjp0T38vsDYsk4Ao7Q3D0HwEyjLS1QbyaSDRBCrz9b3gquAP4HfSA707EcNLJkB3kc2nUXNBu87i
EvU6NhUkDmpzlFwGuxfQbdNlfQSr4HpgUXaXyBe5VccZQed0Req1OzDDswsm4Y6sXTBILMHQBNHx
ul3QVfLs2M4dGHhIZlHASmWnT0xMWwVYN7vZH1ygRNAoiK0Cmtk+gzMIeEihUSflHAw2gUoClRzd
d7P3PFDALNKVBd9BDq99hhcoWK5gVUmtgnCR7HME9d8gLLRHQdQzdjmHwV2md8KtcqvABYEQAZzb
zuy9TC9RigHB6f06TPMvGI/vPJgjlAieWgZMMM9eI8q89Qt7/sfLn++4Hy2uH4JH7xeFeET32X8S
ZP7VA0O3adRnP9ynVdvP2f35boIvP7r3WftZ7f/zLJinM3SxaZwLeabeveb1bA2L5v/C2cNsPeup
UrSY/D/f5J//6L3ns1Pwk4Gz1cG4ooIvPW4aNHHUH7jFz8sPvJpF2Szbv6L4GjtUtuzIR7Mw+Ban
UdB76w7vKj023bXT2VP8/K07+KT8yFE0f8yDxyLvDd6ClGUHP56HqKGk8+cjd4Qg6ZHRzEmDx/xd
/O0d/TSL9UN/2Tt0peynoCWfBk+973MHXpcd+XQep4v+K9P7VIABZUd+W3/mbanv76b+R0f9/Gnm
9zag1gHXZF/4PAyDKA76J7LDhEkPHT0FswMrQttJklnSI8dlf1t0kB3ZYf94aZs6/If0wAxQPK7q
/cxbs9eBKmSHvozpg/FimTt8r+zYV7Mg6lkP0aLsN7iXqxnqZLPo6fly7OAF8q+cZbNHJNfmed7b
04gsC+qT9PjBox8sZn2iaVcVlx8aX5DFeW9n612tVX7sjA7dWZAkwX4NOmZkW8r8HaPHRXo4tKgP
Sg9NJ74DG7Kjc8qOfD1/SGcH0RNgdVHIkh96O+v7LfI9ok4oP3D57my2TjI/6Lt1xhe1l98x/sU8
zeY9SwX2RZQ0fsfgV/MqeOy5MQYXYIrfMfhXOt7vR2p3d4fZkR4afSn/3dEsjfGU/cMJNV7bf6K4
Pfy9KP66/YDj2erw7JMt/Q0hyY0f9Fe8yz7KLsvNKiQi6d9qdmUf6aHT+eKQy99myWQHfj+PIrRL
trODa8IuFSk7/J0fP83fnWcvfFuX5JId/kNcvLERd/mj3/MBLzeiGJ6cmuzwH1n9eZbNeyHFDlwp
P3bVv1Xuqk6y477VHloymv/8do9Z2ZEDbjYH23tHeJRdi/sZfida5P2jSYlBZO2kB59n+bvPr718
VzKSHv9HTZIk1/y+jtcszH4RhO8hEy/g8z9+69cyTd+Rfi/zT3tplNf+rJ9cE7/xGM5n6b/+DQAA
//8=</cx:binary>
              </cx:geoCache>
            </cx:geography>
          </cx:layoutPr>
          <cx:valueColors>
            <cx:minColor>
              <a:schemeClr val="accent2">
                <a:lumMod val="60000"/>
                <a:lumOff val="40000"/>
              </a:schemeClr>
            </cx:minColor>
            <cx:midColor>
              <a:srgbClr val="FF0000"/>
            </cx:midColor>
            <cx:maxColor>
              <a:schemeClr val="tx1">
                <a:lumMod val="95000"/>
                <a:lumOff val="5000"/>
              </a:schemeClr>
            </cx:maxColor>
          </cx:valueColors>
          <cx:valueColorPositions count="3"/>
        </cx:series>
      </cx:plotAreaRegion>
    </cx:plotArea>
    <cx:legend pos="r" align="min" overlay="0">
      <cx:spPr>
        <a:ln>
          <a:solidFill>
            <a:schemeClr val="accent2">
              <a:lumMod val="20000"/>
              <a:lumOff val="80000"/>
              <a:alpha val="96000"/>
            </a:schemeClr>
          </a:solid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Reversed" id="21">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542925</xdr:colOff>
      <xdr:row>3</xdr:row>
      <xdr:rowOff>138112</xdr:rowOff>
    </xdr:from>
    <xdr:to>
      <xdr:col>11</xdr:col>
      <xdr:colOff>238125</xdr:colOff>
      <xdr:row>18</xdr:row>
      <xdr:rowOff>23812</xdr:rowOff>
    </xdr:to>
    <xdr:graphicFrame macro="">
      <xdr:nvGraphicFramePr>
        <xdr:cNvPr id="2" name="Chart 1">
          <a:extLst>
            <a:ext uri="{FF2B5EF4-FFF2-40B4-BE49-F238E27FC236}">
              <a16:creationId xmlns:a16="http://schemas.microsoft.com/office/drawing/2014/main" id="{9CD72FFF-A7AB-4828-9A17-BD70E6A2B6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333375</xdr:colOff>
      <xdr:row>0</xdr:row>
      <xdr:rowOff>80962</xdr:rowOff>
    </xdr:from>
    <xdr:to>
      <xdr:col>14</xdr:col>
      <xdr:colOff>28575</xdr:colOff>
      <xdr:row>14</xdr:row>
      <xdr:rowOff>157162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A4C7AB7-D68C-4390-B806-0C7394DA71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33950" y="809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3</xdr:row>
      <xdr:rowOff>166687</xdr:rowOff>
    </xdr:from>
    <xdr:to>
      <xdr:col>7</xdr:col>
      <xdr:colOff>257175</xdr:colOff>
      <xdr:row>12</xdr:row>
      <xdr:rowOff>161925</xdr:rowOff>
    </xdr:to>
    <xdr:graphicFrame macro="">
      <xdr:nvGraphicFramePr>
        <xdr:cNvPr id="2" name="Chart 1">
          <a:extLst>
            <a:ext uri="{FF2B5EF4-FFF2-40B4-BE49-F238E27FC236}">
              <a16:creationId xmlns:a16="http://schemas.microsoft.com/office/drawing/2014/main" id="{B3E103D6-3C67-412B-88F9-CB1DF082FE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66675</xdr:colOff>
      <xdr:row>3</xdr:row>
      <xdr:rowOff>142875</xdr:rowOff>
    </xdr:from>
    <xdr:to>
      <xdr:col>11</xdr:col>
      <xdr:colOff>66675</xdr:colOff>
      <xdr:row>17</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B90D08D-FAF5-434D-9D96-DE2E2293C7D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505450" y="714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342900</xdr:colOff>
      <xdr:row>4</xdr:row>
      <xdr:rowOff>19050</xdr:rowOff>
    </xdr:from>
    <xdr:to>
      <xdr:col>14</xdr:col>
      <xdr:colOff>342900</xdr:colOff>
      <xdr:row>17</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29AB566-FB44-4144-B9E4-4DB52BC4307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610475" y="78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447675</xdr:colOff>
      <xdr:row>4</xdr:row>
      <xdr:rowOff>38100</xdr:rowOff>
    </xdr:from>
    <xdr:to>
      <xdr:col>19</xdr:col>
      <xdr:colOff>447675</xdr:colOff>
      <xdr:row>17</xdr:row>
      <xdr:rowOff>85725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A3BCE6A-DD48-45E2-ACDA-E5B651265B6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763250" y="800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95250</xdr:colOff>
      <xdr:row>2</xdr:row>
      <xdr:rowOff>4762</xdr:rowOff>
    </xdr:from>
    <xdr:to>
      <xdr:col>11</xdr:col>
      <xdr:colOff>66675</xdr:colOff>
      <xdr:row>11</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CE4B237-078A-48E2-BAAC-756EBC729E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9725" y="385762"/>
              <a:ext cx="3019425" cy="18240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114300</xdr:colOff>
      <xdr:row>3</xdr:row>
      <xdr:rowOff>52387</xdr:rowOff>
    </xdr:from>
    <xdr:to>
      <xdr:col>10</xdr:col>
      <xdr:colOff>361950</xdr:colOff>
      <xdr:row>12</xdr:row>
      <xdr:rowOff>38100</xdr:rowOff>
    </xdr:to>
    <xdr:graphicFrame macro="">
      <xdr:nvGraphicFramePr>
        <xdr:cNvPr id="3" name="Chart 2">
          <a:extLst>
            <a:ext uri="{FF2B5EF4-FFF2-40B4-BE49-F238E27FC236}">
              <a16:creationId xmlns:a16="http://schemas.microsoft.com/office/drawing/2014/main" id="{60B8557B-C5CF-4C36-8BD2-E3E8304B5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18</xdr:row>
      <xdr:rowOff>100012</xdr:rowOff>
    </xdr:from>
    <xdr:to>
      <xdr:col>1</xdr:col>
      <xdr:colOff>571501</xdr:colOff>
      <xdr:row>20</xdr:row>
      <xdr:rowOff>123825</xdr:rowOff>
    </xdr:to>
    <xdr:graphicFrame macro="">
      <xdr:nvGraphicFramePr>
        <xdr:cNvPr id="2" name="Chart 1">
          <a:extLst>
            <a:ext uri="{FF2B5EF4-FFF2-40B4-BE49-F238E27FC236}">
              <a16:creationId xmlns:a16="http://schemas.microsoft.com/office/drawing/2014/main" id="{BB492BCC-B1F1-40C6-A4E3-63066FEF8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42863</xdr:rowOff>
    </xdr:from>
    <xdr:to>
      <xdr:col>4</xdr:col>
      <xdr:colOff>790575</xdr:colOff>
      <xdr:row>21</xdr:row>
      <xdr:rowOff>57151</xdr:rowOff>
    </xdr:to>
    <xdr:graphicFrame macro="">
      <xdr:nvGraphicFramePr>
        <xdr:cNvPr id="5" name="Chart 4">
          <a:extLst>
            <a:ext uri="{FF2B5EF4-FFF2-40B4-BE49-F238E27FC236}">
              <a16:creationId xmlns:a16="http://schemas.microsoft.com/office/drawing/2014/main" id="{C6C6CA69-459F-44B3-AD07-8E2303B20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114300</xdr:colOff>
      <xdr:row>18</xdr:row>
      <xdr:rowOff>19050</xdr:rowOff>
    </xdr:from>
    <xdr:to>
      <xdr:col>7</xdr:col>
      <xdr:colOff>809625</xdr:colOff>
      <xdr:row>20</xdr:row>
      <xdr:rowOff>161925</xdr:rowOff>
    </xdr:to>
    <xdr:graphicFrame macro="">
      <xdr:nvGraphicFramePr>
        <xdr:cNvPr id="7" name="Chart 6">
          <a:extLst>
            <a:ext uri="{FF2B5EF4-FFF2-40B4-BE49-F238E27FC236}">
              <a16:creationId xmlns:a16="http://schemas.microsoft.com/office/drawing/2014/main" id="{639C9C30-DA3C-4E52-85F6-0901591B8B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161926</xdr:colOff>
      <xdr:row>18</xdr:row>
      <xdr:rowOff>185737</xdr:rowOff>
    </xdr:from>
    <xdr:to>
      <xdr:col>10</xdr:col>
      <xdr:colOff>638176</xdr:colOff>
      <xdr:row>21</xdr:row>
      <xdr:rowOff>0</xdr:rowOff>
    </xdr:to>
    <xdr:graphicFrame macro="">
      <xdr:nvGraphicFramePr>
        <xdr:cNvPr id="8" name="Chart 7">
          <a:extLst>
            <a:ext uri="{FF2B5EF4-FFF2-40B4-BE49-F238E27FC236}">
              <a16:creationId xmlns:a16="http://schemas.microsoft.com/office/drawing/2014/main" id="{B2676599-98B0-4C00-B84A-1546F7ACC0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666750</xdr:colOff>
      <xdr:row>19</xdr:row>
      <xdr:rowOff>23812</xdr:rowOff>
    </xdr:from>
    <xdr:to>
      <xdr:col>13</xdr:col>
      <xdr:colOff>962025</xdr:colOff>
      <xdr:row>21</xdr:row>
      <xdr:rowOff>28575</xdr:rowOff>
    </xdr:to>
    <xdr:graphicFrame macro="">
      <xdr:nvGraphicFramePr>
        <xdr:cNvPr id="9" name="Chart 8">
          <a:extLst>
            <a:ext uri="{FF2B5EF4-FFF2-40B4-BE49-F238E27FC236}">
              <a16:creationId xmlns:a16="http://schemas.microsoft.com/office/drawing/2014/main" id="{7AA07982-8185-4FCC-90AD-92F3B04273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1</xdr:row>
      <xdr:rowOff>114300</xdr:rowOff>
    </xdr:from>
    <xdr:to>
      <xdr:col>18</xdr:col>
      <xdr:colOff>476251</xdr:colOff>
      <xdr:row>8</xdr:row>
      <xdr:rowOff>38100</xdr:rowOff>
    </xdr:to>
    <xdr:grpSp>
      <xdr:nvGrpSpPr>
        <xdr:cNvPr id="73" name="Group 72">
          <a:extLst>
            <a:ext uri="{FF2B5EF4-FFF2-40B4-BE49-F238E27FC236}">
              <a16:creationId xmlns:a16="http://schemas.microsoft.com/office/drawing/2014/main" id="{D145B035-E32F-41A0-9173-FC02AED99A28}"/>
            </a:ext>
          </a:extLst>
        </xdr:cNvPr>
        <xdr:cNvGrpSpPr/>
      </xdr:nvGrpSpPr>
      <xdr:grpSpPr>
        <a:xfrm>
          <a:off x="95250" y="304800"/>
          <a:ext cx="11353801" cy="1257300"/>
          <a:chOff x="95250" y="304800"/>
          <a:chExt cx="11353801" cy="1257300"/>
        </a:xfrm>
      </xdr:grpSpPr>
      <xdr:grpSp>
        <xdr:nvGrpSpPr>
          <xdr:cNvPr id="65" name="Group 64">
            <a:extLst>
              <a:ext uri="{FF2B5EF4-FFF2-40B4-BE49-F238E27FC236}">
                <a16:creationId xmlns:a16="http://schemas.microsoft.com/office/drawing/2014/main" id="{94AA20B5-234D-4613-82A7-0C1E25CC672C}"/>
              </a:ext>
            </a:extLst>
          </xdr:cNvPr>
          <xdr:cNvGrpSpPr/>
        </xdr:nvGrpSpPr>
        <xdr:grpSpPr>
          <a:xfrm>
            <a:off x="95250" y="314326"/>
            <a:ext cx="2105026" cy="1143000"/>
            <a:chOff x="95250" y="314326"/>
            <a:chExt cx="2105026" cy="1143000"/>
          </a:xfrm>
        </xdr:grpSpPr>
        <xdr:grpSp>
          <xdr:nvGrpSpPr>
            <xdr:cNvPr id="64" name="Group 63">
              <a:extLst>
                <a:ext uri="{FF2B5EF4-FFF2-40B4-BE49-F238E27FC236}">
                  <a16:creationId xmlns:a16="http://schemas.microsoft.com/office/drawing/2014/main" id="{6CD996EE-B692-41D3-8594-75E5133823BC}"/>
                </a:ext>
              </a:extLst>
            </xdr:cNvPr>
            <xdr:cNvGrpSpPr/>
          </xdr:nvGrpSpPr>
          <xdr:grpSpPr>
            <a:xfrm>
              <a:off x="95250" y="314326"/>
              <a:ext cx="2105026" cy="1143000"/>
              <a:chOff x="95250" y="314326"/>
              <a:chExt cx="2105026" cy="1143000"/>
            </a:xfrm>
          </xdr:grpSpPr>
          <xdr:grpSp>
            <xdr:nvGrpSpPr>
              <xdr:cNvPr id="12" name="Group 11">
                <a:extLst>
                  <a:ext uri="{FF2B5EF4-FFF2-40B4-BE49-F238E27FC236}">
                    <a16:creationId xmlns:a16="http://schemas.microsoft.com/office/drawing/2014/main" id="{73953E94-7124-4871-A076-341025BA114D}"/>
                  </a:ext>
                </a:extLst>
              </xdr:cNvPr>
              <xdr:cNvGrpSpPr/>
            </xdr:nvGrpSpPr>
            <xdr:grpSpPr>
              <a:xfrm>
                <a:off x="95250" y="314326"/>
                <a:ext cx="2105026" cy="1143000"/>
                <a:chOff x="85725" y="447675"/>
                <a:chExt cx="2105025" cy="1419226"/>
              </a:xfrm>
            </xdr:grpSpPr>
            <xdr:sp macro="" textlink="">
              <xdr:nvSpPr>
                <xdr:cNvPr id="3" name="Rectangle: Rounded Corners 2">
                  <a:extLst>
                    <a:ext uri="{FF2B5EF4-FFF2-40B4-BE49-F238E27FC236}">
                      <a16:creationId xmlns:a16="http://schemas.microsoft.com/office/drawing/2014/main" id="{8E0CFB13-053C-4632-8EBB-CDF8582F7571}"/>
                    </a:ext>
                  </a:extLst>
                </xdr:cNvPr>
                <xdr:cNvSpPr/>
              </xdr:nvSpPr>
              <xdr:spPr>
                <a:xfrm>
                  <a:off x="85725" y="447675"/>
                  <a:ext cx="2096181" cy="300038"/>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SALES</a:t>
                  </a:r>
                </a:p>
              </xdr:txBody>
            </xdr:sp>
            <xdr:sp macro="" textlink="">
              <xdr:nvSpPr>
                <xdr:cNvPr id="4" name="Rectangle: Rounded Corners 3">
                  <a:extLst>
                    <a:ext uri="{FF2B5EF4-FFF2-40B4-BE49-F238E27FC236}">
                      <a16:creationId xmlns:a16="http://schemas.microsoft.com/office/drawing/2014/main" id="{BCC33245-4BF5-46A5-80C6-A0B92D2053E6}"/>
                    </a:ext>
                  </a:extLst>
                </xdr:cNvPr>
                <xdr:cNvSpPr/>
              </xdr:nvSpPr>
              <xdr:spPr>
                <a:xfrm>
                  <a:off x="85725" y="790575"/>
                  <a:ext cx="2105025" cy="1076326"/>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8">
              <xdr:nvSpPr>
                <xdr:cNvPr id="5" name="Rectangle: Rounded Corners 4">
                  <a:extLst>
                    <a:ext uri="{FF2B5EF4-FFF2-40B4-BE49-F238E27FC236}">
                      <a16:creationId xmlns:a16="http://schemas.microsoft.com/office/drawing/2014/main" id="{4FD7BA0E-B70D-406A-A6F6-DCF9A56BF8E7}"/>
                    </a:ext>
                  </a:extLst>
                </xdr:cNvPr>
                <xdr:cNvSpPr/>
              </xdr:nvSpPr>
              <xdr:spPr>
                <a:xfrm>
                  <a:off x="247650" y="866776"/>
                  <a:ext cx="1609725" cy="247650"/>
                </a:xfrm>
                <a:prstGeom prst="roundRect">
                  <a:avLst/>
                </a:prstGeom>
                <a:gradFill flip="none" rotWithShape="1">
                  <a:gsLst>
                    <a:gs pos="7000">
                      <a:schemeClr val="accent1">
                        <a:lumMod val="75000"/>
                      </a:schemeClr>
                    </a:gs>
                    <a:gs pos="86000">
                      <a:schemeClr val="tx1">
                        <a:alpha val="48000"/>
                        <a:lumMod val="77000"/>
                        <a:lumOff val="23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505802F-7C12-4F79-8D4A-DAAE2D6489E9}" type="TxLink">
                    <a:rPr lang="en-US" sz="1200" b="1" i="0" u="none" strike="noStrike">
                      <a:solidFill>
                        <a:schemeClr val="bg2"/>
                      </a:solidFill>
                      <a:latin typeface="Calibri"/>
                      <a:ea typeface="Calibri"/>
                      <a:cs typeface="Calibri"/>
                    </a:rPr>
                    <a:pPr algn="ctr"/>
                    <a:t> $1,161,401.35 </a:t>
                  </a:fld>
                  <a:endParaRPr lang="en-US" sz="1200" b="1">
                    <a:solidFill>
                      <a:schemeClr val="bg2"/>
                    </a:solidFill>
                  </a:endParaRPr>
                </a:p>
              </xdr:txBody>
            </xdr:sp>
            <xdr:sp macro="" textlink="">
              <xdr:nvSpPr>
                <xdr:cNvPr id="6" name="Rectangle: Rounded Corners 5">
                  <a:extLst>
                    <a:ext uri="{FF2B5EF4-FFF2-40B4-BE49-F238E27FC236}">
                      <a16:creationId xmlns:a16="http://schemas.microsoft.com/office/drawing/2014/main" id="{266DD22E-36FA-4508-830D-83103CF08E69}"/>
                    </a:ext>
                  </a:extLst>
                </xdr:cNvPr>
                <xdr:cNvSpPr/>
              </xdr:nvSpPr>
              <xdr:spPr>
                <a:xfrm>
                  <a:off x="295275" y="1514475"/>
                  <a:ext cx="1552575" cy="25717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a:t>YOY GROWTH</a:t>
                  </a:r>
                </a:p>
              </xdr:txBody>
            </xdr:sp>
          </xdr:grpSp>
          <xdr:graphicFrame macro="">
            <xdr:nvGraphicFramePr>
              <xdr:cNvPr id="8" name="Chart 7">
                <a:extLst>
                  <a:ext uri="{FF2B5EF4-FFF2-40B4-BE49-F238E27FC236}">
                    <a16:creationId xmlns:a16="http://schemas.microsoft.com/office/drawing/2014/main" id="{7140C1F3-70A0-4CE5-A6BB-7931055461C3}"/>
                  </a:ext>
                </a:extLst>
              </xdr:cNvPr>
              <xdr:cNvGraphicFramePr>
                <a:graphicFrameLocks/>
              </xdr:cNvGraphicFramePr>
            </xdr:nvGraphicFramePr>
            <xdr:xfrm>
              <a:off x="381000" y="885826"/>
              <a:ext cx="1381125" cy="276224"/>
            </xdr:xfrm>
            <a:graphic>
              <a:graphicData uri="http://schemas.openxmlformats.org/drawingml/2006/chart">
                <c:chart xmlns:c="http://schemas.openxmlformats.org/drawingml/2006/chart" xmlns:r="http://schemas.openxmlformats.org/officeDocument/2006/relationships" r:id="rId1"/>
              </a:graphicData>
            </a:graphic>
          </xdr:graphicFrame>
        </xdr:grpSp>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2601C5B0-47F3-42BD-BDD6-BC875BE907FF}"/>
                    </a:ext>
                  </a:extLst>
                </xdr:cNvPr>
                <xdr:cNvPicPr>
                  <a:picLocks noChangeAspect="1" noChangeArrowheads="1"/>
                  <a:extLst>
                    <a:ext uri="{84589F7E-364E-4C9E-8A38-B11213B215E9}">
                      <a14:cameraTool cellRange="'KPI YOY'!$B$9" spid="_x0000_s8256"/>
                    </a:ext>
                  </a:extLst>
                </xdr:cNvPicPr>
              </xdr:nvPicPr>
              <xdr:blipFill>
                <a:blip xmlns:r="http://schemas.openxmlformats.org/officeDocument/2006/relationships" r:embed="rId2"/>
                <a:srcRect/>
                <a:stretch>
                  <a:fillRect/>
                </a:stretch>
              </xdr:blipFill>
              <xdr:spPr bwMode="auto">
                <a:xfrm>
                  <a:off x="1038225" y="1200150"/>
                  <a:ext cx="704850" cy="176213"/>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3" name="Group 12">
            <a:extLst>
              <a:ext uri="{FF2B5EF4-FFF2-40B4-BE49-F238E27FC236}">
                <a16:creationId xmlns:a16="http://schemas.microsoft.com/office/drawing/2014/main" id="{3257087C-EA45-4BA6-9723-9E0FFE4419B2}"/>
              </a:ext>
            </a:extLst>
          </xdr:cNvPr>
          <xdr:cNvGrpSpPr/>
        </xdr:nvGrpSpPr>
        <xdr:grpSpPr>
          <a:xfrm>
            <a:off x="2247900" y="314325"/>
            <a:ext cx="2190750" cy="1152525"/>
            <a:chOff x="85725" y="447675"/>
            <a:chExt cx="2105025" cy="1419226"/>
          </a:xfrm>
        </xdr:grpSpPr>
        <xdr:sp macro="" textlink="">
          <xdr:nvSpPr>
            <xdr:cNvPr id="14" name="Rectangle: Rounded Corners 13">
              <a:extLst>
                <a:ext uri="{FF2B5EF4-FFF2-40B4-BE49-F238E27FC236}">
                  <a16:creationId xmlns:a16="http://schemas.microsoft.com/office/drawing/2014/main" id="{F359366B-6415-480E-8536-82DFFDF406D5}"/>
                </a:ext>
              </a:extLst>
            </xdr:cNvPr>
            <xdr:cNvSpPr/>
          </xdr:nvSpPr>
          <xdr:spPr>
            <a:xfrm>
              <a:off x="85725" y="447675"/>
              <a:ext cx="2096181" cy="300038"/>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2"/>
                  </a:solidFill>
                </a:rPr>
                <a:t>PROFIT</a:t>
              </a:r>
            </a:p>
          </xdr:txBody>
        </xdr:sp>
        <xdr:sp macro="" textlink="">
          <xdr:nvSpPr>
            <xdr:cNvPr id="15" name="Rectangle: Rounded Corners 14">
              <a:extLst>
                <a:ext uri="{FF2B5EF4-FFF2-40B4-BE49-F238E27FC236}">
                  <a16:creationId xmlns:a16="http://schemas.microsoft.com/office/drawing/2014/main" id="{2FDE32D4-9D4F-4669-90CB-0B179AB63E01}"/>
                </a:ext>
              </a:extLst>
            </xdr:cNvPr>
            <xdr:cNvSpPr/>
          </xdr:nvSpPr>
          <xdr:spPr>
            <a:xfrm>
              <a:off x="85725" y="790575"/>
              <a:ext cx="2105025" cy="1076326"/>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chemeClr val="bg2"/>
                </a:solidFill>
              </a:endParaRPr>
            </a:p>
          </xdr:txBody>
        </xdr:sp>
        <xdr:sp macro="" textlink="KPI!E18">
          <xdr:nvSpPr>
            <xdr:cNvPr id="16" name="Rectangle: Rounded Corners 15">
              <a:extLst>
                <a:ext uri="{FF2B5EF4-FFF2-40B4-BE49-F238E27FC236}">
                  <a16:creationId xmlns:a16="http://schemas.microsoft.com/office/drawing/2014/main" id="{6E0DD56C-E545-4918-918D-F23D98C03725}"/>
                </a:ext>
              </a:extLst>
            </xdr:cNvPr>
            <xdr:cNvSpPr/>
          </xdr:nvSpPr>
          <xdr:spPr>
            <a:xfrm>
              <a:off x="247650" y="866776"/>
              <a:ext cx="1609725" cy="247650"/>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0D2F0C9-A082-493B-B347-D9D42CB337BD}" type="TxLink">
                <a:rPr lang="en-US" sz="1200" b="1" i="0" u="none" strike="noStrike">
                  <a:solidFill>
                    <a:schemeClr val="bg2"/>
                  </a:solidFill>
                  <a:latin typeface="Calibri"/>
                  <a:ea typeface="Calibri"/>
                  <a:cs typeface="Calibri"/>
                </a:rPr>
                <a:pPr algn="ctr"/>
                <a:t> $134,119.21 </a:t>
              </a:fld>
              <a:endParaRPr lang="en-US" sz="1200" b="1">
                <a:solidFill>
                  <a:schemeClr val="bg2"/>
                </a:solidFill>
              </a:endParaRPr>
            </a:p>
          </xdr:txBody>
        </xdr:sp>
        <xdr:sp macro="" textlink="">
          <xdr:nvSpPr>
            <xdr:cNvPr id="17" name="Rectangle: Rounded Corners 16">
              <a:extLst>
                <a:ext uri="{FF2B5EF4-FFF2-40B4-BE49-F238E27FC236}">
                  <a16:creationId xmlns:a16="http://schemas.microsoft.com/office/drawing/2014/main" id="{195EB054-9AAC-4FD9-878A-ACF03C1A0CCE}"/>
                </a:ext>
              </a:extLst>
            </xdr:cNvPr>
            <xdr:cNvSpPr/>
          </xdr:nvSpPr>
          <xdr:spPr>
            <a:xfrm>
              <a:off x="295275" y="1514475"/>
              <a:ext cx="1552575" cy="25717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a:solidFill>
                    <a:schemeClr val="bg2"/>
                  </a:solidFill>
                </a:rPr>
                <a:t>YOY GROWTH</a:t>
              </a:r>
            </a:p>
          </xdr:txBody>
        </xdr:sp>
      </xdr:grpSp>
      <xdr:grpSp>
        <xdr:nvGrpSpPr>
          <xdr:cNvPr id="70" name="Group 69">
            <a:extLst>
              <a:ext uri="{FF2B5EF4-FFF2-40B4-BE49-F238E27FC236}">
                <a16:creationId xmlns:a16="http://schemas.microsoft.com/office/drawing/2014/main" id="{14FD507F-C015-4428-AD47-C2753A078ED5}"/>
              </a:ext>
            </a:extLst>
          </xdr:cNvPr>
          <xdr:cNvGrpSpPr/>
        </xdr:nvGrpSpPr>
        <xdr:grpSpPr>
          <a:xfrm>
            <a:off x="4495801" y="314325"/>
            <a:ext cx="2228850" cy="1143000"/>
            <a:chOff x="4495801" y="314325"/>
            <a:chExt cx="2228850" cy="1143000"/>
          </a:xfrm>
        </xdr:grpSpPr>
        <xdr:grpSp>
          <xdr:nvGrpSpPr>
            <xdr:cNvPr id="18" name="Group 17">
              <a:extLst>
                <a:ext uri="{FF2B5EF4-FFF2-40B4-BE49-F238E27FC236}">
                  <a16:creationId xmlns:a16="http://schemas.microsoft.com/office/drawing/2014/main" id="{C3A0C5BF-493B-4A00-8094-D80C11C71FEC}"/>
                </a:ext>
              </a:extLst>
            </xdr:cNvPr>
            <xdr:cNvGrpSpPr/>
          </xdr:nvGrpSpPr>
          <xdr:grpSpPr>
            <a:xfrm>
              <a:off x="4495801" y="314325"/>
              <a:ext cx="2228850" cy="1143000"/>
              <a:chOff x="85725" y="447675"/>
              <a:chExt cx="2105025" cy="1419226"/>
            </a:xfrm>
          </xdr:grpSpPr>
          <xdr:sp macro="" textlink="">
            <xdr:nvSpPr>
              <xdr:cNvPr id="19" name="Rectangle: Rounded Corners 18">
                <a:extLst>
                  <a:ext uri="{FF2B5EF4-FFF2-40B4-BE49-F238E27FC236}">
                    <a16:creationId xmlns:a16="http://schemas.microsoft.com/office/drawing/2014/main" id="{71402CC2-FF5E-4C8E-80BD-01A1CCD54509}"/>
                  </a:ext>
                </a:extLst>
              </xdr:cNvPr>
              <xdr:cNvSpPr/>
            </xdr:nvSpPr>
            <xdr:spPr>
              <a:xfrm>
                <a:off x="85725" y="447675"/>
                <a:ext cx="2096181" cy="300038"/>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QUANTITY</a:t>
                </a:r>
              </a:p>
            </xdr:txBody>
          </xdr:sp>
          <xdr:sp macro="" textlink="">
            <xdr:nvSpPr>
              <xdr:cNvPr id="20" name="Rectangle: Rounded Corners 19">
                <a:extLst>
                  <a:ext uri="{FF2B5EF4-FFF2-40B4-BE49-F238E27FC236}">
                    <a16:creationId xmlns:a16="http://schemas.microsoft.com/office/drawing/2014/main" id="{A251A33A-6FD8-48FB-A7A6-90BFCA66DCA9}"/>
                  </a:ext>
                </a:extLst>
              </xdr:cNvPr>
              <xdr:cNvSpPr/>
            </xdr:nvSpPr>
            <xdr:spPr>
              <a:xfrm>
                <a:off x="85725" y="790575"/>
                <a:ext cx="2105025" cy="1076326"/>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8">
            <xdr:nvSpPr>
              <xdr:cNvPr id="21" name="Rectangle: Rounded Corners 20">
                <a:extLst>
                  <a:ext uri="{FF2B5EF4-FFF2-40B4-BE49-F238E27FC236}">
                    <a16:creationId xmlns:a16="http://schemas.microsoft.com/office/drawing/2014/main" id="{D6157E50-B791-4200-ADAA-05ABBEEAFC60}"/>
                  </a:ext>
                </a:extLst>
              </xdr:cNvPr>
              <xdr:cNvSpPr/>
            </xdr:nvSpPr>
            <xdr:spPr>
              <a:xfrm>
                <a:off x="247650" y="866776"/>
                <a:ext cx="1609725" cy="247650"/>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B13AD45-333C-4D37-B9F7-428A500731A0}" type="TxLink">
                  <a:rPr lang="en-US" sz="1200" b="1" i="0" u="none" strike="noStrike">
                    <a:solidFill>
                      <a:schemeClr val="bg2"/>
                    </a:solidFill>
                    <a:latin typeface="Calibri"/>
                    <a:ea typeface="Calibri"/>
                    <a:cs typeface="Calibri"/>
                  </a:rPr>
                  <a:pPr algn="ctr"/>
                  <a:t># 19521</a:t>
                </a:fld>
                <a:endParaRPr lang="en-US" sz="1200" b="1">
                  <a:solidFill>
                    <a:schemeClr val="bg2"/>
                  </a:solidFill>
                </a:endParaRPr>
              </a:p>
            </xdr:txBody>
          </xdr:sp>
          <xdr:sp macro="" textlink="">
            <xdr:nvSpPr>
              <xdr:cNvPr id="22" name="Rectangle: Rounded Corners 21">
                <a:extLst>
                  <a:ext uri="{FF2B5EF4-FFF2-40B4-BE49-F238E27FC236}">
                    <a16:creationId xmlns:a16="http://schemas.microsoft.com/office/drawing/2014/main" id="{42CA4D8C-56A3-4DB8-990E-2A2E5C37A9A8}"/>
                  </a:ext>
                </a:extLst>
              </xdr:cNvPr>
              <xdr:cNvSpPr/>
            </xdr:nvSpPr>
            <xdr:spPr>
              <a:xfrm>
                <a:off x="295275" y="1514475"/>
                <a:ext cx="1552575" cy="25717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a:t>YOY GROWTH</a:t>
                </a:r>
              </a:p>
            </xdr:txBody>
          </xdr:sp>
        </xdr:grpSp>
        <xdr:graphicFrame macro="">
          <xdr:nvGraphicFramePr>
            <xdr:cNvPr id="35" name="Chart 34">
              <a:extLst>
                <a:ext uri="{FF2B5EF4-FFF2-40B4-BE49-F238E27FC236}">
                  <a16:creationId xmlns:a16="http://schemas.microsoft.com/office/drawing/2014/main" id="{DF8AA1EF-36BA-4430-904B-2FCB777350ED}"/>
                </a:ext>
              </a:extLst>
            </xdr:cNvPr>
            <xdr:cNvGraphicFramePr>
              <a:graphicFrameLocks/>
            </xdr:cNvGraphicFramePr>
          </xdr:nvGraphicFramePr>
          <xdr:xfrm>
            <a:off x="4857750" y="847726"/>
            <a:ext cx="1571625" cy="342899"/>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36" name="Picture 35">
                  <a:extLst>
                    <a:ext uri="{FF2B5EF4-FFF2-40B4-BE49-F238E27FC236}">
                      <a16:creationId xmlns:a16="http://schemas.microsoft.com/office/drawing/2014/main" id="{68C125F9-48B1-4421-9E0C-F82065BB8A02}"/>
                    </a:ext>
                  </a:extLst>
                </xdr:cNvPr>
                <xdr:cNvPicPr>
                  <a:picLocks noChangeAspect="1" noChangeArrowheads="1"/>
                  <a:extLst>
                    <a:ext uri="{84589F7E-364E-4C9E-8A38-B11213B215E9}">
                      <a14:cameraTool cellRange="'KPI YOY'!$D$9" spid="_x0000_s8257"/>
                    </a:ext>
                  </a:extLst>
                </xdr:cNvPicPr>
              </xdr:nvPicPr>
              <xdr:blipFill>
                <a:blip xmlns:r="http://schemas.openxmlformats.org/officeDocument/2006/relationships" r:embed="rId4"/>
                <a:srcRect/>
                <a:stretch>
                  <a:fillRect/>
                </a:stretch>
              </xdr:blipFill>
              <xdr:spPr bwMode="auto">
                <a:xfrm>
                  <a:off x="5438775" y="1190625"/>
                  <a:ext cx="857250" cy="200025"/>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71" name="Group 70">
            <a:extLst>
              <a:ext uri="{FF2B5EF4-FFF2-40B4-BE49-F238E27FC236}">
                <a16:creationId xmlns:a16="http://schemas.microsoft.com/office/drawing/2014/main" id="{BDB13C9E-7A09-41B6-BD2E-4A8093C7E796}"/>
              </a:ext>
            </a:extLst>
          </xdr:cNvPr>
          <xdr:cNvGrpSpPr/>
        </xdr:nvGrpSpPr>
        <xdr:grpSpPr>
          <a:xfrm>
            <a:off x="6791324" y="304800"/>
            <a:ext cx="2314576" cy="1171575"/>
            <a:chOff x="6791324" y="304800"/>
            <a:chExt cx="2314576" cy="1171575"/>
          </a:xfrm>
        </xdr:grpSpPr>
        <xdr:grpSp>
          <xdr:nvGrpSpPr>
            <xdr:cNvPr id="23" name="Group 22">
              <a:extLst>
                <a:ext uri="{FF2B5EF4-FFF2-40B4-BE49-F238E27FC236}">
                  <a16:creationId xmlns:a16="http://schemas.microsoft.com/office/drawing/2014/main" id="{F01CC411-1031-4289-BD99-7D1A0288AF64}"/>
                </a:ext>
              </a:extLst>
            </xdr:cNvPr>
            <xdr:cNvGrpSpPr/>
          </xdr:nvGrpSpPr>
          <xdr:grpSpPr>
            <a:xfrm>
              <a:off x="6791324" y="304800"/>
              <a:ext cx="2314576" cy="1171575"/>
              <a:chOff x="85725" y="447675"/>
              <a:chExt cx="2105025" cy="1419226"/>
            </a:xfrm>
          </xdr:grpSpPr>
          <xdr:sp macro="" textlink="">
            <xdr:nvSpPr>
              <xdr:cNvPr id="24" name="Rectangle: Rounded Corners 23">
                <a:extLst>
                  <a:ext uri="{FF2B5EF4-FFF2-40B4-BE49-F238E27FC236}">
                    <a16:creationId xmlns:a16="http://schemas.microsoft.com/office/drawing/2014/main" id="{D1813886-B348-49C6-B723-44F4D62BCCCA}"/>
                  </a:ext>
                </a:extLst>
              </xdr:cNvPr>
              <xdr:cNvSpPr/>
            </xdr:nvSpPr>
            <xdr:spPr>
              <a:xfrm>
                <a:off x="85725" y="447675"/>
                <a:ext cx="2096181" cy="300038"/>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NO</a:t>
                </a:r>
                <a:r>
                  <a:rPr lang="en-US" sz="1400" b="1" baseline="0"/>
                  <a:t> OF ORDERS</a:t>
                </a:r>
                <a:endParaRPr lang="en-US" sz="1400" b="1"/>
              </a:p>
            </xdr:txBody>
          </xdr:sp>
          <xdr:sp macro="" textlink="">
            <xdr:nvSpPr>
              <xdr:cNvPr id="25" name="Rectangle: Rounded Corners 24">
                <a:extLst>
                  <a:ext uri="{FF2B5EF4-FFF2-40B4-BE49-F238E27FC236}">
                    <a16:creationId xmlns:a16="http://schemas.microsoft.com/office/drawing/2014/main" id="{B0F51E23-E493-492A-8FF3-4638B2D9DDBD}"/>
                  </a:ext>
                </a:extLst>
              </xdr:cNvPr>
              <xdr:cNvSpPr/>
            </xdr:nvSpPr>
            <xdr:spPr>
              <a:xfrm>
                <a:off x="85725" y="790575"/>
                <a:ext cx="2105025" cy="1076326"/>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8">
            <xdr:nvSpPr>
              <xdr:cNvPr id="26" name="Rectangle: Rounded Corners 25">
                <a:extLst>
                  <a:ext uri="{FF2B5EF4-FFF2-40B4-BE49-F238E27FC236}">
                    <a16:creationId xmlns:a16="http://schemas.microsoft.com/office/drawing/2014/main" id="{6E984B85-B4CB-4984-BE37-19835D1468FE}"/>
                  </a:ext>
                </a:extLst>
              </xdr:cNvPr>
              <xdr:cNvSpPr/>
            </xdr:nvSpPr>
            <xdr:spPr>
              <a:xfrm>
                <a:off x="247650" y="866776"/>
                <a:ext cx="1609725" cy="247650"/>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50A07D7-FB09-4AC1-9A1C-83CE6936424F}" type="TxLink">
                  <a:rPr lang="en-US" sz="1200" b="1" i="0" u="none" strike="noStrike">
                    <a:solidFill>
                      <a:schemeClr val="bg2"/>
                    </a:solidFill>
                    <a:latin typeface="Calibri"/>
                    <a:ea typeface="Calibri"/>
                    <a:cs typeface="Calibri"/>
                  </a:rPr>
                  <a:pPr algn="ctr"/>
                  <a:t># 5191</a:t>
                </a:fld>
                <a:endParaRPr lang="en-US" sz="1200" b="1">
                  <a:solidFill>
                    <a:schemeClr val="bg2"/>
                  </a:solidFill>
                </a:endParaRPr>
              </a:p>
            </xdr:txBody>
          </xdr:sp>
          <xdr:sp macro="" textlink="">
            <xdr:nvSpPr>
              <xdr:cNvPr id="27" name="Rectangle: Rounded Corners 26">
                <a:extLst>
                  <a:ext uri="{FF2B5EF4-FFF2-40B4-BE49-F238E27FC236}">
                    <a16:creationId xmlns:a16="http://schemas.microsoft.com/office/drawing/2014/main" id="{D84A9B1D-A582-439F-9227-0C1E9A5195BB}"/>
                  </a:ext>
                </a:extLst>
              </xdr:cNvPr>
              <xdr:cNvSpPr/>
            </xdr:nvSpPr>
            <xdr:spPr>
              <a:xfrm>
                <a:off x="295275" y="1514475"/>
                <a:ext cx="1552575" cy="25717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a:t>YOY GROWTH</a:t>
                </a:r>
              </a:p>
            </xdr:txBody>
          </xdr:sp>
        </xdr:grpSp>
        <xdr:graphicFrame macro="">
          <xdr:nvGraphicFramePr>
            <xdr:cNvPr id="37" name="Chart 36">
              <a:extLst>
                <a:ext uri="{FF2B5EF4-FFF2-40B4-BE49-F238E27FC236}">
                  <a16:creationId xmlns:a16="http://schemas.microsoft.com/office/drawing/2014/main" id="{ADF46226-A8DA-460A-84C3-0B0C4850331C}"/>
                </a:ext>
              </a:extLst>
            </xdr:cNvPr>
            <xdr:cNvGraphicFramePr>
              <a:graphicFrameLocks/>
            </xdr:cNvGraphicFramePr>
          </xdr:nvGraphicFramePr>
          <xdr:xfrm>
            <a:off x="7143750" y="828676"/>
            <a:ext cx="1638300" cy="285749"/>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39" name="Picture 38">
                  <a:extLst>
                    <a:ext uri="{FF2B5EF4-FFF2-40B4-BE49-F238E27FC236}">
                      <a16:creationId xmlns:a16="http://schemas.microsoft.com/office/drawing/2014/main" id="{96DB0825-D76C-4C99-9CCA-F5D0D688623B}"/>
                    </a:ext>
                  </a:extLst>
                </xdr:cNvPr>
                <xdr:cNvPicPr>
                  <a:picLocks noChangeAspect="1" noChangeArrowheads="1"/>
                  <a:extLst>
                    <a:ext uri="{84589F7E-364E-4C9E-8A38-B11213B215E9}">
                      <a14:cameraTool cellRange="'KPI YOY'!$E$9" spid="_x0000_s8258"/>
                    </a:ext>
                  </a:extLst>
                </xdr:cNvPicPr>
              </xdr:nvPicPr>
              <xdr:blipFill>
                <a:blip xmlns:r="http://schemas.openxmlformats.org/officeDocument/2006/relationships" r:embed="rId6"/>
                <a:srcRect/>
                <a:stretch>
                  <a:fillRect/>
                </a:stretch>
              </xdr:blipFill>
              <xdr:spPr bwMode="auto">
                <a:xfrm>
                  <a:off x="7734300" y="1190625"/>
                  <a:ext cx="910744" cy="1905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72" name="Group 71">
            <a:extLst>
              <a:ext uri="{FF2B5EF4-FFF2-40B4-BE49-F238E27FC236}">
                <a16:creationId xmlns:a16="http://schemas.microsoft.com/office/drawing/2014/main" id="{E1D01BB1-85C7-4603-8C38-88805EA92612}"/>
              </a:ext>
            </a:extLst>
          </xdr:cNvPr>
          <xdr:cNvGrpSpPr/>
        </xdr:nvGrpSpPr>
        <xdr:grpSpPr>
          <a:xfrm>
            <a:off x="9163050" y="304800"/>
            <a:ext cx="2286001" cy="1257300"/>
            <a:chOff x="9163050" y="304800"/>
            <a:chExt cx="2286001" cy="1257300"/>
          </a:xfrm>
        </xdr:grpSpPr>
        <xdr:grpSp>
          <xdr:nvGrpSpPr>
            <xdr:cNvPr id="28" name="Group 27">
              <a:extLst>
                <a:ext uri="{FF2B5EF4-FFF2-40B4-BE49-F238E27FC236}">
                  <a16:creationId xmlns:a16="http://schemas.microsoft.com/office/drawing/2014/main" id="{F848DB33-45C6-4C1E-B319-5B1010A5F633}"/>
                </a:ext>
              </a:extLst>
            </xdr:cNvPr>
            <xdr:cNvGrpSpPr/>
          </xdr:nvGrpSpPr>
          <xdr:grpSpPr>
            <a:xfrm>
              <a:off x="9163050" y="304800"/>
              <a:ext cx="2286001" cy="1257300"/>
              <a:chOff x="85725" y="447675"/>
              <a:chExt cx="2105025" cy="1419226"/>
            </a:xfrm>
          </xdr:grpSpPr>
          <xdr:sp macro="" textlink="">
            <xdr:nvSpPr>
              <xdr:cNvPr id="29" name="Rectangle: Rounded Corners 28">
                <a:extLst>
                  <a:ext uri="{FF2B5EF4-FFF2-40B4-BE49-F238E27FC236}">
                    <a16:creationId xmlns:a16="http://schemas.microsoft.com/office/drawing/2014/main" id="{1974E2C5-FFA7-44E9-9378-F6B5112A66D9}"/>
                  </a:ext>
                </a:extLst>
              </xdr:cNvPr>
              <xdr:cNvSpPr/>
            </xdr:nvSpPr>
            <xdr:spPr>
              <a:xfrm>
                <a:off x="85725" y="447675"/>
                <a:ext cx="2096181" cy="300038"/>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t>PROFIT MARGIN</a:t>
                </a:r>
              </a:p>
            </xdr:txBody>
          </xdr:sp>
          <xdr:sp macro="" textlink="">
            <xdr:nvSpPr>
              <xdr:cNvPr id="30" name="Rectangle: Rounded Corners 29">
                <a:extLst>
                  <a:ext uri="{FF2B5EF4-FFF2-40B4-BE49-F238E27FC236}">
                    <a16:creationId xmlns:a16="http://schemas.microsoft.com/office/drawing/2014/main" id="{38BF89F2-210A-4E44-BCEA-CCD28C1A6C62}"/>
                  </a:ext>
                </a:extLst>
              </xdr:cNvPr>
              <xdr:cNvSpPr/>
            </xdr:nvSpPr>
            <xdr:spPr>
              <a:xfrm>
                <a:off x="85725" y="790575"/>
                <a:ext cx="2105025" cy="1076326"/>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8">
            <xdr:nvSpPr>
              <xdr:cNvPr id="31" name="Rectangle: Rounded Corners 30">
                <a:extLst>
                  <a:ext uri="{FF2B5EF4-FFF2-40B4-BE49-F238E27FC236}">
                    <a16:creationId xmlns:a16="http://schemas.microsoft.com/office/drawing/2014/main" id="{5E11FE8D-54AF-4A49-A482-A1E7BC8DE878}"/>
                  </a:ext>
                </a:extLst>
              </xdr:cNvPr>
              <xdr:cNvSpPr/>
            </xdr:nvSpPr>
            <xdr:spPr>
              <a:xfrm>
                <a:off x="247650" y="866776"/>
                <a:ext cx="1609725" cy="247650"/>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A1D7114-214E-4EC2-9C09-E561A95A9025}" type="TxLink">
                  <a:rPr lang="en-US" sz="1200" b="1" i="0" u="none" strike="noStrike">
                    <a:solidFill>
                      <a:schemeClr val="bg2"/>
                    </a:solidFill>
                    <a:latin typeface="Calibri"/>
                    <a:ea typeface="Calibri"/>
                    <a:cs typeface="Calibri"/>
                  </a:rPr>
                  <a:pPr algn="ctr"/>
                  <a:t>11.55%</a:t>
                </a:fld>
                <a:endParaRPr lang="en-US" sz="1200" b="1">
                  <a:solidFill>
                    <a:schemeClr val="bg2"/>
                  </a:solidFill>
                </a:endParaRPr>
              </a:p>
            </xdr:txBody>
          </xdr:sp>
          <xdr:sp macro="" textlink="">
            <xdr:nvSpPr>
              <xdr:cNvPr id="32" name="Rectangle: Rounded Corners 31">
                <a:extLst>
                  <a:ext uri="{FF2B5EF4-FFF2-40B4-BE49-F238E27FC236}">
                    <a16:creationId xmlns:a16="http://schemas.microsoft.com/office/drawing/2014/main" id="{9CC61341-5552-4C9D-B586-580404C05043}"/>
                  </a:ext>
                </a:extLst>
              </xdr:cNvPr>
              <xdr:cNvSpPr/>
            </xdr:nvSpPr>
            <xdr:spPr>
              <a:xfrm>
                <a:off x="295275" y="1514475"/>
                <a:ext cx="1552575" cy="25717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800" b="1"/>
                  <a:t>YOY GROWTH</a:t>
                </a:r>
              </a:p>
            </xdr:txBody>
          </xdr:sp>
        </xdr:grpSp>
        <xdr:graphicFrame macro="">
          <xdr:nvGraphicFramePr>
            <xdr:cNvPr id="38" name="Chart 37">
              <a:extLst>
                <a:ext uri="{FF2B5EF4-FFF2-40B4-BE49-F238E27FC236}">
                  <a16:creationId xmlns:a16="http://schemas.microsoft.com/office/drawing/2014/main" id="{452371F4-C7CF-4873-855D-DDAB10B78D5F}"/>
                </a:ext>
              </a:extLst>
            </xdr:cNvPr>
            <xdr:cNvGraphicFramePr>
              <a:graphicFrameLocks/>
            </xdr:cNvGraphicFramePr>
          </xdr:nvGraphicFramePr>
          <xdr:xfrm>
            <a:off x="9553574" y="904875"/>
            <a:ext cx="1495425" cy="33337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41" name="Picture 40">
                  <a:extLst>
                    <a:ext uri="{FF2B5EF4-FFF2-40B4-BE49-F238E27FC236}">
                      <a16:creationId xmlns:a16="http://schemas.microsoft.com/office/drawing/2014/main" id="{7F099C15-8638-433E-8FFB-668A8426B969}"/>
                    </a:ext>
                  </a:extLst>
                </xdr:cNvPr>
                <xdr:cNvPicPr>
                  <a:picLocks noChangeAspect="1" noChangeArrowheads="1"/>
                  <a:extLst>
                    <a:ext uri="{84589F7E-364E-4C9E-8A38-B11213B215E9}">
                      <a14:cameraTool cellRange="'KPI YOY'!$F$9" spid="_x0000_s8259"/>
                    </a:ext>
                  </a:extLst>
                </xdr:cNvPicPr>
              </xdr:nvPicPr>
              <xdr:blipFill>
                <a:blip xmlns:r="http://schemas.openxmlformats.org/officeDocument/2006/relationships" r:embed="rId8"/>
                <a:srcRect/>
                <a:stretch>
                  <a:fillRect/>
                </a:stretch>
              </xdr:blipFill>
              <xdr:spPr bwMode="auto">
                <a:xfrm>
                  <a:off x="10277474" y="1266826"/>
                  <a:ext cx="733425" cy="190499"/>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xdr:twoCellAnchor>
    <xdr:from>
      <xdr:col>0</xdr:col>
      <xdr:colOff>66676</xdr:colOff>
      <xdr:row>0</xdr:row>
      <xdr:rowOff>1</xdr:rowOff>
    </xdr:from>
    <xdr:to>
      <xdr:col>18</xdr:col>
      <xdr:colOff>485775</xdr:colOff>
      <xdr:row>1</xdr:row>
      <xdr:rowOff>95251</xdr:rowOff>
    </xdr:to>
    <xdr:sp macro="" textlink="">
      <xdr:nvSpPr>
        <xdr:cNvPr id="2" name="Rectangle: Rounded Corners 1">
          <a:extLst>
            <a:ext uri="{FF2B5EF4-FFF2-40B4-BE49-F238E27FC236}">
              <a16:creationId xmlns:a16="http://schemas.microsoft.com/office/drawing/2014/main" id="{B83C9FF9-CA74-409B-A9F1-50E35EF84638}"/>
            </a:ext>
          </a:extLst>
        </xdr:cNvPr>
        <xdr:cNvSpPr/>
      </xdr:nvSpPr>
      <xdr:spPr>
        <a:xfrm>
          <a:off x="66676" y="1"/>
          <a:ext cx="11391899" cy="285750"/>
        </a:xfrm>
        <a:prstGeom prst="roundRect">
          <a:avLst/>
        </a:prstGeom>
        <a:gradFill>
          <a:gsLst>
            <a:gs pos="0">
              <a:schemeClr val="tx2">
                <a:lumMod val="65000"/>
                <a:lumOff val="35000"/>
              </a:schemeClr>
            </a:gs>
            <a:gs pos="100000">
              <a:schemeClr val="accent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ECOMMERCE SALES ANALYSIS DASHBOARD</a:t>
          </a:r>
        </a:p>
      </xdr:txBody>
    </xdr:sp>
    <xdr:clientData/>
  </xdr:twoCellAnchor>
  <xdr:twoCellAnchor>
    <xdr:from>
      <xdr:col>4</xdr:col>
      <xdr:colOff>133351</xdr:colOff>
      <xdr:row>4</xdr:row>
      <xdr:rowOff>142874</xdr:rowOff>
    </xdr:from>
    <xdr:to>
      <xdr:col>6</xdr:col>
      <xdr:colOff>342900</xdr:colOff>
      <xdr:row>6</xdr:row>
      <xdr:rowOff>85725</xdr:rowOff>
    </xdr:to>
    <xdr:graphicFrame macro="">
      <xdr:nvGraphicFramePr>
        <xdr:cNvPr id="33" name="Chart 32">
          <a:extLst>
            <a:ext uri="{FF2B5EF4-FFF2-40B4-BE49-F238E27FC236}">
              <a16:creationId xmlns:a16="http://schemas.microsoft.com/office/drawing/2014/main" id="{98E56BB6-2284-4BC7-B014-933D43B6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219075</xdr:colOff>
          <xdr:row>6</xdr:row>
          <xdr:rowOff>66674</xdr:rowOff>
        </xdr:from>
        <xdr:to>
          <xdr:col>6</xdr:col>
          <xdr:colOff>349826</xdr:colOff>
          <xdr:row>7</xdr:row>
          <xdr:rowOff>57149</xdr:rowOff>
        </xdr:to>
        <xdr:pic>
          <xdr:nvPicPr>
            <xdr:cNvPr id="34" name="Picture 33">
              <a:extLst>
                <a:ext uri="{FF2B5EF4-FFF2-40B4-BE49-F238E27FC236}">
                  <a16:creationId xmlns:a16="http://schemas.microsoft.com/office/drawing/2014/main" id="{E839B01B-288C-40FD-AF24-83BD3BCA11A6}"/>
                </a:ext>
              </a:extLst>
            </xdr:cNvPr>
            <xdr:cNvPicPr>
              <a:picLocks noChangeAspect="1" noChangeArrowheads="1"/>
              <a:extLst>
                <a:ext uri="{84589F7E-364E-4C9E-8A38-B11213B215E9}">
                  <a14:cameraTool cellRange="'KPI YOY'!$C$9" spid="_x0000_s8260"/>
                </a:ext>
              </a:extLst>
            </xdr:cNvPicPr>
          </xdr:nvPicPr>
          <xdr:blipFill>
            <a:blip xmlns:r="http://schemas.openxmlformats.org/officeDocument/2006/relationships" r:embed="rId10"/>
            <a:srcRect/>
            <a:stretch>
              <a:fillRect/>
            </a:stretch>
          </xdr:blipFill>
          <xdr:spPr bwMode="auto">
            <a:xfrm>
              <a:off x="3267075" y="1209674"/>
              <a:ext cx="740351" cy="1809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0</xdr:colOff>
      <xdr:row>7</xdr:row>
      <xdr:rowOff>180975</xdr:rowOff>
    </xdr:from>
    <xdr:to>
      <xdr:col>6</xdr:col>
      <xdr:colOff>447675</xdr:colOff>
      <xdr:row>17</xdr:row>
      <xdr:rowOff>95250</xdr:rowOff>
    </xdr:to>
    <xdr:grpSp>
      <xdr:nvGrpSpPr>
        <xdr:cNvPr id="9" name="Group 8">
          <a:extLst>
            <a:ext uri="{FF2B5EF4-FFF2-40B4-BE49-F238E27FC236}">
              <a16:creationId xmlns:a16="http://schemas.microsoft.com/office/drawing/2014/main" id="{66A81861-883C-4878-AAC1-D762795F49C8}"/>
            </a:ext>
          </a:extLst>
        </xdr:cNvPr>
        <xdr:cNvGrpSpPr/>
      </xdr:nvGrpSpPr>
      <xdr:grpSpPr>
        <a:xfrm>
          <a:off x="0" y="1514475"/>
          <a:ext cx="4105275" cy="1819275"/>
          <a:chOff x="28575" y="3476625"/>
          <a:chExt cx="3724275" cy="1962150"/>
        </a:xfrm>
      </xdr:grpSpPr>
      <xdr:sp macro="" textlink="">
        <xdr:nvSpPr>
          <xdr:cNvPr id="50" name="Rectangle: Rounded Corners 49">
            <a:extLst>
              <a:ext uri="{FF2B5EF4-FFF2-40B4-BE49-F238E27FC236}">
                <a16:creationId xmlns:a16="http://schemas.microsoft.com/office/drawing/2014/main" id="{8BAAC1FC-B9EE-46AB-9E91-B6F79DF5C607}"/>
              </a:ext>
            </a:extLst>
          </xdr:cNvPr>
          <xdr:cNvSpPr/>
        </xdr:nvSpPr>
        <xdr:spPr>
          <a:xfrm>
            <a:off x="28575" y="3476625"/>
            <a:ext cx="3724275" cy="1962150"/>
          </a:xfrm>
          <a:prstGeom prst="roundRect">
            <a:avLst>
              <a:gd name="adj" fmla="val 9960"/>
            </a:avLst>
          </a:prstGeom>
          <a:gradFill flip="none" rotWithShape="1">
            <a:gsLst>
              <a:gs pos="0">
                <a:schemeClr val="accent1">
                  <a:lumMod val="43000"/>
                </a:schemeClr>
              </a:gs>
              <a:gs pos="100000">
                <a:schemeClr val="tx1">
                  <a:lumMod val="78000"/>
                  <a:lumOff val="22000"/>
                </a:schemeClr>
              </a:gs>
            </a:gsLst>
            <a:lin ang="5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Rectangle: Rounded Corners 51">
            <a:extLst>
              <a:ext uri="{FF2B5EF4-FFF2-40B4-BE49-F238E27FC236}">
                <a16:creationId xmlns:a16="http://schemas.microsoft.com/office/drawing/2014/main" id="{F88B5BEE-B828-4D9E-9F66-81141E0CF2DB}"/>
              </a:ext>
            </a:extLst>
          </xdr:cNvPr>
          <xdr:cNvSpPr/>
        </xdr:nvSpPr>
        <xdr:spPr>
          <a:xfrm>
            <a:off x="123825" y="3524250"/>
            <a:ext cx="2181546" cy="24365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2"/>
                </a:solidFill>
              </a:rPr>
              <a:t>SALES</a:t>
            </a:r>
            <a:r>
              <a:rPr lang="en-US" sz="1100" b="1" baseline="0">
                <a:solidFill>
                  <a:schemeClr val="bg2"/>
                </a:solidFill>
              </a:rPr>
              <a:t> AND PROFIT  ANALYIS</a:t>
            </a:r>
            <a:endParaRPr lang="en-US" sz="1100" b="1">
              <a:solidFill>
                <a:schemeClr val="bg2"/>
              </a:solidFill>
            </a:endParaRPr>
          </a:p>
        </xdr:txBody>
      </xdr:sp>
      <xdr:graphicFrame macro="">
        <xdr:nvGraphicFramePr>
          <xdr:cNvPr id="55" name="Chart 54">
            <a:extLst>
              <a:ext uri="{FF2B5EF4-FFF2-40B4-BE49-F238E27FC236}">
                <a16:creationId xmlns:a16="http://schemas.microsoft.com/office/drawing/2014/main" id="{336CEDFD-4870-41B1-8AFE-B205AB615225}"/>
              </a:ext>
            </a:extLst>
          </xdr:cNvPr>
          <xdr:cNvGraphicFramePr>
            <a:graphicFrameLocks/>
          </xdr:cNvGraphicFramePr>
        </xdr:nvGraphicFramePr>
        <xdr:xfrm>
          <a:off x="104776" y="3743324"/>
          <a:ext cx="3467100" cy="1647826"/>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6</xdr:col>
      <xdr:colOff>523875</xdr:colOff>
      <xdr:row>8</xdr:row>
      <xdr:rowOff>9525</xdr:rowOff>
    </xdr:from>
    <xdr:to>
      <xdr:col>13</xdr:col>
      <xdr:colOff>361950</xdr:colOff>
      <xdr:row>17</xdr:row>
      <xdr:rowOff>76200</xdr:rowOff>
    </xdr:to>
    <xdr:grpSp>
      <xdr:nvGrpSpPr>
        <xdr:cNvPr id="10" name="Group 9">
          <a:extLst>
            <a:ext uri="{FF2B5EF4-FFF2-40B4-BE49-F238E27FC236}">
              <a16:creationId xmlns:a16="http://schemas.microsoft.com/office/drawing/2014/main" id="{911DAEE6-72CD-4CAC-9002-CFA24968A99C}"/>
            </a:ext>
          </a:extLst>
        </xdr:cNvPr>
        <xdr:cNvGrpSpPr/>
      </xdr:nvGrpSpPr>
      <xdr:grpSpPr>
        <a:xfrm>
          <a:off x="4181475" y="1533525"/>
          <a:ext cx="4105275" cy="1781175"/>
          <a:chOff x="4419600" y="1647825"/>
          <a:chExt cx="4152900" cy="1781175"/>
        </a:xfrm>
      </xdr:grpSpPr>
      <xdr:sp macro="" textlink="">
        <xdr:nvSpPr>
          <xdr:cNvPr id="42" name="Rectangle: Rounded Corners 41">
            <a:extLst>
              <a:ext uri="{FF2B5EF4-FFF2-40B4-BE49-F238E27FC236}">
                <a16:creationId xmlns:a16="http://schemas.microsoft.com/office/drawing/2014/main" id="{C21C10D6-FB6A-43F0-8CBA-9CFEF4DDE4D0}"/>
              </a:ext>
            </a:extLst>
          </xdr:cNvPr>
          <xdr:cNvSpPr/>
        </xdr:nvSpPr>
        <xdr:spPr>
          <a:xfrm>
            <a:off x="4419600" y="1647825"/>
            <a:ext cx="4152900" cy="1781175"/>
          </a:xfrm>
          <a:prstGeom prst="roundRect">
            <a:avLst>
              <a:gd name="adj" fmla="val 9960"/>
            </a:avLst>
          </a:prstGeom>
          <a:gradFill flip="none" rotWithShape="1">
            <a:gsLst>
              <a:gs pos="0">
                <a:schemeClr val="accent1">
                  <a:lumMod val="43000"/>
                </a:schemeClr>
              </a:gs>
              <a:gs pos="100000">
                <a:schemeClr val="tx1">
                  <a:lumMod val="78000"/>
                  <a:lumOff val="22000"/>
                </a:schemeClr>
              </a:gs>
            </a:gsLst>
            <a:lin ang="5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5757AFC4-73DF-40B9-85A2-5DF3489A058D}"/>
              </a:ext>
            </a:extLst>
          </xdr:cNvPr>
          <xdr:cNvSpPr/>
        </xdr:nvSpPr>
        <xdr:spPr>
          <a:xfrm>
            <a:off x="4543425" y="1704975"/>
            <a:ext cx="2181546" cy="24365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2"/>
                </a:solidFill>
              </a:rPr>
              <a:t>CATEGORY</a:t>
            </a:r>
            <a:r>
              <a:rPr lang="en-US" sz="1100" b="1" baseline="0">
                <a:solidFill>
                  <a:schemeClr val="bg2"/>
                </a:solidFill>
              </a:rPr>
              <a:t> WISE PROFIT</a:t>
            </a:r>
            <a:endParaRPr lang="en-US" sz="1100" b="1">
              <a:solidFill>
                <a:schemeClr val="bg2"/>
              </a:solidFill>
            </a:endParaRPr>
          </a:p>
        </xdr:txBody>
      </xdr:sp>
      <mc:AlternateContent xmlns:mc="http://schemas.openxmlformats.org/markup-compatibility/2006">
        <mc:Choice xmlns:cx4="http://schemas.microsoft.com/office/drawing/2016/5/10/chartex" Requires="cx4">
          <xdr:graphicFrame macro="">
            <xdr:nvGraphicFramePr>
              <xdr:cNvPr id="56" name="Chart 55">
                <a:extLst>
                  <a:ext uri="{FF2B5EF4-FFF2-40B4-BE49-F238E27FC236}">
                    <a16:creationId xmlns:a16="http://schemas.microsoft.com/office/drawing/2014/main" id="{9CA597A1-EAF5-45D8-8C69-8885F7612253}"/>
                  </a:ext>
                </a:extLst>
              </xdr:cNvPr>
              <xdr:cNvGraphicFramePr/>
            </xdr:nvGraphicFramePr>
            <xdr:xfrm>
              <a:off x="4533901" y="1914525"/>
              <a:ext cx="3857624" cy="142875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533901" y="1914525"/>
                <a:ext cx="3857624" cy="1428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13</xdr:col>
      <xdr:colOff>495300</xdr:colOff>
      <xdr:row>7</xdr:row>
      <xdr:rowOff>161924</xdr:rowOff>
    </xdr:from>
    <xdr:to>
      <xdr:col>18</xdr:col>
      <xdr:colOff>466725</xdr:colOff>
      <xdr:row>17</xdr:row>
      <xdr:rowOff>76200</xdr:rowOff>
    </xdr:to>
    <xdr:grpSp>
      <xdr:nvGrpSpPr>
        <xdr:cNvPr id="40" name="Group 39">
          <a:extLst>
            <a:ext uri="{FF2B5EF4-FFF2-40B4-BE49-F238E27FC236}">
              <a16:creationId xmlns:a16="http://schemas.microsoft.com/office/drawing/2014/main" id="{CDE8B8A4-6A99-41B8-AFEC-E98FA83695E8}"/>
            </a:ext>
          </a:extLst>
        </xdr:cNvPr>
        <xdr:cNvGrpSpPr/>
      </xdr:nvGrpSpPr>
      <xdr:grpSpPr>
        <a:xfrm>
          <a:off x="8420100" y="1495424"/>
          <a:ext cx="3019425" cy="1819276"/>
          <a:chOff x="8715375" y="1704974"/>
          <a:chExt cx="3009900" cy="1819276"/>
        </a:xfrm>
      </xdr:grpSpPr>
      <xdr:sp macro="" textlink="">
        <xdr:nvSpPr>
          <xdr:cNvPr id="48" name="Rectangle: Rounded Corners 47">
            <a:extLst>
              <a:ext uri="{FF2B5EF4-FFF2-40B4-BE49-F238E27FC236}">
                <a16:creationId xmlns:a16="http://schemas.microsoft.com/office/drawing/2014/main" id="{350CD188-FC5A-45F3-927C-7E7858DF7525}"/>
              </a:ext>
            </a:extLst>
          </xdr:cNvPr>
          <xdr:cNvSpPr/>
        </xdr:nvSpPr>
        <xdr:spPr>
          <a:xfrm>
            <a:off x="8715375" y="1704974"/>
            <a:ext cx="3009900" cy="1819276"/>
          </a:xfrm>
          <a:prstGeom prst="roundRect">
            <a:avLst>
              <a:gd name="adj" fmla="val 9960"/>
            </a:avLst>
          </a:prstGeom>
          <a:gradFill flip="none" rotWithShape="1">
            <a:gsLst>
              <a:gs pos="0">
                <a:schemeClr val="accent1">
                  <a:lumMod val="43000"/>
                </a:schemeClr>
              </a:gs>
              <a:gs pos="100000">
                <a:schemeClr val="tx1">
                  <a:lumMod val="78000"/>
                  <a:lumOff val="22000"/>
                </a:schemeClr>
              </a:gs>
            </a:gsLst>
            <a:lin ang="5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A037F1ED-7D42-42D8-8053-83BFF8C9226B}"/>
              </a:ext>
            </a:extLst>
          </xdr:cNvPr>
          <xdr:cNvSpPr/>
        </xdr:nvSpPr>
        <xdr:spPr>
          <a:xfrm>
            <a:off x="8820150" y="1781175"/>
            <a:ext cx="2181546" cy="24365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2"/>
                </a:solidFill>
              </a:rPr>
              <a:t>CATEGORY WISE SALES SHARE</a:t>
            </a:r>
          </a:p>
        </xdr:txBody>
      </xdr:sp>
      <xdr:graphicFrame macro="">
        <xdr:nvGraphicFramePr>
          <xdr:cNvPr id="57" name="Chart 56">
            <a:extLst>
              <a:ext uri="{FF2B5EF4-FFF2-40B4-BE49-F238E27FC236}">
                <a16:creationId xmlns:a16="http://schemas.microsoft.com/office/drawing/2014/main" id="{C440866F-7B64-427C-88F4-C7A68C99A6C3}"/>
              </a:ext>
            </a:extLst>
          </xdr:cNvPr>
          <xdr:cNvGraphicFramePr>
            <a:graphicFrameLocks/>
          </xdr:cNvGraphicFramePr>
        </xdr:nvGraphicFramePr>
        <xdr:xfrm>
          <a:off x="8943975" y="1933575"/>
          <a:ext cx="2484000" cy="1568196"/>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19051</xdr:colOff>
      <xdr:row>17</xdr:row>
      <xdr:rowOff>152400</xdr:rowOff>
    </xdr:from>
    <xdr:to>
      <xdr:col>5</xdr:col>
      <xdr:colOff>323851</xdr:colOff>
      <xdr:row>27</xdr:row>
      <xdr:rowOff>9525</xdr:rowOff>
    </xdr:to>
    <xdr:sp macro="" textlink="">
      <xdr:nvSpPr>
        <xdr:cNvPr id="7" name="Rectangle: Rounded Corners 6">
          <a:extLst>
            <a:ext uri="{FF2B5EF4-FFF2-40B4-BE49-F238E27FC236}">
              <a16:creationId xmlns:a16="http://schemas.microsoft.com/office/drawing/2014/main" id="{CEA5C8E9-48B5-426C-99C6-B10782E93FDD}"/>
            </a:ext>
          </a:extLst>
        </xdr:cNvPr>
        <xdr:cNvSpPr/>
      </xdr:nvSpPr>
      <xdr:spPr>
        <a:xfrm>
          <a:off x="19051" y="3390900"/>
          <a:ext cx="3352800" cy="1762125"/>
        </a:xfrm>
        <a:prstGeom prst="roundRect">
          <a:avLst>
            <a:gd name="adj" fmla="val 9960"/>
          </a:avLst>
        </a:prstGeom>
        <a:gradFill flip="none" rotWithShape="1">
          <a:gsLst>
            <a:gs pos="0">
              <a:schemeClr val="accent1">
                <a:lumMod val="43000"/>
              </a:schemeClr>
            </a:gs>
            <a:gs pos="100000">
              <a:schemeClr val="tx1">
                <a:lumMod val="78000"/>
                <a:lumOff val="22000"/>
              </a:schemeClr>
            </a:gs>
          </a:gsLst>
          <a:lin ang="5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133350</xdr:colOff>
      <xdr:row>18</xdr:row>
      <xdr:rowOff>9525</xdr:rowOff>
    </xdr:from>
    <xdr:to>
      <xdr:col>3</xdr:col>
      <xdr:colOff>486096</xdr:colOff>
      <xdr:row>19</xdr:row>
      <xdr:rowOff>62680</xdr:rowOff>
    </xdr:to>
    <xdr:sp macro="" textlink="">
      <xdr:nvSpPr>
        <xdr:cNvPr id="46" name="Rectangle: Rounded Corners 45">
          <a:extLst>
            <a:ext uri="{FF2B5EF4-FFF2-40B4-BE49-F238E27FC236}">
              <a16:creationId xmlns:a16="http://schemas.microsoft.com/office/drawing/2014/main" id="{1A0737FF-C057-43A3-AACC-F7506BB93363}"/>
            </a:ext>
          </a:extLst>
        </xdr:cNvPr>
        <xdr:cNvSpPr/>
      </xdr:nvSpPr>
      <xdr:spPr>
        <a:xfrm>
          <a:off x="133350" y="3438525"/>
          <a:ext cx="2181546" cy="24365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2"/>
              </a:solidFill>
            </a:rPr>
            <a:t>SALSE BY STATE</a:t>
          </a:r>
        </a:p>
      </xdr:txBody>
    </xdr:sp>
    <xdr:clientData/>
  </xdr:twoCellAnchor>
  <xdr:twoCellAnchor>
    <xdr:from>
      <xdr:col>0</xdr:col>
      <xdr:colOff>66675</xdr:colOff>
      <xdr:row>19</xdr:row>
      <xdr:rowOff>38101</xdr:rowOff>
    </xdr:from>
    <xdr:to>
      <xdr:col>5</xdr:col>
      <xdr:colOff>47624</xdr:colOff>
      <xdr:row>26</xdr:row>
      <xdr:rowOff>152401</xdr:rowOff>
    </xdr:to>
    <mc:AlternateContent xmlns:mc="http://schemas.openxmlformats.org/markup-compatibility/2006">
      <mc:Choice xmlns:cx4="http://schemas.microsoft.com/office/drawing/2016/5/10/chartex" Requires="cx4">
        <xdr:graphicFrame macro="">
          <xdr:nvGraphicFramePr>
            <xdr:cNvPr id="58" name="Chart 57">
              <a:extLst>
                <a:ext uri="{FF2B5EF4-FFF2-40B4-BE49-F238E27FC236}">
                  <a16:creationId xmlns:a16="http://schemas.microsoft.com/office/drawing/2014/main" id="{A64DC458-074C-4F70-8A7A-C0BDCC8A84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6675" y="3657601"/>
              <a:ext cx="3028949" cy="1447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523875</xdr:colOff>
      <xdr:row>17</xdr:row>
      <xdr:rowOff>133349</xdr:rowOff>
    </xdr:from>
    <xdr:to>
      <xdr:col>11</xdr:col>
      <xdr:colOff>476250</xdr:colOff>
      <xdr:row>27</xdr:row>
      <xdr:rowOff>38100</xdr:rowOff>
    </xdr:to>
    <xdr:grpSp>
      <xdr:nvGrpSpPr>
        <xdr:cNvPr id="44" name="Group 43">
          <a:extLst>
            <a:ext uri="{FF2B5EF4-FFF2-40B4-BE49-F238E27FC236}">
              <a16:creationId xmlns:a16="http://schemas.microsoft.com/office/drawing/2014/main" id="{8D591642-9221-4465-8BFB-630BE750BA90}"/>
            </a:ext>
          </a:extLst>
        </xdr:cNvPr>
        <xdr:cNvGrpSpPr/>
      </xdr:nvGrpSpPr>
      <xdr:grpSpPr>
        <a:xfrm>
          <a:off x="3571875" y="3371849"/>
          <a:ext cx="3609975" cy="1809751"/>
          <a:chOff x="4248150" y="3543299"/>
          <a:chExt cx="3543300" cy="1876425"/>
        </a:xfrm>
      </xdr:grpSpPr>
      <xdr:sp macro="" textlink="">
        <xdr:nvSpPr>
          <xdr:cNvPr id="49" name="Rectangle: Rounded Corners 48">
            <a:extLst>
              <a:ext uri="{FF2B5EF4-FFF2-40B4-BE49-F238E27FC236}">
                <a16:creationId xmlns:a16="http://schemas.microsoft.com/office/drawing/2014/main" id="{535E48D4-580F-43C0-838D-4BACB4AACDB6}"/>
              </a:ext>
            </a:extLst>
          </xdr:cNvPr>
          <xdr:cNvSpPr/>
        </xdr:nvSpPr>
        <xdr:spPr>
          <a:xfrm>
            <a:off x="4248150" y="3543299"/>
            <a:ext cx="3543300" cy="1876425"/>
          </a:xfrm>
          <a:prstGeom prst="roundRect">
            <a:avLst>
              <a:gd name="adj" fmla="val 9960"/>
            </a:avLst>
          </a:prstGeom>
          <a:gradFill flip="none" rotWithShape="1">
            <a:gsLst>
              <a:gs pos="0">
                <a:schemeClr val="accent1">
                  <a:lumMod val="43000"/>
                </a:schemeClr>
              </a:gs>
              <a:gs pos="100000">
                <a:schemeClr val="tx1">
                  <a:lumMod val="78000"/>
                  <a:lumOff val="22000"/>
                </a:schemeClr>
              </a:gs>
            </a:gsLst>
            <a:lin ang="5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9" name="Chart 58">
            <a:extLst>
              <a:ext uri="{FF2B5EF4-FFF2-40B4-BE49-F238E27FC236}">
                <a16:creationId xmlns:a16="http://schemas.microsoft.com/office/drawing/2014/main" id="{7BE829D1-D7F1-48AC-9289-234F6425E463}"/>
              </a:ext>
            </a:extLst>
          </xdr:cNvPr>
          <xdr:cNvGraphicFramePr>
            <a:graphicFrameLocks/>
          </xdr:cNvGraphicFramePr>
        </xdr:nvGraphicFramePr>
        <xdr:xfrm>
          <a:off x="4352925" y="3933826"/>
          <a:ext cx="3152775" cy="1371600"/>
        </xdr:xfrm>
        <a:graphic>
          <a:graphicData uri="http://schemas.openxmlformats.org/drawingml/2006/chart">
            <c:chart xmlns:c="http://schemas.openxmlformats.org/drawingml/2006/chart" xmlns:r="http://schemas.openxmlformats.org/officeDocument/2006/relationships" r:id="rId15"/>
          </a:graphicData>
        </a:graphic>
      </xdr:graphicFrame>
      <xdr:sp macro="" textlink="">
        <xdr:nvSpPr>
          <xdr:cNvPr id="47" name="Rectangle: Rounded Corners 46">
            <a:extLst>
              <a:ext uri="{FF2B5EF4-FFF2-40B4-BE49-F238E27FC236}">
                <a16:creationId xmlns:a16="http://schemas.microsoft.com/office/drawing/2014/main" id="{FBCD3AEA-89AB-4FB6-B04B-59C3B230E864}"/>
              </a:ext>
            </a:extLst>
          </xdr:cNvPr>
          <xdr:cNvSpPr/>
        </xdr:nvSpPr>
        <xdr:spPr>
          <a:xfrm>
            <a:off x="4352924" y="3629025"/>
            <a:ext cx="2619375" cy="24365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2"/>
                </a:solidFill>
              </a:rPr>
              <a:t>TOP 5 SUBCATEGORY BY SALES</a:t>
            </a:r>
          </a:p>
        </xdr:txBody>
      </xdr:sp>
    </xdr:grpSp>
    <xdr:clientData/>
  </xdr:twoCellAnchor>
  <xdr:twoCellAnchor>
    <xdr:from>
      <xdr:col>12</xdr:col>
      <xdr:colOff>0</xdr:colOff>
      <xdr:row>17</xdr:row>
      <xdr:rowOff>133349</xdr:rowOff>
    </xdr:from>
    <xdr:to>
      <xdr:col>18</xdr:col>
      <xdr:colOff>381000</xdr:colOff>
      <xdr:row>27</xdr:row>
      <xdr:rowOff>0</xdr:rowOff>
    </xdr:to>
    <xdr:grpSp>
      <xdr:nvGrpSpPr>
        <xdr:cNvPr id="63" name="Group 62">
          <a:extLst>
            <a:ext uri="{FF2B5EF4-FFF2-40B4-BE49-F238E27FC236}">
              <a16:creationId xmlns:a16="http://schemas.microsoft.com/office/drawing/2014/main" id="{8F2B22CD-6FAC-4C26-8DA1-1C8540741975}"/>
            </a:ext>
          </a:extLst>
        </xdr:cNvPr>
        <xdr:cNvGrpSpPr/>
      </xdr:nvGrpSpPr>
      <xdr:grpSpPr>
        <a:xfrm>
          <a:off x="7315200" y="3371849"/>
          <a:ext cx="4038600" cy="1771651"/>
          <a:chOff x="7648575" y="3400424"/>
          <a:chExt cx="3771900" cy="1876426"/>
        </a:xfrm>
      </xdr:grpSpPr>
      <xdr:sp macro="" textlink="">
        <xdr:nvSpPr>
          <xdr:cNvPr id="45" name="Rectangle: Rounded Corners 44">
            <a:extLst>
              <a:ext uri="{FF2B5EF4-FFF2-40B4-BE49-F238E27FC236}">
                <a16:creationId xmlns:a16="http://schemas.microsoft.com/office/drawing/2014/main" id="{DFB04757-16B7-4A05-A15B-038B64B6F447}"/>
              </a:ext>
            </a:extLst>
          </xdr:cNvPr>
          <xdr:cNvSpPr/>
        </xdr:nvSpPr>
        <xdr:spPr>
          <a:xfrm>
            <a:off x="7648575" y="3400424"/>
            <a:ext cx="3771900" cy="1857375"/>
          </a:xfrm>
          <a:prstGeom prst="roundRect">
            <a:avLst>
              <a:gd name="adj" fmla="val 9960"/>
            </a:avLst>
          </a:prstGeom>
          <a:gradFill flip="none" rotWithShape="1">
            <a:gsLst>
              <a:gs pos="0">
                <a:schemeClr val="accent1">
                  <a:lumMod val="43000"/>
                </a:schemeClr>
              </a:gs>
              <a:gs pos="100000">
                <a:schemeClr val="tx1">
                  <a:lumMod val="78000"/>
                  <a:lumOff val="22000"/>
                </a:schemeClr>
              </a:gs>
            </a:gsLst>
            <a:lin ang="54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70DAC6B2-2C6E-4AB0-898A-929A8B5219C1}"/>
              </a:ext>
            </a:extLst>
          </xdr:cNvPr>
          <xdr:cNvSpPr/>
        </xdr:nvSpPr>
        <xdr:spPr>
          <a:xfrm>
            <a:off x="7772400" y="3505200"/>
            <a:ext cx="3429000" cy="243655"/>
          </a:xfrm>
          <a:prstGeom prst="roundRect">
            <a:avLst/>
          </a:prstGeom>
          <a:gradFill>
            <a:gsLst>
              <a:gs pos="0">
                <a:schemeClr val="accent1">
                  <a:lumMod val="75000"/>
                </a:schemeClr>
              </a:gs>
              <a:gs pos="87000">
                <a:schemeClr val="tx1">
                  <a:alpha val="48000"/>
                  <a:lumMod val="77000"/>
                  <a:lumOff val="23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chemeClr val="bg2"/>
                </a:solidFill>
              </a:rPr>
              <a:t>FILTER</a:t>
            </a:r>
          </a:p>
        </xdr:txBody>
      </xdr:sp>
      <mc:AlternateContent xmlns:mc="http://schemas.openxmlformats.org/markup-compatibility/2006" xmlns:a14="http://schemas.microsoft.com/office/drawing/2010/main">
        <mc:Choice Requires="a14">
          <xdr:graphicFrame macro="">
            <xdr:nvGraphicFramePr>
              <xdr:cNvPr id="60" name="Year 1">
                <a:extLst>
                  <a:ext uri="{FF2B5EF4-FFF2-40B4-BE49-F238E27FC236}">
                    <a16:creationId xmlns:a16="http://schemas.microsoft.com/office/drawing/2014/main" id="{F70107C6-9103-41AA-97B8-5070B58435A4}"/>
                  </a:ext>
                </a:extLst>
              </xdr:cNvPr>
              <xdr:cNvGraphicFramePr/>
            </xdr:nvGraphicFramePr>
            <xdr:xfrm>
              <a:off x="7877175" y="3790951"/>
              <a:ext cx="1009650" cy="1485899"/>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59964" y="3740570"/>
                <a:ext cx="1081039" cy="1402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1" name="Segment 1">
                <a:extLst>
                  <a:ext uri="{FF2B5EF4-FFF2-40B4-BE49-F238E27FC236}">
                    <a16:creationId xmlns:a16="http://schemas.microsoft.com/office/drawing/2014/main" id="{A5CA9D68-3614-49E6-A963-87997AEB3796}"/>
                  </a:ext>
                </a:extLst>
              </xdr:cNvPr>
              <xdr:cNvGraphicFramePr/>
            </xdr:nvGraphicFramePr>
            <xdr:xfrm>
              <a:off x="10258425" y="3781425"/>
              <a:ext cx="962025" cy="1343025"/>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09585" y="3731576"/>
                <a:ext cx="1030047" cy="1268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2" name="Region 1">
                <a:extLst>
                  <a:ext uri="{FF2B5EF4-FFF2-40B4-BE49-F238E27FC236}">
                    <a16:creationId xmlns:a16="http://schemas.microsoft.com/office/drawing/2014/main" id="{F7AABA6B-276E-443C-82AE-E1B936B2D287}"/>
                  </a:ext>
                </a:extLst>
              </xdr:cNvPr>
              <xdr:cNvGraphicFramePr/>
            </xdr:nvGraphicFramePr>
            <xdr:xfrm>
              <a:off x="9029700" y="3800475"/>
              <a:ext cx="1066800" cy="14001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793980" y="3749562"/>
                <a:ext cx="1142230" cy="1321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pandey" refreshedDate="45618.820656018521" createdVersion="7" refreshedVersion="7" minRefreshableVersion="3" recordCount="9994" xr:uid="{3BA3962B-D641-4F11-88DE-3BAD1AA790A3}">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T MARGIN" numFmtId="0" formula="Profit/Sales" databaseField="0"/>
  </cacheFields>
  <extLst>
    <ext xmlns:x14="http://schemas.microsoft.com/office/spreadsheetml/2009/9/main" uri="{725AE2AE-9491-48be-B2B4-4EB974FC3084}">
      <x14:pivotCacheDefinition pivotCacheId="742311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B7DCB0-F882-474C-AB15-92B624D19AD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2">
      <pivotArea collapsedLevelsAreSubtotals="1" fieldPosition="0">
        <references count="1">
          <reference field="3" count="12">
            <x v="1"/>
            <x v="2"/>
            <x v="3"/>
            <x v="4"/>
            <x v="5"/>
            <x v="6"/>
            <x v="7"/>
            <x v="8"/>
            <x v="9"/>
            <x v="10"/>
            <x v="11"/>
            <x v="12"/>
          </reference>
        </references>
      </pivotArea>
    </format>
    <format dxfId="1">
      <pivotArea collapsedLevelsAreSubtotals="1" fieldPosition="0">
        <references count="1">
          <reference field="3" count="12">
            <x v="1"/>
            <x v="2"/>
            <x v="3"/>
            <x v="4"/>
            <x v="5"/>
            <x v="6"/>
            <x v="7"/>
            <x v="8"/>
            <x v="9"/>
            <x v="10"/>
            <x v="11"/>
            <x v="12"/>
          </reference>
        </references>
      </pivotArea>
    </format>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1768CD-66E9-418C-98D1-5B1B185C0B7A}"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C917F7-8E1F-4D47-80A7-126F9E89B43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4EF063-6905-474B-A7C4-A9B52B84556E}"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5D0F98-9D58-4DB6-A28F-D991DC99C112}"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6"/>
    </i>
    <i>
      <x v="14"/>
    </i>
    <i>
      <x v="3"/>
    </i>
    <i>
      <x v="13"/>
    </i>
    <i>
      <x v="5"/>
    </i>
    <i t="grand">
      <x/>
    </i>
  </rowItems>
  <colItems count="1">
    <i/>
  </colItems>
  <dataFields count="1">
    <dataField name="Sum of Sales" fld="18" baseField="0" baseItem="0"/>
  </dataField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C0A1C3-E989-40C6-A9DF-2563777A16B7}"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T MARGIN" fld="24"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FC80DD-ADAF-4C87-97D2-05F2C3F7370D}"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46E694-4255-45F0-99A2-E8B5A08E325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G3:H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71C5AA5-C158-442B-8BC5-08270662F68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E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9AF9FE-BAA8-42BD-85DA-DE704F2DAB9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1F1288-0026-491C-BB14-9E81298ABE7A}"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1FBB15-14CE-4587-94BC-90D68DF03BDB}" sourceName="Year">
  <pivotTables>
    <pivotTable tabId="6" name="PivotTable3"/>
    <pivotTable tabId="8" name="PivotTable5"/>
    <pivotTable tabId="3" name="PivotTable1"/>
    <pivotTable tabId="9" name="PivotTable10"/>
    <pivotTable tabId="9" name="PivotTable6"/>
    <pivotTable tabId="9" name="PivotTable7"/>
    <pivotTable tabId="9" name="PivotTable8"/>
    <pivotTable tabId="9" name="PivotTable9"/>
    <pivotTable tabId="7" name="PivotTable4"/>
    <pivotTable tabId="5" name="PivotTable2"/>
  </pivotTables>
  <data>
    <tabular pivotCacheId="7423112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E16BF9-F40B-4B44-9A39-5054D72E84D1}" sourceName="Segment">
  <pivotTables>
    <pivotTable tabId="6" name="PivotTable3"/>
    <pivotTable tabId="8" name="PivotTable5"/>
    <pivotTable tabId="3" name="PivotTable1"/>
    <pivotTable tabId="9" name="PivotTable10"/>
    <pivotTable tabId="9" name="PivotTable6"/>
    <pivotTable tabId="9" name="PivotTable7"/>
    <pivotTable tabId="9" name="PivotTable8"/>
    <pivotTable tabId="9" name="PivotTable9"/>
    <pivotTable tabId="5" name="PivotTable2"/>
  </pivotTables>
  <data>
    <tabular pivotCacheId="74231125">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4B19898-9B26-4536-A809-B3C4693320EE}" sourceName="Region">
  <pivotTables>
    <pivotTable tabId="6" name="PivotTable3"/>
    <pivotTable tabId="8" name="PivotTable5"/>
    <pivotTable tabId="3" name="PivotTable1"/>
    <pivotTable tabId="9" name="PivotTable10"/>
    <pivotTable tabId="9" name="PivotTable6"/>
    <pivotTable tabId="9" name="PivotTable7"/>
    <pivotTable tabId="9" name="PivotTable8"/>
    <pivotTable tabId="9" name="PivotTable9"/>
    <pivotTable tabId="7" name="PivotTable4"/>
    <pivotTable tabId="5" name="PivotTable2"/>
  </pivotTables>
  <data>
    <tabular pivotCacheId="7423112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A4BBA75-3083-4B6D-80AE-91400D15995A}" cache="Slicer_Year" caption="Year" rowHeight="241300"/>
  <slicer name="Segment" xr10:uid="{469A3B8A-CF4B-497A-BC01-D60BC71CCD5B}" cache="Slicer_Segment" caption="Segment" rowHeight="241300"/>
  <slicer name="Region" xr10:uid="{19912EE6-D6CB-4561-AE52-BA505BE2646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CC06153-DD94-46F3-B640-F0C5CBD0DF6C}" cache="Slicer_Year" caption="Year" style="AB" rowHeight="241300"/>
  <slicer name="Segment 1" xr10:uid="{62BF6AD3-114A-4F66-AE08-A466F230A3B5}" cache="Slicer_Segment" caption="Segment" style="AB" rowHeight="241300"/>
  <slicer name="Region 1" xr10:uid="{F456E6BE-1BFB-408C-AAAB-4B82E0FD6E3C}"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4.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0916F-7CCE-49E2-BF0E-23BE37854FD0}">
  <dimension ref="A3:C16"/>
  <sheetViews>
    <sheetView workbookViewId="0">
      <selection activeCell="C4" sqref="C4"/>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4" t="s">
        <v>10932</v>
      </c>
      <c r="B3" s="18" t="s">
        <v>10950</v>
      </c>
      <c r="C3" s="19" t="s">
        <v>10951</v>
      </c>
    </row>
    <row r="4" spans="1:3" x14ac:dyDescent="0.25">
      <c r="A4" s="6" t="s">
        <v>10935</v>
      </c>
      <c r="B4" s="43">
        <v>50718.984600000025</v>
      </c>
      <c r="C4" s="44">
        <v>3188.3607999999967</v>
      </c>
    </row>
    <row r="5" spans="1:3" x14ac:dyDescent="0.25">
      <c r="A5" s="8" t="s">
        <v>10936</v>
      </c>
      <c r="B5" s="45">
        <v>34046.837999999996</v>
      </c>
      <c r="C5" s="46">
        <v>6682.1404999999977</v>
      </c>
    </row>
    <row r="6" spans="1:3" x14ac:dyDescent="0.25">
      <c r="A6" s="8" t="s">
        <v>10937</v>
      </c>
      <c r="B6" s="45">
        <v>87723.130999999921</v>
      </c>
      <c r="C6" s="46">
        <v>17861.215700000015</v>
      </c>
    </row>
    <row r="7" spans="1:3" x14ac:dyDescent="0.25">
      <c r="A7" s="8" t="s">
        <v>10938</v>
      </c>
      <c r="B7" s="45">
        <v>56342.929499999962</v>
      </c>
      <c r="C7" s="46">
        <v>4059.5860999999973</v>
      </c>
    </row>
    <row r="8" spans="1:3" x14ac:dyDescent="0.25">
      <c r="A8" s="8" t="s">
        <v>10939</v>
      </c>
      <c r="B8" s="45">
        <v>86517.695399999982</v>
      </c>
      <c r="C8" s="46">
        <v>10705.679600000009</v>
      </c>
    </row>
    <row r="9" spans="1:3" x14ac:dyDescent="0.25">
      <c r="A9" s="8" t="s">
        <v>10940</v>
      </c>
      <c r="B9" s="45">
        <v>80089.830300000031</v>
      </c>
      <c r="C9" s="46">
        <v>11779.642900000006</v>
      </c>
    </row>
    <row r="10" spans="1:3" x14ac:dyDescent="0.25">
      <c r="A10" s="8" t="s">
        <v>10941</v>
      </c>
      <c r="B10" s="45">
        <v>83302.063999999984</v>
      </c>
      <c r="C10" s="46">
        <v>4017.125299999997</v>
      </c>
    </row>
    <row r="11" spans="1:3" x14ac:dyDescent="0.25">
      <c r="A11" s="8" t="s">
        <v>10942</v>
      </c>
      <c r="B11" s="45">
        <v>82281.512300000031</v>
      </c>
      <c r="C11" s="46">
        <v>10056.54869999999</v>
      </c>
    </row>
    <row r="12" spans="1:3" x14ac:dyDescent="0.25">
      <c r="A12" s="8" t="s">
        <v>10943</v>
      </c>
      <c r="B12" s="45">
        <v>186130.36760000006</v>
      </c>
      <c r="C12" s="46">
        <v>24769.678200000009</v>
      </c>
    </row>
    <row r="13" spans="1:3" x14ac:dyDescent="0.25">
      <c r="A13" s="8" t="s">
        <v>10944</v>
      </c>
      <c r="B13" s="45">
        <v>66878.95269999998</v>
      </c>
      <c r="C13" s="46">
        <v>6665.0503000000044</v>
      </c>
    </row>
    <row r="14" spans="1:3" x14ac:dyDescent="0.25">
      <c r="A14" s="8" t="s">
        <v>10945</v>
      </c>
      <c r="B14" s="45">
        <v>166936.4132999999</v>
      </c>
      <c r="C14" s="46">
        <v>10565.782099999989</v>
      </c>
    </row>
    <row r="15" spans="1:3" x14ac:dyDescent="0.25">
      <c r="A15" s="8" t="s">
        <v>10946</v>
      </c>
      <c r="B15" s="45">
        <v>180432.62630000003</v>
      </c>
      <c r="C15" s="46">
        <v>23768.398999999994</v>
      </c>
    </row>
    <row r="16" spans="1:3" x14ac:dyDescent="0.25">
      <c r="A16" s="10" t="s">
        <v>10933</v>
      </c>
      <c r="B16" s="16">
        <v>1161401.345</v>
      </c>
      <c r="C16" s="17">
        <v>134119.20920000001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C155B-1D4E-4AE9-AD99-64785707B224}">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5703125" bestFit="1" customWidth="1"/>
    <col min="5" max="5" width="9" bestFit="1" customWidth="1"/>
  </cols>
  <sheetData>
    <row r="3" spans="1:5" x14ac:dyDescent="0.25">
      <c r="A3" s="4" t="s">
        <v>10932</v>
      </c>
      <c r="B3" s="5" t="s">
        <v>10951</v>
      </c>
      <c r="D3" s="23" t="s">
        <v>10952</v>
      </c>
      <c r="E3" s="24" t="s">
        <v>10953</v>
      </c>
    </row>
    <row r="4" spans="1:5" x14ac:dyDescent="0.25">
      <c r="A4" s="20" t="s">
        <v>71</v>
      </c>
      <c r="B4" s="7">
        <v>70797.80959999995</v>
      </c>
      <c r="D4" t="str">
        <f>'water foll'!A4</f>
        <v>Technology</v>
      </c>
      <c r="E4" s="25">
        <f>'water foll'!B4</f>
        <v>70797.80959999995</v>
      </c>
    </row>
    <row r="5" spans="1:5" x14ac:dyDescent="0.25">
      <c r="A5" s="21" t="s">
        <v>46</v>
      </c>
      <c r="B5" s="9">
        <v>56330.320999999989</v>
      </c>
      <c r="D5" t="str">
        <f>'water foll'!A5</f>
        <v>Office Supplies</v>
      </c>
      <c r="E5" s="25">
        <f>'water foll'!B5</f>
        <v>56330.320999999989</v>
      </c>
    </row>
    <row r="6" spans="1:5" x14ac:dyDescent="0.25">
      <c r="A6" s="21" t="s">
        <v>32</v>
      </c>
      <c r="B6" s="9">
        <v>6991.0785999999916</v>
      </c>
      <c r="D6" t="str">
        <f>'water foll'!A6</f>
        <v>Furniture</v>
      </c>
      <c r="E6" s="25">
        <f>'water foll'!B6</f>
        <v>6991.0785999999916</v>
      </c>
    </row>
    <row r="7" spans="1:5" x14ac:dyDescent="0.25">
      <c r="A7" s="22" t="s">
        <v>10933</v>
      </c>
      <c r="B7" s="11">
        <v>134119.20919999992</v>
      </c>
      <c r="D7" t="str">
        <f>'water foll'!A7</f>
        <v>Grand Total</v>
      </c>
      <c r="E7" s="25">
        <f>'water foll'!B7</f>
        <v>134119.20919999992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6A7B9-0FD6-468C-9501-91AF36BAEA53}">
  <dimension ref="A3:B7"/>
  <sheetViews>
    <sheetView workbookViewId="0">
      <selection activeCell="B5" sqref="B5"/>
    </sheetView>
  </sheetViews>
  <sheetFormatPr defaultRowHeight="15" x14ac:dyDescent="0.25"/>
  <cols>
    <col min="1" max="1" width="14.5703125" bestFit="1" customWidth="1"/>
    <col min="2" max="2" width="12.140625" bestFit="1" customWidth="1"/>
  </cols>
  <sheetData>
    <row r="3" spans="1:2" x14ac:dyDescent="0.25">
      <c r="A3" s="4" t="s">
        <v>10932</v>
      </c>
      <c r="B3" s="5" t="s">
        <v>10950</v>
      </c>
    </row>
    <row r="4" spans="1:2" x14ac:dyDescent="0.25">
      <c r="A4" s="20" t="s">
        <v>32</v>
      </c>
      <c r="B4" s="26">
        <v>0.33670471769601729</v>
      </c>
    </row>
    <row r="5" spans="1:2" x14ac:dyDescent="0.25">
      <c r="A5" s="21" t="s">
        <v>46</v>
      </c>
      <c r="B5" s="27">
        <v>0.3133732689107579</v>
      </c>
    </row>
    <row r="6" spans="1:2" x14ac:dyDescent="0.25">
      <c r="A6" s="21" t="s">
        <v>71</v>
      </c>
      <c r="B6" s="27">
        <v>0.34992201339322493</v>
      </c>
    </row>
    <row r="7" spans="1:2" x14ac:dyDescent="0.25">
      <c r="A7" s="22" t="s">
        <v>10933</v>
      </c>
      <c r="B7" s="2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E06DB-E870-4DC7-AFA1-EC8BA11F6EFD}">
  <dimension ref="A3:E53"/>
  <sheetViews>
    <sheetView workbookViewId="0">
      <selection activeCell="B27" sqref="B27"/>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3" spans="1:5" x14ac:dyDescent="0.25">
      <c r="A3" s="4" t="s">
        <v>10932</v>
      </c>
      <c r="B3" s="5" t="s">
        <v>10950</v>
      </c>
      <c r="D3" s="23" t="s">
        <v>10954</v>
      </c>
      <c r="E3" s="24" t="s">
        <v>18</v>
      </c>
    </row>
    <row r="4" spans="1:5" x14ac:dyDescent="0.25">
      <c r="A4" s="20" t="s">
        <v>358</v>
      </c>
      <c r="B4" s="7">
        <v>19510.639999999992</v>
      </c>
      <c r="D4" t="str">
        <f>A4</f>
        <v>Alabama</v>
      </c>
      <c r="E4" s="25">
        <f>B4</f>
        <v>19510.639999999992</v>
      </c>
    </row>
    <row r="5" spans="1:5" x14ac:dyDescent="0.25">
      <c r="A5" s="21" t="s">
        <v>310</v>
      </c>
      <c r="B5" s="9">
        <v>35282.000999999997</v>
      </c>
      <c r="D5" t="str">
        <f t="shared" ref="D5:D25" si="0">A5</f>
        <v>Arizona</v>
      </c>
      <c r="E5" s="25">
        <f t="shared" ref="E5:E25" si="1">B5</f>
        <v>35282.000999999997</v>
      </c>
    </row>
    <row r="6" spans="1:5" x14ac:dyDescent="0.25">
      <c r="A6" s="21" t="s">
        <v>1707</v>
      </c>
      <c r="B6" s="9">
        <v>11678.129999999997</v>
      </c>
      <c r="D6" t="str">
        <f t="shared" si="0"/>
        <v>Arkansas</v>
      </c>
      <c r="E6" s="25">
        <f t="shared" si="1"/>
        <v>11678.129999999997</v>
      </c>
    </row>
    <row r="7" spans="1:5" x14ac:dyDescent="0.25">
      <c r="A7" s="21" t="s">
        <v>43</v>
      </c>
      <c r="B7" s="9">
        <v>457687.63150000101</v>
      </c>
      <c r="D7" t="str">
        <f t="shared" si="0"/>
        <v>California</v>
      </c>
      <c r="E7" s="25">
        <f t="shared" si="1"/>
        <v>457687.63150000101</v>
      </c>
    </row>
    <row r="8" spans="1:5" x14ac:dyDescent="0.25">
      <c r="A8" s="21" t="s">
        <v>457</v>
      </c>
      <c r="B8" s="9">
        <v>32108.117999999995</v>
      </c>
      <c r="D8" t="str">
        <f t="shared" si="0"/>
        <v>Colorado</v>
      </c>
      <c r="E8" s="25">
        <f t="shared" si="1"/>
        <v>32108.117999999995</v>
      </c>
    </row>
    <row r="9" spans="1:5" x14ac:dyDescent="0.25">
      <c r="A9" s="21" t="s">
        <v>747</v>
      </c>
      <c r="B9" s="9">
        <v>13384.356999999996</v>
      </c>
      <c r="D9" t="str">
        <f t="shared" si="0"/>
        <v>Connecticut</v>
      </c>
      <c r="E9" s="25">
        <f t="shared" si="1"/>
        <v>13384.356999999996</v>
      </c>
    </row>
    <row r="10" spans="1:5" x14ac:dyDescent="0.25">
      <c r="A10" s="21" t="s">
        <v>245</v>
      </c>
      <c r="B10" s="9">
        <v>27451.068999999992</v>
      </c>
      <c r="D10" t="str">
        <f t="shared" si="0"/>
        <v>Delaware</v>
      </c>
      <c r="E10" s="25">
        <f t="shared" si="1"/>
        <v>27451.068999999992</v>
      </c>
    </row>
    <row r="11" spans="1:5" x14ac:dyDescent="0.25">
      <c r="A11" s="21" t="s">
        <v>3034</v>
      </c>
      <c r="B11" s="9">
        <v>2865.0199999999995</v>
      </c>
      <c r="D11" t="str">
        <f t="shared" si="0"/>
        <v>District of Columbia</v>
      </c>
      <c r="E11" s="25">
        <f t="shared" si="1"/>
        <v>2865.0199999999995</v>
      </c>
    </row>
    <row r="12" spans="1:5" x14ac:dyDescent="0.25">
      <c r="A12" s="21" t="s">
        <v>54</v>
      </c>
      <c r="B12" s="9">
        <v>89473.707999999999</v>
      </c>
      <c r="D12" t="str">
        <f t="shared" si="0"/>
        <v>Florida</v>
      </c>
      <c r="E12" s="25">
        <f t="shared" si="1"/>
        <v>89473.707999999999</v>
      </c>
    </row>
    <row r="13" spans="1:5" x14ac:dyDescent="0.25">
      <c r="A13" s="21" t="s">
        <v>1272</v>
      </c>
      <c r="B13" s="9">
        <v>49095.840000000004</v>
      </c>
      <c r="D13" t="str">
        <f t="shared" si="0"/>
        <v>Georgia</v>
      </c>
      <c r="E13" s="25">
        <f t="shared" si="1"/>
        <v>49095.840000000004</v>
      </c>
    </row>
    <row r="14" spans="1:5" x14ac:dyDescent="0.25">
      <c r="A14" s="21" t="s">
        <v>6260</v>
      </c>
      <c r="B14" s="9">
        <v>4382.4860000000017</v>
      </c>
      <c r="D14" t="str">
        <f t="shared" si="0"/>
        <v>Idaho</v>
      </c>
      <c r="E14" s="25">
        <f t="shared" si="1"/>
        <v>4382.4860000000017</v>
      </c>
    </row>
    <row r="15" spans="1:5" x14ac:dyDescent="0.25">
      <c r="A15" s="21" t="s">
        <v>211</v>
      </c>
      <c r="B15" s="9">
        <v>80166.10099999985</v>
      </c>
      <c r="D15" t="str">
        <f t="shared" si="0"/>
        <v>Illinois</v>
      </c>
      <c r="E15" s="25">
        <f t="shared" si="1"/>
        <v>80166.10099999985</v>
      </c>
    </row>
    <row r="16" spans="1:5" x14ac:dyDescent="0.25">
      <c r="A16" s="21" t="s">
        <v>254</v>
      </c>
      <c r="B16" s="9">
        <v>53555.360000000001</v>
      </c>
      <c r="D16" t="str">
        <f t="shared" si="0"/>
        <v>Indiana</v>
      </c>
      <c r="E16" s="25">
        <f t="shared" si="1"/>
        <v>53555.360000000001</v>
      </c>
    </row>
    <row r="17" spans="1:5" x14ac:dyDescent="0.25">
      <c r="A17" s="21" t="s">
        <v>489</v>
      </c>
      <c r="B17" s="9">
        <v>4579.7599999999993</v>
      </c>
      <c r="D17" t="str">
        <f t="shared" si="0"/>
        <v>Iowa</v>
      </c>
      <c r="E17" s="25">
        <f t="shared" si="1"/>
        <v>4579.7599999999993</v>
      </c>
    </row>
    <row r="18" spans="1:5" x14ac:dyDescent="0.25">
      <c r="A18" s="21" t="s">
        <v>4530</v>
      </c>
      <c r="B18" s="9">
        <v>2914.31</v>
      </c>
      <c r="D18" t="str">
        <f t="shared" si="0"/>
        <v>Kansas</v>
      </c>
      <c r="E18" s="25">
        <f t="shared" si="1"/>
        <v>2914.31</v>
      </c>
    </row>
    <row r="19" spans="1:5" x14ac:dyDescent="0.25">
      <c r="A19" s="21" t="s">
        <v>29</v>
      </c>
      <c r="B19" s="9">
        <v>36591.749999999971</v>
      </c>
      <c r="D19" t="str">
        <f t="shared" si="0"/>
        <v>Kentucky</v>
      </c>
      <c r="E19" s="25">
        <f t="shared" si="1"/>
        <v>36591.749999999971</v>
      </c>
    </row>
    <row r="20" spans="1:5" x14ac:dyDescent="0.25">
      <c r="A20" s="21" t="s">
        <v>736</v>
      </c>
      <c r="B20" s="9">
        <v>9217.0299999999988</v>
      </c>
      <c r="D20" t="str">
        <f t="shared" si="0"/>
        <v>Louisiana</v>
      </c>
      <c r="E20" s="25">
        <f t="shared" si="1"/>
        <v>9217.0299999999988</v>
      </c>
    </row>
    <row r="21" spans="1:5" x14ac:dyDescent="0.25">
      <c r="A21" s="21" t="s">
        <v>5235</v>
      </c>
      <c r="B21" s="9">
        <v>1270.53</v>
      </c>
      <c r="D21" t="str">
        <f t="shared" si="0"/>
        <v>Maine</v>
      </c>
      <c r="E21" s="25">
        <f t="shared" si="1"/>
        <v>1270.53</v>
      </c>
    </row>
    <row r="22" spans="1:5" x14ac:dyDescent="0.25">
      <c r="A22" s="21" t="s">
        <v>2735</v>
      </c>
      <c r="B22" s="9">
        <v>23705.523000000005</v>
      </c>
      <c r="D22" t="str">
        <f t="shared" si="0"/>
        <v>Maryland</v>
      </c>
      <c r="E22" s="25">
        <f t="shared" si="1"/>
        <v>23705.523000000005</v>
      </c>
    </row>
    <row r="23" spans="1:5" x14ac:dyDescent="0.25">
      <c r="A23" s="21" t="s">
        <v>1245</v>
      </c>
      <c r="B23" s="9">
        <v>28634.43399999999</v>
      </c>
      <c r="D23" t="str">
        <f t="shared" si="0"/>
        <v>Massachusetts</v>
      </c>
      <c r="E23" s="25">
        <f t="shared" si="1"/>
        <v>28634.43399999999</v>
      </c>
    </row>
    <row r="24" spans="1:5" x14ac:dyDescent="0.25">
      <c r="A24" s="21" t="s">
        <v>238</v>
      </c>
      <c r="B24" s="9">
        <v>76269.614000000016</v>
      </c>
      <c r="D24" t="str">
        <f t="shared" si="0"/>
        <v>Michigan</v>
      </c>
      <c r="E24" s="25">
        <f t="shared" si="1"/>
        <v>76269.614000000016</v>
      </c>
    </row>
    <row r="25" spans="1:5" x14ac:dyDescent="0.25">
      <c r="A25" s="21" t="s">
        <v>229</v>
      </c>
      <c r="B25" s="9">
        <v>29863.149999999994</v>
      </c>
      <c r="D25" t="str">
        <f t="shared" si="0"/>
        <v>Minnesota</v>
      </c>
      <c r="E25" s="25">
        <f t="shared" si="1"/>
        <v>29863.149999999994</v>
      </c>
    </row>
    <row r="26" spans="1:5" x14ac:dyDescent="0.25">
      <c r="A26" s="21" t="s">
        <v>1487</v>
      </c>
      <c r="B26" s="9">
        <v>10771.34</v>
      </c>
      <c r="D26" t="str">
        <f t="shared" ref="D26:D53" si="2">A26</f>
        <v>Mississippi</v>
      </c>
      <c r="E26" s="25">
        <f t="shared" ref="E26:E53" si="3">B26</f>
        <v>10771.34</v>
      </c>
    </row>
    <row r="27" spans="1:5" x14ac:dyDescent="0.25">
      <c r="A27" s="21" t="s">
        <v>596</v>
      </c>
      <c r="B27" s="9">
        <v>22205.149999999998</v>
      </c>
      <c r="D27" t="str">
        <f t="shared" si="2"/>
        <v>Missouri</v>
      </c>
      <c r="E27" s="25">
        <f t="shared" si="3"/>
        <v>22205.149999999998</v>
      </c>
    </row>
    <row r="28" spans="1:5" x14ac:dyDescent="0.25">
      <c r="A28" s="21" t="s">
        <v>1762</v>
      </c>
      <c r="B28" s="9">
        <v>5589.3519999999971</v>
      </c>
      <c r="D28" t="str">
        <f t="shared" si="2"/>
        <v>Montana</v>
      </c>
      <c r="E28" s="25">
        <f t="shared" si="3"/>
        <v>5589.3519999999971</v>
      </c>
    </row>
    <row r="29" spans="1:5" x14ac:dyDescent="0.25">
      <c r="A29" s="21" t="s">
        <v>138</v>
      </c>
      <c r="B29" s="9">
        <v>7464.9299999999985</v>
      </c>
      <c r="D29" t="str">
        <f t="shared" si="2"/>
        <v>Nebraska</v>
      </c>
      <c r="E29" s="25">
        <f t="shared" si="3"/>
        <v>7464.9299999999985</v>
      </c>
    </row>
    <row r="30" spans="1:5" x14ac:dyDescent="0.25">
      <c r="A30" s="21" t="s">
        <v>1392</v>
      </c>
      <c r="B30" s="9">
        <v>16729.101999999999</v>
      </c>
      <c r="D30" t="str">
        <f t="shared" si="2"/>
        <v>Nevada</v>
      </c>
      <c r="E30" s="25">
        <f t="shared" si="3"/>
        <v>16729.101999999999</v>
      </c>
    </row>
    <row r="31" spans="1:5" x14ac:dyDescent="0.25">
      <c r="A31" s="21" t="s">
        <v>2694</v>
      </c>
      <c r="B31" s="9">
        <v>7292.5239999999994</v>
      </c>
      <c r="D31" t="str">
        <f t="shared" si="2"/>
        <v>New Hampshire</v>
      </c>
      <c r="E31" s="25">
        <f t="shared" si="3"/>
        <v>7292.5239999999994</v>
      </c>
    </row>
    <row r="32" spans="1:5" x14ac:dyDescent="0.25">
      <c r="A32" s="21" t="s">
        <v>788</v>
      </c>
      <c r="B32" s="9">
        <v>35764.312000000013</v>
      </c>
      <c r="D32" t="str">
        <f t="shared" si="2"/>
        <v>New Jersey</v>
      </c>
      <c r="E32" s="25">
        <f t="shared" si="3"/>
        <v>35764.312000000013</v>
      </c>
    </row>
    <row r="33" spans="1:5" x14ac:dyDescent="0.25">
      <c r="A33" s="21" t="s">
        <v>668</v>
      </c>
      <c r="B33" s="9">
        <v>4783.5220000000008</v>
      </c>
      <c r="D33" t="str">
        <f t="shared" si="2"/>
        <v>New Mexico</v>
      </c>
      <c r="E33" s="25">
        <f t="shared" si="3"/>
        <v>4783.5220000000008</v>
      </c>
    </row>
    <row r="34" spans="1:5" x14ac:dyDescent="0.25">
      <c r="A34" s="21" t="s">
        <v>267</v>
      </c>
      <c r="B34" s="9">
        <v>310876.27099999978</v>
      </c>
      <c r="D34" t="str">
        <f t="shared" si="2"/>
        <v>New York</v>
      </c>
      <c r="E34" s="25">
        <f t="shared" si="3"/>
        <v>310876.27099999978</v>
      </c>
    </row>
    <row r="35" spans="1:5" x14ac:dyDescent="0.25">
      <c r="A35" s="21" t="s">
        <v>88</v>
      </c>
      <c r="B35" s="9">
        <v>55603.163999999968</v>
      </c>
      <c r="D35" t="str">
        <f t="shared" si="2"/>
        <v>North Carolina</v>
      </c>
      <c r="E35" s="25">
        <f t="shared" si="3"/>
        <v>55603.163999999968</v>
      </c>
    </row>
    <row r="36" spans="1:5" x14ac:dyDescent="0.25">
      <c r="A36" s="21" t="s">
        <v>7449</v>
      </c>
      <c r="B36" s="9">
        <v>919.91</v>
      </c>
      <c r="D36" t="str">
        <f t="shared" si="2"/>
        <v>North Dakota</v>
      </c>
      <c r="E36" s="25">
        <f t="shared" si="3"/>
        <v>919.91</v>
      </c>
    </row>
    <row r="37" spans="1:5" x14ac:dyDescent="0.25">
      <c r="A37" s="21" t="s">
        <v>498</v>
      </c>
      <c r="B37" s="9">
        <v>78258.135999999926</v>
      </c>
      <c r="D37" t="str">
        <f t="shared" si="2"/>
        <v>Ohio</v>
      </c>
      <c r="E37" s="25">
        <f t="shared" si="3"/>
        <v>78258.135999999926</v>
      </c>
    </row>
    <row r="38" spans="1:5" x14ac:dyDescent="0.25">
      <c r="A38" s="21" t="s">
        <v>649</v>
      </c>
      <c r="B38" s="9">
        <v>19683.390000000003</v>
      </c>
      <c r="D38" t="str">
        <f t="shared" si="2"/>
        <v>Oklahoma</v>
      </c>
      <c r="E38" s="25">
        <f t="shared" si="3"/>
        <v>19683.390000000003</v>
      </c>
    </row>
    <row r="39" spans="1:5" x14ac:dyDescent="0.25">
      <c r="A39" s="21" t="s">
        <v>420</v>
      </c>
      <c r="B39" s="9">
        <v>17431.149999999991</v>
      </c>
      <c r="D39" t="str">
        <f t="shared" si="2"/>
        <v>Oregon</v>
      </c>
      <c r="E39" s="25">
        <f t="shared" si="3"/>
        <v>17431.149999999991</v>
      </c>
    </row>
    <row r="40" spans="1:5" x14ac:dyDescent="0.25">
      <c r="A40" s="21" t="s">
        <v>147</v>
      </c>
      <c r="B40" s="9">
        <v>116511.91400000003</v>
      </c>
      <c r="D40" t="str">
        <f t="shared" si="2"/>
        <v>Pennsylvania</v>
      </c>
      <c r="E40" s="25">
        <f t="shared" si="3"/>
        <v>116511.91400000003</v>
      </c>
    </row>
    <row r="41" spans="1:5" x14ac:dyDescent="0.25">
      <c r="A41" s="21" t="s">
        <v>1399</v>
      </c>
      <c r="B41" s="9">
        <v>22627.955999999995</v>
      </c>
      <c r="D41" t="str">
        <f t="shared" si="2"/>
        <v>Rhode Island</v>
      </c>
      <c r="E41" s="25">
        <f t="shared" si="3"/>
        <v>22627.955999999995</v>
      </c>
    </row>
    <row r="42" spans="1:5" x14ac:dyDescent="0.25">
      <c r="A42" s="21" t="s">
        <v>383</v>
      </c>
      <c r="B42" s="9">
        <v>8481.7099999999991</v>
      </c>
      <c r="D42" t="str">
        <f t="shared" si="2"/>
        <v>South Carolina</v>
      </c>
      <c r="E42" s="25">
        <f t="shared" si="3"/>
        <v>8481.7099999999991</v>
      </c>
    </row>
    <row r="43" spans="1:5" x14ac:dyDescent="0.25">
      <c r="A43" s="21" t="s">
        <v>5326</v>
      </c>
      <c r="B43" s="9">
        <v>1315.5600000000002</v>
      </c>
      <c r="D43" t="str">
        <f t="shared" si="2"/>
        <v>South Dakota</v>
      </c>
      <c r="E43" s="25">
        <f t="shared" si="3"/>
        <v>1315.5600000000002</v>
      </c>
    </row>
    <row r="44" spans="1:5" x14ac:dyDescent="0.25">
      <c r="A44" s="21" t="s">
        <v>335</v>
      </c>
      <c r="B44" s="9">
        <v>30661.872999999981</v>
      </c>
      <c r="D44" t="str">
        <f t="shared" si="2"/>
        <v>Tennessee</v>
      </c>
      <c r="E44" s="25">
        <f t="shared" si="3"/>
        <v>30661.872999999981</v>
      </c>
    </row>
    <row r="45" spans="1:5" x14ac:dyDescent="0.25">
      <c r="A45" s="21" t="s">
        <v>104</v>
      </c>
      <c r="B45" s="9">
        <v>170188.04580000002</v>
      </c>
      <c r="D45" t="str">
        <f t="shared" si="2"/>
        <v>Texas</v>
      </c>
      <c r="E45" s="25">
        <f t="shared" si="3"/>
        <v>170188.04580000002</v>
      </c>
    </row>
    <row r="46" spans="1:5" x14ac:dyDescent="0.25">
      <c r="A46" s="21" t="s">
        <v>121</v>
      </c>
      <c r="B46" s="9">
        <v>11220.055999999999</v>
      </c>
      <c r="D46" t="str">
        <f t="shared" si="2"/>
        <v>Utah</v>
      </c>
      <c r="E46" s="25">
        <f t="shared" si="3"/>
        <v>11220.055999999999</v>
      </c>
    </row>
    <row r="47" spans="1:5" x14ac:dyDescent="0.25">
      <c r="A47" s="21" t="s">
        <v>5203</v>
      </c>
      <c r="B47" s="9">
        <v>8929.369999999999</v>
      </c>
      <c r="D47" t="str">
        <f t="shared" si="2"/>
        <v>Vermont</v>
      </c>
      <c r="E47" s="25">
        <f t="shared" si="3"/>
        <v>8929.369999999999</v>
      </c>
    </row>
    <row r="48" spans="1:5" x14ac:dyDescent="0.25">
      <c r="A48" s="21" t="s">
        <v>319</v>
      </c>
      <c r="B48" s="9">
        <v>70636.719999999987</v>
      </c>
      <c r="D48" t="str">
        <f t="shared" si="2"/>
        <v>Virginia</v>
      </c>
      <c r="E48" s="25">
        <f t="shared" si="3"/>
        <v>70636.719999999987</v>
      </c>
    </row>
    <row r="49" spans="1:5" x14ac:dyDescent="0.25">
      <c r="A49" s="21" t="s">
        <v>96</v>
      </c>
      <c r="B49" s="9">
        <v>138641.26999999993</v>
      </c>
      <c r="D49" t="str">
        <f t="shared" si="2"/>
        <v>Washington</v>
      </c>
      <c r="E49" s="25">
        <f t="shared" si="3"/>
        <v>138641.26999999993</v>
      </c>
    </row>
    <row r="50" spans="1:5" x14ac:dyDescent="0.25">
      <c r="A50" s="21" t="s">
        <v>9726</v>
      </c>
      <c r="B50" s="9">
        <v>1209.8240000000001</v>
      </c>
      <c r="D50" t="str">
        <f t="shared" si="2"/>
        <v>West Virginia</v>
      </c>
      <c r="E50" s="25">
        <f t="shared" si="3"/>
        <v>1209.8240000000001</v>
      </c>
    </row>
    <row r="51" spans="1:5" x14ac:dyDescent="0.25">
      <c r="A51" s="21" t="s">
        <v>114</v>
      </c>
      <c r="B51" s="9">
        <v>32114.610000000019</v>
      </c>
      <c r="D51" t="str">
        <f t="shared" si="2"/>
        <v>Wisconsin</v>
      </c>
      <c r="E51" s="25">
        <f t="shared" si="3"/>
        <v>32114.610000000019</v>
      </c>
    </row>
    <row r="52" spans="1:5" x14ac:dyDescent="0.25">
      <c r="A52" s="21" t="s">
        <v>8542</v>
      </c>
      <c r="B52" s="9">
        <v>1603.1360000000002</v>
      </c>
      <c r="D52" t="str">
        <f t="shared" si="2"/>
        <v>Wyoming</v>
      </c>
      <c r="E52" s="25">
        <f t="shared" si="3"/>
        <v>1603.1360000000002</v>
      </c>
    </row>
    <row r="53" spans="1:5" x14ac:dyDescent="0.25">
      <c r="A53" s="22" t="s">
        <v>10933</v>
      </c>
      <c r="B53" s="11">
        <v>2297200.8603000003</v>
      </c>
      <c r="D53" t="str">
        <f t="shared" si="2"/>
        <v>Grand Total</v>
      </c>
      <c r="E53" s="25">
        <f t="shared" si="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0A0F0-0EC5-4D90-BC65-98C03F2454E8}">
  <dimension ref="A3:E9"/>
  <sheetViews>
    <sheetView workbookViewId="0">
      <selection activeCell="O16" sqref="O16"/>
    </sheetView>
  </sheetViews>
  <sheetFormatPr defaultRowHeight="15" x14ac:dyDescent="0.25"/>
  <cols>
    <col min="1" max="1" width="13.140625" bestFit="1" customWidth="1"/>
    <col min="2" max="2" width="12.140625" bestFit="1" customWidth="1"/>
    <col min="4" max="4" width="12.140625" bestFit="1" customWidth="1"/>
    <col min="5" max="5" width="11" bestFit="1" customWidth="1"/>
  </cols>
  <sheetData>
    <row r="3" spans="1:5" x14ac:dyDescent="0.25">
      <c r="A3" s="4" t="s">
        <v>10932</v>
      </c>
      <c r="B3" s="5" t="s">
        <v>10950</v>
      </c>
      <c r="D3" s="29" t="s">
        <v>10956</v>
      </c>
      <c r="E3" s="30" t="s">
        <v>10955</v>
      </c>
    </row>
    <row r="4" spans="1:5" x14ac:dyDescent="0.25">
      <c r="A4" s="20" t="s">
        <v>56</v>
      </c>
      <c r="B4" s="7">
        <v>99933.795000000042</v>
      </c>
      <c r="D4" s="25" t="str">
        <f>A4</f>
        <v>Tables</v>
      </c>
      <c r="E4" s="25">
        <f>B4</f>
        <v>99933.795000000042</v>
      </c>
    </row>
    <row r="5" spans="1:5" x14ac:dyDescent="0.25">
      <c r="A5" s="21" t="s">
        <v>59</v>
      </c>
      <c r="B5" s="9">
        <v>100492.40199999999</v>
      </c>
      <c r="D5" s="25" t="str">
        <f t="shared" ref="D5:D9" si="0">A5</f>
        <v>Storage</v>
      </c>
      <c r="E5" s="25">
        <f t="shared" ref="E5:E9" si="1">B5</f>
        <v>100492.40199999999</v>
      </c>
    </row>
    <row r="6" spans="1:5" x14ac:dyDescent="0.25">
      <c r="A6" s="21" t="s">
        <v>75</v>
      </c>
      <c r="B6" s="9">
        <v>118161.00900000011</v>
      </c>
      <c r="D6" s="25" t="str">
        <f t="shared" si="0"/>
        <v>Binders</v>
      </c>
      <c r="E6" s="25">
        <f t="shared" si="1"/>
        <v>118161.00900000011</v>
      </c>
    </row>
    <row r="7" spans="1:5" x14ac:dyDescent="0.25">
      <c r="A7" s="21" t="s">
        <v>72</v>
      </c>
      <c r="B7" s="9">
        <v>169932.76400000005</v>
      </c>
      <c r="D7" s="25" t="str">
        <f t="shared" si="0"/>
        <v>Phones</v>
      </c>
      <c r="E7" s="25">
        <f t="shared" si="1"/>
        <v>169932.76400000005</v>
      </c>
    </row>
    <row r="8" spans="1:5" x14ac:dyDescent="0.25">
      <c r="A8" s="21" t="s">
        <v>36</v>
      </c>
      <c r="B8" s="9">
        <v>172862.74200000017</v>
      </c>
      <c r="D8" s="25" t="str">
        <f t="shared" si="0"/>
        <v>Chairs</v>
      </c>
      <c r="E8" s="25">
        <f t="shared" si="1"/>
        <v>172862.74200000017</v>
      </c>
    </row>
    <row r="9" spans="1:5" x14ac:dyDescent="0.25">
      <c r="A9" s="22" t="s">
        <v>10933</v>
      </c>
      <c r="B9" s="11">
        <v>661382.71200000041</v>
      </c>
      <c r="D9" s="25" t="str">
        <f t="shared" si="0"/>
        <v>Grand Total</v>
      </c>
      <c r="E9" s="25">
        <f t="shared" si="1"/>
        <v>661382.71200000041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36C09-987A-446B-BD41-BC96AAA60B14}">
  <dimension ref="A3:N18"/>
  <sheetViews>
    <sheetView workbookViewId="0">
      <selection activeCell="J24" sqref="J24"/>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21.5703125" bestFit="1" customWidth="1"/>
  </cols>
  <sheetData>
    <row r="3" spans="1:14" x14ac:dyDescent="0.25">
      <c r="A3" s="4" t="s">
        <v>10932</v>
      </c>
      <c r="B3" s="5" t="s">
        <v>10950</v>
      </c>
      <c r="D3" s="4" t="s">
        <v>10932</v>
      </c>
      <c r="E3" s="5" t="s">
        <v>10951</v>
      </c>
      <c r="G3" s="4" t="s">
        <v>10932</v>
      </c>
      <c r="H3" s="5" t="s">
        <v>10957</v>
      </c>
      <c r="J3" s="4" t="s">
        <v>10932</v>
      </c>
      <c r="K3" s="5" t="s">
        <v>10958</v>
      </c>
      <c r="M3" s="4" t="s">
        <v>10932</v>
      </c>
      <c r="N3" s="5" t="s">
        <v>10959</v>
      </c>
    </row>
    <row r="4" spans="1:14" x14ac:dyDescent="0.25">
      <c r="A4" s="6" t="s">
        <v>10935</v>
      </c>
      <c r="B4" s="7">
        <v>50718.984600000025</v>
      </c>
      <c r="D4" s="6" t="s">
        <v>10935</v>
      </c>
      <c r="E4" s="7">
        <v>3188.3607999999967</v>
      </c>
      <c r="G4" s="6" t="s">
        <v>10935</v>
      </c>
      <c r="H4" s="7">
        <v>772</v>
      </c>
      <c r="J4" s="6" t="s">
        <v>10935</v>
      </c>
      <c r="K4" s="7">
        <v>195</v>
      </c>
      <c r="M4" s="6" t="s">
        <v>10935</v>
      </c>
      <c r="N4" s="7">
        <v>6.2863261659224845E-2</v>
      </c>
    </row>
    <row r="5" spans="1:14" x14ac:dyDescent="0.25">
      <c r="A5" s="8" t="s">
        <v>10936</v>
      </c>
      <c r="B5" s="9">
        <v>34046.837999999996</v>
      </c>
      <c r="D5" s="8" t="s">
        <v>10936</v>
      </c>
      <c r="E5" s="9">
        <v>6682.1404999999977</v>
      </c>
      <c r="G5" s="8" t="s">
        <v>10936</v>
      </c>
      <c r="H5" s="9">
        <v>524</v>
      </c>
      <c r="J5" s="8" t="s">
        <v>10936</v>
      </c>
      <c r="K5" s="9">
        <v>151</v>
      </c>
      <c r="M5" s="8" t="s">
        <v>10936</v>
      </c>
      <c r="N5" s="9">
        <v>0.19626317427774051</v>
      </c>
    </row>
    <row r="6" spans="1:14" x14ac:dyDescent="0.25">
      <c r="A6" s="8" t="s">
        <v>10937</v>
      </c>
      <c r="B6" s="9">
        <v>87723.130999999921</v>
      </c>
      <c r="D6" s="8" t="s">
        <v>10937</v>
      </c>
      <c r="E6" s="9">
        <v>17861.215700000015</v>
      </c>
      <c r="G6" s="8" t="s">
        <v>10937</v>
      </c>
      <c r="H6" s="9">
        <v>1234</v>
      </c>
      <c r="J6" s="8" t="s">
        <v>10937</v>
      </c>
      <c r="K6" s="9">
        <v>340</v>
      </c>
      <c r="M6" s="8" t="s">
        <v>10937</v>
      </c>
      <c r="N6" s="9">
        <v>0.20360896261215336</v>
      </c>
    </row>
    <row r="7" spans="1:14" x14ac:dyDescent="0.25">
      <c r="A7" s="8" t="s">
        <v>10938</v>
      </c>
      <c r="B7" s="9">
        <v>56342.929499999962</v>
      </c>
      <c r="D7" s="8" t="s">
        <v>10938</v>
      </c>
      <c r="E7" s="9">
        <v>4059.5860999999973</v>
      </c>
      <c r="G7" s="8" t="s">
        <v>10938</v>
      </c>
      <c r="H7" s="9">
        <v>1223</v>
      </c>
      <c r="J7" s="8" t="s">
        <v>10938</v>
      </c>
      <c r="K7" s="9">
        <v>322</v>
      </c>
      <c r="M7" s="8" t="s">
        <v>10938</v>
      </c>
      <c r="N7" s="9">
        <v>7.2051384903584037E-2</v>
      </c>
    </row>
    <row r="8" spans="1:14" x14ac:dyDescent="0.25">
      <c r="A8" s="8" t="s">
        <v>10939</v>
      </c>
      <c r="B8" s="9">
        <v>86517.695399999982</v>
      </c>
      <c r="D8" s="8" t="s">
        <v>10939</v>
      </c>
      <c r="E8" s="9">
        <v>10705.679600000009</v>
      </c>
      <c r="G8" s="8" t="s">
        <v>10939</v>
      </c>
      <c r="H8" s="9">
        <v>1438</v>
      </c>
      <c r="J8" s="8" t="s">
        <v>10939</v>
      </c>
      <c r="K8" s="9">
        <v>397</v>
      </c>
      <c r="M8" s="8" t="s">
        <v>10939</v>
      </c>
      <c r="N8" s="9">
        <v>0.12373976850058364</v>
      </c>
    </row>
    <row r="9" spans="1:14" x14ac:dyDescent="0.25">
      <c r="A9" s="8" t="s">
        <v>10940</v>
      </c>
      <c r="B9" s="9">
        <v>80089.830300000031</v>
      </c>
      <c r="D9" s="8" t="s">
        <v>10940</v>
      </c>
      <c r="E9" s="9">
        <v>11779.642900000006</v>
      </c>
      <c r="G9" s="8" t="s">
        <v>10940</v>
      </c>
      <c r="H9" s="9">
        <v>1433</v>
      </c>
      <c r="J9" s="8" t="s">
        <v>10940</v>
      </c>
      <c r="K9" s="9">
        <v>398</v>
      </c>
      <c r="M9" s="8" t="s">
        <v>10940</v>
      </c>
      <c r="N9" s="9">
        <v>0.14708038281359676</v>
      </c>
    </row>
    <row r="10" spans="1:14" x14ac:dyDescent="0.25">
      <c r="A10" s="8" t="s">
        <v>10941</v>
      </c>
      <c r="B10" s="9">
        <v>83302.063999999984</v>
      </c>
      <c r="D10" s="8" t="s">
        <v>10941</v>
      </c>
      <c r="E10" s="9">
        <v>4017.125299999997</v>
      </c>
      <c r="G10" s="8" t="s">
        <v>10941</v>
      </c>
      <c r="H10" s="9">
        <v>1393</v>
      </c>
      <c r="J10" s="8" t="s">
        <v>10941</v>
      </c>
      <c r="K10" s="9">
        <v>375</v>
      </c>
      <c r="M10" s="8" t="s">
        <v>10941</v>
      </c>
      <c r="N10" s="9">
        <v>4.8223598637363869E-2</v>
      </c>
    </row>
    <row r="11" spans="1:14" x14ac:dyDescent="0.25">
      <c r="A11" s="8" t="s">
        <v>10942</v>
      </c>
      <c r="B11" s="9">
        <v>82281.512300000031</v>
      </c>
      <c r="D11" s="8" t="s">
        <v>10942</v>
      </c>
      <c r="E11" s="9">
        <v>10056.54869999999</v>
      </c>
      <c r="G11" s="8" t="s">
        <v>10942</v>
      </c>
      <c r="H11" s="9">
        <v>1479</v>
      </c>
      <c r="J11" s="8" t="s">
        <v>10942</v>
      </c>
      <c r="K11" s="9">
        <v>370</v>
      </c>
      <c r="M11" s="8" t="s">
        <v>10942</v>
      </c>
      <c r="N11" s="9">
        <v>0.12222124288787514</v>
      </c>
    </row>
    <row r="12" spans="1:14" x14ac:dyDescent="0.25">
      <c r="A12" s="8" t="s">
        <v>10943</v>
      </c>
      <c r="B12" s="9">
        <v>186130.36760000006</v>
      </c>
      <c r="D12" s="8" t="s">
        <v>10943</v>
      </c>
      <c r="E12" s="9">
        <v>24769.678200000009</v>
      </c>
      <c r="G12" s="8" t="s">
        <v>10943</v>
      </c>
      <c r="H12" s="9">
        <v>2755</v>
      </c>
      <c r="J12" s="8" t="s">
        <v>10943</v>
      </c>
      <c r="K12" s="9">
        <v>744</v>
      </c>
      <c r="M12" s="8" t="s">
        <v>10943</v>
      </c>
      <c r="N12" s="9">
        <v>0.13307703906345264</v>
      </c>
    </row>
    <row r="13" spans="1:14" x14ac:dyDescent="0.25">
      <c r="A13" s="8" t="s">
        <v>10944</v>
      </c>
      <c r="B13" s="9">
        <v>66878.95269999998</v>
      </c>
      <c r="D13" s="8" t="s">
        <v>10944</v>
      </c>
      <c r="E13" s="9">
        <v>6665.0503000000044</v>
      </c>
      <c r="G13" s="8" t="s">
        <v>10944</v>
      </c>
      <c r="H13" s="9">
        <v>1351</v>
      </c>
      <c r="J13" s="8" t="s">
        <v>10944</v>
      </c>
      <c r="K13" s="9">
        <v>376</v>
      </c>
      <c r="M13" s="8" t="s">
        <v>10944</v>
      </c>
      <c r="N13" s="9">
        <v>9.9658413161724149E-2</v>
      </c>
    </row>
    <row r="14" spans="1:14" x14ac:dyDescent="0.25">
      <c r="A14" s="8" t="s">
        <v>10945</v>
      </c>
      <c r="B14" s="9">
        <v>166936.4132999999</v>
      </c>
      <c r="D14" s="8" t="s">
        <v>10945</v>
      </c>
      <c r="E14" s="9">
        <v>10565.782099999989</v>
      </c>
      <c r="G14" s="8" t="s">
        <v>10945</v>
      </c>
      <c r="H14" s="9">
        <v>2987</v>
      </c>
      <c r="J14" s="8" t="s">
        <v>10945</v>
      </c>
      <c r="K14" s="9">
        <v>746</v>
      </c>
      <c r="M14" s="8" t="s">
        <v>10945</v>
      </c>
      <c r="N14" s="9">
        <v>6.3292255363198199E-2</v>
      </c>
    </row>
    <row r="15" spans="1:14" x14ac:dyDescent="0.25">
      <c r="A15" s="8" t="s">
        <v>10946</v>
      </c>
      <c r="B15" s="9">
        <v>180432.62630000003</v>
      </c>
      <c r="D15" s="8" t="s">
        <v>10946</v>
      </c>
      <c r="E15" s="9">
        <v>23768.398999999994</v>
      </c>
      <c r="G15" s="8" t="s">
        <v>10946</v>
      </c>
      <c r="H15" s="9">
        <v>2932</v>
      </c>
      <c r="J15" s="8" t="s">
        <v>10946</v>
      </c>
      <c r="K15" s="9">
        <v>777</v>
      </c>
      <c r="M15" s="8" t="s">
        <v>10946</v>
      </c>
      <c r="N15" s="9">
        <v>0.13173005064217697</v>
      </c>
    </row>
    <row r="16" spans="1:14" x14ac:dyDescent="0.25">
      <c r="A16" s="10" t="s">
        <v>10933</v>
      </c>
      <c r="B16" s="11">
        <v>1161401.345</v>
      </c>
      <c r="D16" s="10" t="s">
        <v>10933</v>
      </c>
      <c r="E16" s="11">
        <v>134119.20920000001</v>
      </c>
      <c r="G16" s="10" t="s">
        <v>10933</v>
      </c>
      <c r="H16" s="11">
        <v>19521</v>
      </c>
      <c r="J16" s="10" t="s">
        <v>10933</v>
      </c>
      <c r="K16" s="11">
        <v>5191</v>
      </c>
      <c r="M16" s="10" t="s">
        <v>10933</v>
      </c>
      <c r="N16" s="11">
        <v>0.11548050101491895</v>
      </c>
    </row>
    <row r="18" spans="2:14" x14ac:dyDescent="0.25">
      <c r="B18" s="31">
        <f>GETPIVOTDATA("Sales",$A$3)</f>
        <v>1161401.345</v>
      </c>
      <c r="E18" s="31">
        <f>GETPIVOTDATA("Profit",$D$3)</f>
        <v>134119.20920000001</v>
      </c>
      <c r="H18" s="32">
        <f>GETPIVOTDATA("Quantity",$G$3)</f>
        <v>19521</v>
      </c>
      <c r="K18" s="32">
        <f>GETPIVOTDATA("Order ID",$J$3)</f>
        <v>5191</v>
      </c>
      <c r="N18" s="33">
        <f>GETPIVOTDATA("PROFT MARGIN",$M$3)</f>
        <v>0.11548050101491895</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239E7-F17C-4E68-A0B8-B97AD38CE130}">
  <dimension ref="A3:F9"/>
  <sheetViews>
    <sheetView workbookViewId="0">
      <selection activeCell="G27" sqref="G27"/>
    </sheetView>
  </sheetViews>
  <sheetFormatPr defaultRowHeight="15" x14ac:dyDescent="0.25"/>
  <cols>
    <col min="1" max="1" width="13.140625" bestFit="1" customWidth="1"/>
    <col min="2" max="2" width="12.42578125" bestFit="1" customWidth="1"/>
    <col min="3" max="3" width="12.7109375" bestFit="1" customWidth="1"/>
    <col min="4" max="4" width="15.5703125" bestFit="1" customWidth="1"/>
    <col min="5" max="5" width="16.7109375" bestFit="1" customWidth="1"/>
    <col min="6" max="6" width="21.7109375" bestFit="1" customWidth="1"/>
  </cols>
  <sheetData>
    <row r="3" spans="1:6" x14ac:dyDescent="0.25">
      <c r="A3" s="4" t="s">
        <v>10932</v>
      </c>
      <c r="B3" s="18" t="s">
        <v>10950</v>
      </c>
      <c r="C3" s="34" t="s">
        <v>10951</v>
      </c>
      <c r="D3" s="34" t="s">
        <v>10957</v>
      </c>
      <c r="E3" s="34" t="s">
        <v>10958</v>
      </c>
      <c r="F3" s="19" t="s">
        <v>10959</v>
      </c>
    </row>
    <row r="4" spans="1:6" x14ac:dyDescent="0.25">
      <c r="A4" s="20" t="s">
        <v>10934</v>
      </c>
      <c r="B4" s="12">
        <v>484247.49810000096</v>
      </c>
      <c r="C4" s="35">
        <v>49543.974100000007</v>
      </c>
      <c r="D4" s="35">
        <v>7581</v>
      </c>
      <c r="E4" s="35">
        <v>1993</v>
      </c>
      <c r="F4" s="13">
        <v>0.10231126499236715</v>
      </c>
    </row>
    <row r="5" spans="1:6" x14ac:dyDescent="0.25">
      <c r="A5" s="21" t="s">
        <v>10947</v>
      </c>
      <c r="B5" s="14">
        <v>470532.50899999985</v>
      </c>
      <c r="C5" s="36">
        <v>61618.603700000051</v>
      </c>
      <c r="D5" s="36">
        <v>7979</v>
      </c>
      <c r="E5" s="36">
        <v>2102</v>
      </c>
      <c r="F5" s="15">
        <v>0.13095504034557592</v>
      </c>
    </row>
    <row r="6" spans="1:6" x14ac:dyDescent="0.25">
      <c r="A6" s="21" t="s">
        <v>10948</v>
      </c>
      <c r="B6" s="14">
        <v>608473.83000000066</v>
      </c>
      <c r="C6" s="36">
        <v>81726.930800000177</v>
      </c>
      <c r="D6" s="36">
        <v>9810</v>
      </c>
      <c r="E6" s="36">
        <v>2580</v>
      </c>
      <c r="F6" s="15">
        <v>0.13431461924993568</v>
      </c>
    </row>
    <row r="7" spans="1:6" x14ac:dyDescent="0.25">
      <c r="A7" s="37" t="s">
        <v>10949</v>
      </c>
      <c r="B7" s="38">
        <v>733947.0231999997</v>
      </c>
      <c r="C7" s="39">
        <v>93507.513099999967</v>
      </c>
      <c r="D7" s="39">
        <v>12503</v>
      </c>
      <c r="E7" s="39">
        <v>3319</v>
      </c>
      <c r="F7" s="40">
        <v>0.12740362743390987</v>
      </c>
    </row>
    <row r="9" spans="1:6" ht="18.75" x14ac:dyDescent="0.25">
      <c r="B9" s="41">
        <f>(GETPIVOTDATA("Sum of Sales",$A$3,"Years",2014)/GETPIVOTDATA("Sum of Sales",$A$3,"Years",2013))-1</f>
        <v>0.20620967905883303</v>
      </c>
      <c r="C9" s="41">
        <f>(GETPIVOTDATA("Sum of Profit",$A$3,"Years",2014)/GETPIVOTDATA("Sum of Profit",$A$3,"Years",2013))-1</f>
        <v>0.14414565902185772</v>
      </c>
      <c r="D9" s="41">
        <f>(GETPIVOTDATA("Sum of Quantity",$A$3,"Years",2014)/GETPIVOTDATA("Sum of Quantity",$A$3,"Years",2013))-1</f>
        <v>0.27451580020387367</v>
      </c>
      <c r="E9" s="41">
        <f>(GETPIVOTDATA("Count of Order ID",$A$3,"Years",2014)/GETPIVOTDATA("Count of Order ID",$A$3,"Years",2013))-1</f>
        <v>0.2864341085271318</v>
      </c>
      <c r="F9" s="42">
        <f>(GETPIVOTDATA("Sum of PROFT MARGIN",$A$3,"Years",2014)/GETPIVOTDATA("Sum of PROFT MARGIN",$A$3,"Years",2013))-1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B4B90-91C2-49EA-A0F8-2912A8D49DA8}">
  <dimension ref="S19"/>
  <sheetViews>
    <sheetView showGridLines="0" tabSelected="1" zoomScaleNormal="100" workbookViewId="0">
      <selection activeCell="T10" sqref="T10"/>
    </sheetView>
  </sheetViews>
  <sheetFormatPr defaultRowHeight="15" x14ac:dyDescent="0.25"/>
  <sheetData>
    <row r="19" spans="19:19" x14ac:dyDescent="0.25">
      <c r="S19" t="s">
        <v>10960</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30" sqref="D30"/>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2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2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2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2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2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2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2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2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2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2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2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2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2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2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2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2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2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2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2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2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2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2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2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2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2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2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2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2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2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2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2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2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2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2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2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2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2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2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2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2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2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2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2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2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2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2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2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2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2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2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2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2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2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2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2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2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2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2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2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2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2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2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2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2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2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2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2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2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2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2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2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2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2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2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2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2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2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2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2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2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2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2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2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2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2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2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2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2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2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2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2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2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2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2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2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2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2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2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2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2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2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2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2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2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2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2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2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2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2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2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2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2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2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2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2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2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2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2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2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2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2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2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2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2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2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2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2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2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2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2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2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2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2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2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2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2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2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2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2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2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2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2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2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2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2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2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2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2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2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2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2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2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2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2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2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2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2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2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2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2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2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2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2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2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2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2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2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2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2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2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2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2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2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2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2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2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2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2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2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2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2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2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2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2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2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2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2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2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2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2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2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2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2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2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2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2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2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2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2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2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2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2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2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2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2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2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2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2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2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2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2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2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2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2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2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2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2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2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2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2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2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2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2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2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2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2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2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2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2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2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2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2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2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2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2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2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2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2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2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2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2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2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2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2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2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2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2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2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2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2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2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2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2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2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2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2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2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2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2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2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2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2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2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2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2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2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2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2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2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2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2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2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2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2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2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2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2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2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2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2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2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2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2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2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2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2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2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2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2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2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2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2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2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2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2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2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2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2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2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2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2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2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2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2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2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2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2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2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2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2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2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2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2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2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2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2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2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2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2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2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2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2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2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2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2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2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2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2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2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2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2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2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2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2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2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2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2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2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2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2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2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2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2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2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2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2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2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2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2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2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2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2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2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2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2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2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2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2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2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2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2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2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2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2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2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2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2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2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2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2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2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2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2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2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2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2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2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2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2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2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2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2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2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2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2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2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2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2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2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2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2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2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2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2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2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2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2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2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2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2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2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2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2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2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2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2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2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2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2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2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2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2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2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2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2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2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2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2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2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2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2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2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2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2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2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2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2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2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2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2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2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2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2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2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2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2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2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2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2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2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2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2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2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2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2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2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2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2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2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2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2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2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2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2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2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2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2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2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2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2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2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2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2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2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2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2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2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2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2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2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2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2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2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2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2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2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2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2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2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2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2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2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2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2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2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2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2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2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2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2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2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2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2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2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2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2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2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2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2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2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2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2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2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2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2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2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2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2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2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2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2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2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2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2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2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2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2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2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2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2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2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2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2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2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2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2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2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2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2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2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2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2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2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2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2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2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2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2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2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2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2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2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2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2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2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2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2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2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2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2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2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2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2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2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2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2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2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2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2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2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2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2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2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2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2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2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2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2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2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2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2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2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2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2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2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2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2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2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2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2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2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2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2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2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2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2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2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2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2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2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2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2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2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2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2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2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2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2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2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2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2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2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2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2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2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2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2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2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2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2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2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2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2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2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2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2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2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2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2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2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2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2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2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2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2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2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2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2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2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2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2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2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2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2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2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2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2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2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2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2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2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2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2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2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2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2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2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2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2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2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2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2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2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2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2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2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2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2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2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2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2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2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2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2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2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2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2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2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2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2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2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2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2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2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2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2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2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2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2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2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2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2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2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2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2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2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2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2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2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2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2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2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2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2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2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2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2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2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2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2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2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2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2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2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2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2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2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2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2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2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2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2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2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2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2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2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2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2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2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2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2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2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2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2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2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2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2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2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2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2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2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2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2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2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2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2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2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2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2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2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2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2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2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2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2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2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2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2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2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2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2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2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2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2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2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2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2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2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2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2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2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2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2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2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2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2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2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2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2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2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2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2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2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2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2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2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2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2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2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2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2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2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2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2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2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2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2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2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2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2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2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2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2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2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2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2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2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2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2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2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2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2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2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2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2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2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2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2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2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2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2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2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2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2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2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2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2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2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2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2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2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2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2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2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2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2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2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2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2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2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2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2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2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2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2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2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2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2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2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2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2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2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2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2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2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2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2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2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2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2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2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2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2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2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2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2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2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2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2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2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2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2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2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2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2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2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2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2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2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2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2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2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2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2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2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2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2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2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2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2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2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2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2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2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2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2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2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2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2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2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2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2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2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2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2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2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2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2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2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2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2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2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2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2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2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2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2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2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2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2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2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2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2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2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2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2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2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2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2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2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2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2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2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2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2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2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2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2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2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2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2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2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2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2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2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2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2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2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2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2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2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2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2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2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2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2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2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2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2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2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2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2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2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2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2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2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2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2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2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2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2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2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2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2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2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2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2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2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2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2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2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2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2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2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2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2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2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2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2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2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2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2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2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2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2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2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2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2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2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2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2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2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2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2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2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2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2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2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2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2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2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2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2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2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2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2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2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2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2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2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2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2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2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2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2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2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2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2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2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2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2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2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2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2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2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2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2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2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2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2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2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2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2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2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2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2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2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2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2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2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2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2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2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2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2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2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2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2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2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2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2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2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2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2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2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2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2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2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2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2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2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2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2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2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2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2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2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2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2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2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2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2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2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2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2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2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2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2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2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2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2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2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2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2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2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2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2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2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2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2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2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2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2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2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2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2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2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2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2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2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2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2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2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2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2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2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2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2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2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2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2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2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2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2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2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2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2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2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2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2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2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2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2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2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2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2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2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2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2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2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2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2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2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2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2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2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2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2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2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2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2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2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2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2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2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2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2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2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2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2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2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2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2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2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2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2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2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2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2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2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2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2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2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2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2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2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2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2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2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2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2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2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2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2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2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2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2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2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2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2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2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2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2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2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2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2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2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2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2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2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2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2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2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2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2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2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2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2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2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2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2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2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2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2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2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2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2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2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2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2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2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2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2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2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2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2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2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2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2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2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2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2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2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2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2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2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2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2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2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2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2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2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2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2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2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2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2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2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2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2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2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2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2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2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2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2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2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2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2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2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2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2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2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2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2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2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2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2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2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2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2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2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2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2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2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2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2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2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2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2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2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2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2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2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2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2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2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2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2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2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2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2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2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2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2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2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2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2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2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2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2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2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2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2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2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2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2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2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2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2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2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2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2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2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2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2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2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2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2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2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2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2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2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2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2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2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2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2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2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2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2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2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2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2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2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2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2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2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2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2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2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2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2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2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2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2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2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2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2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2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2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2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2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2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2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2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2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2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2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2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2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2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2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2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2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2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2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2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2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2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2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2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2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2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2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2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2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2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2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2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2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2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2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2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2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2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2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2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2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2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2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2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2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2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2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2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2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2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2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2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2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2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2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2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2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2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2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2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2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2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2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2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2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2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2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2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2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2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2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2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2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2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2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2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2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2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2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2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2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2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2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2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2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2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2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2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2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2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2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2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2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2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2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2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2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2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2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2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2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2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2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2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2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2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2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2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2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2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2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2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2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2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2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2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2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2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2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2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2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2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2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2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2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2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2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2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2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2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2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2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2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2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2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2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2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2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2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2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2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2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2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2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2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2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2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2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2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2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2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2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2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2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2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2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2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2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2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2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2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2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2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2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2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2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2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2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2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2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2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2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2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2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2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2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2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2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2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2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2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2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2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2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2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2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2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2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2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2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2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2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2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2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2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2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2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2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2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2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2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2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2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2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2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2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2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2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2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2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2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2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2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2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2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2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2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2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2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2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2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2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2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2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2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2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2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2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2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2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2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2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2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2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2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2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2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2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2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2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2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2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2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2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2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2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2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2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2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2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2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2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2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2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2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2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2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2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2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2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2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2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2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2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2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2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2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2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2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2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2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2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2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2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2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2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2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2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2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2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2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2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2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2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2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2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2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2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2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2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2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2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2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2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2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2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2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2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2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2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2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2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2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2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2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2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2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2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2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2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2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2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2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2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2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2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2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2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2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2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2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2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2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2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2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2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2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2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2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2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2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2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2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2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2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2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2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2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2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2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2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2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2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2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2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2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2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2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2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2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2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2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2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2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2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2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2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2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2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2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2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2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2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2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2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2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2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2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2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2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2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2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2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2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2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2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2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2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2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2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2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2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2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2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2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2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2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2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2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2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2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2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2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2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2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2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2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2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2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2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2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2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2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2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2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2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2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2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2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2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2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2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2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2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2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2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2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2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2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2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2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2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2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2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2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2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2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2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2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2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2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2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2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2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2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2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2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2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2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2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2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2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2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2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2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2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2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2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2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2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2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2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2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2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2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2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2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2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2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2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2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2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2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2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2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2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2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2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2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2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2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2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2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2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2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2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2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2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2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2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2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2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2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2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2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2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2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2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2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2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2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2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2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2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2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2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2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2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2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2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2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2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2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2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2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2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2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2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2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2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2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2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2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2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2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2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2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2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2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2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2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2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2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2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2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2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2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2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2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2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2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2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2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2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2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2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2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2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2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2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2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2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2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2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2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2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2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2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2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2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2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2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2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2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2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2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2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2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2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2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2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2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2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2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2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2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2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2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2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2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2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2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2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2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2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2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2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2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2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2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2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2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2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2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2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2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2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2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2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2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2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2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2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2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2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2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2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2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2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2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2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2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2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2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2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2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2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2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2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2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2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2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2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2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2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2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2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2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2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2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2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2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2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2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2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2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2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2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2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2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2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2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2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2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2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2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2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2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2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2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2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2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2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2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2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2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2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2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2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2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2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2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2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2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2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2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2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2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2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2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2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2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2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2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2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2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2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2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2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2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2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2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2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2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2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2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2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2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2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2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2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2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2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2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2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2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2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2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2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2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2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2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2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2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2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2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2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2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2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2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2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2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2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2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2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2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2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2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2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2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2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2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2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2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2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2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2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2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2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2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2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2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2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2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2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2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2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2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2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2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2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2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2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2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2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2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2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2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2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2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2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2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2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2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2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2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2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2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2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2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2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2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2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2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2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2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2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2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2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2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2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2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2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2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2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2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2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2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2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2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2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2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2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2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2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2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2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2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2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2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2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2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2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2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2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2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2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2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2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2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2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2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2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2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2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2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2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2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2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2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2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2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2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2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2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2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2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2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2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2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2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2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2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2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2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2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2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2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2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2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2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2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2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2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2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2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2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2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2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2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2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2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2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2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2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2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2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2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2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2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2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2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2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2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2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2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2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2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2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2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2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2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2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2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2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2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2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2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2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2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2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2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2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2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2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2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2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2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2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2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2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2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2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2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2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2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2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2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2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2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2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2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2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2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2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2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2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2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2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2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2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2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2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2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2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2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2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2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2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2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2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2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2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2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2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2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2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2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2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2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2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2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2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2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2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2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2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2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2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2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2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2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2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2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2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2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2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2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2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2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2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2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2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2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2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2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2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2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2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2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2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2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2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2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2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2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2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2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2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2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2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2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2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2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2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2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2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2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2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2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2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2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2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2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2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2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2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2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2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2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2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2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2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2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2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2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2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2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2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2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2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2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2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2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2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2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2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2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2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2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2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2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2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2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2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2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2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2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2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2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2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2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2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2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2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2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2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2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2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2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2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2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2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2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2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2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2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2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2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2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2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2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2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2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2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2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2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2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2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2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2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2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2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2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2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2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2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2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2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2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2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2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2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2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2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2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2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2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2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2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2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2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2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2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2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2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2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2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2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2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2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2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2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2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2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2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2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2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2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2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2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2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2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2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2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2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2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2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2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2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2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2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2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2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2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2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2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2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2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2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2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2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2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2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2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2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2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2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2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2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2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2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2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2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2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2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2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2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2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2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2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2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2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2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2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2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2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2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2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2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2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2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2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2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2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2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2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2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2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2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2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2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2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2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2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2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2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2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2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2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2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2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2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2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2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2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2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2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2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2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2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2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2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2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2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2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2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2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2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2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2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2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2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2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2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2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2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2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2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2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2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2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2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2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2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2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2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2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2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2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2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2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2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2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2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2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2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2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2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2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2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2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2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2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2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2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2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2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2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2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2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2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2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2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2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2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2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2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2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2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2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2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2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2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2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2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2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2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2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2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2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2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2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2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2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2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2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2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2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2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2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2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2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2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2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2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2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2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2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2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2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2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2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2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2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2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2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2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2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2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2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2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2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2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2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2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2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2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2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2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2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2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2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2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2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2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2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2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2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2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2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2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2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2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2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2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2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2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2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2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2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2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2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2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2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2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2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2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2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2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2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2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2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2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2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2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2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2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2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2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2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2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2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2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2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2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2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2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2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2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2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2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2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2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2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2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2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2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2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2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2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2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2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2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2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2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2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2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2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2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2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2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2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2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2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2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2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2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2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2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2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2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2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2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2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2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2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2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2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2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2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2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2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2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2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2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2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2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2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2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2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2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2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2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2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2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2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2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2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2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2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2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2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2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2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2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2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2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2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2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2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2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2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2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2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2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2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2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2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2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2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2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2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2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2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2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2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2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2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2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2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2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2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2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2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2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2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2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2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2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2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2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2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2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2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2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2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2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2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2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2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2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2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2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2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2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2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2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2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2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2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2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2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2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2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2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2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2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2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2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2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2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2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2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2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2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2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2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2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2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2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2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2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2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2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2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2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2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2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2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2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2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2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2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2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2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2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2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2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2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2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2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2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2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2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2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2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2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2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2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2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2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2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2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2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2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2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2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2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2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2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2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2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2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2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2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2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2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2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2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2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2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2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2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2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2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2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2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2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2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2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2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2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2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2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2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2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2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2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2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2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2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2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2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2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2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2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2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2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2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2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2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2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2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2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2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2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2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2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2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2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2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2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2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2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2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2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2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2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2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2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2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2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2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2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2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2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2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2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2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2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2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2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2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2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2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2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2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2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2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2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2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2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2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2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2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2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2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2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2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2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2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2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2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2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2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2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2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2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2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2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2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2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2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2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2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2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2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2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2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2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2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2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2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2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2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2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2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2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2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2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2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2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2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2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2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2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2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2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2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2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2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2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2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2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2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2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2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2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2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2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2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2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2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2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2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2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2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2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2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2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2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2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2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2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2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2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2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2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2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2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2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2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2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2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2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2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2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2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2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2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2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2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2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2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2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2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2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2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2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2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2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2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2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2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2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2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2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2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2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2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2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2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2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2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2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2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2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2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2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2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2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2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2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2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2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2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2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2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2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2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2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2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2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2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2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2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2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2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2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2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2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2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2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2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2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2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2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2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2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2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2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2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2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2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2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2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2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2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2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2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2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2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2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2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2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2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2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2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2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2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2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2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2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2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2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2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2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2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2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2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2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2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2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2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2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2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2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2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2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2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2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2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2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2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2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2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2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2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2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2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2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2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2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2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2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2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2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2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2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2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2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2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2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2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2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2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2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2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2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2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2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2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2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2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2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2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2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2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2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2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2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2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2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2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2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2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2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2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2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2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2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2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2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2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2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2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2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2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2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2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2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2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2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2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2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2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2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2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2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2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2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2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2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2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2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2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2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2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2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2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2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2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2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2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2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2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2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2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2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2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2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2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2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2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2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2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2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2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2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2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2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2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2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2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2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2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2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2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2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2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2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2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2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2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2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2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2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2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2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2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2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2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2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2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2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2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2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2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2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2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2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2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2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2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2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2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2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2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2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2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2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2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2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2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2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2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2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2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2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2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2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2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2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2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2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2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2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2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2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2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2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2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2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2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2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2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2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2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2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2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2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2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2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2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2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2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2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2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2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2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2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2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2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2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2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2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2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2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2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2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2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2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2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2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2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2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2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2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2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2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2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2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2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2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2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2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2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2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2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2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2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2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2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2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2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2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2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2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2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2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2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2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2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2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2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2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2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2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2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2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2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2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2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2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2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2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2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2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2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2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2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2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2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2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2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2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2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2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2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2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2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2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2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2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2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2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2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2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2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2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2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2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2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2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2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2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2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2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2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2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2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2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2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2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2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2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2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2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2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2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2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2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2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2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2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2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2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2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2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2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2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2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2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2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2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2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2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2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2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2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2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2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2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2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2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2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2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2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2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2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2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2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2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2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2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2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2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2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2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2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2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2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2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2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2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2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2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2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2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2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2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2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2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2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2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2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2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2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2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2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2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2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2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2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2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2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2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2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2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2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2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2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2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2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2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2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2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2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2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2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2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2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2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2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2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2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2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2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2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2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2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2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2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2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2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2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2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2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2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2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2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2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2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2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2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2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2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2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2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2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2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2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2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2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2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2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2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2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2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2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2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2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2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2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2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2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2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2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2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2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2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2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2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2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2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2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2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2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2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2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2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2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2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2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2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2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2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2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2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2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2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2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2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2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2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2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2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2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2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2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2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2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2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2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2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2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2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2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2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2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2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2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2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2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2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2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2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2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2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2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2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2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2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2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2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2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2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2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2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2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2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2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2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2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2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2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2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2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2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2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2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2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2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2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2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2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2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2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2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2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2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2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2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2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2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2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2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2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2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2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2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2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2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2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2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2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2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2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2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2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2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2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2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2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2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2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2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2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2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2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2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2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2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2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2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2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2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2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2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2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2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2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2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2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2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2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2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2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2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2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2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2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2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2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2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2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2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2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2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2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2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2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2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2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2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2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2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2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2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2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2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2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2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2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2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2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2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2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2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2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2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2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2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2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2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2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2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2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2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2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2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2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2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2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2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2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2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2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2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2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2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2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2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2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2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2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2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2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2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2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2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2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2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2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2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2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2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2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2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2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2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2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2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2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2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2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2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2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2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2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2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2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2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2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2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2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2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2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2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2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2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2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2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2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2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2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2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2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2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2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2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2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2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2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2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2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2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2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2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2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2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2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2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2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2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2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2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2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2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2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2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2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2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2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2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2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2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2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2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2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2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2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2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2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2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2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2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2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2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2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2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2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2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2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2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2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2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2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2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2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2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2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2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2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2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2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2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2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2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2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2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2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2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2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2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2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2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2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2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2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2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2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2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2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2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2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2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2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2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2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2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2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2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2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2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2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2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2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2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2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2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2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2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2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2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2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2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2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2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2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2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2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2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2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2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2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2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2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2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2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2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2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2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2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2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2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2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2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2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2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2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2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2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2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2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2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2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2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2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2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2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2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2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2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2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2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2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2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2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2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2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2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2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2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2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2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2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2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2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2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2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2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2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2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2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2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2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2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2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2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2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2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2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2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2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2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2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2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2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2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2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2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2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2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2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2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2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2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2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2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2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2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2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2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2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2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2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2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2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2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2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2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2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2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2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2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2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2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2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2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2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2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2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2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2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2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2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2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2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2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2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2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2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2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2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2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2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2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2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2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2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2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2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2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2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2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2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2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2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2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2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2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2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2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2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2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2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2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2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2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2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2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2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2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2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2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2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2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2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2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2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2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2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2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2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2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2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2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2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2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2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2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2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2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2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2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2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2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2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2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2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2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2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2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2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2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2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2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2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2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2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2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2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2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2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2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2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2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2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2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2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2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2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2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2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2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2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2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2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2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2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2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2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2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2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2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2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2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2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2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2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2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2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2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2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2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2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2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2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2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2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2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2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2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2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2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2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2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2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2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2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2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2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2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2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2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2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2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2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2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2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2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2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2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2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2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2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2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2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2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2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2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2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2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2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2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2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2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2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2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2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2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2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2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2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2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2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2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2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2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2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2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2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2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2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2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2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2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2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2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2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2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2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2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2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2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2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2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2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2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2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2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2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2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2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2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2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2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2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2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2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2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2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2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2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2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2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2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2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2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2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2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2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2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2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2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2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2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2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2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2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2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2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2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2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2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2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2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2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2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2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2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2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2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2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2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2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2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2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2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2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2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2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2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2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2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2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2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2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2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2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2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2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2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2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2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2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2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2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2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2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2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2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2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2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2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2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2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2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2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2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2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2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2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2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2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2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2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2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2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2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2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2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2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2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2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2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2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2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2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2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2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2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2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2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2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2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2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2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2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2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2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2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2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2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2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2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2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2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2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2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2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2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2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2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2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2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2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2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2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2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2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2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2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2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2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2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2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2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2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2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2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2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2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2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2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2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2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2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2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2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2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2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2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2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2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2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2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2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2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2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2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2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2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2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2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2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2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2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2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2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2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2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2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2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2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2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2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2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2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2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2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2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2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2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2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2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2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2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2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2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2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2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2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2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2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2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2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2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2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2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2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2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2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2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2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2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2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2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2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2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2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2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2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2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2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2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2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2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2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2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2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2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2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2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2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2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2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2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2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2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2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2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2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2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2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2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2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2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2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2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2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2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2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2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2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2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2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2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2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2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2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2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2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2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2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2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2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2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2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2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2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2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2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2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2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2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2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2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2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2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2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2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2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2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2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2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2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2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2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2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2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2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2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2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2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2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2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2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2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2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2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2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2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2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2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2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2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2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2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2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2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2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2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2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2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2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2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2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2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2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2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2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2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2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2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2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2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2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2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2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2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2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2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2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2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2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2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2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2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2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2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2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2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2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2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2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2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2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2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2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2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2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2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2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2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2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2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2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2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2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2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2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2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2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2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2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2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2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2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2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2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2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2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2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2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2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2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2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2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2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2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2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2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2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2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2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2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2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2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2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2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2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2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2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2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2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2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2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2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2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2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2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2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2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2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2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2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2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2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2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2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2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2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2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2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2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2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2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2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2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2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2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2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2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2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2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2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2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2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2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2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2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2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2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2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2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2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2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2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2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2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2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2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2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2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2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2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2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2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2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2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2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2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2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2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2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2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2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2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2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2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2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2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2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2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2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2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2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2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2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2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2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2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2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2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2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2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2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2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2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2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2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2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2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2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2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2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2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2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2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2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2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2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2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2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2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2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2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2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2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2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2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2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2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2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2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2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2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2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2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2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2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2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2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2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2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2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2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2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2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2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2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2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2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2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2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2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2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2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2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2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2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2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2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2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2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2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2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2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2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2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2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2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2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2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2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2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2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2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2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2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2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2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2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2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2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2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2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2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2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2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2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2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2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2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2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2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2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2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2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2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2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2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2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2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2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2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2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2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2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2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2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2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2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2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2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2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2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2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2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2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2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2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2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2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2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2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2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2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2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2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2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2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2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2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2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2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2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2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2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2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2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2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2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2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2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2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2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2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2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2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2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2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2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2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2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2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2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2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2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2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2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2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2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2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2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2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2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2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2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2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2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2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2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2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2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2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2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2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2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2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2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2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2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2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2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2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2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2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2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2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2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2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2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2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2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2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2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2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2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2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2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2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2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2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2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2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2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2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2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2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2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2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2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2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2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2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2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2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2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2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2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2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2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2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2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2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2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2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2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2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2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2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2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2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2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2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2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2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2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2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2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2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2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2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2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2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2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2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2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2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2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2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2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2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2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2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2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2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2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2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2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2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2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2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2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2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2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2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2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2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2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2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2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2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2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2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2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2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2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2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2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2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2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2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2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2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2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2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2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2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2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2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2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2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2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2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2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2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2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2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2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2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2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2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2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2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2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2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2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2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2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2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2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2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2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2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2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2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2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2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2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2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2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2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2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2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2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2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2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2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2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2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2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2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2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2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2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2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2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2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2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2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2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2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2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2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2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2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2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2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2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2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2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2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2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2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2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2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2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2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2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2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2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2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2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2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2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2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2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2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2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2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2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2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2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2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2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2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2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2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2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2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2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2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2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2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2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2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2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2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2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2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2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2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2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2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2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2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2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2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2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2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2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2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2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2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2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2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2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2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2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2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2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2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2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2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2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2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2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2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2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2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2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2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2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2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2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2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2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2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2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2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2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2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2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2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2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2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2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2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2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2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2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2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2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2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2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2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2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2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2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2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2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2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2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2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2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2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2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2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2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2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2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2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2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2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2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2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2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2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2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2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2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2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2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2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2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2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2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2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2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2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2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2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2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2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2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2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2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2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2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2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2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2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2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2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2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2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2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2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2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2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2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2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2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2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2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2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2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2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2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2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2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2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2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2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2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2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2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2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2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2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2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2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2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2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2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2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2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2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2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2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2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2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2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2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2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2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2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2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2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2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2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2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2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2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2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2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2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2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2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2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2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2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2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2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2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2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2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2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2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2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2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2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2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2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2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2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2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2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2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2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2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2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2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2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2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2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2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2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2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2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2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2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2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2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2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2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2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2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2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2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2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2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2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2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2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2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2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2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2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2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2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2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2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2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2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2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2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2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2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2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2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2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2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2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2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2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2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2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2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2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2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2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2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2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2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2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2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2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2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2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2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2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2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2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2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2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2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2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2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2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2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2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2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2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2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2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2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2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2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2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2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2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2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2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2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2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2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2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2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2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2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2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2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2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2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2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2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2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2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2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2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2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2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2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2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2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2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2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2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2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2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2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2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2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2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2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2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2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2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2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2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2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2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2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2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2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2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2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2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2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2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2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2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2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2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2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2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2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2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2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2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2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2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2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2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2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2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2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2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2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2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2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2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2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2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2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2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2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2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2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2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2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2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2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2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2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2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2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2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2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2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2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2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2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2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2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2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2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2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2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2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2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2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2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2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2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2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2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2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2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2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2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2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2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2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2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2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2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2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2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2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2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2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2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2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2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2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2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2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2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2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2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2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2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2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2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2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2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2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2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2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2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2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2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2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2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2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2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2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2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2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2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2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2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2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2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2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2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2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2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2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2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2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2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2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2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2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2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2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2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2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2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2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2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2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2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2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2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2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2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2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2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2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2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2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2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2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2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2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2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2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2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2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2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2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2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2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2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2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2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2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2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2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2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2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2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2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2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2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2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2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2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2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2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2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2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2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2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2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2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2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2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2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2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2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2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2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2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2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2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2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2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2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2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2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2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2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2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2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2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2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2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2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2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2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2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2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2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2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2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2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2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2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2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2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2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2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2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2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2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2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2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2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2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2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2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2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2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2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2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2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2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2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2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2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2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2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2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2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2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2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2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2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2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2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2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2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2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2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2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2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2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2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2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2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2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2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2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2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2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2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2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2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2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2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2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2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2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2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2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2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2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2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2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2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2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2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2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2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2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2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2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2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2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2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2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2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2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2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2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2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2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2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2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2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2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2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2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2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2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2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2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2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2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2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2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2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2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2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2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2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2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2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2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2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2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2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2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2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2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2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2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2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2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2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2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2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2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2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2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2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2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2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2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2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2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2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2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2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2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2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2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2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2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2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2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2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2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2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2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2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2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2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2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2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2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2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2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2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2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2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2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2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2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2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2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2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2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2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2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2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2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2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2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2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2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2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2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2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2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2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2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2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2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2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2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2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2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2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2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2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2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2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2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2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2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2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2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2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2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2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2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2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2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2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2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2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2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2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2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2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2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2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2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2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2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2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2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2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2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2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2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2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2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2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2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2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2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2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2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2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2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2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2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2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2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2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2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2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2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2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2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2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2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2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2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2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2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2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2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2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2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2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2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2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2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2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2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2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2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2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2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2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2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2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2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2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2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2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2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2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2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2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2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2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2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2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2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2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2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2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2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2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2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2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2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2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2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2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2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2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2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2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2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2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2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2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2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2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2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2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2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2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2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2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2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2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2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2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2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2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2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2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2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2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2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2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2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2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2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2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2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2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2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2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2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2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2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2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2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2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2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2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2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2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2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2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2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2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2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2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2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2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2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2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2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2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2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2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2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2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2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2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2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2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2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2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2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2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2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2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2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2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2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2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2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2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2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2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2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2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2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2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2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2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2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2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2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2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2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2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2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2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2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2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2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2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2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2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2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2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2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2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2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2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2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2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2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2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2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2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2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2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2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2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2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2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2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2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2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2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2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2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2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2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2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2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2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2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2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2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2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2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2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2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2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2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2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2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2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2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2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2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2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2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2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2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2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2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2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2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2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2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2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2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2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2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2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2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2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2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2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2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2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2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2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2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2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2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2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2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2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2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2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2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2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2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2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2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2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2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2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2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2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2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2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2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2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2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2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2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2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2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2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2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2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2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2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2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2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2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2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2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2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2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2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2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2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2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2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2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2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2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2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2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2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2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2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2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2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2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2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2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2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2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2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2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2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2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2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2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2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2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2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2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2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2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2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2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2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2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2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2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2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2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2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2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2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2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2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2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2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2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2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2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2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2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2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2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2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2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2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2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2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2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2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2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2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2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2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2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2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2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2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2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2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2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2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2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2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2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2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2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2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2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2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2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2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2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2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2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2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2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2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2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2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2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2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2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2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2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2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2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2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2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2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2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2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2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2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2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2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2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2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2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2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2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2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2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2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2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2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2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2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2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2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2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2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2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2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2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2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2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2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2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2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2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2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2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2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2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2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2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2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2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2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2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2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2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2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2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2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2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2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2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2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2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2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2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2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2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2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2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2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2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2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2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2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2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2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2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2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2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2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2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2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2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2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2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2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2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2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2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2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2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2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2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2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2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2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2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2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2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2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2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2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2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2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2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2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2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2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2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2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2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2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2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2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2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2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2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2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2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2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2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2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2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2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2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2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2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2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2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2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2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2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2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2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2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2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2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2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2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2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2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2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2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2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2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2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2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2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2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2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2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2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2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2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2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2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2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2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2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2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2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2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2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2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2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2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2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2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2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2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2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2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2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2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2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2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2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2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2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2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2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2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2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2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2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2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2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2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2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2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2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2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2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2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2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2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2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2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2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2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2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2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2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2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2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2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2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2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2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2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2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2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2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2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2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2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2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2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2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2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2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2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2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2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2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2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2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2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2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2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2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2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2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2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2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2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2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2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2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2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2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2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2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2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2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2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2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2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2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2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2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2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2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2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2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2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2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2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2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2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2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2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2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2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2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2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2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2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2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2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2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2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2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2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2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2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2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2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2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2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2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2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2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2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2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2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2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2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2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2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2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2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2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2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2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2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2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2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2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2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2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2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2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2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2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2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2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2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2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2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2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2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2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2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2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2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2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2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2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2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2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2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2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2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2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2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2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2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2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2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2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2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2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2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2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2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2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2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2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2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2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2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2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2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2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2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2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2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2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2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2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2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2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2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2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2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2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2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2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2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2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2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2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2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2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2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2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2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2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2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2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2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2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2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2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2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2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2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2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2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2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2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2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2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2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2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2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2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2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2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2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2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2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2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2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2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2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2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2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2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2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2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2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2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2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2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2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2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2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2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2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2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2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2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2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2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2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2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2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2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2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2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2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2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2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2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2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2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2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2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2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2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2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2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2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2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2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2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2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2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2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2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2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2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2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2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2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2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2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2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2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2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2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2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2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2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2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2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2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2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2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2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2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2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2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2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2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2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2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2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2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2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2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2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2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2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2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2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2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2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2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2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2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2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2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2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2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2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2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2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2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2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2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2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2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2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2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2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2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2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2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2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2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2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2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2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2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2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2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2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2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2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2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2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2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2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2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2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2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2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2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2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2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2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2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2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2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2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2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2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2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2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2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2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2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2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2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2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2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2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2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2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2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2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2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2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2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2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2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2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2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2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2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2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2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2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2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2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2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2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2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2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2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2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2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2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2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2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2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2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2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2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2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2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2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2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2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2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2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2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2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2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2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2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2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2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2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2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2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2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2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2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2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2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2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2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2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2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2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2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2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2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2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2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2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2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2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2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2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2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2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2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2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2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2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2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2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2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2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2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2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2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2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2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2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2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2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2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2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2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2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2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2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2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2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2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2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2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2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2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2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2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2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2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2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2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2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2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2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2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2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2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2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2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2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2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2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2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2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2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2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2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2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2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2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2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2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2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2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2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2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2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2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2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2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2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2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2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2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2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2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2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2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2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2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2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2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2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2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2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2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2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2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2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2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2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2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2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2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2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2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2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2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2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2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2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2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2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2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2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2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2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2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2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2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2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2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2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2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2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2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2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2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2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2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2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2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2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2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2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2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2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2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2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2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2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2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2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2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2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2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2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2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2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2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2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2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2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2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2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2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2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2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2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2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2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2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2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2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2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2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2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2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2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2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2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2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2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2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2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2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2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2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2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2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2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2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2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2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2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2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2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2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2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2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2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2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2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2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2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2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2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2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2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2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2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2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2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2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2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2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2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2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2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2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2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2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2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2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2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2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2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2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2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2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2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2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2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2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2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2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2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2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2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2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2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2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2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2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2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2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2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2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2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2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2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2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2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2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2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2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2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2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2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2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2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2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2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2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2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2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2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2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2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2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2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2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2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2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2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2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2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2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2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2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2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2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2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2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2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2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2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2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2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2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2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2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2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2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2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2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2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2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2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2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2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2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2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2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2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2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2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2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2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2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2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2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2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2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2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2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2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2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2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2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2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2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2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2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2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2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2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2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2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2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2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2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2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2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2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2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2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2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2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2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2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2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2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2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2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2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2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2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2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2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2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2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2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2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2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2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2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2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2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2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2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2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2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2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2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2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2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2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2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2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2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2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2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2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2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2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2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2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2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2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2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2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2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2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2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2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2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2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2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2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2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2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2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2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2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2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2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2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2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2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2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2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2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2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2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2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2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2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2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2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2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2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2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2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2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2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2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2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2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2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2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2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2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2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2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2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2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2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2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2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2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2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2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2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2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2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2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2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2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2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2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2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2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2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2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2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2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2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2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2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2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2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2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2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2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2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2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2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2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2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2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2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2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2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2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2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2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2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2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2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2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2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2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2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2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2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2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2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2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2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2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2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2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2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2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2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2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2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2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2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2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2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2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2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2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2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2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2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2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2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2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2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2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2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2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2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2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2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2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2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2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2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2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2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2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2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2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2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2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2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2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2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2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2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2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2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2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2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2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2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2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2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2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2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2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2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2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2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2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2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2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2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2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2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2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2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2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2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2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2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2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2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2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2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2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2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2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2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2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2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2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2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2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2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2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2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2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2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2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2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2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2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2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2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2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2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2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2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2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2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2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2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2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2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2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2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2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2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2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2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2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2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2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2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2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2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2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2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2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2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2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2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2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2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2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2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2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2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2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2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2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2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2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2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2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2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2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2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2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2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2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2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2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2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2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2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2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2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2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2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2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2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2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2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2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2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2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2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2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2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2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2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2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2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2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2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2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2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2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2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2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2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2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2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2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2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2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2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2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2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2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2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2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2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2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2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2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2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2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2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2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2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2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2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2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2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2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2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2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2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2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2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2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2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2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2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2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2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2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2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2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2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2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2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2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2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2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2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2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2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2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2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2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2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2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2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2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2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2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2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2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2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2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2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2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2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2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2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2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2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2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2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2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2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2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2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2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2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2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2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2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2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2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2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2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2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2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2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2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2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2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2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2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2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2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2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2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2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2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2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2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2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2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2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2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2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2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2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2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2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2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2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2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2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2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2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2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2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2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2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2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2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2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2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2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2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2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2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2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2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2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2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2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2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2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2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2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2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2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2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2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2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2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2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2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2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2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2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2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2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2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2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2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2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2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2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2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2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2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2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2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2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2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2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2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2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2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2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2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2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2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2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2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2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2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2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2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2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2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2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2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2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2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2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2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2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2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2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2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2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2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2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2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2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2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2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2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2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2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2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2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2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2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2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2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2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2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2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2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2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2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2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2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2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2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2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2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2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2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2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2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2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2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2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2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2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2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2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2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2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2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2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2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2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2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2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2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2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2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2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2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2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2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2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2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2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2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2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2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2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2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2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2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2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2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2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2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2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2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2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2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2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2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2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2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2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2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2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2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2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2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2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2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2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2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2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2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2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2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2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2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2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2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2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2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2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2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2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2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2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2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2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2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2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2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2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2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2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2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2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2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2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2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2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2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2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2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2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2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2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2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2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2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2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2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2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2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2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2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2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2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2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2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2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2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2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2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2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2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2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2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2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2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2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2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2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2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2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2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2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2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2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2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2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2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2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2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2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2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2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2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2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2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2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2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2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2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2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2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2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2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2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2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2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2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2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2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2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2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2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2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2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2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2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2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2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2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2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2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2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2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2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2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2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2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2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2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2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2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2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2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2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2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2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2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2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2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2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2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2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2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2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2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2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2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2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2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2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2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2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2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2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2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2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2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2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2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2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2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2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2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2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2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2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2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2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2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2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2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2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2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2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2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2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2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2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2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2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2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2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2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2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2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2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2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2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2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2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2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2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2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2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2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2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2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2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2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2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2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2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2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2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2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2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2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2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2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2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2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2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2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2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2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2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2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2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2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2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2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2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2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2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2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2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2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2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2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2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2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2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2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2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2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2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2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2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2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2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2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2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2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2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2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2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2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2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2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2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2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2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2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2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2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2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2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2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2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2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2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2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2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2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2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2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2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2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2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2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2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2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2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2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2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2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2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2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2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2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2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2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2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2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2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2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2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2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2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2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2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2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2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2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2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2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2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2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2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2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2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2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2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2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2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2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2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2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2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2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2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2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2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2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2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2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2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2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2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2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2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2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2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2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2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2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2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2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2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2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2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2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2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2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2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2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2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2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2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2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2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2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2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2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2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2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2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2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2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2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2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2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2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2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2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2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2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2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2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2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2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2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2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2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2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2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2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2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2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2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2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2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2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2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2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2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2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2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2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2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2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2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2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2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2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2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2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2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2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2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2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2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2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2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2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2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2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2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2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2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2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2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2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2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2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2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2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2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2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2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2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2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2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2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2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2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2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2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2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2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2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2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2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2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2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2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2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2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2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2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2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2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2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2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2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2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2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2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2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2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2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2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2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2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2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2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2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2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2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2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2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2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2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2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2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2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2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2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2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2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2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2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2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2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2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2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2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2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2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2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2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2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2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2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2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2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2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2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2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2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2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2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2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2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2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2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2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2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2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2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2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2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2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2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2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2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2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2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2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2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2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2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2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2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2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2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2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2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2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2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2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2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2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2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2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2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2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2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2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2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2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2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2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2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2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2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2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2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2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2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2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2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2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2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2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2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2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2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2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2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2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2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2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2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2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2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2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2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2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2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2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2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2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2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2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2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2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2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2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2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2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2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2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2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2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2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2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2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2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2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2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2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2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2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2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2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2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2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2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2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2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2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2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2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2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2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2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2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2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2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2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2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2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2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2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2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2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2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2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2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2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2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2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2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2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2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2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2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2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2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2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2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2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2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2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2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2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2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2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2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2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2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2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2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2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2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2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2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2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2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2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2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2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2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2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2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2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2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2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2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2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2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2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2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2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2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2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2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2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2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2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2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2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2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2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2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2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2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2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2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2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2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2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2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2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2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2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2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2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2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2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2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2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2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2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2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2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2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2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2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2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2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2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2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2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2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2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2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2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2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2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2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2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2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2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2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2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2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2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2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2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2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2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2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2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2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2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2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2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2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2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2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2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2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2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2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2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2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2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2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2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2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2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2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2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2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2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2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2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2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2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2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2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2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2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2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2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2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2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2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2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2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2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2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2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2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2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2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2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2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2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2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2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2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2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2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2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2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2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2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2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2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2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2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2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2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2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2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2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2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2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2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2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2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2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2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2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2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2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2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2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2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2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2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2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2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2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2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2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2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2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2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2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2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2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2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2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2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2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2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2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2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2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2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2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2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2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2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2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2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2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2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2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2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2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2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2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2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2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2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2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2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2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2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2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2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2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2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2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2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2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2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2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2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2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2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2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2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2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2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2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2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2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2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2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2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2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2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2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2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2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2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2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2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2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2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2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2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2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2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2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2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2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2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2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2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2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2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2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2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2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2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2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2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2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2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2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2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2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2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2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2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2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2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2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2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2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2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2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2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2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2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2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2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2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2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2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2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2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2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2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2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2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2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2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2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2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2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2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2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2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2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2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2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2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2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2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2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2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2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2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2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2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2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2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2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2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2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2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2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2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2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2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2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2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2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2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2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2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2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2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2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2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2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2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2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2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2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2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2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2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2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2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2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2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2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2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2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2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2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2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2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2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2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2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2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2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2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2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2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2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2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2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2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2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2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2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2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2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2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2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2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2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2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2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2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2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2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2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2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2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2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2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2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2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2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2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2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2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2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2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2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2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2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2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2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2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2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2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2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2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2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2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2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2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2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2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2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2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2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2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2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2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2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2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2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2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2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2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2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2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2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2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2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2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2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2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2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2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2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2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2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2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2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2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2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2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2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2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2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2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2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2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2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2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2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2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2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2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2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2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2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2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2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2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2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2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2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2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2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2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2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2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2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2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2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2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2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2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2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2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2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2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2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2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2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2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2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2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2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2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2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2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2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2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2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2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2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2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2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2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2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2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2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2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2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2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2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2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2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2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2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2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2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2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2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2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2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2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2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2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2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2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2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2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2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2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2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2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2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2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2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2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2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2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2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2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2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2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2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2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2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2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2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2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2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2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2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2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2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2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2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2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2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2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2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2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2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2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2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2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2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2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2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2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2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2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2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2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2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2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2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2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2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2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2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2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2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2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2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2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2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2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2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2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2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2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2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2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2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2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2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2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2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2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2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2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2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2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2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2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2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2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2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2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2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2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2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2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2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2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2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2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2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2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2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2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2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2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2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2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2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2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2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2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2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2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2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2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2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2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2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2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2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2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2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2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2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2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2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2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2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2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2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2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2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2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2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2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2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2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2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2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2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2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2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2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2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2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2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2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2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2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2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2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2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2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2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2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2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2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2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2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2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2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2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2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2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2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2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2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2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2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2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2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2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2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2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2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2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2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2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2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2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2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2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2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2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2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2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2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2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2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2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2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2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2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2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2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2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2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2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2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2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2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2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2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2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2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2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2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2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2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2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2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2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2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2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2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2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2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2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2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2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2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2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2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2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2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2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2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2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2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2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2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2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2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2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2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2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2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2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2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2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2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2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2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2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2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2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2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2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2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2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2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2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2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2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2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2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2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2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2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2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2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2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2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2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2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2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2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2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2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2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2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2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2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2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2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2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2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2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2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2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2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2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2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2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2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2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2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2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2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2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2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2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2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2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2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2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2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2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2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2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2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2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2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2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2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2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2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2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2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2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2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2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2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2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2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2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2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2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2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2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2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2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2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2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2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2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2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2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2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2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2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2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2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2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2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2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2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2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2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2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2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2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2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2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2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2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2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2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2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2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2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2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2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2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2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2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2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2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2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2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2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2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2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2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2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2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2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2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2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2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2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2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2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2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2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2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2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2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2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2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2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2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2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2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2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2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2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2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2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2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2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2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2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2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2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2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2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2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2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2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2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2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2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2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2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2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2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2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2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2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2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2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2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2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2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2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2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2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2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2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2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2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2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2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2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2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2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2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2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2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2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2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2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2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2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2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2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2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2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2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2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2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2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2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2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2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2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2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2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2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2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2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2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2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2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2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2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2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2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2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2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2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2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2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2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2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2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2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2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2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2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2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2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2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2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2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2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2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2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2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2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2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2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2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2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2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2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2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2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2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2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2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2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2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2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2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2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2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2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2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2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2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2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2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2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2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2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2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2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2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2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2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2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2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2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2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2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2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2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2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2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2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2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2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2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2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2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2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2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2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2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2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2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2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2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2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2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2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2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2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2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2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2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2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2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2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2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2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2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2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2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2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2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2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2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2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2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2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2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2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2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2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2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2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2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2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2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2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2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2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2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2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2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2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2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2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2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2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2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2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2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2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2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2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2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2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2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2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2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2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2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2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2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2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2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2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2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2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2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2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2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2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2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2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2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2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2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2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2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2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2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2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2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2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2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2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2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2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2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2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2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2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2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2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2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2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2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2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2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2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2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2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2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2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2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2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2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2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2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2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2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2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2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2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2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2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2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2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2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2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2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2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2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2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2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2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2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2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2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2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2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2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2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2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2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2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2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2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2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2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2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2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2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2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2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2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2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2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2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2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2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2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2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2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2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2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2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2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2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2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2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2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2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2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2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2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2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2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2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2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2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2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2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2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2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2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2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2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2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2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2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2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2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2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2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2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2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2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2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2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2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2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2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2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2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2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2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2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2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2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2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2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2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2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2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2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2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2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2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2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2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2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2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2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2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2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2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2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2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2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2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2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2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2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2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2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2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2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2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2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2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2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2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2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2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2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2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2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2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2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2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2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2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2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2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2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2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2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2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2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2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2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2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2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2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2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2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2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2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2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2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2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2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2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2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2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2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2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2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2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2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2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2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2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2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2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2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2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2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2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2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2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2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2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2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2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2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2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2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2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2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2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2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2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2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2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2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2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2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2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2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2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2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2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2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2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2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2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2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2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2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2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2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2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2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2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2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2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2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2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2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2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2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2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2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2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2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2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2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2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2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2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2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2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2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2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2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2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2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2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2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2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2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2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2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2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2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2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2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2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2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2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2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2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2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2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2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2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2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2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2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2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2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2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2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2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2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2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2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2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2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2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2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2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2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2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2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2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2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2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2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2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2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2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2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2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2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2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2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2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2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2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2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2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2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2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2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2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2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2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2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2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2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2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2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2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2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2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2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2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2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2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2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2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2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2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2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2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2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2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2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2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2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2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2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2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2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2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2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2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2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2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2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2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2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2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2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2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2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2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2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2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2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2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2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2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2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2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2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2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2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2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2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2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2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2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2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2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2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2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2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2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2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2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2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2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2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2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2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2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2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2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2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2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2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2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2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2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2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2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2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2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2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2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2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2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2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2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2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2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2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2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2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2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2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2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2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2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2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2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2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2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2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2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2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2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2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2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2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2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2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2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2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2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2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2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2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2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2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2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2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2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2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2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2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2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2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2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2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2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2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2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2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2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2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2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2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2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2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2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2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2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2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2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2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2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2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2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2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2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2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2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2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2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2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2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2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2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2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2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2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2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2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2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2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2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2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2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2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2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2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2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2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2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2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2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2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2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2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2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2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2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2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2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2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2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2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2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2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2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2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2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2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2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2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2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2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2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2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2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2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2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2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2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2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2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2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2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2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2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2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2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2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2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2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2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2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2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2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2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2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2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2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2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2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2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2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2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2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2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2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2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2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2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2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2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2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2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2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2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2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2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2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2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2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2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2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2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2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2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2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2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2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2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2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2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2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2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2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2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2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2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2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2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2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2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2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2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2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2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2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2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2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2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2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2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2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2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2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2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2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2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2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2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2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2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2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2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2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2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2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2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2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2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2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2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2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2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2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2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2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2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2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2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2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2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2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2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2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2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2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2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2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2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2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2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2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2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2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2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2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2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2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2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2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2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2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2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2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2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2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2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2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2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2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2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2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2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2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2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2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2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2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2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2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2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2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2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2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2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2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2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2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2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2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2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2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2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2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2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2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2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2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2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2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2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2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2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2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2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2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2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2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2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2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2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2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2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2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2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2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2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2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2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2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2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2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2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2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 foll</vt:lpstr>
      <vt:lpstr>pie chart</vt:lpstr>
      <vt:lpstr>map chart</vt:lpstr>
      <vt:lpstr>bar chart</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vikas pandey</cp:lastModifiedBy>
  <dcterms:created xsi:type="dcterms:W3CDTF">2015-06-05T18:17:20Z</dcterms:created>
  <dcterms:modified xsi:type="dcterms:W3CDTF">2025-05-25T05:20:30Z</dcterms:modified>
</cp:coreProperties>
</file>