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b\"/>
    </mc:Choice>
  </mc:AlternateContent>
  <xr:revisionPtr revIDLastSave="0" documentId="8_{09E96045-1FC2-B14B-BD05-E81F2004FBEA}" xr6:coauthVersionLast="47" xr6:coauthVersionMax="47" xr10:uidLastSave="{00000000-0000-0000-0000-000000000000}"/>
  <bookViews>
    <workbookView xWindow="-110" yWindow="-110" windowWidth="19420" windowHeight="10300" xr2:uid="{B00DF73B-5DC7-489A-9AEF-C8439F8CE5A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D15" i="1"/>
  <c r="F15" i="1"/>
  <c r="G15" i="1"/>
  <c r="D14" i="1"/>
  <c r="F14" i="1"/>
  <c r="G14" i="1"/>
  <c r="D13" i="1"/>
  <c r="F13" i="1"/>
  <c r="G13" i="1"/>
  <c r="D12" i="1"/>
  <c r="F12" i="1"/>
  <c r="G12" i="1"/>
  <c r="D11" i="1"/>
  <c r="F11" i="1"/>
  <c r="G11" i="1"/>
  <c r="D10" i="1"/>
  <c r="F10" i="1"/>
  <c r="G10" i="1"/>
  <c r="D9" i="1"/>
  <c r="F9" i="1"/>
  <c r="F17" i="1"/>
  <c r="B20" i="1"/>
  <c r="G9" i="1"/>
  <c r="G17" i="1"/>
  <c r="B21" i="1"/>
  <c r="B22" i="1"/>
  <c r="H15" i="1"/>
  <c r="H10" i="1"/>
  <c r="H11" i="1"/>
  <c r="I10" i="1"/>
  <c r="J10" i="1"/>
  <c r="H12" i="1"/>
  <c r="I11" i="1"/>
  <c r="J11" i="1"/>
  <c r="H13" i="1"/>
  <c r="H14" i="1"/>
  <c r="I13" i="1"/>
  <c r="J13" i="1"/>
  <c r="H9" i="1"/>
  <c r="I8" i="1"/>
  <c r="J8" i="1"/>
  <c r="I9" i="1"/>
  <c r="J9" i="1"/>
  <c r="I12" i="1"/>
  <c r="J12" i="1"/>
  <c r="I14" i="1"/>
  <c r="J14" i="1"/>
  <c r="I15" i="1"/>
  <c r="J15" i="1"/>
</calcChain>
</file>

<file path=xl/sharedStrings.xml><?xml version="1.0" encoding="utf-8"?>
<sst xmlns="http://schemas.openxmlformats.org/spreadsheetml/2006/main" count="37" uniqueCount="29">
  <si>
    <t>Fitting of Normal Distribution</t>
  </si>
  <si>
    <t>Heights</t>
  </si>
  <si>
    <t>144-150</t>
  </si>
  <si>
    <t>150-156</t>
  </si>
  <si>
    <t>156-162</t>
  </si>
  <si>
    <t>162-168</t>
  </si>
  <si>
    <t>168-174</t>
  </si>
  <si>
    <t>174-180</t>
  </si>
  <si>
    <t>180-186</t>
  </si>
  <si>
    <t>Frequency</t>
  </si>
  <si>
    <t>Range</t>
  </si>
  <si>
    <t>Lower Limit (LL)</t>
  </si>
  <si>
    <t>Upper Limit (UL)</t>
  </si>
  <si>
    <t>Mid Value (X)</t>
  </si>
  <si>
    <t>fi</t>
  </si>
  <si>
    <t>fi*Xi</t>
  </si>
  <si>
    <t>fi*Xi*Xi</t>
  </si>
  <si>
    <t xml:space="preserve">Normal Distribution </t>
  </si>
  <si>
    <t>P(z)</t>
  </si>
  <si>
    <t>Ex=N*P(z)</t>
  </si>
  <si>
    <t>Below 144</t>
  </si>
  <si>
    <t>below</t>
  </si>
  <si>
    <t>Nil</t>
  </si>
  <si>
    <t>Above 186</t>
  </si>
  <si>
    <t>Above</t>
  </si>
  <si>
    <t>N</t>
  </si>
  <si>
    <t>Mean = Σ (fi*xi) / fi</t>
  </si>
  <si>
    <t>Variance= (fi*xi*xi / N)-(mean*mean)</t>
  </si>
  <si>
    <r>
      <t>std=</t>
    </r>
    <r>
      <rPr>
        <b/>
        <i/>
        <u/>
        <sz val="10"/>
        <rFont val="Calibri"/>
        <family val="2"/>
      </rPr>
      <t>√ (variance)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</si>
</sst>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u/>
      <sz val="26"/>
      <name val="Arial"/>
      <family val="2"/>
    </font>
    <font>
      <b/>
      <i/>
      <u/>
      <sz val="11"/>
      <color theme="1"/>
      <name val="Calibri"/>
      <family val="2"/>
      <scheme val="minor"/>
    </font>
    <font>
      <b/>
      <i/>
      <u/>
      <sz val="10"/>
      <name val="Calibri"/>
      <family val="2"/>
    </font>
    <font>
      <b/>
      <i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4" fillId="0" borderId="1" xfId="0" applyFont="1" applyBorder="1"/>
    <xf numFmtId="0" fontId="6" fillId="0" borderId="1" xfId="0" applyFont="1" applyBorder="1"/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3B88-4F6F-4F4A-9150-7C1479A72450}">
  <dimension ref="A1:J22"/>
  <sheetViews>
    <sheetView tabSelected="1" workbookViewId="0">
      <selection activeCell="B19" sqref="B19"/>
    </sheetView>
  </sheetViews>
  <sheetFormatPr defaultRowHeight="15" x14ac:dyDescent="0.2"/>
  <cols>
    <col min="1" max="1" width="30.66796875" bestFit="1" customWidth="1"/>
    <col min="2" max="3" width="14.9296875" bestFit="1" customWidth="1"/>
    <col min="4" max="4" width="12.23828125" bestFit="1" customWidth="1"/>
    <col min="5" max="6" width="7.3984375" bestFit="1" customWidth="1"/>
    <col min="7" max="7" width="7.80078125" bestFit="1" customWidth="1"/>
    <col min="8" max="8" width="18.16015625" bestFit="1" customWidth="1"/>
    <col min="9" max="10" width="11.8359375" bestFit="1" customWidth="1"/>
  </cols>
  <sheetData>
    <row r="1" spans="1:10" ht="14.45" customHeight="1" x14ac:dyDescent="0.2">
      <c r="A1" s="7" t="s">
        <v>0</v>
      </c>
      <c r="B1" s="7"/>
      <c r="C1" s="7"/>
      <c r="D1" s="7"/>
      <c r="E1" s="7"/>
      <c r="F1" s="7"/>
      <c r="G1" s="7"/>
      <c r="H1" s="7"/>
      <c r="I1" s="7"/>
      <c r="J1" s="1"/>
    </row>
    <row r="2" spans="1:10" ht="14.45" customHeight="1" x14ac:dyDescent="0.2">
      <c r="A2" s="7"/>
      <c r="B2" s="7"/>
      <c r="C2" s="7"/>
      <c r="D2" s="7"/>
      <c r="E2" s="7"/>
      <c r="F2" s="7"/>
      <c r="G2" s="7"/>
      <c r="H2" s="7"/>
      <c r="I2" s="7"/>
    </row>
    <row r="3" spans="1:10" ht="14.45" customHeight="1" x14ac:dyDescent="0.2">
      <c r="A3" s="7"/>
      <c r="B3" s="7"/>
      <c r="C3" s="7"/>
      <c r="D3" s="7"/>
      <c r="E3" s="7"/>
      <c r="F3" s="7"/>
      <c r="G3" s="7"/>
      <c r="H3" s="7"/>
      <c r="I3" s="7"/>
    </row>
    <row r="4" spans="1:10" ht="14.45" customHeight="1" x14ac:dyDescent="0.35">
      <c r="A4" s="5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6"/>
    </row>
    <row r="5" spans="1:10" x14ac:dyDescent="0.2">
      <c r="A5" s="5" t="s">
        <v>9</v>
      </c>
      <c r="B5" s="4">
        <v>3</v>
      </c>
      <c r="C5" s="4">
        <v>12</v>
      </c>
      <c r="D5" s="4">
        <v>23</v>
      </c>
      <c r="E5" s="4">
        <v>52</v>
      </c>
      <c r="F5" s="4">
        <v>61</v>
      </c>
      <c r="G5" s="4">
        <v>39</v>
      </c>
      <c r="H5" s="4">
        <v>10</v>
      </c>
    </row>
    <row r="7" spans="1:10" x14ac:dyDescent="0.2">
      <c r="A7" s="5" t="s">
        <v>10</v>
      </c>
      <c r="B7" s="5" t="s">
        <v>11</v>
      </c>
      <c r="C7" s="5" t="s">
        <v>12</v>
      </c>
      <c r="D7" s="5" t="s">
        <v>13</v>
      </c>
      <c r="E7" s="5" t="s">
        <v>14</v>
      </c>
      <c r="F7" s="5" t="s">
        <v>15</v>
      </c>
      <c r="G7" s="5" t="s">
        <v>16</v>
      </c>
      <c r="H7" s="5" t="s">
        <v>17</v>
      </c>
      <c r="I7" s="5" t="s">
        <v>18</v>
      </c>
      <c r="J7" s="5" t="s">
        <v>19</v>
      </c>
    </row>
    <row r="8" spans="1:10" x14ac:dyDescent="0.2">
      <c r="A8" s="3" t="s">
        <v>20</v>
      </c>
      <c r="B8" s="2" t="s">
        <v>21</v>
      </c>
      <c r="C8" s="2">
        <v>144</v>
      </c>
      <c r="D8" s="2" t="s">
        <v>22</v>
      </c>
      <c r="E8" s="2">
        <v>0</v>
      </c>
      <c r="F8" s="2">
        <v>0</v>
      </c>
      <c r="G8" s="2">
        <v>0</v>
      </c>
      <c r="H8" s="2">
        <v>0</v>
      </c>
      <c r="I8" s="2">
        <f>H9-H8</f>
        <v>9.2776815460720587E-4</v>
      </c>
      <c r="J8" s="2">
        <f>$B$19*I8</f>
        <v>0.18555363092144117</v>
      </c>
    </row>
    <row r="9" spans="1:10" x14ac:dyDescent="0.2">
      <c r="A9" s="3" t="s">
        <v>2</v>
      </c>
      <c r="B9" s="2">
        <v>144</v>
      </c>
      <c r="C9" s="2">
        <v>150</v>
      </c>
      <c r="D9" s="2">
        <f t="shared" ref="D9:D15" si="0">(B9+C9)/2</f>
        <v>147</v>
      </c>
      <c r="E9" s="2">
        <v>3</v>
      </c>
      <c r="F9" s="2">
        <f t="shared" ref="F9:F15" si="1">D9*E9</f>
        <v>441</v>
      </c>
      <c r="G9" s="2">
        <f t="shared" ref="G9:G15" si="2">F9*D9</f>
        <v>64827</v>
      </c>
      <c r="H9" s="2">
        <f>_xlfn.NORM.DIST(B9,$B$20,$B$22,1)</f>
        <v>9.2776815460720587E-4</v>
      </c>
      <c r="I9" s="2">
        <f t="shared" ref="I9:I14" si="3">H10-H9</f>
        <v>8.5408285346454584E-3</v>
      </c>
      <c r="J9" s="2">
        <f t="shared" ref="J9:J15" si="4">$B$19*I9</f>
        <v>1.7081657069290916</v>
      </c>
    </row>
    <row r="10" spans="1:10" x14ac:dyDescent="0.2">
      <c r="A10" s="3" t="s">
        <v>3</v>
      </c>
      <c r="B10" s="2">
        <v>150</v>
      </c>
      <c r="C10" s="2">
        <v>156</v>
      </c>
      <c r="D10" s="2">
        <f t="shared" si="0"/>
        <v>153</v>
      </c>
      <c r="E10" s="2">
        <v>12</v>
      </c>
      <c r="F10" s="2">
        <f t="shared" si="1"/>
        <v>1836</v>
      </c>
      <c r="G10" s="2">
        <f t="shared" si="2"/>
        <v>280908</v>
      </c>
      <c r="H10" s="2">
        <f t="shared" ref="H10:H15" si="5">_xlfn.NORM.DIST(B10,$B$20,$B$22,1)</f>
        <v>9.4685966892526646E-3</v>
      </c>
      <c r="I10" s="2">
        <f t="shared" si="3"/>
        <v>4.7459055274078732E-2</v>
      </c>
      <c r="J10" s="2">
        <f t="shared" si="4"/>
        <v>9.4918110548157468</v>
      </c>
    </row>
    <row r="11" spans="1:10" x14ac:dyDescent="0.2">
      <c r="A11" s="3" t="s">
        <v>4</v>
      </c>
      <c r="B11" s="2">
        <v>156</v>
      </c>
      <c r="C11" s="2">
        <v>162</v>
      </c>
      <c r="D11" s="2">
        <f t="shared" si="0"/>
        <v>159</v>
      </c>
      <c r="E11" s="2">
        <v>23</v>
      </c>
      <c r="F11" s="2">
        <f t="shared" si="1"/>
        <v>3657</v>
      </c>
      <c r="G11" s="2">
        <f t="shared" si="2"/>
        <v>581463</v>
      </c>
      <c r="H11" s="2">
        <f t="shared" si="5"/>
        <v>5.6927651963331397E-2</v>
      </c>
      <c r="I11" s="2">
        <f t="shared" si="3"/>
        <v>0.15048435578178981</v>
      </c>
      <c r="J11" s="2">
        <f t="shared" si="4"/>
        <v>30.096871156357963</v>
      </c>
    </row>
    <row r="12" spans="1:10" x14ac:dyDescent="0.2">
      <c r="A12" s="3" t="s">
        <v>5</v>
      </c>
      <c r="B12" s="2">
        <v>162</v>
      </c>
      <c r="C12" s="2">
        <v>168</v>
      </c>
      <c r="D12" s="2">
        <f t="shared" si="0"/>
        <v>165</v>
      </c>
      <c r="E12" s="2">
        <v>52</v>
      </c>
      <c r="F12" s="2">
        <f t="shared" si="1"/>
        <v>8580</v>
      </c>
      <c r="G12" s="2">
        <f t="shared" si="2"/>
        <v>1415700</v>
      </c>
      <c r="H12" s="2">
        <f t="shared" si="5"/>
        <v>0.20741200774512122</v>
      </c>
      <c r="I12" s="2">
        <f t="shared" si="3"/>
        <v>0.27274152111384808</v>
      </c>
      <c r="J12" s="2">
        <f t="shared" si="4"/>
        <v>54.548304222769616</v>
      </c>
    </row>
    <row r="13" spans="1:10" x14ac:dyDescent="0.2">
      <c r="A13" s="3" t="s">
        <v>6</v>
      </c>
      <c r="B13" s="2">
        <v>168</v>
      </c>
      <c r="C13" s="2">
        <v>174</v>
      </c>
      <c r="D13" s="2">
        <f t="shared" si="0"/>
        <v>171</v>
      </c>
      <c r="E13" s="2">
        <v>61</v>
      </c>
      <c r="F13" s="2">
        <f t="shared" si="1"/>
        <v>10431</v>
      </c>
      <c r="G13" s="2">
        <f t="shared" si="2"/>
        <v>1783701</v>
      </c>
      <c r="H13" s="2">
        <f t="shared" si="5"/>
        <v>0.48015352885896928</v>
      </c>
      <c r="I13" s="2">
        <f t="shared" si="3"/>
        <v>0.28281909531507182</v>
      </c>
      <c r="J13" s="2">
        <f t="shared" si="4"/>
        <v>56.563819063014364</v>
      </c>
    </row>
    <row r="14" spans="1:10" x14ac:dyDescent="0.2">
      <c r="A14" s="3" t="s">
        <v>7</v>
      </c>
      <c r="B14" s="2">
        <v>174</v>
      </c>
      <c r="C14" s="2">
        <v>180</v>
      </c>
      <c r="D14" s="2">
        <f t="shared" si="0"/>
        <v>177</v>
      </c>
      <c r="E14" s="2">
        <v>39</v>
      </c>
      <c r="F14" s="2">
        <f t="shared" si="1"/>
        <v>6903</v>
      </c>
      <c r="G14" s="2">
        <f t="shared" si="2"/>
        <v>1221831</v>
      </c>
      <c r="H14" s="2">
        <f t="shared" si="5"/>
        <v>0.7629726241740411</v>
      </c>
      <c r="I14" s="2">
        <f t="shared" si="3"/>
        <v>0.16779905860571009</v>
      </c>
      <c r="J14" s="2">
        <f t="shared" si="4"/>
        <v>33.559811721142019</v>
      </c>
    </row>
    <row r="15" spans="1:10" x14ac:dyDescent="0.2">
      <c r="A15" s="3" t="s">
        <v>8</v>
      </c>
      <c r="B15" s="2">
        <v>180</v>
      </c>
      <c r="C15" s="2">
        <v>186</v>
      </c>
      <c r="D15" s="2">
        <f t="shared" si="0"/>
        <v>183</v>
      </c>
      <c r="E15" s="2">
        <v>10</v>
      </c>
      <c r="F15" s="2">
        <f t="shared" si="1"/>
        <v>1830</v>
      </c>
      <c r="G15" s="2">
        <f t="shared" si="2"/>
        <v>334890</v>
      </c>
      <c r="H15" s="2">
        <f t="shared" si="5"/>
        <v>0.9307716827797512</v>
      </c>
      <c r="I15" s="2">
        <f>1-H15</f>
        <v>6.9228317220248803E-2</v>
      </c>
      <c r="J15" s="2">
        <f t="shared" si="4"/>
        <v>13.845663444049761</v>
      </c>
    </row>
    <row r="16" spans="1:10" x14ac:dyDescent="0.2">
      <c r="A16" s="3" t="s">
        <v>23</v>
      </c>
      <c r="B16" s="2">
        <v>186</v>
      </c>
      <c r="C16" s="2" t="s">
        <v>24</v>
      </c>
      <c r="D16" s="2" t="s">
        <v>22</v>
      </c>
      <c r="E16" s="2">
        <v>0</v>
      </c>
      <c r="F16" s="2">
        <v>0</v>
      </c>
      <c r="G16" s="2">
        <v>0</v>
      </c>
      <c r="H16" s="2">
        <v>0</v>
      </c>
      <c r="I16" s="2"/>
      <c r="J16" s="2"/>
    </row>
    <row r="17" spans="1:10" x14ac:dyDescent="0.2">
      <c r="A17" s="2"/>
      <c r="B17" s="2"/>
      <c r="C17" s="2"/>
      <c r="D17" s="2"/>
      <c r="E17" s="2">
        <f>SUM(E8:E16)</f>
        <v>200</v>
      </c>
      <c r="F17" s="2">
        <f>SUM(F8:F16)</f>
        <v>33678</v>
      </c>
      <c r="G17" s="2">
        <f>SUM(G8:G16)</f>
        <v>5683320</v>
      </c>
      <c r="H17" s="2"/>
      <c r="I17" s="2"/>
      <c r="J17" s="2"/>
    </row>
    <row r="19" spans="1:10" x14ac:dyDescent="0.2">
      <c r="A19" s="4" t="s">
        <v>25</v>
      </c>
      <c r="B19" s="2">
        <v>200</v>
      </c>
    </row>
    <row r="20" spans="1:10" x14ac:dyDescent="0.2">
      <c r="A20" s="4" t="s">
        <v>26</v>
      </c>
      <c r="B20" s="2">
        <f>F17/E17</f>
        <v>168.39</v>
      </c>
    </row>
    <row r="21" spans="1:10" x14ac:dyDescent="0.2">
      <c r="A21" s="4" t="s">
        <v>27</v>
      </c>
      <c r="B21" s="2">
        <f>(G17/B19)-B20*B20</f>
        <v>61.407900000001973</v>
      </c>
    </row>
    <row r="22" spans="1:10" x14ac:dyDescent="0.2">
      <c r="A22" s="4" t="s">
        <v>28</v>
      </c>
      <c r="B22" s="2">
        <f>SQRT(B21)</f>
        <v>7.8363192890541393</v>
      </c>
    </row>
  </sheetData>
  <mergeCells count="1">
    <mergeCell ref="A1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Bhavya Gupta</dc:creator>
  <cp:lastModifiedBy>Bhavya Gupta</cp:lastModifiedBy>
  <dcterms:created xsi:type="dcterms:W3CDTF">2025-03-19T17:14:42Z</dcterms:created>
  <dcterms:modified xsi:type="dcterms:W3CDTF">2025-03-19T17:32:41Z</dcterms:modified>
</cp:coreProperties>
</file>