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16815" windowHeight="7755"/>
  </bookViews>
  <sheets>
    <sheet name="29 Sep" sheetId="85" r:id="rId1"/>
    <sheet name="28 Sep" sheetId="84" r:id="rId2"/>
    <sheet name="27 Sep" sheetId="83" r:id="rId3"/>
    <sheet name="26 Sep" sheetId="82" r:id="rId4"/>
    <sheet name="25 Sep" sheetId="81" r:id="rId5"/>
    <sheet name="24 Sep" sheetId="80" r:id="rId6"/>
    <sheet name="23 Sep" sheetId="79" r:id="rId7"/>
    <sheet name="22 Sep" sheetId="78" r:id="rId8"/>
    <sheet name="21 Sep" sheetId="77" r:id="rId9"/>
    <sheet name="19 Sep" sheetId="76" r:id="rId10"/>
    <sheet name="18 Sep" sheetId="75" r:id="rId11"/>
    <sheet name="17 Sep" sheetId="74" r:id="rId12"/>
    <sheet name="16 Sep" sheetId="73" r:id="rId13"/>
    <sheet name="15 Sep" sheetId="72" r:id="rId14"/>
    <sheet name="14 Sep" sheetId="71" r:id="rId15"/>
    <sheet name="12 Sep" sheetId="70" r:id="rId16"/>
    <sheet name="11 Sep" sheetId="69" r:id="rId17"/>
    <sheet name="10 Sep" sheetId="68" r:id="rId18"/>
    <sheet name="09 Sep" sheetId="67" r:id="rId19"/>
    <sheet name="08 Sep" sheetId="66" r:id="rId20"/>
    <sheet name="07 Sep" sheetId="65" r:id="rId21"/>
    <sheet name="06 Sep" sheetId="64" r:id="rId22"/>
    <sheet name="05 Sep" sheetId="63" r:id="rId23"/>
    <sheet name="04 Sep" sheetId="62" r:id="rId24"/>
    <sheet name="03 Sep" sheetId="61" r:id="rId25"/>
    <sheet name="02 Sep" sheetId="60" r:id="rId26"/>
    <sheet name="01 Sep" sheetId="59" r:id="rId27"/>
    <sheet name="31 Aug" sheetId="58" r:id="rId28"/>
    <sheet name="30 Aug" sheetId="57" r:id="rId29"/>
    <sheet name="29 Aug" sheetId="56" r:id="rId30"/>
    <sheet name="28 Aug" sheetId="55" r:id="rId31"/>
    <sheet name="27 Aug" sheetId="54" r:id="rId32"/>
    <sheet name="26 Aug " sheetId="53" r:id="rId33"/>
    <sheet name="25 Aug" sheetId="52" r:id="rId34"/>
    <sheet name="24 Aug" sheetId="51" r:id="rId35"/>
    <sheet name="23 Aug" sheetId="50" r:id="rId36"/>
    <sheet name="22 Aug" sheetId="49" r:id="rId37"/>
    <sheet name="21 Aug" sheetId="48" r:id="rId38"/>
    <sheet name="20 Aug" sheetId="47" r:id="rId39"/>
    <sheet name="19 Aug" sheetId="46" r:id="rId40"/>
    <sheet name="18 Aug" sheetId="45" r:id="rId41"/>
    <sheet name="17 Aug" sheetId="44" r:id="rId42"/>
    <sheet name="16 Aug" sheetId="43" r:id="rId43"/>
    <sheet name="14 Aug" sheetId="42" r:id="rId44"/>
    <sheet name="13 Aug" sheetId="41" r:id="rId45"/>
    <sheet name="12 Aug" sheetId="40" r:id="rId46"/>
    <sheet name="11 Aug" sheetId="39" r:id="rId47"/>
    <sheet name="10 Aug" sheetId="38" r:id="rId48"/>
    <sheet name="09 Aug" sheetId="37" r:id="rId49"/>
    <sheet name="08 Aug" sheetId="35" r:id="rId50"/>
    <sheet name="07 Aug " sheetId="34" r:id="rId51"/>
    <sheet name="06 Aug" sheetId="33" r:id="rId52"/>
    <sheet name="05 Aug" sheetId="32" r:id="rId53"/>
    <sheet name="04 Aug" sheetId="31" r:id="rId54"/>
    <sheet name="03 Aug" sheetId="30" r:id="rId55"/>
    <sheet name="01 Aug" sheetId="29" r:id="rId56"/>
    <sheet name="31 Jul" sheetId="28" r:id="rId57"/>
    <sheet name="30 Jul" sheetId="27" r:id="rId58"/>
    <sheet name="29 Jul" sheetId="26" r:id="rId59"/>
    <sheet name="28 Jul" sheetId="25" r:id="rId60"/>
    <sheet name="27 Jul" sheetId="24" r:id="rId61"/>
    <sheet name="26 Jul" sheetId="23" r:id="rId62"/>
    <sheet name="25 Jul" sheetId="22" r:id="rId63"/>
    <sheet name="24 Jul" sheetId="21" r:id="rId64"/>
    <sheet name="23 Jul" sheetId="20" r:id="rId65"/>
    <sheet name="22 Jul" sheetId="19" r:id="rId66"/>
    <sheet name="21 Jul" sheetId="18" r:id="rId67"/>
    <sheet name="20 Jul" sheetId="17" r:id="rId68"/>
    <sheet name="18 Jul" sheetId="16" r:id="rId69"/>
    <sheet name="17 Jul" sheetId="15" r:id="rId70"/>
    <sheet name="16 Jul" sheetId="14" r:id="rId71"/>
    <sheet name="15 Jul" sheetId="13" r:id="rId72"/>
    <sheet name="14 Jul" sheetId="12" r:id="rId73"/>
    <sheet name="13 Jul" sheetId="11" r:id="rId74"/>
    <sheet name="11 Jul" sheetId="10" r:id="rId75"/>
    <sheet name="10 Jul" sheetId="9" r:id="rId76"/>
    <sheet name="09 Jul" sheetId="8" r:id="rId77"/>
    <sheet name="08 Jul" sheetId="7" r:id="rId78"/>
    <sheet name="07 Jul" sheetId="6" r:id="rId79"/>
    <sheet name="06 Jul" sheetId="5" r:id="rId80"/>
    <sheet name="04 Jul" sheetId="4" r:id="rId81"/>
    <sheet name="03 Jul" sheetId="3" r:id="rId82"/>
    <sheet name="02 Jul" sheetId="2" r:id="rId83"/>
    <sheet name="01 Jul" sheetId="1" r:id="rId8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0" i="85" l="1"/>
  <c r="AB20" i="85"/>
  <c r="AA20" i="85"/>
  <c r="Z20" i="85"/>
  <c r="Y20" i="85"/>
  <c r="X20" i="85"/>
  <c r="W20" i="85"/>
  <c r="L20" i="85"/>
  <c r="K20" i="85"/>
  <c r="H20" i="85"/>
  <c r="G20" i="85"/>
  <c r="F20" i="85"/>
  <c r="E20" i="85"/>
  <c r="AE19" i="85"/>
  <c r="AE16" i="85"/>
  <c r="AE20" i="85" s="1"/>
  <c r="AD11" i="85"/>
  <c r="AB11" i="85"/>
  <c r="AA11" i="85"/>
  <c r="Z11" i="85"/>
  <c r="Y11" i="85"/>
  <c r="X11" i="85"/>
  <c r="W11" i="85"/>
  <c r="H11" i="85"/>
  <c r="G11" i="85"/>
  <c r="F11" i="85"/>
  <c r="E11" i="85"/>
  <c r="AE10" i="85"/>
  <c r="AE8" i="85"/>
  <c r="AE6" i="85"/>
  <c r="AE11" i="85" l="1"/>
  <c r="AD20" i="84"/>
  <c r="AB20" i="84"/>
  <c r="AA20" i="84"/>
  <c r="Z20" i="84"/>
  <c r="Y20" i="84"/>
  <c r="X20" i="84"/>
  <c r="W20" i="84"/>
  <c r="L20" i="84"/>
  <c r="K20" i="84"/>
  <c r="H20" i="84"/>
  <c r="G20" i="84"/>
  <c r="F20" i="84"/>
  <c r="E20" i="84"/>
  <c r="AE19" i="84"/>
  <c r="AE16" i="84"/>
  <c r="AE20" i="84" s="1"/>
  <c r="AD11" i="84"/>
  <c r="AB11" i="84"/>
  <c r="AA11" i="84"/>
  <c r="Z11" i="84"/>
  <c r="Y11" i="84"/>
  <c r="X11" i="84"/>
  <c r="W11" i="84"/>
  <c r="H11" i="84"/>
  <c r="G11" i="84"/>
  <c r="F11" i="84"/>
  <c r="E11" i="84"/>
  <c r="AE10" i="84"/>
  <c r="AE8" i="84"/>
  <c r="AE6" i="84"/>
  <c r="AE11" i="84" s="1"/>
  <c r="AD20" i="83" l="1"/>
  <c r="AB20" i="83"/>
  <c r="AA20" i="83"/>
  <c r="Z20" i="83"/>
  <c r="Y20" i="83"/>
  <c r="X20" i="83"/>
  <c r="W20" i="83"/>
  <c r="L20" i="83"/>
  <c r="K20" i="83"/>
  <c r="H20" i="83"/>
  <c r="G20" i="83"/>
  <c r="F20" i="83"/>
  <c r="E20" i="83"/>
  <c r="AE19" i="83"/>
  <c r="AE16" i="83"/>
  <c r="AD11" i="83"/>
  <c r="AB11" i="83"/>
  <c r="AA11" i="83"/>
  <c r="Z11" i="83"/>
  <c r="Y11" i="83"/>
  <c r="X11" i="83"/>
  <c r="W11" i="83"/>
  <c r="H11" i="83"/>
  <c r="G11" i="83"/>
  <c r="F11" i="83"/>
  <c r="E11" i="83"/>
  <c r="AE10" i="83"/>
  <c r="AE8" i="83"/>
  <c r="AE6" i="83"/>
  <c r="AE20" i="83" l="1"/>
  <c r="AE11" i="83"/>
  <c r="AD20" i="82" l="1"/>
  <c r="AB20" i="82"/>
  <c r="AA20" i="82"/>
  <c r="Z20" i="82"/>
  <c r="Y20" i="82"/>
  <c r="X20" i="82"/>
  <c r="W20" i="82"/>
  <c r="L20" i="82"/>
  <c r="K20" i="82"/>
  <c r="H20" i="82"/>
  <c r="G20" i="82"/>
  <c r="F20" i="82"/>
  <c r="E20" i="82"/>
  <c r="AE19" i="82"/>
  <c r="AE16" i="82"/>
  <c r="AE20" i="82" s="1"/>
  <c r="AD11" i="82"/>
  <c r="AB11" i="82"/>
  <c r="AA11" i="82"/>
  <c r="Z11" i="82"/>
  <c r="Y11" i="82"/>
  <c r="X11" i="82"/>
  <c r="W11" i="82"/>
  <c r="H11" i="82"/>
  <c r="G11" i="82"/>
  <c r="F11" i="82"/>
  <c r="E11" i="82"/>
  <c r="AE10" i="82"/>
  <c r="AE8" i="82"/>
  <c r="AE6" i="82"/>
  <c r="AE11" i="82" s="1"/>
  <c r="AD20" i="81" l="1"/>
  <c r="AB20" i="81"/>
  <c r="AA20" i="81"/>
  <c r="Z20" i="81"/>
  <c r="Y20" i="81"/>
  <c r="X20" i="81"/>
  <c r="W20" i="81"/>
  <c r="L20" i="81"/>
  <c r="K20" i="81"/>
  <c r="H20" i="81"/>
  <c r="G20" i="81"/>
  <c r="F20" i="81"/>
  <c r="E20" i="81"/>
  <c r="AE19" i="81"/>
  <c r="AE16" i="81"/>
  <c r="AD11" i="81"/>
  <c r="AB11" i="81"/>
  <c r="AA11" i="81"/>
  <c r="Z11" i="81"/>
  <c r="Y11" i="81"/>
  <c r="X11" i="81"/>
  <c r="W11" i="81"/>
  <c r="H11" i="81"/>
  <c r="G11" i="81"/>
  <c r="F11" i="81"/>
  <c r="E11" i="81"/>
  <c r="AE10" i="81"/>
  <c r="AE8" i="81"/>
  <c r="AE6" i="81"/>
  <c r="AE11" i="81" s="1"/>
  <c r="AE20" i="81" l="1"/>
  <c r="AD20" i="80"/>
  <c r="AB20" i="80"/>
  <c r="AA20" i="80"/>
  <c r="Z20" i="80"/>
  <c r="Y20" i="80"/>
  <c r="X20" i="80"/>
  <c r="W20" i="80"/>
  <c r="L20" i="80"/>
  <c r="K20" i="80"/>
  <c r="H20" i="80"/>
  <c r="G20" i="80"/>
  <c r="F20" i="80"/>
  <c r="E20" i="80"/>
  <c r="AE19" i="80"/>
  <c r="AE16" i="80"/>
  <c r="AD11" i="80"/>
  <c r="AB11" i="80"/>
  <c r="AA11" i="80"/>
  <c r="Z11" i="80"/>
  <c r="Y11" i="80"/>
  <c r="X11" i="80"/>
  <c r="W11" i="80"/>
  <c r="H11" i="80"/>
  <c r="G11" i="80"/>
  <c r="F11" i="80"/>
  <c r="E11" i="80"/>
  <c r="AE10" i="80"/>
  <c r="AE8" i="80"/>
  <c r="AE6" i="80"/>
  <c r="AE11" i="80" s="1"/>
  <c r="AE20" i="80" l="1"/>
  <c r="AD20" i="79"/>
  <c r="AB20" i="79"/>
  <c r="AA20" i="79"/>
  <c r="Z20" i="79"/>
  <c r="Y20" i="79"/>
  <c r="X20" i="79"/>
  <c r="W20" i="79"/>
  <c r="L20" i="79"/>
  <c r="K20" i="79"/>
  <c r="H20" i="79"/>
  <c r="G20" i="79"/>
  <c r="F20" i="79"/>
  <c r="E20" i="79"/>
  <c r="AE19" i="79"/>
  <c r="AE16" i="79"/>
  <c r="AD11" i="79"/>
  <c r="AB11" i="79"/>
  <c r="AA11" i="79"/>
  <c r="Z11" i="79"/>
  <c r="Y11" i="79"/>
  <c r="X11" i="79"/>
  <c r="W11" i="79"/>
  <c r="H11" i="79"/>
  <c r="G11" i="79"/>
  <c r="F11" i="79"/>
  <c r="E11" i="79"/>
  <c r="AE10" i="79"/>
  <c r="AE8" i="79"/>
  <c r="AE6" i="79"/>
  <c r="AE20" i="79" l="1"/>
  <c r="AE11" i="79"/>
  <c r="AD20" i="78"/>
  <c r="AB20" i="78"/>
  <c r="AA20" i="78"/>
  <c r="Z20" i="78"/>
  <c r="Y20" i="78"/>
  <c r="X20" i="78"/>
  <c r="W20" i="78"/>
  <c r="L20" i="78"/>
  <c r="K20" i="78"/>
  <c r="H20" i="78"/>
  <c r="G20" i="78"/>
  <c r="F20" i="78"/>
  <c r="E20" i="78"/>
  <c r="AE19" i="78"/>
  <c r="AE16" i="78"/>
  <c r="AE20" i="78" s="1"/>
  <c r="AD11" i="78"/>
  <c r="AB11" i="78"/>
  <c r="AA11" i="78"/>
  <c r="Z11" i="78"/>
  <c r="Y11" i="78"/>
  <c r="X11" i="78"/>
  <c r="W11" i="78"/>
  <c r="H11" i="78"/>
  <c r="G11" i="78"/>
  <c r="F11" i="78"/>
  <c r="E11" i="78"/>
  <c r="AE10" i="78"/>
  <c r="AE8" i="78"/>
  <c r="AE6" i="78"/>
  <c r="AE11" i="78" s="1"/>
  <c r="AD20" i="77" l="1"/>
  <c r="AB20" i="77"/>
  <c r="AA20" i="77"/>
  <c r="Z20" i="77"/>
  <c r="Y20" i="77"/>
  <c r="X20" i="77"/>
  <c r="W20" i="77"/>
  <c r="L20" i="77"/>
  <c r="K20" i="77"/>
  <c r="H20" i="77"/>
  <c r="G20" i="77"/>
  <c r="F20" i="77"/>
  <c r="E20" i="77"/>
  <c r="AE19" i="77"/>
  <c r="AE16" i="77"/>
  <c r="AD11" i="77"/>
  <c r="AB11" i="77"/>
  <c r="AA11" i="77"/>
  <c r="Z11" i="77"/>
  <c r="Y11" i="77"/>
  <c r="X11" i="77"/>
  <c r="W11" i="77"/>
  <c r="H11" i="77"/>
  <c r="G11" i="77"/>
  <c r="F11" i="77"/>
  <c r="E11" i="77"/>
  <c r="AE10" i="77"/>
  <c r="AE8" i="77"/>
  <c r="AE6" i="77"/>
  <c r="AE20" i="77" l="1"/>
  <c r="AE11" i="77"/>
  <c r="AD20" i="76"/>
  <c r="AB20" i="76"/>
  <c r="AA20" i="76"/>
  <c r="Z20" i="76"/>
  <c r="Y20" i="76"/>
  <c r="X20" i="76"/>
  <c r="W20" i="76"/>
  <c r="L20" i="76"/>
  <c r="K20" i="76"/>
  <c r="H20" i="76"/>
  <c r="G20" i="76"/>
  <c r="F20" i="76"/>
  <c r="E20" i="76"/>
  <c r="AE19" i="76"/>
  <c r="AE16" i="76"/>
  <c r="AE20" i="76" s="1"/>
  <c r="AD11" i="76"/>
  <c r="AB11" i="76"/>
  <c r="AA11" i="76"/>
  <c r="Z11" i="76"/>
  <c r="Y11" i="76"/>
  <c r="X11" i="76"/>
  <c r="W11" i="76"/>
  <c r="H11" i="76"/>
  <c r="G11" i="76"/>
  <c r="F11" i="76"/>
  <c r="E11" i="76"/>
  <c r="AE10" i="76"/>
  <c r="AE8" i="76"/>
  <c r="AE6" i="76"/>
  <c r="AE11" i="76" s="1"/>
  <c r="AD20" i="75" l="1"/>
  <c r="AB20" i="75"/>
  <c r="AA20" i="75"/>
  <c r="Z20" i="75"/>
  <c r="Y20" i="75"/>
  <c r="X20" i="75"/>
  <c r="W20" i="75"/>
  <c r="L20" i="75"/>
  <c r="K20" i="75"/>
  <c r="H20" i="75"/>
  <c r="G20" i="75"/>
  <c r="F20" i="75"/>
  <c r="E20" i="75"/>
  <c r="AE19" i="75"/>
  <c r="AE16" i="75"/>
  <c r="AE20" i="75" s="1"/>
  <c r="AD11" i="75"/>
  <c r="AB11" i="75"/>
  <c r="AA11" i="75"/>
  <c r="Z11" i="75"/>
  <c r="Y11" i="75"/>
  <c r="X11" i="75"/>
  <c r="W11" i="75"/>
  <c r="H11" i="75"/>
  <c r="G11" i="75"/>
  <c r="F11" i="75"/>
  <c r="E11" i="75"/>
  <c r="AE10" i="75"/>
  <c r="AE8" i="75"/>
  <c r="AE6" i="75"/>
  <c r="AE11" i="75" s="1"/>
  <c r="AE19" i="74" l="1"/>
  <c r="AE16" i="74"/>
  <c r="AE10" i="74"/>
  <c r="AE8" i="74"/>
  <c r="AE6" i="74"/>
  <c r="AE11" i="74" l="1"/>
  <c r="AE20" i="74"/>
  <c r="AD20" i="74"/>
  <c r="AB20" i="74"/>
  <c r="AA20" i="74"/>
  <c r="Z20" i="74"/>
  <c r="Y20" i="74"/>
  <c r="X20" i="74"/>
  <c r="W20" i="74"/>
  <c r="L20" i="74"/>
  <c r="K20" i="74"/>
  <c r="H20" i="74"/>
  <c r="G20" i="74"/>
  <c r="F20" i="74"/>
  <c r="E20" i="74"/>
  <c r="AD11" i="74"/>
  <c r="AB11" i="74"/>
  <c r="AA11" i="74"/>
  <c r="Z11" i="74"/>
  <c r="Y11" i="74"/>
  <c r="X11" i="74"/>
  <c r="W11" i="74"/>
  <c r="H11" i="74"/>
  <c r="G11" i="74"/>
  <c r="F11" i="74"/>
  <c r="E11" i="74"/>
  <c r="AD20" i="73" l="1"/>
  <c r="AB20" i="73"/>
  <c r="AA20" i="73"/>
  <c r="Z20" i="73"/>
  <c r="Y20" i="73"/>
  <c r="X20" i="73"/>
  <c r="W20" i="73"/>
  <c r="L20" i="73"/>
  <c r="K20" i="73"/>
  <c r="H20" i="73"/>
  <c r="G20" i="73"/>
  <c r="F20" i="73"/>
  <c r="E20" i="73"/>
  <c r="AD11" i="73"/>
  <c r="AB11" i="73"/>
  <c r="AA11" i="73"/>
  <c r="Z11" i="73"/>
  <c r="Y11" i="73"/>
  <c r="X11" i="73"/>
  <c r="W11" i="73"/>
  <c r="H11" i="73"/>
  <c r="G11" i="73"/>
  <c r="F11" i="73"/>
  <c r="E11" i="73"/>
  <c r="AD20" i="72" l="1"/>
  <c r="AB20" i="72"/>
  <c r="AA20" i="72"/>
  <c r="Z20" i="72"/>
  <c r="Y20" i="72"/>
  <c r="X20" i="72"/>
  <c r="W20" i="72"/>
  <c r="L20" i="72"/>
  <c r="K20" i="72"/>
  <c r="H20" i="72"/>
  <c r="G20" i="72"/>
  <c r="F20" i="72"/>
  <c r="E20" i="72"/>
  <c r="AD11" i="72"/>
  <c r="AB11" i="72"/>
  <c r="AA11" i="72"/>
  <c r="Z11" i="72"/>
  <c r="Y11" i="72"/>
  <c r="X11" i="72"/>
  <c r="W11" i="72"/>
  <c r="H11" i="72"/>
  <c r="G11" i="72"/>
  <c r="F11" i="72"/>
  <c r="E11" i="72"/>
  <c r="AD20" i="71" l="1"/>
  <c r="AB20" i="71"/>
  <c r="AA20" i="71"/>
  <c r="Z20" i="71"/>
  <c r="Y20" i="71"/>
  <c r="X20" i="71"/>
  <c r="W20" i="71"/>
  <c r="L20" i="71"/>
  <c r="K20" i="71"/>
  <c r="H20" i="71"/>
  <c r="G20" i="71"/>
  <c r="F20" i="71"/>
  <c r="E20" i="71"/>
  <c r="AD11" i="71"/>
  <c r="AB11" i="71"/>
  <c r="AA11" i="71"/>
  <c r="Z11" i="71"/>
  <c r="Y11" i="71"/>
  <c r="X11" i="71"/>
  <c r="W11" i="71"/>
  <c r="H11" i="71"/>
  <c r="G11" i="71"/>
  <c r="F11" i="71"/>
  <c r="E11" i="71"/>
  <c r="AD20" i="70" l="1"/>
  <c r="AB20" i="70"/>
  <c r="AA20" i="70"/>
  <c r="Z20" i="70"/>
  <c r="Y20" i="70"/>
  <c r="X20" i="70"/>
  <c r="W20" i="70"/>
  <c r="L20" i="70"/>
  <c r="K20" i="70"/>
  <c r="H20" i="70"/>
  <c r="G20" i="70"/>
  <c r="F20" i="70"/>
  <c r="E20" i="70"/>
  <c r="AD11" i="70"/>
  <c r="AB11" i="70"/>
  <c r="AA11" i="70"/>
  <c r="Z11" i="70"/>
  <c r="Y11" i="70"/>
  <c r="X11" i="70"/>
  <c r="W11" i="70"/>
  <c r="H11" i="70"/>
  <c r="G11" i="70"/>
  <c r="F11" i="70"/>
  <c r="E11" i="70"/>
  <c r="AD20" i="69" l="1"/>
  <c r="AB20" i="69"/>
  <c r="AA20" i="69"/>
  <c r="Z20" i="69"/>
  <c r="Y20" i="69"/>
  <c r="X20" i="69"/>
  <c r="W20" i="69"/>
  <c r="L20" i="69"/>
  <c r="K20" i="69"/>
  <c r="H20" i="69"/>
  <c r="G20" i="69"/>
  <c r="F20" i="69"/>
  <c r="E20" i="69"/>
  <c r="AD11" i="69"/>
  <c r="AB11" i="69"/>
  <c r="AA11" i="69"/>
  <c r="Z11" i="69"/>
  <c r="Y11" i="69"/>
  <c r="X11" i="69"/>
  <c r="W11" i="69"/>
  <c r="H11" i="69"/>
  <c r="G11" i="69"/>
  <c r="F11" i="69"/>
  <c r="E11" i="69"/>
  <c r="AD20" i="68" l="1"/>
  <c r="AB20" i="68"/>
  <c r="AA20" i="68"/>
  <c r="Z20" i="68"/>
  <c r="Y20" i="68"/>
  <c r="X20" i="68"/>
  <c r="W20" i="68"/>
  <c r="L20" i="68"/>
  <c r="K20" i="68"/>
  <c r="H20" i="68"/>
  <c r="G20" i="68"/>
  <c r="F20" i="68"/>
  <c r="E20" i="68"/>
  <c r="AD11" i="68"/>
  <c r="AB11" i="68"/>
  <c r="AA11" i="68"/>
  <c r="Z11" i="68"/>
  <c r="Y11" i="68"/>
  <c r="X11" i="68"/>
  <c r="W11" i="68"/>
  <c r="H11" i="68"/>
  <c r="G11" i="68"/>
  <c r="F11" i="68"/>
  <c r="E11" i="68"/>
  <c r="AD20" i="67" l="1"/>
  <c r="AB20" i="67"/>
  <c r="AA20" i="67"/>
  <c r="Z20" i="67"/>
  <c r="Y20" i="67"/>
  <c r="X20" i="67"/>
  <c r="W20" i="67"/>
  <c r="L20" i="67"/>
  <c r="K20" i="67"/>
  <c r="H20" i="67"/>
  <c r="G20" i="67"/>
  <c r="F20" i="67"/>
  <c r="E20" i="67"/>
  <c r="AD11" i="67"/>
  <c r="AB11" i="67"/>
  <c r="AA11" i="67"/>
  <c r="Z11" i="67"/>
  <c r="Y11" i="67"/>
  <c r="X11" i="67"/>
  <c r="W11" i="67"/>
  <c r="H11" i="67"/>
  <c r="G11" i="67"/>
  <c r="F11" i="67"/>
  <c r="E11" i="67"/>
  <c r="AD20" i="66" l="1"/>
  <c r="AB20" i="66"/>
  <c r="AA20" i="66"/>
  <c r="Z20" i="66"/>
  <c r="Y20" i="66"/>
  <c r="X20" i="66"/>
  <c r="W20" i="66"/>
  <c r="L20" i="66"/>
  <c r="K20" i="66"/>
  <c r="H20" i="66"/>
  <c r="G20" i="66"/>
  <c r="F20" i="66"/>
  <c r="E20" i="66"/>
  <c r="AD11" i="66"/>
  <c r="AB11" i="66"/>
  <c r="AA11" i="66"/>
  <c r="Z11" i="66"/>
  <c r="Y11" i="66"/>
  <c r="X11" i="66"/>
  <c r="W11" i="66"/>
  <c r="H11" i="66"/>
  <c r="G11" i="66"/>
  <c r="F11" i="66"/>
  <c r="E11" i="66"/>
  <c r="AD20" i="65" l="1"/>
  <c r="AB20" i="65"/>
  <c r="AA20" i="65"/>
  <c r="Z20" i="65"/>
  <c r="Y20" i="65"/>
  <c r="X20" i="65"/>
  <c r="W20" i="65"/>
  <c r="L20" i="65"/>
  <c r="K20" i="65"/>
  <c r="H20" i="65"/>
  <c r="G20" i="65"/>
  <c r="F20" i="65"/>
  <c r="E20" i="65"/>
  <c r="AD11" i="65"/>
  <c r="AB11" i="65"/>
  <c r="AA11" i="65"/>
  <c r="Z11" i="65"/>
  <c r="Y11" i="65"/>
  <c r="X11" i="65"/>
  <c r="W11" i="65"/>
  <c r="H11" i="65"/>
  <c r="G11" i="65"/>
  <c r="F11" i="65"/>
  <c r="E11" i="65"/>
  <c r="AD20" i="64" l="1"/>
  <c r="AB20" i="64"/>
  <c r="AA20" i="64"/>
  <c r="Z20" i="64"/>
  <c r="Y20" i="64"/>
  <c r="X20" i="64"/>
  <c r="W20" i="64"/>
  <c r="L20" i="64"/>
  <c r="K20" i="64"/>
  <c r="H20" i="64"/>
  <c r="G20" i="64"/>
  <c r="F20" i="64"/>
  <c r="E20" i="64"/>
  <c r="AD11" i="64"/>
  <c r="AB11" i="64"/>
  <c r="AA11" i="64"/>
  <c r="Z11" i="64"/>
  <c r="Y11" i="64"/>
  <c r="X11" i="64"/>
  <c r="W11" i="64"/>
  <c r="H11" i="64"/>
  <c r="G11" i="64"/>
  <c r="F11" i="64"/>
  <c r="E11" i="64"/>
  <c r="AD20" i="63"/>
  <c r="AB20" i="63"/>
  <c r="AA20" i="63"/>
  <c r="Z20" i="63"/>
  <c r="Y20" i="63"/>
  <c r="X20" i="63"/>
  <c r="W20" i="63"/>
  <c r="L20" i="63"/>
  <c r="K20" i="63"/>
  <c r="H20" i="63"/>
  <c r="G20" i="63"/>
  <c r="F20" i="63"/>
  <c r="E20" i="63"/>
  <c r="AD11" i="63"/>
  <c r="AB11" i="63"/>
  <c r="AA11" i="63"/>
  <c r="Z11" i="63"/>
  <c r="Y11" i="63"/>
  <c r="X11" i="63"/>
  <c r="W11" i="63"/>
  <c r="H11" i="63"/>
  <c r="G11" i="63"/>
  <c r="F11" i="63"/>
  <c r="E11" i="63"/>
  <c r="AD20" i="62" l="1"/>
  <c r="AB20" i="62"/>
  <c r="AA20" i="62"/>
  <c r="Z20" i="62"/>
  <c r="Y20" i="62"/>
  <c r="X20" i="62"/>
  <c r="W20" i="62"/>
  <c r="L20" i="62"/>
  <c r="K20" i="62"/>
  <c r="H20" i="62"/>
  <c r="G20" i="62"/>
  <c r="F20" i="62"/>
  <c r="E20" i="62"/>
  <c r="AD11" i="62"/>
  <c r="AB11" i="62"/>
  <c r="AA11" i="62"/>
  <c r="Z11" i="62"/>
  <c r="Y11" i="62"/>
  <c r="X11" i="62"/>
  <c r="W11" i="62"/>
  <c r="H11" i="62"/>
  <c r="G11" i="62"/>
  <c r="F11" i="62"/>
  <c r="E11" i="62"/>
  <c r="AD20" i="61" l="1"/>
  <c r="AB20" i="61"/>
  <c r="AA20" i="61"/>
  <c r="Z20" i="61"/>
  <c r="Y20" i="61"/>
  <c r="X20" i="61"/>
  <c r="W20" i="61"/>
  <c r="L20" i="61"/>
  <c r="K20" i="61"/>
  <c r="H20" i="61"/>
  <c r="G20" i="61"/>
  <c r="F20" i="61"/>
  <c r="E20" i="61"/>
  <c r="AD11" i="61"/>
  <c r="AB11" i="61"/>
  <c r="AA11" i="61"/>
  <c r="Z11" i="61"/>
  <c r="Y11" i="61"/>
  <c r="X11" i="61"/>
  <c r="W11" i="61"/>
  <c r="H11" i="61"/>
  <c r="G11" i="61"/>
  <c r="F11" i="61"/>
  <c r="E11" i="61"/>
  <c r="AD20" i="60" l="1"/>
  <c r="AB20" i="60"/>
  <c r="AA20" i="60"/>
  <c r="Z20" i="60"/>
  <c r="Y20" i="60"/>
  <c r="X20" i="60"/>
  <c r="W20" i="60"/>
  <c r="L20" i="60"/>
  <c r="K20" i="60"/>
  <c r="H20" i="60"/>
  <c r="G20" i="60"/>
  <c r="F20" i="60"/>
  <c r="E20" i="60"/>
  <c r="AD11" i="60"/>
  <c r="AB11" i="60"/>
  <c r="AA11" i="60"/>
  <c r="Z11" i="60"/>
  <c r="Y11" i="60"/>
  <c r="X11" i="60"/>
  <c r="W11" i="60"/>
  <c r="H11" i="60"/>
  <c r="G11" i="60"/>
  <c r="F11" i="60"/>
  <c r="E11" i="60"/>
  <c r="AD20" i="59" l="1"/>
  <c r="AB20" i="59"/>
  <c r="AA20" i="59"/>
  <c r="Z20" i="59"/>
  <c r="Y20" i="59"/>
  <c r="X20" i="59"/>
  <c r="W20" i="59"/>
  <c r="L20" i="59"/>
  <c r="K20" i="59"/>
  <c r="H20" i="59"/>
  <c r="G20" i="59"/>
  <c r="F20" i="59"/>
  <c r="E20" i="59"/>
  <c r="AD11" i="59"/>
  <c r="AB11" i="59"/>
  <c r="AA11" i="59"/>
  <c r="Z11" i="59"/>
  <c r="Y11" i="59"/>
  <c r="X11" i="59"/>
  <c r="W11" i="59"/>
  <c r="H11" i="59"/>
  <c r="G11" i="59"/>
  <c r="F11" i="59"/>
  <c r="E11" i="59"/>
  <c r="AD20" i="58" l="1"/>
  <c r="AB20" i="58"/>
  <c r="AA20" i="58"/>
  <c r="Z20" i="58"/>
  <c r="Y20" i="58"/>
  <c r="X20" i="58"/>
  <c r="W20" i="58"/>
  <c r="L20" i="58"/>
  <c r="K20" i="58"/>
  <c r="H20" i="58"/>
  <c r="G20" i="58"/>
  <c r="F20" i="58"/>
  <c r="E20" i="58"/>
  <c r="AD11" i="58"/>
  <c r="AB11" i="58"/>
  <c r="AA11" i="58"/>
  <c r="Z11" i="58"/>
  <c r="Y11" i="58"/>
  <c r="X11" i="58"/>
  <c r="W11" i="58"/>
  <c r="H11" i="58"/>
  <c r="G11" i="58"/>
  <c r="F11" i="58"/>
  <c r="E11" i="58"/>
  <c r="AD20" i="57" l="1"/>
  <c r="AB20" i="57"/>
  <c r="AA20" i="57"/>
  <c r="Z20" i="57"/>
  <c r="Y20" i="57"/>
  <c r="X20" i="57"/>
  <c r="W20" i="57"/>
  <c r="L20" i="57"/>
  <c r="K20" i="57"/>
  <c r="H20" i="57"/>
  <c r="G20" i="57"/>
  <c r="F20" i="57"/>
  <c r="E20" i="57"/>
  <c r="AD11" i="57"/>
  <c r="AB11" i="57"/>
  <c r="AA11" i="57"/>
  <c r="Z11" i="57"/>
  <c r="Y11" i="57"/>
  <c r="X11" i="57"/>
  <c r="W11" i="57"/>
  <c r="H11" i="57"/>
  <c r="G11" i="57"/>
  <c r="F11" i="57"/>
  <c r="E11" i="57"/>
  <c r="AD20" i="56" l="1"/>
  <c r="AB20" i="56"/>
  <c r="AA20" i="56"/>
  <c r="Z20" i="56"/>
  <c r="Y20" i="56"/>
  <c r="X20" i="56"/>
  <c r="W20" i="56"/>
  <c r="L20" i="56"/>
  <c r="K20" i="56"/>
  <c r="H20" i="56"/>
  <c r="G20" i="56"/>
  <c r="F20" i="56"/>
  <c r="E20" i="56"/>
  <c r="AD11" i="56"/>
  <c r="AB11" i="56"/>
  <c r="AA11" i="56"/>
  <c r="Z11" i="56"/>
  <c r="Y11" i="56"/>
  <c r="X11" i="56"/>
  <c r="W11" i="56"/>
  <c r="H11" i="56"/>
  <c r="G11" i="56"/>
  <c r="F11" i="56"/>
  <c r="E11" i="56"/>
  <c r="AD20" i="55" l="1"/>
  <c r="AB20" i="55"/>
  <c r="AA20" i="55"/>
  <c r="Z20" i="55"/>
  <c r="Y20" i="55"/>
  <c r="X20" i="55"/>
  <c r="W20" i="55"/>
  <c r="L20" i="55"/>
  <c r="K20" i="55"/>
  <c r="H20" i="55"/>
  <c r="G20" i="55"/>
  <c r="F20" i="55"/>
  <c r="E20" i="55"/>
  <c r="AD11" i="55"/>
  <c r="AB11" i="55"/>
  <c r="AA11" i="55"/>
  <c r="Z11" i="55"/>
  <c r="Y11" i="55"/>
  <c r="X11" i="55"/>
  <c r="W11" i="55"/>
  <c r="H11" i="55"/>
  <c r="G11" i="55"/>
  <c r="F11" i="55"/>
  <c r="E11" i="55"/>
  <c r="AD20" i="54" l="1"/>
  <c r="AB20" i="54"/>
  <c r="AA20" i="54"/>
  <c r="Z20" i="54"/>
  <c r="Y20" i="54"/>
  <c r="X20" i="54"/>
  <c r="W20" i="54"/>
  <c r="L20" i="54"/>
  <c r="K20" i="54"/>
  <c r="H20" i="54"/>
  <c r="G20" i="54"/>
  <c r="F20" i="54"/>
  <c r="E20" i="54"/>
  <c r="AD11" i="54"/>
  <c r="AB11" i="54"/>
  <c r="AA11" i="54"/>
  <c r="Z11" i="54"/>
  <c r="Y11" i="54"/>
  <c r="X11" i="54"/>
  <c r="W11" i="54"/>
  <c r="H11" i="54"/>
  <c r="G11" i="54"/>
  <c r="F11" i="54"/>
  <c r="E11" i="54"/>
  <c r="AD20" i="53" l="1"/>
  <c r="AB20" i="53"/>
  <c r="AA20" i="53"/>
  <c r="Z20" i="53"/>
  <c r="Y20" i="53"/>
  <c r="X20" i="53"/>
  <c r="W20" i="53"/>
  <c r="L20" i="53"/>
  <c r="K20" i="53"/>
  <c r="H20" i="53"/>
  <c r="G20" i="53"/>
  <c r="F20" i="53"/>
  <c r="E20" i="53"/>
  <c r="AD11" i="53"/>
  <c r="AB11" i="53"/>
  <c r="AA11" i="53"/>
  <c r="Z11" i="53"/>
  <c r="Y11" i="53"/>
  <c r="X11" i="53"/>
  <c r="W11" i="53"/>
  <c r="H11" i="53"/>
  <c r="G11" i="53"/>
  <c r="F11" i="53"/>
  <c r="E11" i="53"/>
  <c r="AD20" i="52" l="1"/>
  <c r="AB20" i="52"/>
  <c r="AA20" i="52"/>
  <c r="Z20" i="52"/>
  <c r="Y20" i="52"/>
  <c r="X20" i="52"/>
  <c r="W20" i="52"/>
  <c r="L20" i="52"/>
  <c r="K20" i="52"/>
  <c r="H20" i="52"/>
  <c r="G20" i="52"/>
  <c r="F20" i="52"/>
  <c r="E20" i="52"/>
  <c r="AD11" i="52"/>
  <c r="AB11" i="52"/>
  <c r="AA11" i="52"/>
  <c r="Z11" i="52"/>
  <c r="Y11" i="52"/>
  <c r="X11" i="52"/>
  <c r="W11" i="52"/>
  <c r="H11" i="52"/>
  <c r="G11" i="52"/>
  <c r="F11" i="52"/>
  <c r="E11" i="52"/>
  <c r="AD20" i="51" l="1"/>
  <c r="AB20" i="51"/>
  <c r="AA20" i="51"/>
  <c r="Z20" i="51"/>
  <c r="Y20" i="51"/>
  <c r="X20" i="51"/>
  <c r="W20" i="51"/>
  <c r="L20" i="51"/>
  <c r="K20" i="51"/>
  <c r="H20" i="51"/>
  <c r="G20" i="51"/>
  <c r="F20" i="51"/>
  <c r="E20" i="51"/>
  <c r="AD11" i="51"/>
  <c r="AB11" i="51"/>
  <c r="AA11" i="51"/>
  <c r="Z11" i="51"/>
  <c r="Y11" i="51"/>
  <c r="X11" i="51"/>
  <c r="W11" i="51"/>
  <c r="H11" i="51"/>
  <c r="G11" i="51"/>
  <c r="F11" i="51"/>
  <c r="E11" i="51"/>
  <c r="AD20" i="50" l="1"/>
  <c r="AB20" i="50"/>
  <c r="AA20" i="50"/>
  <c r="Z20" i="50"/>
  <c r="Y20" i="50"/>
  <c r="X20" i="50"/>
  <c r="W20" i="50"/>
  <c r="L20" i="50"/>
  <c r="K20" i="50"/>
  <c r="H20" i="50"/>
  <c r="G20" i="50"/>
  <c r="F20" i="50"/>
  <c r="E20" i="50"/>
  <c r="AD11" i="50"/>
  <c r="AB11" i="50"/>
  <c r="AA11" i="50"/>
  <c r="Z11" i="50"/>
  <c r="Y11" i="50"/>
  <c r="X11" i="50"/>
  <c r="W11" i="50"/>
  <c r="H11" i="50"/>
  <c r="G11" i="50"/>
  <c r="F11" i="50"/>
  <c r="E11" i="50"/>
  <c r="AD20" i="49" l="1"/>
  <c r="AB20" i="49"/>
  <c r="AA20" i="49"/>
  <c r="Z20" i="49"/>
  <c r="Y20" i="49"/>
  <c r="X20" i="49"/>
  <c r="W20" i="49"/>
  <c r="L20" i="49"/>
  <c r="K20" i="49"/>
  <c r="H20" i="49"/>
  <c r="G20" i="49"/>
  <c r="F20" i="49"/>
  <c r="E20" i="49"/>
  <c r="AD11" i="49"/>
  <c r="AB11" i="49"/>
  <c r="AA11" i="49"/>
  <c r="Z11" i="49"/>
  <c r="Y11" i="49"/>
  <c r="X11" i="49"/>
  <c r="W11" i="49"/>
  <c r="H11" i="49"/>
  <c r="G11" i="49"/>
  <c r="F11" i="49"/>
  <c r="E11" i="49"/>
  <c r="AD20" i="48" l="1"/>
  <c r="AB20" i="48"/>
  <c r="AA20" i="48"/>
  <c r="Z20" i="48"/>
  <c r="Y20" i="48"/>
  <c r="X20" i="48"/>
  <c r="W20" i="48"/>
  <c r="L20" i="48"/>
  <c r="K20" i="48"/>
  <c r="H20" i="48"/>
  <c r="G20" i="48"/>
  <c r="F20" i="48"/>
  <c r="E20" i="48"/>
  <c r="AD11" i="48"/>
  <c r="AB11" i="48"/>
  <c r="AA11" i="48"/>
  <c r="Z11" i="48"/>
  <c r="Y11" i="48"/>
  <c r="X11" i="48"/>
  <c r="W11" i="48"/>
  <c r="H11" i="48"/>
  <c r="G11" i="48"/>
  <c r="F11" i="48"/>
  <c r="E11" i="48"/>
  <c r="AD20" i="47" l="1"/>
  <c r="AB20" i="47"/>
  <c r="AA20" i="47"/>
  <c r="Z20" i="47"/>
  <c r="Y20" i="47"/>
  <c r="X20" i="47"/>
  <c r="W20" i="47"/>
  <c r="L20" i="47"/>
  <c r="K20" i="47"/>
  <c r="H20" i="47"/>
  <c r="G20" i="47"/>
  <c r="F20" i="47"/>
  <c r="E20" i="47"/>
  <c r="AD11" i="47"/>
  <c r="AB11" i="47"/>
  <c r="AA11" i="47"/>
  <c r="Z11" i="47"/>
  <c r="Y11" i="47"/>
  <c r="X11" i="47"/>
  <c r="W11" i="47"/>
  <c r="H11" i="47"/>
  <c r="G11" i="47"/>
  <c r="F11" i="47"/>
  <c r="E11" i="47"/>
  <c r="AD20" i="46" l="1"/>
  <c r="AB20" i="46"/>
  <c r="AA20" i="46"/>
  <c r="Z20" i="46"/>
  <c r="Y20" i="46"/>
  <c r="X20" i="46"/>
  <c r="W20" i="46"/>
  <c r="L20" i="46"/>
  <c r="K20" i="46"/>
  <c r="H20" i="46"/>
  <c r="G20" i="46"/>
  <c r="F20" i="46"/>
  <c r="E20" i="46"/>
  <c r="AD11" i="46"/>
  <c r="AB11" i="46"/>
  <c r="AA11" i="46"/>
  <c r="Z11" i="46"/>
  <c r="Y11" i="46"/>
  <c r="X11" i="46"/>
  <c r="W11" i="46"/>
  <c r="H11" i="46"/>
  <c r="G11" i="46"/>
  <c r="F11" i="46"/>
  <c r="E11" i="46"/>
  <c r="AD20" i="45" l="1"/>
  <c r="AB20" i="45"/>
  <c r="AA20" i="45"/>
  <c r="Z20" i="45"/>
  <c r="Y20" i="45"/>
  <c r="X20" i="45"/>
  <c r="W20" i="45"/>
  <c r="L20" i="45"/>
  <c r="K20" i="45"/>
  <c r="H20" i="45"/>
  <c r="G20" i="45"/>
  <c r="F20" i="45"/>
  <c r="E20" i="45"/>
  <c r="AD11" i="45"/>
  <c r="AB11" i="45"/>
  <c r="AA11" i="45"/>
  <c r="Z11" i="45"/>
  <c r="Y11" i="45"/>
  <c r="X11" i="45"/>
  <c r="W11" i="45"/>
  <c r="H11" i="45"/>
  <c r="G11" i="45"/>
  <c r="F11" i="45"/>
  <c r="E11" i="45"/>
  <c r="AD20" i="44" l="1"/>
  <c r="AB20" i="44"/>
  <c r="AA20" i="44"/>
  <c r="Z20" i="44"/>
  <c r="Y20" i="44"/>
  <c r="X20" i="44"/>
  <c r="W20" i="44"/>
  <c r="L20" i="44"/>
  <c r="K20" i="44"/>
  <c r="H20" i="44"/>
  <c r="G20" i="44"/>
  <c r="F20" i="44"/>
  <c r="E20" i="44"/>
  <c r="AD11" i="44"/>
  <c r="AB11" i="44"/>
  <c r="AA11" i="44"/>
  <c r="Z11" i="44"/>
  <c r="Y11" i="44"/>
  <c r="X11" i="44"/>
  <c r="W11" i="44"/>
  <c r="H11" i="44"/>
  <c r="G11" i="44"/>
  <c r="F11" i="44"/>
  <c r="E11" i="44"/>
  <c r="AD20" i="43" l="1"/>
  <c r="AB20" i="43"/>
  <c r="AA20" i="43"/>
  <c r="Z20" i="43"/>
  <c r="Y20" i="43"/>
  <c r="X20" i="43"/>
  <c r="W20" i="43"/>
  <c r="L20" i="43"/>
  <c r="K20" i="43"/>
  <c r="H20" i="43"/>
  <c r="G20" i="43"/>
  <c r="F20" i="43"/>
  <c r="E20" i="43"/>
  <c r="AD11" i="43"/>
  <c r="AB11" i="43"/>
  <c r="AA11" i="43"/>
  <c r="Z11" i="43"/>
  <c r="Y11" i="43"/>
  <c r="X11" i="43"/>
  <c r="W11" i="43"/>
  <c r="H11" i="43"/>
  <c r="G11" i="43"/>
  <c r="F11" i="43"/>
  <c r="E11" i="43"/>
  <c r="AD20" i="42" l="1"/>
  <c r="AB20" i="42"/>
  <c r="AA20" i="42"/>
  <c r="Z20" i="42"/>
  <c r="Y20" i="42"/>
  <c r="X20" i="42"/>
  <c r="W20" i="42"/>
  <c r="L20" i="42"/>
  <c r="K20" i="42"/>
  <c r="H20" i="42"/>
  <c r="G20" i="42"/>
  <c r="F20" i="42"/>
  <c r="E20" i="42"/>
  <c r="AD11" i="42"/>
  <c r="AB11" i="42"/>
  <c r="AA11" i="42"/>
  <c r="Z11" i="42"/>
  <c r="Y11" i="42"/>
  <c r="X11" i="42"/>
  <c r="W11" i="42"/>
  <c r="H11" i="42"/>
  <c r="G11" i="42"/>
  <c r="F11" i="42"/>
  <c r="E11" i="42"/>
  <c r="AD20" i="41" l="1"/>
  <c r="AB20" i="41"/>
  <c r="AA20" i="41"/>
  <c r="Z20" i="41"/>
  <c r="Y20" i="41"/>
  <c r="X20" i="41"/>
  <c r="W20" i="41"/>
  <c r="L20" i="41"/>
  <c r="K20" i="41"/>
  <c r="H20" i="41"/>
  <c r="G20" i="41"/>
  <c r="F20" i="41"/>
  <c r="E20" i="41"/>
  <c r="AD11" i="41"/>
  <c r="AB11" i="41"/>
  <c r="AA11" i="41"/>
  <c r="Z11" i="41"/>
  <c r="Y11" i="41"/>
  <c r="X11" i="41"/>
  <c r="W11" i="41"/>
  <c r="H11" i="41"/>
  <c r="G11" i="41"/>
  <c r="F11" i="41"/>
  <c r="E11" i="41"/>
  <c r="AD20" i="40" l="1"/>
  <c r="AB20" i="40"/>
  <c r="AA20" i="40"/>
  <c r="Z20" i="40"/>
  <c r="Y20" i="40"/>
  <c r="X20" i="40"/>
  <c r="W20" i="40"/>
  <c r="L20" i="40"/>
  <c r="K20" i="40"/>
  <c r="H20" i="40"/>
  <c r="G20" i="40"/>
  <c r="F20" i="40"/>
  <c r="E20" i="40"/>
  <c r="AD11" i="40"/>
  <c r="AB11" i="40"/>
  <c r="AA11" i="40"/>
  <c r="Z11" i="40"/>
  <c r="Y11" i="40"/>
  <c r="X11" i="40"/>
  <c r="W11" i="40"/>
  <c r="H11" i="40"/>
  <c r="G11" i="40"/>
  <c r="F11" i="40"/>
  <c r="E11" i="40"/>
  <c r="AD20" i="39" l="1"/>
  <c r="AB20" i="39"/>
  <c r="AA20" i="39"/>
  <c r="Z20" i="39"/>
  <c r="Y20" i="39"/>
  <c r="X20" i="39"/>
  <c r="W20" i="39"/>
  <c r="L20" i="39"/>
  <c r="K20" i="39"/>
  <c r="H20" i="39"/>
  <c r="G20" i="39"/>
  <c r="F20" i="39"/>
  <c r="E20" i="39"/>
  <c r="AD11" i="39"/>
  <c r="AB11" i="39"/>
  <c r="AA11" i="39"/>
  <c r="Z11" i="39"/>
  <c r="Y11" i="39"/>
  <c r="X11" i="39"/>
  <c r="W11" i="39"/>
  <c r="H11" i="39"/>
  <c r="G11" i="39"/>
  <c r="F11" i="39"/>
  <c r="E11" i="39"/>
  <c r="AD20" i="38" l="1"/>
  <c r="AB20" i="38"/>
  <c r="AA20" i="38"/>
  <c r="Z20" i="38"/>
  <c r="Y20" i="38"/>
  <c r="X20" i="38"/>
  <c r="W20" i="38"/>
  <c r="L20" i="38"/>
  <c r="K20" i="38"/>
  <c r="H20" i="38"/>
  <c r="G20" i="38"/>
  <c r="F20" i="38"/>
  <c r="E20" i="38"/>
  <c r="AD11" i="38"/>
  <c r="AB11" i="38"/>
  <c r="AA11" i="38"/>
  <c r="Z11" i="38"/>
  <c r="Y11" i="38"/>
  <c r="X11" i="38"/>
  <c r="W11" i="38"/>
  <c r="H11" i="38"/>
  <c r="G11" i="38"/>
  <c r="F11" i="38"/>
  <c r="E11" i="38"/>
  <c r="AD20" i="37" l="1"/>
  <c r="AB20" i="37"/>
  <c r="AA20" i="37"/>
  <c r="Z20" i="37"/>
  <c r="Y20" i="37"/>
  <c r="X20" i="37"/>
  <c r="W20" i="37"/>
  <c r="L20" i="37"/>
  <c r="K20" i="37"/>
  <c r="H20" i="37"/>
  <c r="G20" i="37"/>
  <c r="F20" i="37"/>
  <c r="E20" i="37"/>
  <c r="AD11" i="37"/>
  <c r="AB11" i="37"/>
  <c r="AA11" i="37"/>
  <c r="Z11" i="37"/>
  <c r="Y11" i="37"/>
  <c r="X11" i="37"/>
  <c r="W11" i="37"/>
  <c r="H11" i="37"/>
  <c r="G11" i="37"/>
  <c r="F11" i="37"/>
  <c r="E11" i="37"/>
  <c r="AD20" i="35"/>
  <c r="AB20" i="35"/>
  <c r="AA20" i="35"/>
  <c r="Z20" i="35"/>
  <c r="Y20" i="35"/>
  <c r="X20" i="35"/>
  <c r="W20" i="35"/>
  <c r="L20" i="35"/>
  <c r="K20" i="35"/>
  <c r="H20" i="35"/>
  <c r="G20" i="35"/>
  <c r="F20" i="35"/>
  <c r="E20" i="35"/>
  <c r="AD11" i="35"/>
  <c r="AB11" i="35"/>
  <c r="AA11" i="35"/>
  <c r="Z11" i="35"/>
  <c r="Y11" i="35"/>
  <c r="X11" i="35"/>
  <c r="W11" i="35"/>
  <c r="H11" i="35"/>
  <c r="G11" i="35"/>
  <c r="F11" i="35"/>
  <c r="E11" i="35"/>
  <c r="AD20" i="34" l="1"/>
  <c r="AB20" i="34"/>
  <c r="AA20" i="34"/>
  <c r="Z20" i="34"/>
  <c r="Y20" i="34"/>
  <c r="X20" i="34"/>
  <c r="W20" i="34"/>
  <c r="L20" i="34"/>
  <c r="K20" i="34"/>
  <c r="H20" i="34"/>
  <c r="G20" i="34"/>
  <c r="F20" i="34"/>
  <c r="E20" i="34"/>
  <c r="AD11" i="34"/>
  <c r="AB11" i="34"/>
  <c r="AA11" i="34"/>
  <c r="Z11" i="34"/>
  <c r="Y11" i="34"/>
  <c r="X11" i="34"/>
  <c r="W11" i="34"/>
  <c r="H11" i="34"/>
  <c r="G11" i="34"/>
  <c r="F11" i="34"/>
  <c r="E11" i="34"/>
  <c r="AD20" i="33" l="1"/>
  <c r="AB20" i="33"/>
  <c r="AA20" i="33"/>
  <c r="Z20" i="33"/>
  <c r="Y20" i="33"/>
  <c r="X20" i="33"/>
  <c r="W20" i="33"/>
  <c r="L20" i="33"/>
  <c r="K20" i="33"/>
  <c r="H20" i="33"/>
  <c r="G20" i="33"/>
  <c r="F20" i="33"/>
  <c r="E20" i="33"/>
  <c r="AD11" i="33"/>
  <c r="AB11" i="33"/>
  <c r="AA11" i="33"/>
  <c r="Z11" i="33"/>
  <c r="Y11" i="33"/>
  <c r="X11" i="33"/>
  <c r="W11" i="33"/>
  <c r="H11" i="33"/>
  <c r="G11" i="33"/>
  <c r="F11" i="33"/>
  <c r="E11" i="33"/>
  <c r="AD20" i="32" l="1"/>
  <c r="AB20" i="32"/>
  <c r="AA20" i="32"/>
  <c r="Z20" i="32"/>
  <c r="Y20" i="32"/>
  <c r="X20" i="32"/>
  <c r="W20" i="32"/>
  <c r="L20" i="32"/>
  <c r="K20" i="32"/>
  <c r="H20" i="32"/>
  <c r="G20" i="32"/>
  <c r="F20" i="32"/>
  <c r="E20" i="32"/>
  <c r="AD11" i="32"/>
  <c r="AB11" i="32"/>
  <c r="AA11" i="32"/>
  <c r="Z11" i="32"/>
  <c r="Y11" i="32"/>
  <c r="X11" i="32"/>
  <c r="W11" i="32"/>
  <c r="H11" i="32"/>
  <c r="G11" i="32"/>
  <c r="F11" i="32"/>
  <c r="E11" i="32"/>
  <c r="AD20" i="31" l="1"/>
  <c r="AB20" i="31"/>
  <c r="AA20" i="31"/>
  <c r="Z20" i="31"/>
  <c r="Y20" i="31"/>
  <c r="X20" i="31"/>
  <c r="W20" i="31"/>
  <c r="L20" i="31"/>
  <c r="K20" i="31"/>
  <c r="H20" i="31"/>
  <c r="G20" i="31"/>
  <c r="F20" i="31"/>
  <c r="E20" i="31"/>
  <c r="AD11" i="31"/>
  <c r="AB11" i="31"/>
  <c r="AA11" i="31"/>
  <c r="Z11" i="31"/>
  <c r="Y11" i="31"/>
  <c r="X11" i="31"/>
  <c r="W11" i="31"/>
  <c r="H11" i="31"/>
  <c r="G11" i="31"/>
  <c r="F11" i="31"/>
  <c r="E11" i="31"/>
  <c r="AD20" i="30" l="1"/>
  <c r="AB20" i="30"/>
  <c r="AA20" i="30"/>
  <c r="Z20" i="30"/>
  <c r="Y20" i="30"/>
  <c r="X20" i="30"/>
  <c r="W20" i="30"/>
  <c r="L20" i="30"/>
  <c r="K20" i="30"/>
  <c r="H20" i="30"/>
  <c r="G20" i="30"/>
  <c r="F20" i="30"/>
  <c r="E20" i="30"/>
  <c r="AD11" i="30"/>
  <c r="AB11" i="30"/>
  <c r="AA11" i="30"/>
  <c r="Z11" i="30"/>
  <c r="Y11" i="30"/>
  <c r="X11" i="30"/>
  <c r="W11" i="30"/>
  <c r="H11" i="30"/>
  <c r="G11" i="30"/>
  <c r="F11" i="30"/>
  <c r="E11" i="30"/>
  <c r="AD20" i="29" l="1"/>
  <c r="AB20" i="29"/>
  <c r="AA20" i="29"/>
  <c r="Z20" i="29"/>
  <c r="Y20" i="29"/>
  <c r="X20" i="29"/>
  <c r="W20" i="29"/>
  <c r="L20" i="29"/>
  <c r="K20" i="29"/>
  <c r="H20" i="29"/>
  <c r="G20" i="29"/>
  <c r="F20" i="29"/>
  <c r="E20" i="29"/>
  <c r="AD11" i="29"/>
  <c r="AB11" i="29"/>
  <c r="AA11" i="29"/>
  <c r="Z11" i="29"/>
  <c r="Y11" i="29"/>
  <c r="X11" i="29"/>
  <c r="W11" i="29"/>
  <c r="H11" i="29"/>
  <c r="G11" i="29"/>
  <c r="F11" i="29"/>
  <c r="E11" i="29"/>
  <c r="AD20" i="28" l="1"/>
  <c r="AB20" i="28"/>
  <c r="AA20" i="28"/>
  <c r="Z20" i="28"/>
  <c r="Y20" i="28"/>
  <c r="X20" i="28"/>
  <c r="W20" i="28"/>
  <c r="L20" i="28"/>
  <c r="K20" i="28"/>
  <c r="H20" i="28"/>
  <c r="G20" i="28"/>
  <c r="F20" i="28"/>
  <c r="E20" i="28"/>
  <c r="AD11" i="28"/>
  <c r="AB11" i="28"/>
  <c r="AA11" i="28"/>
  <c r="Z11" i="28"/>
  <c r="Y11" i="28"/>
  <c r="X11" i="28"/>
  <c r="W11" i="28"/>
  <c r="H11" i="28"/>
  <c r="G11" i="28"/>
  <c r="F11" i="28"/>
  <c r="E11" i="28"/>
  <c r="AD20" i="27" l="1"/>
  <c r="AB20" i="27"/>
  <c r="AA20" i="27"/>
  <c r="Z20" i="27"/>
  <c r="Y20" i="27"/>
  <c r="X20" i="27"/>
  <c r="W20" i="27"/>
  <c r="L20" i="27"/>
  <c r="K20" i="27"/>
  <c r="H20" i="27"/>
  <c r="G20" i="27"/>
  <c r="F20" i="27"/>
  <c r="E20" i="27"/>
  <c r="AD11" i="27"/>
  <c r="AB11" i="27"/>
  <c r="AA11" i="27"/>
  <c r="Z11" i="27"/>
  <c r="Y11" i="27"/>
  <c r="X11" i="27"/>
  <c r="W11" i="27"/>
  <c r="H11" i="27"/>
  <c r="G11" i="27"/>
  <c r="F11" i="27"/>
  <c r="E11" i="27"/>
  <c r="AD20" i="26" l="1"/>
  <c r="AB20" i="26"/>
  <c r="AA20" i="26"/>
  <c r="Z20" i="26"/>
  <c r="Y20" i="26"/>
  <c r="X20" i="26"/>
  <c r="W20" i="26"/>
  <c r="L20" i="26"/>
  <c r="K20" i="26"/>
  <c r="H20" i="26"/>
  <c r="G20" i="26"/>
  <c r="F20" i="26"/>
  <c r="E20" i="26"/>
  <c r="AD11" i="26"/>
  <c r="AB11" i="26"/>
  <c r="AA11" i="26"/>
  <c r="Z11" i="26"/>
  <c r="Y11" i="26"/>
  <c r="X11" i="26"/>
  <c r="W11" i="26"/>
  <c r="H11" i="26"/>
  <c r="G11" i="26"/>
  <c r="F11" i="26"/>
  <c r="E11" i="26"/>
  <c r="AD20" i="25" l="1"/>
  <c r="AB20" i="25"/>
  <c r="AA20" i="25"/>
  <c r="Z20" i="25"/>
  <c r="Y20" i="25"/>
  <c r="X20" i="25"/>
  <c r="W20" i="25"/>
  <c r="L20" i="25"/>
  <c r="K20" i="25"/>
  <c r="H20" i="25"/>
  <c r="G20" i="25"/>
  <c r="F20" i="25"/>
  <c r="E20" i="25"/>
  <c r="AD11" i="25"/>
  <c r="AB11" i="25"/>
  <c r="AA11" i="25"/>
  <c r="Z11" i="25"/>
  <c r="Y11" i="25"/>
  <c r="X11" i="25"/>
  <c r="W11" i="25"/>
  <c r="H11" i="25"/>
  <c r="G11" i="25"/>
  <c r="F11" i="25"/>
  <c r="E11" i="25"/>
  <c r="AD20" i="24" l="1"/>
  <c r="AB20" i="24"/>
  <c r="AA20" i="24"/>
  <c r="Z20" i="24"/>
  <c r="Y20" i="24"/>
  <c r="X20" i="24"/>
  <c r="W20" i="24"/>
  <c r="L20" i="24"/>
  <c r="K20" i="24"/>
  <c r="H20" i="24"/>
  <c r="G20" i="24"/>
  <c r="F20" i="24"/>
  <c r="E20" i="24"/>
  <c r="AD11" i="24"/>
  <c r="AB11" i="24"/>
  <c r="AA11" i="24"/>
  <c r="Z11" i="24"/>
  <c r="Y11" i="24"/>
  <c r="X11" i="24"/>
  <c r="W11" i="24"/>
  <c r="H11" i="24"/>
  <c r="G11" i="24"/>
  <c r="F11" i="24"/>
  <c r="E11" i="24"/>
  <c r="AD20" i="23" l="1"/>
  <c r="AB20" i="23"/>
  <c r="AA20" i="23"/>
  <c r="Z20" i="23"/>
  <c r="Y20" i="23"/>
  <c r="X20" i="23"/>
  <c r="W20" i="23"/>
  <c r="L20" i="23"/>
  <c r="K20" i="23"/>
  <c r="H20" i="23"/>
  <c r="G20" i="23"/>
  <c r="F20" i="23"/>
  <c r="E20" i="23"/>
  <c r="AD11" i="23"/>
  <c r="AB11" i="23"/>
  <c r="AA11" i="23"/>
  <c r="Z11" i="23"/>
  <c r="Y11" i="23"/>
  <c r="X11" i="23"/>
  <c r="W11" i="23"/>
  <c r="H11" i="23"/>
  <c r="G11" i="23"/>
  <c r="F11" i="23"/>
  <c r="E11" i="23"/>
  <c r="AD20" i="22"/>
  <c r="AB20" i="22"/>
  <c r="AA20" i="22"/>
  <c r="Z20" i="22"/>
  <c r="Y20" i="22"/>
  <c r="X20" i="22"/>
  <c r="W20" i="22"/>
  <c r="L20" i="22"/>
  <c r="K20" i="22"/>
  <c r="H20" i="22"/>
  <c r="G20" i="22"/>
  <c r="F20" i="22"/>
  <c r="E20" i="22"/>
  <c r="AD11" i="22"/>
  <c r="AB11" i="22"/>
  <c r="AA11" i="22"/>
  <c r="Z11" i="22"/>
  <c r="Y11" i="22"/>
  <c r="X11" i="22"/>
  <c r="W11" i="22"/>
  <c r="H11" i="22"/>
  <c r="G11" i="22"/>
  <c r="F11" i="22"/>
  <c r="E11" i="22"/>
  <c r="AD20" i="21" l="1"/>
  <c r="AB20" i="21"/>
  <c r="AA20" i="21"/>
  <c r="Z20" i="21"/>
  <c r="Y20" i="21"/>
  <c r="X20" i="21"/>
  <c r="W20" i="21"/>
  <c r="L20" i="21"/>
  <c r="K20" i="21"/>
  <c r="H20" i="21"/>
  <c r="G20" i="21"/>
  <c r="F20" i="21"/>
  <c r="E20" i="21"/>
  <c r="AD11" i="21"/>
  <c r="AB11" i="21"/>
  <c r="AA11" i="21"/>
  <c r="Z11" i="21"/>
  <c r="Y11" i="21"/>
  <c r="X11" i="21"/>
  <c r="W11" i="21"/>
  <c r="H11" i="21"/>
  <c r="G11" i="21"/>
  <c r="F11" i="21"/>
  <c r="E11" i="21"/>
  <c r="AD20" i="20" l="1"/>
  <c r="AB20" i="20"/>
  <c r="AA20" i="20"/>
  <c r="Z20" i="20"/>
  <c r="Y20" i="20"/>
  <c r="X20" i="20"/>
  <c r="W20" i="20"/>
  <c r="L20" i="20"/>
  <c r="K20" i="20"/>
  <c r="H20" i="20"/>
  <c r="G20" i="20"/>
  <c r="F20" i="20"/>
  <c r="E20" i="20"/>
  <c r="AD11" i="20"/>
  <c r="AB11" i="20"/>
  <c r="AA11" i="20"/>
  <c r="Z11" i="20"/>
  <c r="Y11" i="20"/>
  <c r="X11" i="20"/>
  <c r="W11" i="20"/>
  <c r="H11" i="20"/>
  <c r="G11" i="20"/>
  <c r="F11" i="20"/>
  <c r="E11" i="20"/>
  <c r="AD20" i="19" l="1"/>
  <c r="AB20" i="19"/>
  <c r="AA20" i="19"/>
  <c r="Z20" i="19"/>
  <c r="Y20" i="19"/>
  <c r="X20" i="19"/>
  <c r="W20" i="19"/>
  <c r="L20" i="19"/>
  <c r="K20" i="19"/>
  <c r="H20" i="19"/>
  <c r="G20" i="19"/>
  <c r="F20" i="19"/>
  <c r="E20" i="19"/>
  <c r="AD11" i="19"/>
  <c r="AB11" i="19"/>
  <c r="AA11" i="19"/>
  <c r="Z11" i="19"/>
  <c r="Y11" i="19"/>
  <c r="X11" i="19"/>
  <c r="W11" i="19"/>
  <c r="H11" i="19"/>
  <c r="G11" i="19"/>
  <c r="F11" i="19"/>
  <c r="E11" i="19"/>
  <c r="AD20" i="18" l="1"/>
  <c r="AB20" i="18"/>
  <c r="AA20" i="18"/>
  <c r="Z20" i="18"/>
  <c r="Y20" i="18"/>
  <c r="X20" i="18"/>
  <c r="W20" i="18"/>
  <c r="L20" i="18"/>
  <c r="K20" i="18"/>
  <c r="H20" i="18"/>
  <c r="G20" i="18"/>
  <c r="F20" i="18"/>
  <c r="E20" i="18"/>
  <c r="AD11" i="18"/>
  <c r="AB11" i="18"/>
  <c r="AA11" i="18"/>
  <c r="Z11" i="18"/>
  <c r="Y11" i="18"/>
  <c r="X11" i="18"/>
  <c r="W11" i="18"/>
  <c r="H11" i="18"/>
  <c r="G11" i="18"/>
  <c r="F11" i="18"/>
  <c r="E11" i="18"/>
  <c r="AD20" i="17" l="1"/>
  <c r="AB20" i="17"/>
  <c r="AA20" i="17"/>
  <c r="Z20" i="17"/>
  <c r="Y20" i="17"/>
  <c r="X20" i="17"/>
  <c r="W20" i="17"/>
  <c r="L20" i="17"/>
  <c r="K20" i="17"/>
  <c r="H20" i="17"/>
  <c r="G20" i="17"/>
  <c r="F20" i="17"/>
  <c r="E20" i="17"/>
  <c r="AD11" i="17"/>
  <c r="AB11" i="17"/>
  <c r="AA11" i="17"/>
  <c r="Z11" i="17"/>
  <c r="Y11" i="17"/>
  <c r="X11" i="17"/>
  <c r="W11" i="17"/>
  <c r="H11" i="17"/>
  <c r="G11" i="17"/>
  <c r="F11" i="17"/>
  <c r="E11" i="17"/>
  <c r="AD20" i="16" l="1"/>
  <c r="AB20" i="16"/>
  <c r="AA20" i="16"/>
  <c r="Z20" i="16"/>
  <c r="Y20" i="16"/>
  <c r="X20" i="16"/>
  <c r="W20" i="16"/>
  <c r="L20" i="16"/>
  <c r="K20" i="16"/>
  <c r="H20" i="16"/>
  <c r="G20" i="16"/>
  <c r="F20" i="16"/>
  <c r="E20" i="16"/>
  <c r="AD11" i="16"/>
  <c r="AB11" i="16"/>
  <c r="AA11" i="16"/>
  <c r="Z11" i="16"/>
  <c r="Y11" i="16"/>
  <c r="X11" i="16"/>
  <c r="W11" i="16"/>
  <c r="H11" i="16"/>
  <c r="G11" i="16"/>
  <c r="F11" i="16"/>
  <c r="E11" i="16"/>
  <c r="AD20" i="15" l="1"/>
  <c r="AB20" i="15"/>
  <c r="AA20" i="15"/>
  <c r="Z20" i="15"/>
  <c r="Y20" i="15"/>
  <c r="X20" i="15"/>
  <c r="W20" i="15"/>
  <c r="L20" i="15"/>
  <c r="K20" i="15"/>
  <c r="H20" i="15"/>
  <c r="G20" i="15"/>
  <c r="F20" i="15"/>
  <c r="E20" i="15"/>
  <c r="AD11" i="15"/>
  <c r="AB11" i="15"/>
  <c r="AA11" i="15"/>
  <c r="Z11" i="15"/>
  <c r="Y11" i="15"/>
  <c r="X11" i="15"/>
  <c r="W11" i="15"/>
  <c r="H11" i="15"/>
  <c r="G11" i="15"/>
  <c r="F11" i="15"/>
  <c r="E11" i="15"/>
  <c r="AD20" i="14" l="1"/>
  <c r="AB20" i="14"/>
  <c r="AA20" i="14"/>
  <c r="Z20" i="14"/>
  <c r="Y20" i="14"/>
  <c r="X20" i="14"/>
  <c r="W20" i="14"/>
  <c r="L20" i="14"/>
  <c r="K20" i="14"/>
  <c r="H20" i="14"/>
  <c r="G20" i="14"/>
  <c r="F20" i="14"/>
  <c r="E20" i="14"/>
  <c r="AD11" i="14"/>
  <c r="AB11" i="14"/>
  <c r="AA11" i="14"/>
  <c r="Z11" i="14"/>
  <c r="Y11" i="14"/>
  <c r="X11" i="14"/>
  <c r="W11" i="14"/>
  <c r="H11" i="14"/>
  <c r="G11" i="14"/>
  <c r="F11" i="14"/>
  <c r="E11" i="14"/>
  <c r="AD20" i="13" l="1"/>
  <c r="AB20" i="13"/>
  <c r="AA20" i="13"/>
  <c r="Z20" i="13"/>
  <c r="Y20" i="13"/>
  <c r="X20" i="13"/>
  <c r="W20" i="13"/>
  <c r="L20" i="13"/>
  <c r="K20" i="13"/>
  <c r="H20" i="13"/>
  <c r="G20" i="13"/>
  <c r="F20" i="13"/>
  <c r="E20" i="13"/>
  <c r="AD11" i="13"/>
  <c r="AB11" i="13"/>
  <c r="AA11" i="13"/>
  <c r="Z11" i="13"/>
  <c r="Y11" i="13"/>
  <c r="X11" i="13"/>
  <c r="W11" i="13"/>
  <c r="H11" i="13"/>
  <c r="G11" i="13"/>
  <c r="F11" i="13"/>
  <c r="E11" i="13"/>
  <c r="AD20" i="12" l="1"/>
  <c r="AB20" i="12"/>
  <c r="AA20" i="12"/>
  <c r="Z20" i="12"/>
  <c r="Y20" i="12"/>
  <c r="X20" i="12"/>
  <c r="W20" i="12"/>
  <c r="L20" i="12"/>
  <c r="K20" i="12"/>
  <c r="H20" i="12"/>
  <c r="G20" i="12"/>
  <c r="F20" i="12"/>
  <c r="E20" i="12"/>
  <c r="AD11" i="12"/>
  <c r="AB11" i="12"/>
  <c r="AA11" i="12"/>
  <c r="Z11" i="12"/>
  <c r="Y11" i="12"/>
  <c r="X11" i="12"/>
  <c r="W11" i="12"/>
  <c r="H11" i="12"/>
  <c r="G11" i="12"/>
  <c r="F11" i="12"/>
  <c r="E11" i="12"/>
  <c r="AD20" i="11" l="1"/>
  <c r="AB20" i="11"/>
  <c r="AA20" i="11"/>
  <c r="Z20" i="11"/>
  <c r="Y20" i="11"/>
  <c r="X20" i="11"/>
  <c r="W20" i="11"/>
  <c r="L20" i="11"/>
  <c r="K20" i="11"/>
  <c r="H20" i="11"/>
  <c r="G20" i="11"/>
  <c r="F20" i="11"/>
  <c r="E20" i="11"/>
  <c r="AD11" i="11"/>
  <c r="AB11" i="11"/>
  <c r="AA11" i="11"/>
  <c r="Z11" i="11"/>
  <c r="Y11" i="11"/>
  <c r="X11" i="11"/>
  <c r="W11" i="11"/>
  <c r="H11" i="11"/>
  <c r="G11" i="11"/>
  <c r="F11" i="11"/>
  <c r="E11" i="11"/>
  <c r="AD20" i="10" l="1"/>
  <c r="AB20" i="10"/>
  <c r="AA20" i="10"/>
  <c r="Z20" i="10"/>
  <c r="Y20" i="10"/>
  <c r="X20" i="10"/>
  <c r="W20" i="10"/>
  <c r="L20" i="10"/>
  <c r="K20" i="10"/>
  <c r="H20" i="10"/>
  <c r="G20" i="10"/>
  <c r="F20" i="10"/>
  <c r="E20" i="10"/>
  <c r="AD11" i="10"/>
  <c r="AB11" i="10"/>
  <c r="AA11" i="10"/>
  <c r="Z11" i="10"/>
  <c r="Y11" i="10"/>
  <c r="X11" i="10"/>
  <c r="W11" i="10"/>
  <c r="H11" i="10"/>
  <c r="G11" i="10"/>
  <c r="F11" i="10"/>
  <c r="E11" i="10"/>
  <c r="AD20" i="9" l="1"/>
  <c r="AB20" i="9"/>
  <c r="AA20" i="9"/>
  <c r="Z20" i="9"/>
  <c r="Y20" i="9"/>
  <c r="X20" i="9"/>
  <c r="W20" i="9"/>
  <c r="L20" i="9"/>
  <c r="K20" i="9"/>
  <c r="H20" i="9"/>
  <c r="G20" i="9"/>
  <c r="F20" i="9"/>
  <c r="E20" i="9"/>
  <c r="AD11" i="9"/>
  <c r="AB11" i="9"/>
  <c r="AA11" i="9"/>
  <c r="Z11" i="9"/>
  <c r="Y11" i="9"/>
  <c r="X11" i="9"/>
  <c r="W11" i="9"/>
  <c r="H11" i="9"/>
  <c r="G11" i="9"/>
  <c r="F11" i="9"/>
  <c r="E11" i="9"/>
  <c r="AD20" i="8" l="1"/>
  <c r="AB20" i="8"/>
  <c r="AA20" i="8"/>
  <c r="Z20" i="8"/>
  <c r="Y20" i="8"/>
  <c r="X20" i="8"/>
  <c r="W20" i="8"/>
  <c r="L20" i="8"/>
  <c r="K20" i="8"/>
  <c r="H20" i="8"/>
  <c r="G20" i="8"/>
  <c r="F20" i="8"/>
  <c r="E20" i="8"/>
  <c r="AD11" i="8"/>
  <c r="AB11" i="8"/>
  <c r="AA11" i="8"/>
  <c r="Z11" i="8"/>
  <c r="Y11" i="8"/>
  <c r="X11" i="8"/>
  <c r="W11" i="8"/>
  <c r="H11" i="8"/>
  <c r="G11" i="8"/>
  <c r="F11" i="8"/>
  <c r="E11" i="8"/>
  <c r="AD20" i="7" l="1"/>
  <c r="AB20" i="7"/>
  <c r="AA20" i="7"/>
  <c r="Z20" i="7"/>
  <c r="Y20" i="7"/>
  <c r="X20" i="7"/>
  <c r="W20" i="7"/>
  <c r="L20" i="7"/>
  <c r="K20" i="7"/>
  <c r="H20" i="7"/>
  <c r="G20" i="7"/>
  <c r="F20" i="7"/>
  <c r="E20" i="7"/>
  <c r="AD11" i="7"/>
  <c r="AB11" i="7"/>
  <c r="AA11" i="7"/>
  <c r="Z11" i="7"/>
  <c r="Y11" i="7"/>
  <c r="X11" i="7"/>
  <c r="W11" i="7"/>
  <c r="H11" i="7"/>
  <c r="G11" i="7"/>
  <c r="F11" i="7"/>
  <c r="E11" i="7"/>
  <c r="F11" i="5"/>
  <c r="AD20" i="6" l="1"/>
  <c r="AB20" i="6"/>
  <c r="AA20" i="6"/>
  <c r="Z20" i="6"/>
  <c r="Y20" i="6"/>
  <c r="X20" i="6"/>
  <c r="W20" i="6"/>
  <c r="L20" i="6"/>
  <c r="K20" i="6"/>
  <c r="H20" i="6"/>
  <c r="G20" i="6"/>
  <c r="F20" i="6"/>
  <c r="E20" i="6"/>
  <c r="AD11" i="6"/>
  <c r="AB11" i="6"/>
  <c r="AA11" i="6"/>
  <c r="Z11" i="6"/>
  <c r="Y11" i="6"/>
  <c r="X11" i="6"/>
  <c r="W11" i="6"/>
  <c r="H11" i="6"/>
  <c r="G11" i="6"/>
  <c r="F11" i="6"/>
  <c r="E11" i="6"/>
  <c r="AD20" i="5" l="1"/>
  <c r="AB20" i="5"/>
  <c r="AA20" i="5"/>
  <c r="Z20" i="5"/>
  <c r="Y20" i="5"/>
  <c r="X20" i="5"/>
  <c r="W20" i="5"/>
  <c r="L20" i="5"/>
  <c r="K20" i="5"/>
  <c r="H20" i="5"/>
  <c r="G20" i="5"/>
  <c r="F20" i="5"/>
  <c r="E20" i="5"/>
  <c r="AD11" i="5"/>
  <c r="AB11" i="5"/>
  <c r="AA11" i="5"/>
  <c r="Z11" i="5"/>
  <c r="Y11" i="5"/>
  <c r="X11" i="5"/>
  <c r="W11" i="5"/>
  <c r="H11" i="5"/>
  <c r="G11" i="5"/>
  <c r="E11" i="5"/>
  <c r="AD20" i="4" l="1"/>
  <c r="AB20" i="4"/>
  <c r="AA20" i="4"/>
  <c r="Z20" i="4"/>
  <c r="Y20" i="4"/>
  <c r="X20" i="4"/>
  <c r="W20" i="4"/>
  <c r="L20" i="4"/>
  <c r="K20" i="4"/>
  <c r="H20" i="4"/>
  <c r="G20" i="4"/>
  <c r="F20" i="4"/>
  <c r="E20" i="4"/>
  <c r="AD11" i="4"/>
  <c r="AB11" i="4"/>
  <c r="AA11" i="4"/>
  <c r="Z11" i="4"/>
  <c r="Y11" i="4"/>
  <c r="X11" i="4"/>
  <c r="W11" i="4"/>
  <c r="H11" i="4"/>
  <c r="G11" i="4"/>
  <c r="F11" i="4"/>
  <c r="E11" i="4"/>
  <c r="AD20" i="3" l="1"/>
  <c r="AB20" i="3"/>
  <c r="AA20" i="3"/>
  <c r="Z20" i="3"/>
  <c r="Y20" i="3"/>
  <c r="X20" i="3"/>
  <c r="W20" i="3"/>
  <c r="L20" i="3"/>
  <c r="K20" i="3"/>
  <c r="H20" i="3"/>
  <c r="G20" i="3"/>
  <c r="F20" i="3"/>
  <c r="E20" i="3"/>
  <c r="AD11" i="3"/>
  <c r="AB11" i="3"/>
  <c r="AA11" i="3"/>
  <c r="Z11" i="3"/>
  <c r="Y11" i="3"/>
  <c r="X11" i="3"/>
  <c r="W11" i="3"/>
  <c r="H11" i="3"/>
  <c r="G11" i="3"/>
  <c r="F11" i="3"/>
  <c r="E11" i="3"/>
  <c r="AD20" i="2" l="1"/>
  <c r="AB20" i="2"/>
  <c r="AA20" i="2"/>
  <c r="Z20" i="2"/>
  <c r="Y20" i="2"/>
  <c r="X20" i="2"/>
  <c r="W20" i="2"/>
  <c r="L20" i="2"/>
  <c r="K20" i="2"/>
  <c r="H20" i="2"/>
  <c r="G20" i="2"/>
  <c r="F20" i="2"/>
  <c r="E20" i="2"/>
  <c r="AD11" i="2"/>
  <c r="AB11" i="2"/>
  <c r="AA11" i="2"/>
  <c r="Z11" i="2"/>
  <c r="Y11" i="2"/>
  <c r="X11" i="2"/>
  <c r="W11" i="2"/>
  <c r="H11" i="2"/>
  <c r="G11" i="2"/>
  <c r="F11" i="2"/>
  <c r="E11" i="2"/>
  <c r="AD20" i="1" l="1"/>
  <c r="AB20" i="1"/>
  <c r="AA20" i="1"/>
  <c r="Z20" i="1"/>
  <c r="Y20" i="1"/>
  <c r="X20" i="1"/>
  <c r="W20" i="1"/>
  <c r="L20" i="1"/>
  <c r="K20" i="1"/>
  <c r="H20" i="1"/>
  <c r="G20" i="1"/>
  <c r="F20" i="1"/>
  <c r="E20" i="1"/>
  <c r="AD11" i="1"/>
  <c r="AB11" i="1"/>
  <c r="AA11" i="1"/>
  <c r="Z11" i="1"/>
  <c r="Y11" i="1"/>
  <c r="X11" i="1"/>
  <c r="W11" i="1"/>
  <c r="H11" i="1"/>
  <c r="G11" i="1"/>
  <c r="F11" i="1"/>
  <c r="E11" i="1"/>
</calcChain>
</file>

<file path=xl/comments1.xml><?xml version="1.0" encoding="utf-8"?>
<comments xmlns="http://schemas.openxmlformats.org/spreadsheetml/2006/main">
  <authors>
    <author>Babu D</author>
  </authors>
  <commentList>
    <comment ref="AC19" authorId="0" shapeId="0">
      <text>
        <r>
          <rPr>
            <b/>
            <sz val="9"/>
            <color indexed="81"/>
            <rFont val="Tahoma"/>
            <family val="2"/>
          </rPr>
          <t>X1605VA - More failure Due to Re-balled CPU 183# Consumed in SMT Line</t>
        </r>
      </text>
    </comment>
  </commentList>
</comments>
</file>

<file path=xl/sharedStrings.xml><?xml version="1.0" encoding="utf-8"?>
<sst xmlns="http://schemas.openxmlformats.org/spreadsheetml/2006/main" count="14001" uniqueCount="76">
  <si>
    <t>PEPL_Daily Performance Report</t>
  </si>
  <si>
    <t>Report Date</t>
  </si>
  <si>
    <t>Line No.</t>
  </si>
  <si>
    <t>SAP Location</t>
  </si>
  <si>
    <t>Customer</t>
  </si>
  <si>
    <t>Model</t>
  </si>
  <si>
    <t>Month Plan</t>
  </si>
  <si>
    <t>Production</t>
  </si>
  <si>
    <t>UPH</t>
  </si>
  <si>
    <t>UPPH</t>
  </si>
  <si>
    <t>FPY (%)</t>
  </si>
  <si>
    <t>FTY (%)</t>
  </si>
  <si>
    <t>RTY (%)</t>
  </si>
  <si>
    <t>OS&amp;D 
(Reporting Date)</t>
  </si>
  <si>
    <t>OS&amp;D MTD</t>
  </si>
  <si>
    <t>Actual OT (Manhours)</t>
  </si>
  <si>
    <t>Open WO 
(Qty)</t>
  </si>
  <si>
    <t>&gt;7 Days WO 
(Qty)</t>
  </si>
  <si>
    <t>Daily TRC In 
(Qty)</t>
  </si>
  <si>
    <t>Daily TRC Out 
(Qty)</t>
  </si>
  <si>
    <t>TRC Overall Failure Inflow %</t>
  </si>
  <si>
    <t>TRC Lying 
&gt;3 Days (Cr)</t>
  </si>
  <si>
    <t xml:space="preserve">Issue description </t>
  </si>
  <si>
    <t>ROOT CAUSE</t>
  </si>
  <si>
    <t>ACTION</t>
  </si>
  <si>
    <t>DRI</t>
  </si>
  <si>
    <t>TARGET DATE</t>
  </si>
  <si>
    <t>CLOSING DATE</t>
  </si>
  <si>
    <t>STATUS</t>
  </si>
  <si>
    <t>8D / CAPA REPORT</t>
  </si>
  <si>
    <t>Plan</t>
  </si>
  <si>
    <t>Actual</t>
  </si>
  <si>
    <t>Target</t>
  </si>
  <si>
    <t>Installed</t>
  </si>
  <si>
    <t>Value (INR)</t>
  </si>
  <si>
    <t>%</t>
  </si>
  <si>
    <t>Planned</t>
  </si>
  <si>
    <t>Unplanned</t>
  </si>
  <si>
    <t>FA-01</t>
  </si>
  <si>
    <t>3FAI</t>
  </si>
  <si>
    <t>HP</t>
  </si>
  <si>
    <t>AIO/NB</t>
  </si>
  <si>
    <t>FA-02</t>
  </si>
  <si>
    <t>NB</t>
  </si>
  <si>
    <t>FA-04</t>
  </si>
  <si>
    <t>ASUS</t>
  </si>
  <si>
    <t>X, E, M Series</t>
  </si>
  <si>
    <t>FA-05</t>
  </si>
  <si>
    <t>ACER</t>
  </si>
  <si>
    <t>Travel lite</t>
  </si>
  <si>
    <t>GIGABYTE</t>
  </si>
  <si>
    <t>PVT Build</t>
  </si>
  <si>
    <t>Total</t>
  </si>
  <si>
    <t>-</t>
  </si>
  <si>
    <t>CPH</t>
  </si>
  <si>
    <t>&gt;7 Days WO 
(Sum of Bal Qty)</t>
  </si>
  <si>
    <t>Issue description</t>
  </si>
  <si>
    <t>SMT-01</t>
  </si>
  <si>
    <t>3SAI</t>
  </si>
  <si>
    <t>SMT-02</t>
  </si>
  <si>
    <t>SMT-03</t>
  </si>
  <si>
    <t>NPI</t>
  </si>
  <si>
    <t>SMT-05</t>
  </si>
  <si>
    <t>FA-03</t>
  </si>
  <si>
    <t>Line yet to put up</t>
  </si>
  <si>
    <t>SMT-04</t>
  </si>
  <si>
    <t>N/A</t>
  </si>
  <si>
    <t>a47</t>
  </si>
  <si>
    <t>1,65%</t>
  </si>
  <si>
    <t>2,28%</t>
  </si>
  <si>
    <t>4,52%</t>
  </si>
  <si>
    <t>s</t>
  </si>
  <si>
    <t>3FCI</t>
  </si>
  <si>
    <t>4,56%</t>
  </si>
  <si>
    <t>7,71%</t>
  </si>
  <si>
    <t xml:space="preserve">TRC Rework Cost INR (Rs)
Consumable Material - ADDED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</si>
</sst>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&quot;₹&quot;\ #,##0.00;[Red]&quot;₹&quot;\ \-#,##0.00"/>
    <numFmt numFmtId="165" formatCode="0.000"/>
    <numFmt numFmtId="166" formatCode="#,##0.000"/>
    <numFmt numFmtId="167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name val="Calibri Light"/>
      <family val="2"/>
      <scheme val="maj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0CECE"/>
        <bgColor rgb="FFD0CE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6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5" fontId="3" fillId="2" borderId="5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4" fontId="3" fillId="0" borderId="11" xfId="0" applyNumberFormat="1" applyFont="1" applyBorder="1" applyAlignment="1">
      <alignment horizontal="center" vertical="center"/>
    </xf>
    <xf numFmtId="10" fontId="3" fillId="0" borderId="11" xfId="0" applyNumberFormat="1" applyFont="1" applyFill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10" fontId="5" fillId="0" borderId="1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5" fontId="3" fillId="0" borderId="11" xfId="0" applyNumberFormat="1" applyFont="1" applyBorder="1" applyAlignment="1">
      <alignment horizontal="center" vertical="center"/>
    </xf>
    <xf numFmtId="15" fontId="3" fillId="0" borderId="11" xfId="0" quotePrefix="1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0" fontId="3" fillId="0" borderId="15" xfId="1" applyNumberFormat="1" applyFont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10" fontId="5" fillId="0" borderId="0" xfId="0" applyNumberFormat="1" applyFont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3" fontId="3" fillId="7" borderId="15" xfId="0" applyNumberFormat="1" applyFont="1" applyFill="1" applyBorder="1" applyAlignment="1">
      <alignment horizontal="center" vertical="center" wrapText="1"/>
    </xf>
    <xf numFmtId="4" fontId="3" fillId="7" borderId="15" xfId="0" applyNumberFormat="1" applyFont="1" applyFill="1" applyBorder="1" applyAlignment="1">
      <alignment horizontal="center" vertical="center" wrapText="1"/>
    </xf>
    <xf numFmtId="166" fontId="3" fillId="7" borderId="15" xfId="0" applyNumberFormat="1" applyFont="1" applyFill="1" applyBorder="1" applyAlignment="1">
      <alignment horizontal="center" vertical="center" wrapText="1"/>
    </xf>
    <xf numFmtId="167" fontId="3" fillId="0" borderId="7" xfId="1" applyNumberFormat="1" applyFont="1" applyBorder="1" applyAlignment="1">
      <alignment horizontal="center" vertical="center" wrapText="1"/>
    </xf>
    <xf numFmtId="9" fontId="3" fillId="0" borderId="10" xfId="1" applyFont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" fontId="3" fillId="0" borderId="15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 wrapText="1"/>
    </xf>
    <xf numFmtId="10" fontId="3" fillId="0" borderId="11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10" fontId="3" fillId="0" borderId="15" xfId="0" applyNumberFormat="1" applyFont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 readingOrder="1"/>
    </xf>
    <xf numFmtId="16" fontId="3" fillId="0" borderId="11" xfId="0" applyNumberFormat="1" applyFont="1" applyBorder="1" applyAlignment="1">
      <alignment horizontal="center" vertical="center" wrapText="1"/>
    </xf>
    <xf numFmtId="15" fontId="3" fillId="0" borderId="11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3" fontId="3" fillId="0" borderId="11" xfId="0" applyNumberFormat="1" applyFont="1" applyBorder="1" applyAlignment="1">
      <alignment horizontal="center" vertical="center" wrapText="1"/>
    </xf>
    <xf numFmtId="1" fontId="5" fillId="0" borderId="15" xfId="0" applyNumberFormat="1" applyFont="1" applyBorder="1" applyAlignment="1">
      <alignment horizontal="center" vertical="center"/>
    </xf>
    <xf numFmtId="10" fontId="3" fillId="0" borderId="11" xfId="0" applyNumberFormat="1" applyFont="1" applyFill="1" applyBorder="1" applyAlignment="1">
      <alignment horizontal="center" vertical="center" wrapText="1"/>
    </xf>
    <xf numFmtId="10" fontId="3" fillId="0" borderId="23" xfId="0" applyNumberFormat="1" applyFont="1" applyBorder="1" applyAlignment="1">
      <alignment horizontal="center" vertical="center" wrapText="1"/>
    </xf>
    <xf numFmtId="164" fontId="5" fillId="0" borderId="20" xfId="0" applyNumberFormat="1" applyFont="1" applyBorder="1" applyAlignment="1">
      <alignment horizontal="center" vertical="center"/>
    </xf>
    <xf numFmtId="10" fontId="5" fillId="0" borderId="20" xfId="0" applyNumberFormat="1" applyFont="1" applyBorder="1" applyAlignment="1">
      <alignment horizontal="center" vertical="center"/>
    </xf>
    <xf numFmtId="1" fontId="3" fillId="0" borderId="15" xfId="0" applyNumberFormat="1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/>
    </xf>
    <xf numFmtId="3" fontId="3" fillId="6" borderId="11" xfId="0" applyNumberFormat="1" applyFont="1" applyFill="1" applyBorder="1" applyAlignment="1">
      <alignment horizontal="center" vertical="center" wrapText="1"/>
    </xf>
    <xf numFmtId="164" fontId="3" fillId="8" borderId="11" xfId="0" applyNumberFormat="1" applyFont="1" applyFill="1" applyBorder="1" applyAlignment="1">
      <alignment horizontal="center" vertical="center" wrapText="1"/>
    </xf>
    <xf numFmtId="10" fontId="3" fillId="6" borderId="18" xfId="1" applyNumberFormat="1" applyFont="1" applyFill="1" applyBorder="1" applyAlignment="1">
      <alignment horizontal="center" vertical="center" wrapText="1"/>
    </xf>
    <xf numFmtId="1" fontId="3" fillId="7" borderId="15" xfId="0" applyNumberFormat="1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10" fontId="3" fillId="0" borderId="0" xfId="1" applyNumberFormat="1" applyFont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1" fontId="3" fillId="9" borderId="15" xfId="0" applyNumberFormat="1" applyFont="1" applyFill="1" applyBorder="1" applyAlignment="1">
      <alignment horizontal="center" vertical="center"/>
    </xf>
    <xf numFmtId="4" fontId="3" fillId="9" borderId="15" xfId="0" applyNumberFormat="1" applyFont="1" applyFill="1" applyBorder="1" applyAlignment="1">
      <alignment horizontal="center" vertical="center"/>
    </xf>
    <xf numFmtId="10" fontId="3" fillId="9" borderId="11" xfId="0" applyNumberFormat="1" applyFont="1" applyFill="1" applyBorder="1" applyAlignment="1">
      <alignment horizontal="center" vertical="center"/>
    </xf>
    <xf numFmtId="164" fontId="5" fillId="9" borderId="15" xfId="0" applyNumberFormat="1" applyFont="1" applyFill="1" applyBorder="1" applyAlignment="1">
      <alignment horizontal="center" vertical="center"/>
    </xf>
    <xf numFmtId="10" fontId="5" fillId="9" borderId="15" xfId="0" applyNumberFormat="1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10" fontId="3" fillId="9" borderId="20" xfId="1" applyNumberFormat="1" applyFont="1" applyFill="1" applyBorder="1" applyAlignment="1">
      <alignment horizontal="center" vertical="center"/>
    </xf>
    <xf numFmtId="165" fontId="3" fillId="9" borderId="20" xfId="0" applyNumberFormat="1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left" vertical="center"/>
    </xf>
    <xf numFmtId="0" fontId="3" fillId="9" borderId="11" xfId="0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15" fontId="3" fillId="9" borderId="11" xfId="0" quotePrefix="1" applyNumberFormat="1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 wrapText="1"/>
    </xf>
    <xf numFmtId="0" fontId="5" fillId="9" borderId="15" xfId="0" applyFont="1" applyFill="1" applyBorder="1" applyAlignment="1">
      <alignment horizontal="center" vertical="center"/>
    </xf>
    <xf numFmtId="2" fontId="3" fillId="9" borderId="15" xfId="0" applyNumberFormat="1" applyFont="1" applyFill="1" applyBorder="1" applyAlignment="1">
      <alignment horizontal="center" vertical="center"/>
    </xf>
    <xf numFmtId="3" fontId="3" fillId="9" borderId="15" xfId="0" applyNumberFormat="1" applyFont="1" applyFill="1" applyBorder="1" applyAlignment="1">
      <alignment horizontal="center" vertical="center" wrapText="1"/>
    </xf>
    <xf numFmtId="10" fontId="3" fillId="9" borderId="11" xfId="0" applyNumberFormat="1" applyFont="1" applyFill="1" applyBorder="1" applyAlignment="1">
      <alignment horizontal="center" vertical="center" wrapText="1"/>
    </xf>
    <xf numFmtId="10" fontId="3" fillId="9" borderId="12" xfId="0" applyNumberFormat="1" applyFont="1" applyFill="1" applyBorder="1" applyAlignment="1">
      <alignment horizontal="center" vertical="center" wrapText="1"/>
    </xf>
    <xf numFmtId="10" fontId="3" fillId="9" borderId="0" xfId="0" applyNumberFormat="1" applyFont="1" applyFill="1" applyBorder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0" xfId="0" applyFont="1" applyFill="1" applyBorder="1" applyAlignment="1">
      <alignment horizontal="center" vertical="center" wrapText="1"/>
    </xf>
    <xf numFmtId="10" fontId="3" fillId="9" borderId="22" xfId="1" applyNumberFormat="1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left" vertical="center" wrapText="1" readingOrder="1"/>
    </xf>
    <xf numFmtId="0" fontId="3" fillId="9" borderId="0" xfId="0" applyFont="1" applyFill="1" applyBorder="1" applyAlignment="1">
      <alignment horizontal="left" vertical="center" wrapText="1"/>
    </xf>
    <xf numFmtId="16" fontId="3" fillId="9" borderId="11" xfId="0" applyNumberFormat="1" applyFont="1" applyFill="1" applyBorder="1" applyAlignment="1">
      <alignment horizontal="center" vertical="center" wrapText="1"/>
    </xf>
    <xf numFmtId="15" fontId="3" fillId="9" borderId="11" xfId="0" applyNumberFormat="1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165" fontId="3" fillId="7" borderId="15" xfId="0" applyNumberFormat="1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165" fontId="3" fillId="9" borderId="0" xfId="0" applyNumberFormat="1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43" fontId="3" fillId="0" borderId="15" xfId="2" applyNumberFormat="1" applyFont="1" applyBorder="1" applyAlignment="1">
      <alignment horizontal="center" vertical="center"/>
    </xf>
    <xf numFmtId="43" fontId="3" fillId="7" borderId="15" xfId="2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3" fillId="9" borderId="25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0" fontId="3" fillId="0" borderId="26" xfId="1" applyNumberFormat="1" applyFont="1" applyBorder="1" applyAlignment="1">
      <alignment horizontal="center" vertical="center"/>
    </xf>
    <xf numFmtId="10" fontId="3" fillId="0" borderId="20" xfId="1" applyNumberFormat="1" applyFont="1" applyBorder="1" applyAlignment="1">
      <alignment horizontal="center" vertical="center"/>
    </xf>
    <xf numFmtId="165" fontId="3" fillId="0" borderId="17" xfId="0" applyNumberFormat="1" applyFont="1" applyBorder="1" applyAlignment="1">
      <alignment horizontal="center" vertical="center"/>
    </xf>
    <xf numFmtId="165" fontId="3" fillId="0" borderId="20" xfId="0" applyNumberFormat="1" applyFont="1" applyBorder="1" applyAlignment="1">
      <alignment horizontal="center" vertical="center"/>
    </xf>
    <xf numFmtId="43" fontId="3" fillId="0" borderId="17" xfId="2" applyFont="1" applyBorder="1" applyAlignment="1">
      <alignment horizontal="center" vertical="center"/>
    </xf>
    <xf numFmtId="43" fontId="3" fillId="0" borderId="20" xfId="2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43" fontId="3" fillId="0" borderId="17" xfId="2" applyNumberFormat="1" applyFont="1" applyBorder="1" applyAlignment="1">
      <alignment horizontal="center" vertical="center"/>
    </xf>
    <xf numFmtId="43" fontId="3" fillId="0" borderId="20" xfId="2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6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9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3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4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5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6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7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8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0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2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3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4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7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8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9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0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2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5</xdr:row>
      <xdr:rowOff>0</xdr:rowOff>
    </xdr:from>
    <xdr:to>
      <xdr:col>39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734310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37354</xdr:colOff>
      <xdr:row>21</xdr:row>
      <xdr:rowOff>59764</xdr:rowOff>
    </xdr:from>
    <xdr:to>
      <xdr:col>31</xdr:col>
      <xdr:colOff>3521280</xdr:colOff>
      <xdr:row>39</xdr:row>
      <xdr:rowOff>36740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6530" y="7754470"/>
          <a:ext cx="7607691" cy="2629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5</xdr:row>
      <xdr:rowOff>0</xdr:rowOff>
    </xdr:from>
    <xdr:to>
      <xdr:col>39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734310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104588</xdr:colOff>
      <xdr:row>21</xdr:row>
      <xdr:rowOff>0</xdr:rowOff>
    </xdr:from>
    <xdr:to>
      <xdr:col>31</xdr:col>
      <xdr:colOff>3588514</xdr:colOff>
      <xdr:row>38</xdr:row>
      <xdr:rowOff>109577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3764" y="7694706"/>
          <a:ext cx="7607691" cy="25972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5</xdr:row>
      <xdr:rowOff>0</xdr:rowOff>
    </xdr:from>
    <xdr:to>
      <xdr:col>39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734310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82176</xdr:colOff>
      <xdr:row>24</xdr:row>
      <xdr:rowOff>29883</xdr:rowOff>
    </xdr:from>
    <xdr:to>
      <xdr:col>31</xdr:col>
      <xdr:colOff>3566102</xdr:colOff>
      <xdr:row>39</xdr:row>
      <xdr:rowOff>158511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71352" y="7888942"/>
          <a:ext cx="7607691" cy="26163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5</xdr:row>
      <xdr:rowOff>0</xdr:rowOff>
    </xdr:from>
    <xdr:to>
      <xdr:col>39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734310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59765</xdr:colOff>
      <xdr:row>20</xdr:row>
      <xdr:rowOff>74706</xdr:rowOff>
    </xdr:from>
    <xdr:to>
      <xdr:col>31</xdr:col>
      <xdr:colOff>3524640</xdr:colOff>
      <xdr:row>38</xdr:row>
      <xdr:rowOff>32631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48941" y="7605059"/>
          <a:ext cx="7588640" cy="260998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5</xdr:row>
      <xdr:rowOff>0</xdr:rowOff>
    </xdr:from>
    <xdr:to>
      <xdr:col>39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734310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22411</xdr:colOff>
      <xdr:row>20</xdr:row>
      <xdr:rowOff>29883</xdr:rowOff>
    </xdr:from>
    <xdr:to>
      <xdr:col>31</xdr:col>
      <xdr:colOff>3506337</xdr:colOff>
      <xdr:row>37</xdr:row>
      <xdr:rowOff>152161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11587" y="7560236"/>
          <a:ext cx="7607691" cy="260998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5</xdr:row>
      <xdr:rowOff>0</xdr:rowOff>
    </xdr:from>
    <xdr:to>
      <xdr:col>39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734310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59765</xdr:colOff>
      <xdr:row>20</xdr:row>
      <xdr:rowOff>74706</xdr:rowOff>
    </xdr:from>
    <xdr:to>
      <xdr:col>31</xdr:col>
      <xdr:colOff>3562742</xdr:colOff>
      <xdr:row>38</xdr:row>
      <xdr:rowOff>51682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48941" y="7605059"/>
          <a:ext cx="7626742" cy="26290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5</xdr:row>
      <xdr:rowOff>0</xdr:rowOff>
    </xdr:from>
    <xdr:to>
      <xdr:col>39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734310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620058</xdr:colOff>
      <xdr:row>20</xdr:row>
      <xdr:rowOff>44824</xdr:rowOff>
    </xdr:from>
    <xdr:to>
      <xdr:col>31</xdr:col>
      <xdr:colOff>3461514</xdr:colOff>
      <xdr:row>37</xdr:row>
      <xdr:rowOff>154401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66764" y="7575177"/>
          <a:ext cx="7607691" cy="259728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5</xdr:row>
      <xdr:rowOff>0</xdr:rowOff>
    </xdr:from>
    <xdr:to>
      <xdr:col>39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734310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37352</xdr:colOff>
      <xdr:row>20</xdr:row>
      <xdr:rowOff>156883</xdr:rowOff>
    </xdr:from>
    <xdr:to>
      <xdr:col>31</xdr:col>
      <xdr:colOff>3521278</xdr:colOff>
      <xdr:row>38</xdr:row>
      <xdr:rowOff>95757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6528" y="7687236"/>
          <a:ext cx="7607691" cy="25909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5</xdr:row>
      <xdr:rowOff>0</xdr:rowOff>
    </xdr:from>
    <xdr:to>
      <xdr:col>39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734310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67236</xdr:colOff>
      <xdr:row>20</xdr:row>
      <xdr:rowOff>104588</xdr:rowOff>
    </xdr:from>
    <xdr:to>
      <xdr:col>31</xdr:col>
      <xdr:colOff>3544812</xdr:colOff>
      <xdr:row>38</xdr:row>
      <xdr:rowOff>81564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56412" y="7634941"/>
          <a:ext cx="7601341" cy="2629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5</xdr:row>
      <xdr:rowOff>0</xdr:rowOff>
    </xdr:from>
    <xdr:to>
      <xdr:col>39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734310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82550</xdr:colOff>
      <xdr:row>20</xdr:row>
      <xdr:rowOff>88900</xdr:rowOff>
    </xdr:from>
    <xdr:to>
      <xdr:col>31</xdr:col>
      <xdr:colOff>3581792</xdr:colOff>
      <xdr:row>38</xdr:row>
      <xdr:rowOff>44584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46700" y="7588250"/>
          <a:ext cx="7620392" cy="261633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5</xdr:row>
      <xdr:rowOff>0</xdr:rowOff>
    </xdr:from>
    <xdr:to>
      <xdr:col>39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734310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107950</xdr:colOff>
      <xdr:row>21</xdr:row>
      <xdr:rowOff>44450</xdr:rowOff>
    </xdr:from>
    <xdr:to>
      <xdr:col>31</xdr:col>
      <xdr:colOff>3594491</xdr:colOff>
      <xdr:row>39</xdr:row>
      <xdr:rowOff>19185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72100" y="7708900"/>
          <a:ext cx="7607691" cy="263538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5</xdr:row>
      <xdr:rowOff>0</xdr:rowOff>
    </xdr:from>
    <xdr:to>
      <xdr:col>39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19050</xdr:colOff>
      <xdr:row>20</xdr:row>
      <xdr:rowOff>44450</xdr:rowOff>
    </xdr:from>
    <xdr:to>
      <xdr:col>31</xdr:col>
      <xdr:colOff>3518292</xdr:colOff>
      <xdr:row>38</xdr:row>
      <xdr:rowOff>38236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7543800"/>
          <a:ext cx="7620392" cy="265443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76200</xdr:colOff>
      <xdr:row>21</xdr:row>
      <xdr:rowOff>6350</xdr:rowOff>
    </xdr:from>
    <xdr:to>
      <xdr:col>30</xdr:col>
      <xdr:colOff>5169294</xdr:colOff>
      <xdr:row>39</xdr:row>
      <xdr:rowOff>136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40350" y="7670800"/>
          <a:ext cx="7658494" cy="265443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69850</xdr:colOff>
      <xdr:row>20</xdr:row>
      <xdr:rowOff>107950</xdr:rowOff>
    </xdr:from>
    <xdr:to>
      <xdr:col>30</xdr:col>
      <xdr:colOff>5112141</xdr:colOff>
      <xdr:row>38</xdr:row>
      <xdr:rowOff>63634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34000" y="7607300"/>
          <a:ext cx="7607691" cy="261633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57150</xdr:colOff>
      <xdr:row>20</xdr:row>
      <xdr:rowOff>63500</xdr:rowOff>
    </xdr:from>
    <xdr:to>
      <xdr:col>30</xdr:col>
      <xdr:colOff>5093091</xdr:colOff>
      <xdr:row>38</xdr:row>
      <xdr:rowOff>12834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1300" y="7562850"/>
          <a:ext cx="7601341" cy="260998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63500</xdr:colOff>
      <xdr:row>20</xdr:row>
      <xdr:rowOff>57150</xdr:rowOff>
    </xdr:from>
    <xdr:to>
      <xdr:col>30</xdr:col>
      <xdr:colOff>5086740</xdr:colOff>
      <xdr:row>38</xdr:row>
      <xdr:rowOff>6484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7650" y="7556500"/>
          <a:ext cx="7588640" cy="260998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76200</xdr:colOff>
      <xdr:row>21</xdr:row>
      <xdr:rowOff>25400</xdr:rowOff>
    </xdr:from>
    <xdr:to>
      <xdr:col>30</xdr:col>
      <xdr:colOff>5112141</xdr:colOff>
      <xdr:row>37</xdr:row>
      <xdr:rowOff>95373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40350" y="7689850"/>
          <a:ext cx="7601341" cy="240042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69850</xdr:colOff>
      <xdr:row>20</xdr:row>
      <xdr:rowOff>120650</xdr:rowOff>
    </xdr:from>
    <xdr:to>
      <xdr:col>30</xdr:col>
      <xdr:colOff>5112141</xdr:colOff>
      <xdr:row>37</xdr:row>
      <xdr:rowOff>63625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34000" y="7620000"/>
          <a:ext cx="7607691" cy="243852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38100</xdr:colOff>
      <xdr:row>20</xdr:row>
      <xdr:rowOff>95250</xdr:rowOff>
    </xdr:from>
    <xdr:to>
      <xdr:col>30</xdr:col>
      <xdr:colOff>5074041</xdr:colOff>
      <xdr:row>36</xdr:row>
      <xdr:rowOff>152523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0" y="7594600"/>
          <a:ext cx="7601341" cy="238772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</xdr:colOff>
      <xdr:row>20</xdr:row>
      <xdr:rowOff>57150</xdr:rowOff>
    </xdr:from>
    <xdr:to>
      <xdr:col>30</xdr:col>
      <xdr:colOff>5067691</xdr:colOff>
      <xdr:row>36</xdr:row>
      <xdr:rowOff>114423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95900" y="7556500"/>
          <a:ext cx="7601341" cy="238772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6350</xdr:colOff>
      <xdr:row>20</xdr:row>
      <xdr:rowOff>95250</xdr:rowOff>
    </xdr:from>
    <xdr:to>
      <xdr:col>30</xdr:col>
      <xdr:colOff>5080393</xdr:colOff>
      <xdr:row>37</xdr:row>
      <xdr:rowOff>6474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70500" y="7594600"/>
          <a:ext cx="7639443" cy="240677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101600</xdr:colOff>
      <xdr:row>20</xdr:row>
      <xdr:rowOff>114300</xdr:rowOff>
    </xdr:from>
    <xdr:to>
      <xdr:col>30</xdr:col>
      <xdr:colOff>5143891</xdr:colOff>
      <xdr:row>37</xdr:row>
      <xdr:rowOff>6473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65750" y="7613650"/>
          <a:ext cx="7607691" cy="238772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6350</xdr:colOff>
      <xdr:row>20</xdr:row>
      <xdr:rowOff>95250</xdr:rowOff>
    </xdr:from>
    <xdr:to>
      <xdr:col>30</xdr:col>
      <xdr:colOff>5067692</xdr:colOff>
      <xdr:row>37</xdr:row>
      <xdr:rowOff>6474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70500" y="7594600"/>
          <a:ext cx="7626742" cy="240677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127000</xdr:colOff>
      <xdr:row>20</xdr:row>
      <xdr:rowOff>76200</xdr:rowOff>
    </xdr:from>
    <xdr:to>
      <xdr:col>30</xdr:col>
      <xdr:colOff>5188342</xdr:colOff>
      <xdr:row>37</xdr:row>
      <xdr:rowOff>6475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1150" y="7575550"/>
          <a:ext cx="7626742" cy="242582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</xdr:colOff>
      <xdr:row>20</xdr:row>
      <xdr:rowOff>44450</xdr:rowOff>
    </xdr:from>
    <xdr:to>
      <xdr:col>30</xdr:col>
      <xdr:colOff>4997837</xdr:colOff>
      <xdr:row>35</xdr:row>
      <xdr:rowOff>146167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95900" y="7543800"/>
          <a:ext cx="7531487" cy="226706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57150</xdr:colOff>
      <xdr:row>21</xdr:row>
      <xdr:rowOff>6350</xdr:rowOff>
    </xdr:from>
    <xdr:to>
      <xdr:col>30</xdr:col>
      <xdr:colOff>4966084</xdr:colOff>
      <xdr:row>36</xdr:row>
      <xdr:rowOff>57264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1300" y="7670800"/>
          <a:ext cx="7474334" cy="221626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114300</xdr:colOff>
      <xdr:row>21</xdr:row>
      <xdr:rowOff>31750</xdr:rowOff>
    </xdr:from>
    <xdr:to>
      <xdr:col>30</xdr:col>
      <xdr:colOff>5023234</xdr:colOff>
      <xdr:row>36</xdr:row>
      <xdr:rowOff>82664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78450" y="7696200"/>
          <a:ext cx="7474334" cy="221626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177800</xdr:colOff>
      <xdr:row>20</xdr:row>
      <xdr:rowOff>152400</xdr:rowOff>
    </xdr:from>
    <xdr:to>
      <xdr:col>30</xdr:col>
      <xdr:colOff>5118486</xdr:colOff>
      <xdr:row>36</xdr:row>
      <xdr:rowOff>31864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41950" y="7651750"/>
          <a:ext cx="7506086" cy="220991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44450</xdr:colOff>
      <xdr:row>21</xdr:row>
      <xdr:rowOff>31750</xdr:rowOff>
    </xdr:from>
    <xdr:to>
      <xdr:col>30</xdr:col>
      <xdr:colOff>5004187</xdr:colOff>
      <xdr:row>36</xdr:row>
      <xdr:rowOff>101715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8600" y="7696200"/>
          <a:ext cx="7525137" cy="223531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82550</xdr:colOff>
      <xdr:row>20</xdr:row>
      <xdr:rowOff>152400</xdr:rowOff>
    </xdr:from>
    <xdr:to>
      <xdr:col>30</xdr:col>
      <xdr:colOff>5067688</xdr:colOff>
      <xdr:row>36</xdr:row>
      <xdr:rowOff>76316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46700" y="7651750"/>
          <a:ext cx="7550538" cy="225436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38100</xdr:colOff>
      <xdr:row>20</xdr:row>
      <xdr:rowOff>133350</xdr:rowOff>
    </xdr:from>
    <xdr:to>
      <xdr:col>30</xdr:col>
      <xdr:colOff>4966085</xdr:colOff>
      <xdr:row>36</xdr:row>
      <xdr:rowOff>38215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0" y="7632700"/>
          <a:ext cx="7493385" cy="223531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95250</xdr:colOff>
      <xdr:row>21</xdr:row>
      <xdr:rowOff>6350</xdr:rowOff>
    </xdr:from>
    <xdr:to>
      <xdr:col>30</xdr:col>
      <xdr:colOff>4883528</xdr:colOff>
      <xdr:row>36</xdr:row>
      <xdr:rowOff>38213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59400" y="7670800"/>
          <a:ext cx="7353678" cy="219721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25400</xdr:colOff>
      <xdr:row>20</xdr:row>
      <xdr:rowOff>95250</xdr:rowOff>
    </xdr:from>
    <xdr:to>
      <xdr:col>30</xdr:col>
      <xdr:colOff>4820028</xdr:colOff>
      <xdr:row>35</xdr:row>
      <xdr:rowOff>139814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9550" y="7594600"/>
          <a:ext cx="7360028" cy="220991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69850</xdr:colOff>
      <xdr:row>21</xdr:row>
      <xdr:rowOff>12700</xdr:rowOff>
    </xdr:from>
    <xdr:to>
      <xdr:col>30</xdr:col>
      <xdr:colOff>4883529</xdr:colOff>
      <xdr:row>36</xdr:row>
      <xdr:rowOff>76315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34000" y="7677150"/>
          <a:ext cx="7379079" cy="222896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38100</xdr:colOff>
      <xdr:row>20</xdr:row>
      <xdr:rowOff>88900</xdr:rowOff>
    </xdr:from>
    <xdr:to>
      <xdr:col>30</xdr:col>
      <xdr:colOff>4832728</xdr:colOff>
      <xdr:row>35</xdr:row>
      <xdr:rowOff>152515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0" y="7588250"/>
          <a:ext cx="7360028" cy="222896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628650</xdr:colOff>
      <xdr:row>20</xdr:row>
      <xdr:rowOff>82550</xdr:rowOff>
    </xdr:from>
    <xdr:to>
      <xdr:col>30</xdr:col>
      <xdr:colOff>4820030</xdr:colOff>
      <xdr:row>35</xdr:row>
      <xdr:rowOff>152515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51450" y="7581900"/>
          <a:ext cx="7398130" cy="223531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</xdr:colOff>
      <xdr:row>20</xdr:row>
      <xdr:rowOff>44450</xdr:rowOff>
    </xdr:from>
    <xdr:to>
      <xdr:col>30</xdr:col>
      <xdr:colOff>4839079</xdr:colOff>
      <xdr:row>35</xdr:row>
      <xdr:rowOff>108065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95900" y="7543800"/>
          <a:ext cx="7372729" cy="222896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63500</xdr:colOff>
      <xdr:row>21</xdr:row>
      <xdr:rowOff>0</xdr:rowOff>
    </xdr:from>
    <xdr:to>
      <xdr:col>30</xdr:col>
      <xdr:colOff>4839077</xdr:colOff>
      <xdr:row>36</xdr:row>
      <xdr:rowOff>44564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7650" y="7664450"/>
          <a:ext cx="7340977" cy="220991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25400</xdr:colOff>
      <xdr:row>21</xdr:row>
      <xdr:rowOff>12700</xdr:rowOff>
    </xdr:from>
    <xdr:to>
      <xdr:col>30</xdr:col>
      <xdr:colOff>4813678</xdr:colOff>
      <xdr:row>36</xdr:row>
      <xdr:rowOff>63614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9550" y="7677150"/>
          <a:ext cx="7353678" cy="221626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50800</xdr:colOff>
      <xdr:row>20</xdr:row>
      <xdr:rowOff>101600</xdr:rowOff>
    </xdr:from>
    <xdr:to>
      <xdr:col>30</xdr:col>
      <xdr:colOff>4845428</xdr:colOff>
      <xdr:row>35</xdr:row>
      <xdr:rowOff>133463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14950" y="7600950"/>
          <a:ext cx="7360028" cy="219721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57150</xdr:colOff>
      <xdr:row>20</xdr:row>
      <xdr:rowOff>101600</xdr:rowOff>
    </xdr:from>
    <xdr:to>
      <xdr:col>30</xdr:col>
      <xdr:colOff>4851778</xdr:colOff>
      <xdr:row>35</xdr:row>
      <xdr:rowOff>146164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1300" y="7600950"/>
          <a:ext cx="7360028" cy="2209914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146050</xdr:colOff>
      <xdr:row>20</xdr:row>
      <xdr:rowOff>88900</xdr:rowOff>
    </xdr:from>
    <xdr:to>
      <xdr:col>30</xdr:col>
      <xdr:colOff>4921627</xdr:colOff>
      <xdr:row>35</xdr:row>
      <xdr:rowOff>139814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10200" y="7588250"/>
          <a:ext cx="7340977" cy="221626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44450</xdr:colOff>
      <xdr:row>20</xdr:row>
      <xdr:rowOff>114300</xdr:rowOff>
    </xdr:from>
    <xdr:to>
      <xdr:col>30</xdr:col>
      <xdr:colOff>4832728</xdr:colOff>
      <xdr:row>35</xdr:row>
      <xdr:rowOff>146163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8600" y="7613650"/>
          <a:ext cx="7353678" cy="219721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69850</xdr:colOff>
      <xdr:row>20</xdr:row>
      <xdr:rowOff>107950</xdr:rowOff>
    </xdr:from>
    <xdr:to>
      <xdr:col>30</xdr:col>
      <xdr:colOff>4845427</xdr:colOff>
      <xdr:row>35</xdr:row>
      <xdr:rowOff>158864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34000" y="7607300"/>
          <a:ext cx="7340977" cy="221626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</xdr:colOff>
      <xdr:row>20</xdr:row>
      <xdr:rowOff>88900</xdr:rowOff>
    </xdr:from>
    <xdr:to>
      <xdr:col>30</xdr:col>
      <xdr:colOff>4864480</xdr:colOff>
      <xdr:row>35</xdr:row>
      <xdr:rowOff>139814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95900" y="7588250"/>
          <a:ext cx="7398130" cy="221626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44450</xdr:colOff>
      <xdr:row>20</xdr:row>
      <xdr:rowOff>50800</xdr:rowOff>
    </xdr:from>
    <xdr:to>
      <xdr:col>30</xdr:col>
      <xdr:colOff>4096090</xdr:colOff>
      <xdr:row>34</xdr:row>
      <xdr:rowOff>57253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8600" y="7550150"/>
          <a:ext cx="6617040" cy="200670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57150</xdr:colOff>
      <xdr:row>20</xdr:row>
      <xdr:rowOff>63500</xdr:rowOff>
    </xdr:from>
    <xdr:to>
      <xdr:col>30</xdr:col>
      <xdr:colOff>4102440</xdr:colOff>
      <xdr:row>34</xdr:row>
      <xdr:rowOff>82654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1300" y="7562850"/>
          <a:ext cx="6610690" cy="2019404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69850</xdr:colOff>
      <xdr:row>20</xdr:row>
      <xdr:rowOff>76200</xdr:rowOff>
    </xdr:from>
    <xdr:to>
      <xdr:col>30</xdr:col>
      <xdr:colOff>4121490</xdr:colOff>
      <xdr:row>34</xdr:row>
      <xdr:rowOff>63602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34000" y="7575550"/>
          <a:ext cx="6617040" cy="1987652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38100</xdr:colOff>
      <xdr:row>20</xdr:row>
      <xdr:rowOff>107950</xdr:rowOff>
    </xdr:from>
    <xdr:to>
      <xdr:col>30</xdr:col>
      <xdr:colOff>4127842</xdr:colOff>
      <xdr:row>34</xdr:row>
      <xdr:rowOff>152505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0" y="7607300"/>
          <a:ext cx="6655142" cy="204480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4564975" y="15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50800</xdr:colOff>
      <xdr:row>20</xdr:row>
      <xdr:rowOff>133350</xdr:rowOff>
    </xdr:from>
    <xdr:to>
      <xdr:col>30</xdr:col>
      <xdr:colOff>2584450</xdr:colOff>
      <xdr:row>30</xdr:row>
      <xdr:rowOff>88900</xdr:rowOff>
    </xdr:to>
    <xdr:pic>
      <xdr:nvPicPr>
        <xdr:cNvPr id="3" name="Picture 2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14950" y="7632700"/>
          <a:ext cx="509905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37353</xdr:colOff>
      <xdr:row>20</xdr:row>
      <xdr:rowOff>149412</xdr:rowOff>
    </xdr:from>
    <xdr:to>
      <xdr:col>30</xdr:col>
      <xdr:colOff>4084510</xdr:colOff>
      <xdr:row>34</xdr:row>
      <xdr:rowOff>142417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6529" y="7679765"/>
          <a:ext cx="6617040" cy="1987652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74707</xdr:colOff>
      <xdr:row>21</xdr:row>
      <xdr:rowOff>7471</xdr:rowOff>
    </xdr:from>
    <xdr:to>
      <xdr:col>30</xdr:col>
      <xdr:colOff>4102813</xdr:colOff>
      <xdr:row>35</xdr:row>
      <xdr:rowOff>19527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63883" y="7702177"/>
          <a:ext cx="6597989" cy="200670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67236</xdr:colOff>
      <xdr:row>20</xdr:row>
      <xdr:rowOff>126999</xdr:rowOff>
    </xdr:from>
    <xdr:to>
      <xdr:col>30</xdr:col>
      <xdr:colOff>4133444</xdr:colOff>
      <xdr:row>34</xdr:row>
      <xdr:rowOff>151756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56412" y="7657352"/>
          <a:ext cx="6636091" cy="2019404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52293</xdr:colOff>
      <xdr:row>20</xdr:row>
      <xdr:rowOff>89648</xdr:rowOff>
    </xdr:from>
    <xdr:to>
      <xdr:col>30</xdr:col>
      <xdr:colOff>4099450</xdr:colOff>
      <xdr:row>34</xdr:row>
      <xdr:rowOff>101704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41469" y="7620001"/>
          <a:ext cx="6617040" cy="200670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29882</xdr:colOff>
      <xdr:row>21</xdr:row>
      <xdr:rowOff>7471</xdr:rowOff>
    </xdr:from>
    <xdr:to>
      <xdr:col>30</xdr:col>
      <xdr:colOff>4089740</xdr:colOff>
      <xdr:row>35</xdr:row>
      <xdr:rowOff>13177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19058" y="7702177"/>
          <a:ext cx="6629741" cy="200035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52295</xdr:colOff>
      <xdr:row>20</xdr:row>
      <xdr:rowOff>127001</xdr:rowOff>
    </xdr:from>
    <xdr:to>
      <xdr:col>30</xdr:col>
      <xdr:colOff>4118503</xdr:colOff>
      <xdr:row>34</xdr:row>
      <xdr:rowOff>156883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41471" y="7657354"/>
          <a:ext cx="6636091" cy="202452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74706</xdr:colOff>
      <xdr:row>20</xdr:row>
      <xdr:rowOff>119530</xdr:rowOff>
    </xdr:from>
    <xdr:to>
      <xdr:col>30</xdr:col>
      <xdr:colOff>4121863</xdr:colOff>
      <xdr:row>34</xdr:row>
      <xdr:rowOff>125236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63882" y="7649883"/>
          <a:ext cx="6617040" cy="200035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29883</xdr:colOff>
      <xdr:row>20</xdr:row>
      <xdr:rowOff>67236</xdr:rowOff>
    </xdr:from>
    <xdr:to>
      <xdr:col>30</xdr:col>
      <xdr:colOff>4108792</xdr:colOff>
      <xdr:row>34</xdr:row>
      <xdr:rowOff>117394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19059" y="7597589"/>
          <a:ext cx="6648792" cy="204480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67235</xdr:colOff>
      <xdr:row>20</xdr:row>
      <xdr:rowOff>52294</xdr:rowOff>
    </xdr:from>
    <xdr:to>
      <xdr:col>30</xdr:col>
      <xdr:colOff>4133443</xdr:colOff>
      <xdr:row>34</xdr:row>
      <xdr:rowOff>102452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56411" y="7582647"/>
          <a:ext cx="6636091" cy="204480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59765</xdr:colOff>
      <xdr:row>20</xdr:row>
      <xdr:rowOff>97117</xdr:rowOff>
    </xdr:from>
    <xdr:to>
      <xdr:col>30</xdr:col>
      <xdr:colOff>4145024</xdr:colOff>
      <xdr:row>34</xdr:row>
      <xdr:rowOff>141942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48941" y="7627470"/>
          <a:ext cx="6655142" cy="2039472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44823</xdr:colOff>
      <xdr:row>20</xdr:row>
      <xdr:rowOff>126999</xdr:rowOff>
    </xdr:from>
    <xdr:to>
      <xdr:col>30</xdr:col>
      <xdr:colOff>4111031</xdr:colOff>
      <xdr:row>34</xdr:row>
      <xdr:rowOff>139055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33999" y="7657352"/>
          <a:ext cx="6636091" cy="200670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37353</xdr:colOff>
      <xdr:row>20</xdr:row>
      <xdr:rowOff>104588</xdr:rowOff>
    </xdr:from>
    <xdr:to>
      <xdr:col>30</xdr:col>
      <xdr:colOff>4122612</xdr:colOff>
      <xdr:row>34</xdr:row>
      <xdr:rowOff>154746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6529" y="7634941"/>
          <a:ext cx="6655142" cy="204480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29883</xdr:colOff>
      <xdr:row>21</xdr:row>
      <xdr:rowOff>22412</xdr:rowOff>
    </xdr:from>
    <xdr:to>
      <xdr:col>30</xdr:col>
      <xdr:colOff>4077040</xdr:colOff>
      <xdr:row>35</xdr:row>
      <xdr:rowOff>28118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19059" y="7717118"/>
          <a:ext cx="6617040" cy="2000353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59765</xdr:colOff>
      <xdr:row>20</xdr:row>
      <xdr:rowOff>97118</xdr:rowOff>
    </xdr:from>
    <xdr:to>
      <xdr:col>30</xdr:col>
      <xdr:colOff>4145024</xdr:colOff>
      <xdr:row>34</xdr:row>
      <xdr:rowOff>109174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48941" y="7627471"/>
          <a:ext cx="6655142" cy="2006703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7472</xdr:colOff>
      <xdr:row>20</xdr:row>
      <xdr:rowOff>104588</xdr:rowOff>
    </xdr:from>
    <xdr:to>
      <xdr:col>30</xdr:col>
      <xdr:colOff>4086381</xdr:colOff>
      <xdr:row>34</xdr:row>
      <xdr:rowOff>148396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96648" y="7634941"/>
          <a:ext cx="6648792" cy="2038455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52294</xdr:colOff>
      <xdr:row>20</xdr:row>
      <xdr:rowOff>44824</xdr:rowOff>
    </xdr:from>
    <xdr:to>
      <xdr:col>30</xdr:col>
      <xdr:colOff>4118502</xdr:colOff>
      <xdr:row>34</xdr:row>
      <xdr:rowOff>69581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41470" y="7575177"/>
          <a:ext cx="6636091" cy="2019404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29883</xdr:colOff>
      <xdr:row>20</xdr:row>
      <xdr:rowOff>141942</xdr:rowOff>
    </xdr:from>
    <xdr:to>
      <xdr:col>30</xdr:col>
      <xdr:colOff>4077040</xdr:colOff>
      <xdr:row>34</xdr:row>
      <xdr:rowOff>134947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19059" y="7672295"/>
          <a:ext cx="6617040" cy="1987652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20</xdr:row>
      <xdr:rowOff>74706</xdr:rowOff>
    </xdr:from>
    <xdr:to>
      <xdr:col>30</xdr:col>
      <xdr:colOff>4047157</xdr:colOff>
      <xdr:row>34</xdr:row>
      <xdr:rowOff>99463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9176" y="7605059"/>
          <a:ext cx="6617040" cy="2019404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21</xdr:row>
      <xdr:rowOff>0</xdr:rowOff>
    </xdr:from>
    <xdr:to>
      <xdr:col>30</xdr:col>
      <xdr:colOff>4047157</xdr:colOff>
      <xdr:row>34</xdr:row>
      <xdr:rowOff>157358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9176" y="7694706"/>
          <a:ext cx="6617040" cy="1987652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22412</xdr:colOff>
      <xdr:row>21</xdr:row>
      <xdr:rowOff>7470</xdr:rowOff>
    </xdr:from>
    <xdr:to>
      <xdr:col>30</xdr:col>
      <xdr:colOff>4063219</xdr:colOff>
      <xdr:row>34</xdr:row>
      <xdr:rowOff>158478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11588" y="7702176"/>
          <a:ext cx="6610690" cy="1981302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37353</xdr:colOff>
      <xdr:row>20</xdr:row>
      <xdr:rowOff>119530</xdr:rowOff>
    </xdr:from>
    <xdr:to>
      <xdr:col>30</xdr:col>
      <xdr:colOff>4065459</xdr:colOff>
      <xdr:row>34</xdr:row>
      <xdr:rowOff>106185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6529" y="7649883"/>
          <a:ext cx="6597989" cy="1981302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37352</xdr:colOff>
      <xdr:row>21</xdr:row>
      <xdr:rowOff>29883</xdr:rowOff>
    </xdr:from>
    <xdr:to>
      <xdr:col>30</xdr:col>
      <xdr:colOff>4097210</xdr:colOff>
      <xdr:row>35</xdr:row>
      <xdr:rowOff>35589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6528" y="7724589"/>
          <a:ext cx="6629741" cy="2000353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7470</xdr:colOff>
      <xdr:row>20</xdr:row>
      <xdr:rowOff>149412</xdr:rowOff>
    </xdr:from>
    <xdr:to>
      <xdr:col>30</xdr:col>
      <xdr:colOff>4048277</xdr:colOff>
      <xdr:row>34</xdr:row>
      <xdr:rowOff>142417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96646" y="7679765"/>
          <a:ext cx="6610690" cy="1987652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7472</xdr:colOff>
      <xdr:row>20</xdr:row>
      <xdr:rowOff>22411</xdr:rowOff>
    </xdr:from>
    <xdr:to>
      <xdr:col>30</xdr:col>
      <xdr:colOff>4073680</xdr:colOff>
      <xdr:row>34</xdr:row>
      <xdr:rowOff>47168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96648" y="7552764"/>
          <a:ext cx="6636091" cy="2019404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635000</xdr:colOff>
      <xdr:row>21</xdr:row>
      <xdr:rowOff>7471</xdr:rowOff>
    </xdr:from>
    <xdr:to>
      <xdr:col>30</xdr:col>
      <xdr:colOff>4020636</xdr:colOff>
      <xdr:row>35</xdr:row>
      <xdr:rowOff>32228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1706" y="7702177"/>
          <a:ext cx="6597989" cy="2019404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29883</xdr:colOff>
      <xdr:row>20</xdr:row>
      <xdr:rowOff>134471</xdr:rowOff>
    </xdr:from>
    <xdr:to>
      <xdr:col>30</xdr:col>
      <xdr:colOff>4096091</xdr:colOff>
      <xdr:row>34</xdr:row>
      <xdr:rowOff>146527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19059" y="7664824"/>
          <a:ext cx="6636091" cy="2006703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20</xdr:row>
      <xdr:rowOff>82177</xdr:rowOff>
    </xdr:from>
    <xdr:to>
      <xdr:col>30</xdr:col>
      <xdr:colOff>4047157</xdr:colOff>
      <xdr:row>34</xdr:row>
      <xdr:rowOff>94233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9176" y="7612530"/>
          <a:ext cx="6617040" cy="2006703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627529</xdr:colOff>
      <xdr:row>20</xdr:row>
      <xdr:rowOff>97117</xdr:rowOff>
    </xdr:from>
    <xdr:to>
      <xdr:col>30</xdr:col>
      <xdr:colOff>4032216</xdr:colOff>
      <xdr:row>34</xdr:row>
      <xdr:rowOff>121874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74235" y="7627470"/>
          <a:ext cx="6617040" cy="2019404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22413</xdr:colOff>
      <xdr:row>20</xdr:row>
      <xdr:rowOff>119529</xdr:rowOff>
    </xdr:from>
    <xdr:to>
      <xdr:col>30</xdr:col>
      <xdr:colOff>4082271</xdr:colOff>
      <xdr:row>34</xdr:row>
      <xdr:rowOff>131585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11589" y="7649882"/>
          <a:ext cx="6629741" cy="2006703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634999</xdr:colOff>
      <xdr:row>20</xdr:row>
      <xdr:rowOff>112059</xdr:rowOff>
    </xdr:from>
    <xdr:to>
      <xdr:col>30</xdr:col>
      <xdr:colOff>4058737</xdr:colOff>
      <xdr:row>34</xdr:row>
      <xdr:rowOff>143166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1705" y="7642412"/>
          <a:ext cx="6636091" cy="2025754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14941</xdr:colOff>
      <xdr:row>20</xdr:row>
      <xdr:rowOff>119529</xdr:rowOff>
    </xdr:from>
    <xdr:to>
      <xdr:col>30</xdr:col>
      <xdr:colOff>4081149</xdr:colOff>
      <xdr:row>34</xdr:row>
      <xdr:rowOff>144286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4117" y="7649882"/>
          <a:ext cx="6636091" cy="2019404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5787350" y="15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642470</xdr:colOff>
      <xdr:row>20</xdr:row>
      <xdr:rowOff>22411</xdr:rowOff>
    </xdr:from>
    <xdr:to>
      <xdr:col>30</xdr:col>
      <xdr:colOff>3423737</xdr:colOff>
      <xdr:row>34</xdr:row>
      <xdr:rowOff>34467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46705" y="7552764"/>
          <a:ext cx="6636091" cy="2006703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5</xdr:row>
      <xdr:rowOff>0</xdr:rowOff>
    </xdr:from>
    <xdr:to>
      <xdr:col>38</xdr:col>
      <xdr:colOff>304800</xdr:colOff>
      <xdr:row>5</xdr:row>
      <xdr:rowOff>304800</xdr:rowOff>
    </xdr:to>
    <xdr:sp macro="" textlink="">
      <xdr:nvSpPr>
        <xdr:cNvPr id="2" name="AutoShape 2" descr="blob:https://web.whatsapp.com/c055bca1-fc04-44d6-8f31-6b520b43909e"/>
        <xdr:cNvSpPr>
          <a:spLocks noChangeAspect="1" noChangeArrowheads="1"/>
        </xdr:cNvSpPr>
      </xdr:nvSpPr>
      <xdr:spPr bwMode="auto">
        <a:xfrm>
          <a:off x="24564975" y="15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234255</xdr:colOff>
      <xdr:row>20</xdr:row>
      <xdr:rowOff>30949</xdr:rowOff>
    </xdr:from>
    <xdr:to>
      <xdr:col>30</xdr:col>
      <xdr:colOff>3651057</xdr:colOff>
      <xdr:row>34</xdr:row>
      <xdr:rowOff>98182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80961" y="7561302"/>
          <a:ext cx="6629155" cy="2061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5"/>
  <sheetViews>
    <sheetView tabSelected="1" zoomScale="85" zoomScaleNormal="85" workbookViewId="0">
      <pane xSplit="8" topLeftCell="AA1" activePane="topRight" state="frozen"/>
      <selection pane="topRight" activeCell="F2" sqref="F2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22.28515625" style="1" customWidth="1"/>
    <col min="32" max="32" width="75.28515625" style="1" customWidth="1"/>
    <col min="33" max="34" width="19.28515625" style="1" hidden="1" customWidth="1"/>
    <col min="35" max="35" width="11.28515625" style="1" hidden="1" customWidth="1"/>
    <col min="36" max="38" width="0" style="1" hidden="1" customWidth="1"/>
    <col min="39" max="39" width="21.28515625" style="1" hidden="1" customWidth="1"/>
    <col min="40" max="40" width="26.28515625" style="2" customWidth="1"/>
    <col min="41" max="16384" width="9.140625" style="2"/>
  </cols>
  <sheetData>
    <row r="1" spans="1:39" ht="13.5" thickBot="1" x14ac:dyDescent="0.3">
      <c r="A1" s="366" t="s">
        <v>0</v>
      </c>
      <c r="B1" s="367"/>
      <c r="C1" s="367"/>
      <c r="D1" s="367"/>
      <c r="E1" s="367"/>
      <c r="F1" s="368"/>
    </row>
    <row r="2" spans="1:39" ht="26.25" thickBot="1" x14ac:dyDescent="0.3">
      <c r="A2" s="3" t="s">
        <v>1</v>
      </c>
      <c r="B2" s="4">
        <v>46316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55" t="s">
        <v>75</v>
      </c>
      <c r="AF4" s="342" t="s">
        <v>22</v>
      </c>
      <c r="AG4" s="342" t="s">
        <v>23</v>
      </c>
      <c r="AH4" s="342" t="s">
        <v>24</v>
      </c>
      <c r="AI4" s="342" t="s">
        <v>25</v>
      </c>
      <c r="AJ4" s="342" t="s">
        <v>26</v>
      </c>
      <c r="AK4" s="342" t="s">
        <v>27</v>
      </c>
      <c r="AL4" s="342" t="s">
        <v>28</v>
      </c>
      <c r="AM4" s="342" t="s">
        <v>29</v>
      </c>
    </row>
    <row r="5" spans="1:39" ht="39" customHeight="1" x14ac:dyDescent="0.25">
      <c r="A5" s="342"/>
      <c r="B5" s="342"/>
      <c r="C5" s="342"/>
      <c r="D5" s="342"/>
      <c r="E5" s="334" t="s">
        <v>30</v>
      </c>
      <c r="F5" s="334" t="s">
        <v>31</v>
      </c>
      <c r="G5" s="334" t="s">
        <v>30</v>
      </c>
      <c r="H5" s="334" t="s">
        <v>31</v>
      </c>
      <c r="I5" s="334" t="s">
        <v>32</v>
      </c>
      <c r="J5" s="334" t="s">
        <v>31</v>
      </c>
      <c r="K5" s="334" t="s">
        <v>33</v>
      </c>
      <c r="L5" s="334" t="s">
        <v>31</v>
      </c>
      <c r="M5" s="337" t="s">
        <v>32</v>
      </c>
      <c r="N5" s="337" t="s">
        <v>31</v>
      </c>
      <c r="O5" s="337" t="s">
        <v>32</v>
      </c>
      <c r="P5" s="12" t="s">
        <v>31</v>
      </c>
      <c r="Q5" s="337" t="s">
        <v>32</v>
      </c>
      <c r="R5" s="12" t="s">
        <v>31</v>
      </c>
      <c r="S5" s="336" t="s">
        <v>34</v>
      </c>
      <c r="T5" s="336" t="s">
        <v>35</v>
      </c>
      <c r="U5" s="334" t="s">
        <v>34</v>
      </c>
      <c r="V5" s="334" t="s">
        <v>35</v>
      </c>
      <c r="W5" s="337" t="s">
        <v>36</v>
      </c>
      <c r="X5" s="337" t="s">
        <v>37</v>
      </c>
      <c r="Y5" s="357"/>
      <c r="Z5" s="357"/>
      <c r="AA5" s="342"/>
      <c r="AB5" s="342"/>
      <c r="AC5" s="342"/>
      <c r="AD5" s="342"/>
      <c r="AE5" s="356"/>
      <c r="AF5" s="342"/>
      <c r="AG5" s="342"/>
      <c r="AH5" s="342"/>
      <c r="AI5" s="342"/>
      <c r="AJ5" s="342"/>
      <c r="AK5" s="342"/>
      <c r="AL5" s="342"/>
      <c r="AM5" s="342"/>
    </row>
    <row r="6" spans="1:39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10</v>
      </c>
      <c r="AB6" s="347">
        <v>26</v>
      </c>
      <c r="AC6" s="349">
        <v>6.0000000000000001E-3</v>
      </c>
      <c r="AD6" s="351">
        <v>0</v>
      </c>
      <c r="AE6" s="358">
        <f>12.54*AB6</f>
        <v>326.03999999999996</v>
      </c>
      <c r="AF6" s="22"/>
      <c r="AG6" s="23"/>
      <c r="AH6" s="24"/>
      <c r="AI6" s="14"/>
      <c r="AJ6" s="25"/>
      <c r="AK6" s="14"/>
      <c r="AL6" s="14"/>
      <c r="AM6" s="14"/>
    </row>
    <row r="7" spans="1:39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359"/>
      <c r="AF7" s="22"/>
      <c r="AG7" s="23"/>
      <c r="AH7" s="23"/>
      <c r="AI7" s="14"/>
      <c r="AJ7" s="26"/>
      <c r="AK7" s="14"/>
      <c r="AL7" s="14"/>
      <c r="AM7" s="14"/>
    </row>
    <row r="8" spans="1:39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60</v>
      </c>
      <c r="AB8" s="28">
        <v>54</v>
      </c>
      <c r="AC8" s="29">
        <v>4.7699999999999999E-2</v>
      </c>
      <c r="AD8" s="30">
        <v>0</v>
      </c>
      <c r="AE8" s="304">
        <f>12.54*AB8</f>
        <v>677.16</v>
      </c>
      <c r="AF8" s="22"/>
      <c r="AG8" s="23"/>
      <c r="AH8" s="24"/>
      <c r="AI8" s="14"/>
      <c r="AJ8" s="25"/>
      <c r="AK8" s="14"/>
      <c r="AL8" s="14"/>
      <c r="AM8" s="14"/>
    </row>
    <row r="9" spans="1:39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304">
        <v>0</v>
      </c>
      <c r="AF9" s="23"/>
      <c r="AG9" s="14"/>
      <c r="AH9" s="14"/>
      <c r="AI9" s="14"/>
      <c r="AJ9" s="14"/>
      <c r="AK9" s="14"/>
      <c r="AL9" s="14"/>
      <c r="AM9" s="14"/>
    </row>
    <row r="10" spans="1:39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>
        <v>0</v>
      </c>
      <c r="AB10" s="28">
        <v>0</v>
      </c>
      <c r="AC10" s="29">
        <v>0</v>
      </c>
      <c r="AD10" s="30">
        <v>0</v>
      </c>
      <c r="AE10" s="304">
        <f>12.54*AB10</f>
        <v>0</v>
      </c>
      <c r="AF10" s="23"/>
      <c r="AG10" s="14"/>
      <c r="AH10" s="14"/>
      <c r="AI10" s="14"/>
      <c r="AJ10" s="14"/>
      <c r="AK10" s="14"/>
      <c r="AL10" s="14"/>
      <c r="AM10" s="14"/>
    </row>
    <row r="11" spans="1:39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70</v>
      </c>
      <c r="AB11" s="37">
        <f t="shared" si="1"/>
        <v>80</v>
      </c>
      <c r="AC11" s="38" t="s">
        <v>53</v>
      </c>
      <c r="AD11" s="39">
        <f>SUM(AD6:AD9)</f>
        <v>0</v>
      </c>
      <c r="AE11" s="305">
        <f>SUM(AE6:AE9)</f>
        <v>1003.1999999999999</v>
      </c>
      <c r="AF11" s="35"/>
      <c r="AG11" s="35"/>
      <c r="AH11" s="35"/>
      <c r="AI11" s="35"/>
      <c r="AJ11" s="35"/>
      <c r="AK11" s="35"/>
      <c r="AL11" s="35"/>
      <c r="AM11" s="35"/>
    </row>
    <row r="12" spans="1:39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55" t="s">
        <v>75</v>
      </c>
      <c r="AF14" s="342" t="s">
        <v>56</v>
      </c>
      <c r="AG14" s="342" t="s">
        <v>23</v>
      </c>
      <c r="AH14" s="342" t="s">
        <v>24</v>
      </c>
      <c r="AI14" s="342" t="s">
        <v>25</v>
      </c>
      <c r="AJ14" s="342" t="s">
        <v>26</v>
      </c>
      <c r="AK14" s="342" t="s">
        <v>27</v>
      </c>
      <c r="AL14" s="342" t="s">
        <v>28</v>
      </c>
      <c r="AM14" s="342" t="s">
        <v>29</v>
      </c>
    </row>
    <row r="15" spans="1:39" ht="44.25" customHeight="1" x14ac:dyDescent="0.25">
      <c r="A15" s="342"/>
      <c r="B15" s="342"/>
      <c r="C15" s="342"/>
      <c r="D15" s="342"/>
      <c r="E15" s="334" t="s">
        <v>30</v>
      </c>
      <c r="F15" s="334" t="s">
        <v>31</v>
      </c>
      <c r="G15" s="334" t="s">
        <v>30</v>
      </c>
      <c r="H15" s="334" t="s">
        <v>31</v>
      </c>
      <c r="I15" s="334" t="s">
        <v>32</v>
      </c>
      <c r="J15" s="334" t="s">
        <v>31</v>
      </c>
      <c r="K15" s="334" t="s">
        <v>32</v>
      </c>
      <c r="L15" s="42" t="s">
        <v>31</v>
      </c>
      <c r="M15" s="337" t="s">
        <v>32</v>
      </c>
      <c r="N15" s="337" t="s">
        <v>31</v>
      </c>
      <c r="O15" s="337" t="s">
        <v>32</v>
      </c>
      <c r="P15" s="337" t="s">
        <v>31</v>
      </c>
      <c r="Q15" s="337" t="s">
        <v>32</v>
      </c>
      <c r="R15" s="337" t="s">
        <v>31</v>
      </c>
      <c r="S15" s="336" t="s">
        <v>34</v>
      </c>
      <c r="T15" s="336" t="s">
        <v>35</v>
      </c>
      <c r="U15" s="336" t="s">
        <v>34</v>
      </c>
      <c r="V15" s="336" t="s">
        <v>35</v>
      </c>
      <c r="W15" s="337" t="s">
        <v>36</v>
      </c>
      <c r="X15" s="337" t="s">
        <v>37</v>
      </c>
      <c r="Y15" s="357"/>
      <c r="Z15" s="357"/>
      <c r="AA15" s="342"/>
      <c r="AB15" s="342"/>
      <c r="AC15" s="342"/>
      <c r="AD15" s="342"/>
      <c r="AE15" s="356"/>
      <c r="AF15" s="342"/>
      <c r="AG15" s="342"/>
      <c r="AH15" s="342"/>
      <c r="AI15" s="342"/>
      <c r="AJ15" s="342"/>
      <c r="AK15" s="342"/>
      <c r="AL15" s="342"/>
      <c r="AM15" s="342"/>
    </row>
    <row r="16" spans="1:39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88</v>
      </c>
      <c r="AB16" s="347">
        <v>77</v>
      </c>
      <c r="AC16" s="349">
        <v>7.1300000000000002E-2</v>
      </c>
      <c r="AD16" s="351">
        <v>0.24399999999999999</v>
      </c>
      <c r="AE16" s="353">
        <f>18.91*AB16</f>
        <v>1456.07</v>
      </c>
      <c r="AF16" s="52"/>
      <c r="AG16" s="43"/>
      <c r="AH16" s="43"/>
      <c r="AI16" s="53"/>
      <c r="AJ16" s="54"/>
      <c r="AK16" s="43"/>
      <c r="AL16" s="43"/>
      <c r="AM16" s="43"/>
    </row>
    <row r="17" spans="1:39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354"/>
      <c r="AF17" s="52"/>
      <c r="AG17" s="43"/>
      <c r="AH17" s="56"/>
      <c r="AI17" s="53"/>
      <c r="AJ17" s="54"/>
      <c r="AK17" s="43"/>
      <c r="AL17" s="43"/>
      <c r="AM17" s="43"/>
    </row>
    <row r="18" spans="1:39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335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304">
        <v>0</v>
      </c>
      <c r="AF18" s="52"/>
      <c r="AG18" s="43"/>
      <c r="AH18" s="59"/>
      <c r="AI18" s="53"/>
      <c r="AJ18" s="54"/>
      <c r="AK18" s="43"/>
      <c r="AL18" s="43"/>
      <c r="AM18" s="43"/>
    </row>
    <row r="19" spans="1:39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335"/>
      <c r="X19" s="51"/>
      <c r="Y19" s="51"/>
      <c r="Z19" s="66"/>
      <c r="AA19" s="28">
        <v>35</v>
      </c>
      <c r="AB19" s="28">
        <v>69</v>
      </c>
      <c r="AC19" s="29">
        <v>0.106</v>
      </c>
      <c r="AD19" s="30">
        <v>1.7030000000000001</v>
      </c>
      <c r="AE19" s="304">
        <f>28.66*AB19</f>
        <v>1977.54</v>
      </c>
      <c r="AF19" s="52"/>
      <c r="AG19" s="56"/>
      <c r="AH19" s="24"/>
      <c r="AI19" s="53"/>
      <c r="AJ19" s="54"/>
      <c r="AK19" s="43"/>
      <c r="AL19" s="43"/>
      <c r="AM19" s="43"/>
    </row>
    <row r="20" spans="1:39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123</v>
      </c>
      <c r="AB20" s="71">
        <f t="shared" si="3"/>
        <v>146</v>
      </c>
      <c r="AC20" s="72" t="s">
        <v>53</v>
      </c>
      <c r="AD20" s="282">
        <f>SUM(AD16:AD19)</f>
        <v>1.9470000000000001</v>
      </c>
      <c r="AE20" s="305">
        <f>SUM(AE16:AE19)</f>
        <v>3433.6099999999997</v>
      </c>
      <c r="AF20" s="35"/>
      <c r="AG20" s="35"/>
      <c r="AH20" s="35"/>
      <c r="AI20" s="35"/>
      <c r="AJ20" s="35"/>
      <c r="AK20" s="35"/>
      <c r="AL20" s="35"/>
      <c r="AM20" s="35"/>
    </row>
    <row r="21" spans="1:39" x14ac:dyDescent="0.25">
      <c r="F21" s="74"/>
    </row>
    <row r="23" spans="1:39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301"/>
      <c r="AF23" s="86"/>
      <c r="AG23" s="87"/>
      <c r="AH23" s="88"/>
      <c r="AI23" s="75"/>
      <c r="AJ23" s="89"/>
      <c r="AK23" s="75"/>
      <c r="AL23" s="75"/>
      <c r="AM23" s="75"/>
    </row>
    <row r="24" spans="1:39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302"/>
      <c r="AF24" s="101"/>
      <c r="AG24" s="90"/>
      <c r="AH24" s="102"/>
      <c r="AI24" s="103"/>
      <c r="AJ24" s="104"/>
      <c r="AK24" s="90"/>
      <c r="AL24" s="90"/>
      <c r="AM24" s="90"/>
    </row>
    <row r="25" spans="1:39" ht="15" x14ac:dyDescent="0.25">
      <c r="L25"/>
    </row>
  </sheetData>
  <mergeCells count="77">
    <mergeCell ref="A1:F1"/>
    <mergeCell ref="A4:A5"/>
    <mergeCell ref="B4:B5"/>
    <mergeCell ref="C4:C5"/>
    <mergeCell ref="D4:D5"/>
    <mergeCell ref="E4:F4"/>
    <mergeCell ref="AA4:AA5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Y5"/>
    <mergeCell ref="Z4:Z5"/>
    <mergeCell ref="AM4:AM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E6:AE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D6:AD7"/>
    <mergeCell ref="AM14:AM15"/>
    <mergeCell ref="Y16:Y17"/>
    <mergeCell ref="Z16:Z17"/>
    <mergeCell ref="AA16:AA17"/>
    <mergeCell ref="AB16:AB17"/>
    <mergeCell ref="AC16:AC17"/>
    <mergeCell ref="AD16:AD17"/>
    <mergeCell ref="AE16:AE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20:D20"/>
    <mergeCell ref="B23:H23"/>
    <mergeCell ref="B24:H24"/>
    <mergeCell ref="AK14:AK15"/>
    <mergeCell ref="AL14:AL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5"/>
  <sheetViews>
    <sheetView topLeftCell="A16" zoomScale="85" zoomScaleNormal="85" workbookViewId="0">
      <pane xSplit="8" topLeftCell="AA1" activePane="topRight" state="frozen"/>
      <selection pane="topRight" activeCell="E32" sqref="E32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22.28515625" style="1" customWidth="1"/>
    <col min="32" max="32" width="75.28515625" style="1" customWidth="1"/>
    <col min="33" max="34" width="19.28515625" style="1" hidden="1" customWidth="1"/>
    <col min="35" max="35" width="11.28515625" style="1" hidden="1" customWidth="1"/>
    <col min="36" max="38" width="0" style="1" hidden="1" customWidth="1"/>
    <col min="39" max="39" width="21.28515625" style="1" hidden="1" customWidth="1"/>
    <col min="40" max="40" width="26.28515625" style="2" customWidth="1"/>
    <col min="41" max="16384" width="9.140625" style="2"/>
  </cols>
  <sheetData>
    <row r="1" spans="1:39" ht="13.5" thickBot="1" x14ac:dyDescent="0.3">
      <c r="A1" s="366" t="s">
        <v>0</v>
      </c>
      <c r="B1" s="367"/>
      <c r="C1" s="367"/>
      <c r="D1" s="367"/>
      <c r="E1" s="367"/>
      <c r="F1" s="368"/>
    </row>
    <row r="2" spans="1:39" ht="26.25" thickBot="1" x14ac:dyDescent="0.3">
      <c r="A2" s="3" t="s">
        <v>1</v>
      </c>
      <c r="B2" s="4">
        <v>46293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55" t="s">
        <v>75</v>
      </c>
      <c r="AF4" s="342" t="s">
        <v>22</v>
      </c>
      <c r="AG4" s="342" t="s">
        <v>23</v>
      </c>
      <c r="AH4" s="342" t="s">
        <v>24</v>
      </c>
      <c r="AI4" s="342" t="s">
        <v>25</v>
      </c>
      <c r="AJ4" s="342" t="s">
        <v>26</v>
      </c>
      <c r="AK4" s="342" t="s">
        <v>27</v>
      </c>
      <c r="AL4" s="342" t="s">
        <v>28</v>
      </c>
      <c r="AM4" s="342" t="s">
        <v>29</v>
      </c>
    </row>
    <row r="5" spans="1:39" ht="39" customHeight="1" x14ac:dyDescent="0.25">
      <c r="A5" s="342"/>
      <c r="B5" s="342"/>
      <c r="C5" s="342"/>
      <c r="D5" s="342"/>
      <c r="E5" s="330" t="s">
        <v>30</v>
      </c>
      <c r="F5" s="330" t="s">
        <v>31</v>
      </c>
      <c r="G5" s="330" t="s">
        <v>30</v>
      </c>
      <c r="H5" s="330" t="s">
        <v>31</v>
      </c>
      <c r="I5" s="330" t="s">
        <v>32</v>
      </c>
      <c r="J5" s="330" t="s">
        <v>31</v>
      </c>
      <c r="K5" s="330" t="s">
        <v>33</v>
      </c>
      <c r="L5" s="330" t="s">
        <v>31</v>
      </c>
      <c r="M5" s="333" t="s">
        <v>32</v>
      </c>
      <c r="N5" s="333" t="s">
        <v>31</v>
      </c>
      <c r="O5" s="333" t="s">
        <v>32</v>
      </c>
      <c r="P5" s="12" t="s">
        <v>31</v>
      </c>
      <c r="Q5" s="333" t="s">
        <v>32</v>
      </c>
      <c r="R5" s="12" t="s">
        <v>31</v>
      </c>
      <c r="S5" s="332" t="s">
        <v>34</v>
      </c>
      <c r="T5" s="332" t="s">
        <v>35</v>
      </c>
      <c r="U5" s="330" t="s">
        <v>34</v>
      </c>
      <c r="V5" s="330" t="s">
        <v>35</v>
      </c>
      <c r="W5" s="333" t="s">
        <v>36</v>
      </c>
      <c r="X5" s="333" t="s">
        <v>37</v>
      </c>
      <c r="Y5" s="357"/>
      <c r="Z5" s="357"/>
      <c r="AA5" s="342"/>
      <c r="AB5" s="342"/>
      <c r="AC5" s="342"/>
      <c r="AD5" s="342"/>
      <c r="AE5" s="356"/>
      <c r="AF5" s="342"/>
      <c r="AG5" s="342"/>
      <c r="AH5" s="342"/>
      <c r="AI5" s="342"/>
      <c r="AJ5" s="342"/>
      <c r="AK5" s="342"/>
      <c r="AL5" s="342"/>
      <c r="AM5" s="342"/>
    </row>
    <row r="6" spans="1:39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144</v>
      </c>
      <c r="AB6" s="347">
        <v>146</v>
      </c>
      <c r="AC6" s="349">
        <v>8.1500000000000003E-2</v>
      </c>
      <c r="AD6" s="351">
        <v>4.0000000000000001E-3</v>
      </c>
      <c r="AE6" s="358">
        <f>12.54*AB6</f>
        <v>1830.84</v>
      </c>
      <c r="AF6" s="22"/>
      <c r="AG6" s="23"/>
      <c r="AH6" s="24"/>
      <c r="AI6" s="14"/>
      <c r="AJ6" s="25"/>
      <c r="AK6" s="14"/>
      <c r="AL6" s="14"/>
      <c r="AM6" s="14"/>
    </row>
    <row r="7" spans="1:39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359"/>
      <c r="AF7" s="22"/>
      <c r="AG7" s="23"/>
      <c r="AH7" s="23"/>
      <c r="AI7" s="14"/>
      <c r="AJ7" s="26"/>
      <c r="AK7" s="14"/>
      <c r="AL7" s="14"/>
      <c r="AM7" s="14"/>
    </row>
    <row r="8" spans="1:39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8</v>
      </c>
      <c r="AB8" s="28">
        <v>9</v>
      </c>
      <c r="AC8" s="29">
        <v>0</v>
      </c>
      <c r="AD8" s="30">
        <v>0</v>
      </c>
      <c r="AE8" s="304">
        <f>12.54*AB8</f>
        <v>112.85999999999999</v>
      </c>
      <c r="AF8" s="22"/>
      <c r="AG8" s="23"/>
      <c r="AH8" s="24"/>
      <c r="AI8" s="14"/>
      <c r="AJ8" s="25"/>
      <c r="AK8" s="14"/>
      <c r="AL8" s="14"/>
      <c r="AM8" s="14"/>
    </row>
    <row r="9" spans="1:39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304">
        <v>0</v>
      </c>
      <c r="AF9" s="23"/>
      <c r="AG9" s="14"/>
      <c r="AH9" s="14"/>
      <c r="AI9" s="14"/>
      <c r="AJ9" s="14"/>
      <c r="AK9" s="14"/>
      <c r="AL9" s="14"/>
      <c r="AM9" s="14"/>
    </row>
    <row r="10" spans="1:39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>
        <v>0</v>
      </c>
      <c r="AB10" s="28">
        <v>0</v>
      </c>
      <c r="AC10" s="29">
        <v>0</v>
      </c>
      <c r="AD10" s="30">
        <v>0</v>
      </c>
      <c r="AE10" s="304">
        <f>12.54*AB10</f>
        <v>0</v>
      </c>
      <c r="AF10" s="23"/>
      <c r="AG10" s="14"/>
      <c r="AH10" s="14"/>
      <c r="AI10" s="14"/>
      <c r="AJ10" s="14"/>
      <c r="AK10" s="14"/>
      <c r="AL10" s="14"/>
      <c r="AM10" s="14"/>
    </row>
    <row r="11" spans="1:39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152</v>
      </c>
      <c r="AB11" s="37">
        <f t="shared" si="1"/>
        <v>155</v>
      </c>
      <c r="AC11" s="38" t="s">
        <v>53</v>
      </c>
      <c r="AD11" s="39">
        <f>SUM(AD6:AD9)</f>
        <v>4.0000000000000001E-3</v>
      </c>
      <c r="AE11" s="305">
        <f>SUM(AE6:AE9)</f>
        <v>1943.6999999999998</v>
      </c>
      <c r="AF11" s="35"/>
      <c r="AG11" s="35"/>
      <c r="AH11" s="35"/>
      <c r="AI11" s="35"/>
      <c r="AJ11" s="35"/>
      <c r="AK11" s="35"/>
      <c r="AL11" s="35"/>
      <c r="AM11" s="35"/>
    </row>
    <row r="12" spans="1:39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55" t="s">
        <v>75</v>
      </c>
      <c r="AF14" s="342" t="s">
        <v>56</v>
      </c>
      <c r="AG14" s="342" t="s">
        <v>23</v>
      </c>
      <c r="AH14" s="342" t="s">
        <v>24</v>
      </c>
      <c r="AI14" s="342" t="s">
        <v>25</v>
      </c>
      <c r="AJ14" s="342" t="s">
        <v>26</v>
      </c>
      <c r="AK14" s="342" t="s">
        <v>27</v>
      </c>
      <c r="AL14" s="342" t="s">
        <v>28</v>
      </c>
      <c r="AM14" s="342" t="s">
        <v>29</v>
      </c>
    </row>
    <row r="15" spans="1:39" ht="44.25" customHeight="1" x14ac:dyDescent="0.25">
      <c r="A15" s="342"/>
      <c r="B15" s="342"/>
      <c r="C15" s="342"/>
      <c r="D15" s="342"/>
      <c r="E15" s="330" t="s">
        <v>30</v>
      </c>
      <c r="F15" s="330" t="s">
        <v>31</v>
      </c>
      <c r="G15" s="330" t="s">
        <v>30</v>
      </c>
      <c r="H15" s="330" t="s">
        <v>31</v>
      </c>
      <c r="I15" s="330" t="s">
        <v>32</v>
      </c>
      <c r="J15" s="330" t="s">
        <v>31</v>
      </c>
      <c r="K15" s="330" t="s">
        <v>32</v>
      </c>
      <c r="L15" s="42" t="s">
        <v>31</v>
      </c>
      <c r="M15" s="333" t="s">
        <v>32</v>
      </c>
      <c r="N15" s="333" t="s">
        <v>31</v>
      </c>
      <c r="O15" s="333" t="s">
        <v>32</v>
      </c>
      <c r="P15" s="333" t="s">
        <v>31</v>
      </c>
      <c r="Q15" s="333" t="s">
        <v>32</v>
      </c>
      <c r="R15" s="333" t="s">
        <v>31</v>
      </c>
      <c r="S15" s="332" t="s">
        <v>34</v>
      </c>
      <c r="T15" s="332" t="s">
        <v>35</v>
      </c>
      <c r="U15" s="332" t="s">
        <v>34</v>
      </c>
      <c r="V15" s="332" t="s">
        <v>35</v>
      </c>
      <c r="W15" s="333" t="s">
        <v>36</v>
      </c>
      <c r="X15" s="333" t="s">
        <v>37</v>
      </c>
      <c r="Y15" s="357"/>
      <c r="Z15" s="357"/>
      <c r="AA15" s="342"/>
      <c r="AB15" s="342"/>
      <c r="AC15" s="342"/>
      <c r="AD15" s="342"/>
      <c r="AE15" s="356"/>
      <c r="AF15" s="342"/>
      <c r="AG15" s="342"/>
      <c r="AH15" s="342"/>
      <c r="AI15" s="342"/>
      <c r="AJ15" s="342"/>
      <c r="AK15" s="342"/>
      <c r="AL15" s="342"/>
      <c r="AM15" s="342"/>
    </row>
    <row r="16" spans="1:39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108</v>
      </c>
      <c r="AB16" s="347">
        <v>102</v>
      </c>
      <c r="AC16" s="349">
        <v>0</v>
      </c>
      <c r="AD16" s="351">
        <v>0.24099999999999999</v>
      </c>
      <c r="AE16" s="353">
        <f>18.91*AB16</f>
        <v>1928.82</v>
      </c>
      <c r="AF16" s="52"/>
      <c r="AG16" s="43"/>
      <c r="AH16" s="43"/>
      <c r="AI16" s="53"/>
      <c r="AJ16" s="54"/>
      <c r="AK16" s="43"/>
      <c r="AL16" s="43"/>
      <c r="AM16" s="43"/>
    </row>
    <row r="17" spans="1:39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354"/>
      <c r="AF17" s="52"/>
      <c r="AG17" s="43"/>
      <c r="AH17" s="56"/>
      <c r="AI17" s="53"/>
      <c r="AJ17" s="54"/>
      <c r="AK17" s="43"/>
      <c r="AL17" s="43"/>
      <c r="AM17" s="43"/>
    </row>
    <row r="18" spans="1:39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331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304">
        <v>0</v>
      </c>
      <c r="AF18" s="52"/>
      <c r="AG18" s="43"/>
      <c r="AH18" s="59"/>
      <c r="AI18" s="53"/>
      <c r="AJ18" s="54"/>
      <c r="AK18" s="43"/>
      <c r="AL18" s="43"/>
      <c r="AM18" s="43"/>
    </row>
    <row r="19" spans="1:39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331"/>
      <c r="X19" s="51"/>
      <c r="Y19" s="51"/>
      <c r="Z19" s="66"/>
      <c r="AA19" s="28">
        <v>28</v>
      </c>
      <c r="AB19" s="28">
        <v>43</v>
      </c>
      <c r="AC19" s="29">
        <v>0</v>
      </c>
      <c r="AD19" s="30">
        <v>1.7709999999999999</v>
      </c>
      <c r="AE19" s="304">
        <f>28.66*AB19</f>
        <v>1232.3800000000001</v>
      </c>
      <c r="AF19" s="52"/>
      <c r="AG19" s="56"/>
      <c r="AH19" s="24"/>
      <c r="AI19" s="53"/>
      <c r="AJ19" s="54"/>
      <c r="AK19" s="43"/>
      <c r="AL19" s="43"/>
      <c r="AM19" s="43"/>
    </row>
    <row r="20" spans="1:39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136</v>
      </c>
      <c r="AB20" s="71">
        <f t="shared" si="3"/>
        <v>145</v>
      </c>
      <c r="AC20" s="72" t="s">
        <v>53</v>
      </c>
      <c r="AD20" s="282">
        <f>SUM(AD16:AD19)</f>
        <v>2.012</v>
      </c>
      <c r="AE20" s="305">
        <f>SUM(AE16:AE19)</f>
        <v>3161.2</v>
      </c>
      <c r="AF20" s="35"/>
      <c r="AG20" s="35"/>
      <c r="AH20" s="35"/>
      <c r="AI20" s="35"/>
      <c r="AJ20" s="35"/>
      <c r="AK20" s="35"/>
      <c r="AL20" s="35"/>
      <c r="AM20" s="35"/>
    </row>
    <row r="21" spans="1:39" x14ac:dyDescent="0.25">
      <c r="F21" s="74"/>
    </row>
    <row r="23" spans="1:39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301"/>
      <c r="AF23" s="86"/>
      <c r="AG23" s="87"/>
      <c r="AH23" s="88"/>
      <c r="AI23" s="75"/>
      <c r="AJ23" s="89"/>
      <c r="AK23" s="75"/>
      <c r="AL23" s="75"/>
      <c r="AM23" s="75"/>
    </row>
    <row r="24" spans="1:39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302"/>
      <c r="AF24" s="101"/>
      <c r="AG24" s="90"/>
      <c r="AH24" s="102"/>
      <c r="AI24" s="103"/>
      <c r="AJ24" s="104"/>
      <c r="AK24" s="90"/>
      <c r="AL24" s="90"/>
      <c r="AM24" s="90"/>
    </row>
    <row r="25" spans="1:39" ht="15" x14ac:dyDescent="0.25">
      <c r="L25"/>
    </row>
  </sheetData>
  <mergeCells count="77">
    <mergeCell ref="A20:D20"/>
    <mergeCell ref="B23:H23"/>
    <mergeCell ref="B24:H24"/>
    <mergeCell ref="AK14:AK15"/>
    <mergeCell ref="AL14:AL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M14:AM15"/>
    <mergeCell ref="Y16:Y17"/>
    <mergeCell ref="Z16:Z17"/>
    <mergeCell ref="AA16:AA17"/>
    <mergeCell ref="AB16:AB17"/>
    <mergeCell ref="AC16:AC17"/>
    <mergeCell ref="AD16:AD17"/>
    <mergeCell ref="AE16:AE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E6:AE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D6:AD7"/>
    <mergeCell ref="AM4:AM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A4:AA5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Y5"/>
    <mergeCell ref="Z4:Z5"/>
    <mergeCell ref="A1:F1"/>
    <mergeCell ref="A4:A5"/>
    <mergeCell ref="B4:B5"/>
    <mergeCell ref="C4:C5"/>
    <mergeCell ref="D4:D5"/>
    <mergeCell ref="E4:F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5"/>
  <sheetViews>
    <sheetView topLeftCell="A7" zoomScale="85" zoomScaleNormal="85" workbookViewId="0">
      <pane xSplit="8" topLeftCell="AA1" activePane="topRight" state="frozen"/>
      <selection pane="topRight" activeCell="AB18" sqref="AB18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22.28515625" style="1" customWidth="1"/>
    <col min="32" max="32" width="75.28515625" style="1" customWidth="1"/>
    <col min="33" max="34" width="19.28515625" style="1" hidden="1" customWidth="1"/>
    <col min="35" max="35" width="11.28515625" style="1" hidden="1" customWidth="1"/>
    <col min="36" max="38" width="0" style="1" hidden="1" customWidth="1"/>
    <col min="39" max="39" width="21.28515625" style="1" hidden="1" customWidth="1"/>
    <col min="40" max="40" width="26.28515625" style="2" customWidth="1"/>
    <col min="41" max="16384" width="9.140625" style="2"/>
  </cols>
  <sheetData>
    <row r="1" spans="1:39" ht="13.5" thickBot="1" x14ac:dyDescent="0.3">
      <c r="A1" s="366" t="s">
        <v>0</v>
      </c>
      <c r="B1" s="367"/>
      <c r="C1" s="367"/>
      <c r="D1" s="367"/>
      <c r="E1" s="367"/>
      <c r="F1" s="368"/>
    </row>
    <row r="2" spans="1:39" ht="26.25" thickBot="1" x14ac:dyDescent="0.3">
      <c r="A2" s="3" t="s">
        <v>1</v>
      </c>
      <c r="B2" s="4">
        <v>46291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55" t="s">
        <v>75</v>
      </c>
      <c r="AF4" s="342" t="s">
        <v>22</v>
      </c>
      <c r="AG4" s="342" t="s">
        <v>23</v>
      </c>
      <c r="AH4" s="342" t="s">
        <v>24</v>
      </c>
      <c r="AI4" s="342" t="s">
        <v>25</v>
      </c>
      <c r="AJ4" s="342" t="s">
        <v>26</v>
      </c>
      <c r="AK4" s="342" t="s">
        <v>27</v>
      </c>
      <c r="AL4" s="342" t="s">
        <v>28</v>
      </c>
      <c r="AM4" s="342" t="s">
        <v>29</v>
      </c>
    </row>
    <row r="5" spans="1:39" ht="39" customHeight="1" x14ac:dyDescent="0.25">
      <c r="A5" s="342"/>
      <c r="B5" s="342"/>
      <c r="C5" s="342"/>
      <c r="D5" s="342"/>
      <c r="E5" s="326" t="s">
        <v>30</v>
      </c>
      <c r="F5" s="326" t="s">
        <v>31</v>
      </c>
      <c r="G5" s="326" t="s">
        <v>30</v>
      </c>
      <c r="H5" s="326" t="s">
        <v>31</v>
      </c>
      <c r="I5" s="326" t="s">
        <v>32</v>
      </c>
      <c r="J5" s="326" t="s">
        <v>31</v>
      </c>
      <c r="K5" s="326" t="s">
        <v>33</v>
      </c>
      <c r="L5" s="326" t="s">
        <v>31</v>
      </c>
      <c r="M5" s="329" t="s">
        <v>32</v>
      </c>
      <c r="N5" s="329" t="s">
        <v>31</v>
      </c>
      <c r="O5" s="329" t="s">
        <v>32</v>
      </c>
      <c r="P5" s="12" t="s">
        <v>31</v>
      </c>
      <c r="Q5" s="329" t="s">
        <v>32</v>
      </c>
      <c r="R5" s="12" t="s">
        <v>31</v>
      </c>
      <c r="S5" s="328" t="s">
        <v>34</v>
      </c>
      <c r="T5" s="328" t="s">
        <v>35</v>
      </c>
      <c r="U5" s="326" t="s">
        <v>34</v>
      </c>
      <c r="V5" s="326" t="s">
        <v>35</v>
      </c>
      <c r="W5" s="329" t="s">
        <v>36</v>
      </c>
      <c r="X5" s="329" t="s">
        <v>37</v>
      </c>
      <c r="Y5" s="357"/>
      <c r="Z5" s="357"/>
      <c r="AA5" s="342"/>
      <c r="AB5" s="342"/>
      <c r="AC5" s="342"/>
      <c r="AD5" s="342"/>
      <c r="AE5" s="356"/>
      <c r="AF5" s="342"/>
      <c r="AG5" s="342"/>
      <c r="AH5" s="342"/>
      <c r="AI5" s="342"/>
      <c r="AJ5" s="342"/>
      <c r="AK5" s="342"/>
      <c r="AL5" s="342"/>
      <c r="AM5" s="342"/>
    </row>
    <row r="6" spans="1:39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132</v>
      </c>
      <c r="AB6" s="347">
        <v>126</v>
      </c>
      <c r="AC6" s="349">
        <v>5.5599999999999997E-2</v>
      </c>
      <c r="AD6" s="351">
        <v>8.0000000000000002E-3</v>
      </c>
      <c r="AE6" s="358">
        <f>12.54*AB6</f>
        <v>1580.04</v>
      </c>
      <c r="AF6" s="22"/>
      <c r="AG6" s="23"/>
      <c r="AH6" s="24"/>
      <c r="AI6" s="14"/>
      <c r="AJ6" s="25"/>
      <c r="AK6" s="14"/>
      <c r="AL6" s="14"/>
      <c r="AM6" s="14"/>
    </row>
    <row r="7" spans="1:39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359"/>
      <c r="AF7" s="22"/>
      <c r="AG7" s="23"/>
      <c r="AH7" s="23"/>
      <c r="AI7" s="14"/>
      <c r="AJ7" s="26"/>
      <c r="AK7" s="14"/>
      <c r="AL7" s="14"/>
      <c r="AM7" s="14"/>
    </row>
    <row r="8" spans="1:39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0</v>
      </c>
      <c r="AB8" s="28">
        <v>0</v>
      </c>
      <c r="AC8" s="29">
        <v>0</v>
      </c>
      <c r="AD8" s="30">
        <v>0</v>
      </c>
      <c r="AE8" s="304">
        <f>12.54*AB8</f>
        <v>0</v>
      </c>
      <c r="AF8" s="22"/>
      <c r="AG8" s="23"/>
      <c r="AH8" s="24"/>
      <c r="AI8" s="14"/>
      <c r="AJ8" s="25"/>
      <c r="AK8" s="14"/>
      <c r="AL8" s="14"/>
      <c r="AM8" s="14"/>
    </row>
    <row r="9" spans="1:39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304">
        <v>0</v>
      </c>
      <c r="AF9" s="23"/>
      <c r="AG9" s="14"/>
      <c r="AH9" s="14"/>
      <c r="AI9" s="14"/>
      <c r="AJ9" s="14"/>
      <c r="AK9" s="14"/>
      <c r="AL9" s="14"/>
      <c r="AM9" s="14"/>
    </row>
    <row r="10" spans="1:39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>
        <v>0</v>
      </c>
      <c r="AB10" s="28">
        <v>0</v>
      </c>
      <c r="AC10" s="29">
        <v>0</v>
      </c>
      <c r="AD10" s="30">
        <v>0</v>
      </c>
      <c r="AE10" s="304">
        <f>12.54*AB10</f>
        <v>0</v>
      </c>
      <c r="AF10" s="23"/>
      <c r="AG10" s="14"/>
      <c r="AH10" s="14"/>
      <c r="AI10" s="14"/>
      <c r="AJ10" s="14"/>
      <c r="AK10" s="14"/>
      <c r="AL10" s="14"/>
      <c r="AM10" s="14"/>
    </row>
    <row r="11" spans="1:39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132</v>
      </c>
      <c r="AB11" s="37">
        <f t="shared" si="1"/>
        <v>126</v>
      </c>
      <c r="AC11" s="38" t="s">
        <v>53</v>
      </c>
      <c r="AD11" s="39">
        <f>SUM(AD6:AD9)</f>
        <v>8.0000000000000002E-3</v>
      </c>
      <c r="AE11" s="305">
        <f>SUM(AE6:AE9)</f>
        <v>1580.04</v>
      </c>
      <c r="AF11" s="35"/>
      <c r="AG11" s="35"/>
      <c r="AH11" s="35"/>
      <c r="AI11" s="35"/>
      <c r="AJ11" s="35"/>
      <c r="AK11" s="35"/>
      <c r="AL11" s="35"/>
      <c r="AM11" s="35"/>
    </row>
    <row r="12" spans="1:39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55" t="s">
        <v>75</v>
      </c>
      <c r="AF14" s="342" t="s">
        <v>56</v>
      </c>
      <c r="AG14" s="342" t="s">
        <v>23</v>
      </c>
      <c r="AH14" s="342" t="s">
        <v>24</v>
      </c>
      <c r="AI14" s="342" t="s">
        <v>25</v>
      </c>
      <c r="AJ14" s="342" t="s">
        <v>26</v>
      </c>
      <c r="AK14" s="342" t="s">
        <v>27</v>
      </c>
      <c r="AL14" s="342" t="s">
        <v>28</v>
      </c>
      <c r="AM14" s="342" t="s">
        <v>29</v>
      </c>
    </row>
    <row r="15" spans="1:39" ht="44.25" customHeight="1" x14ac:dyDescent="0.25">
      <c r="A15" s="342"/>
      <c r="B15" s="342"/>
      <c r="C15" s="342"/>
      <c r="D15" s="342"/>
      <c r="E15" s="326" t="s">
        <v>30</v>
      </c>
      <c r="F15" s="326" t="s">
        <v>31</v>
      </c>
      <c r="G15" s="326" t="s">
        <v>30</v>
      </c>
      <c r="H15" s="326" t="s">
        <v>31</v>
      </c>
      <c r="I15" s="326" t="s">
        <v>32</v>
      </c>
      <c r="J15" s="326" t="s">
        <v>31</v>
      </c>
      <c r="K15" s="326" t="s">
        <v>32</v>
      </c>
      <c r="L15" s="42" t="s">
        <v>31</v>
      </c>
      <c r="M15" s="329" t="s">
        <v>32</v>
      </c>
      <c r="N15" s="329" t="s">
        <v>31</v>
      </c>
      <c r="O15" s="329" t="s">
        <v>32</v>
      </c>
      <c r="P15" s="329" t="s">
        <v>31</v>
      </c>
      <c r="Q15" s="329" t="s">
        <v>32</v>
      </c>
      <c r="R15" s="329" t="s">
        <v>31</v>
      </c>
      <c r="S15" s="328" t="s">
        <v>34</v>
      </c>
      <c r="T15" s="328" t="s">
        <v>35</v>
      </c>
      <c r="U15" s="328" t="s">
        <v>34</v>
      </c>
      <c r="V15" s="328" t="s">
        <v>35</v>
      </c>
      <c r="W15" s="329" t="s">
        <v>36</v>
      </c>
      <c r="X15" s="329" t="s">
        <v>37</v>
      </c>
      <c r="Y15" s="357"/>
      <c r="Z15" s="357"/>
      <c r="AA15" s="342"/>
      <c r="AB15" s="342"/>
      <c r="AC15" s="342"/>
      <c r="AD15" s="342"/>
      <c r="AE15" s="356"/>
      <c r="AF15" s="342"/>
      <c r="AG15" s="342"/>
      <c r="AH15" s="342"/>
      <c r="AI15" s="342"/>
      <c r="AJ15" s="342"/>
      <c r="AK15" s="342"/>
      <c r="AL15" s="342"/>
      <c r="AM15" s="342"/>
    </row>
    <row r="16" spans="1:39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0</v>
      </c>
      <c r="AB16" s="347">
        <v>0</v>
      </c>
      <c r="AC16" s="349">
        <v>0</v>
      </c>
      <c r="AD16" s="351">
        <v>0.245</v>
      </c>
      <c r="AE16" s="353">
        <f>18.91*AB16</f>
        <v>0</v>
      </c>
      <c r="AF16" s="52"/>
      <c r="AG16" s="43"/>
      <c r="AH16" s="43"/>
      <c r="AI16" s="53"/>
      <c r="AJ16" s="54"/>
      <c r="AK16" s="43"/>
      <c r="AL16" s="43"/>
      <c r="AM16" s="43"/>
    </row>
    <row r="17" spans="1:39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354"/>
      <c r="AF17" s="52"/>
      <c r="AG17" s="43"/>
      <c r="AH17" s="56"/>
      <c r="AI17" s="53"/>
      <c r="AJ17" s="54"/>
      <c r="AK17" s="43"/>
      <c r="AL17" s="43"/>
      <c r="AM17" s="43"/>
    </row>
    <row r="18" spans="1:39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327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304">
        <v>0</v>
      </c>
      <c r="AF18" s="52"/>
      <c r="AG18" s="43"/>
      <c r="AH18" s="59"/>
      <c r="AI18" s="53"/>
      <c r="AJ18" s="54"/>
      <c r="AK18" s="43"/>
      <c r="AL18" s="43"/>
      <c r="AM18" s="43"/>
    </row>
    <row r="19" spans="1:39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327"/>
      <c r="X19" s="51"/>
      <c r="Y19" s="51"/>
      <c r="Z19" s="66"/>
      <c r="AA19" s="28">
        <v>0</v>
      </c>
      <c r="AB19" s="28">
        <v>0</v>
      </c>
      <c r="AC19" s="29">
        <v>0</v>
      </c>
      <c r="AD19" s="30">
        <v>1.7869999999999999</v>
      </c>
      <c r="AE19" s="304">
        <f>28.66*AB19</f>
        <v>0</v>
      </c>
      <c r="AF19" s="52"/>
      <c r="AG19" s="56"/>
      <c r="AH19" s="24"/>
      <c r="AI19" s="53"/>
      <c r="AJ19" s="54"/>
      <c r="AK19" s="43"/>
      <c r="AL19" s="43"/>
      <c r="AM19" s="43"/>
    </row>
    <row r="20" spans="1:39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0</v>
      </c>
      <c r="AB20" s="71">
        <f t="shared" si="3"/>
        <v>0</v>
      </c>
      <c r="AC20" s="72" t="s">
        <v>53</v>
      </c>
      <c r="AD20" s="282">
        <f>SUM(AD16:AD19)</f>
        <v>2.032</v>
      </c>
      <c r="AE20" s="305">
        <f>SUM(AE16:AE19)</f>
        <v>0</v>
      </c>
      <c r="AF20" s="35"/>
      <c r="AG20" s="35"/>
      <c r="AH20" s="35"/>
      <c r="AI20" s="35"/>
      <c r="AJ20" s="35"/>
      <c r="AK20" s="35"/>
      <c r="AL20" s="35"/>
      <c r="AM20" s="35"/>
    </row>
    <row r="21" spans="1:39" x14ac:dyDescent="0.25">
      <c r="F21" s="74"/>
    </row>
    <row r="23" spans="1:39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301"/>
      <c r="AF23" s="86"/>
      <c r="AG23" s="87"/>
      <c r="AH23" s="88"/>
      <c r="AI23" s="75"/>
      <c r="AJ23" s="89"/>
      <c r="AK23" s="75"/>
      <c r="AL23" s="75"/>
      <c r="AM23" s="75"/>
    </row>
    <row r="24" spans="1:39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302"/>
      <c r="AF24" s="101"/>
      <c r="AG24" s="90"/>
      <c r="AH24" s="102"/>
      <c r="AI24" s="103"/>
      <c r="AJ24" s="104"/>
      <c r="AK24" s="90"/>
      <c r="AL24" s="90"/>
      <c r="AM24" s="90"/>
    </row>
    <row r="25" spans="1:39" ht="15" x14ac:dyDescent="0.25">
      <c r="L25"/>
    </row>
  </sheetData>
  <mergeCells count="77">
    <mergeCell ref="A1:F1"/>
    <mergeCell ref="A4:A5"/>
    <mergeCell ref="B4:B5"/>
    <mergeCell ref="C4:C5"/>
    <mergeCell ref="D4:D5"/>
    <mergeCell ref="E4:F4"/>
    <mergeCell ref="AA4:AA5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Y5"/>
    <mergeCell ref="Z4:Z5"/>
    <mergeCell ref="AM4:AM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E6:AE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D6:AD7"/>
    <mergeCell ref="AM14:AM15"/>
    <mergeCell ref="Y16:Y17"/>
    <mergeCell ref="Z16:Z17"/>
    <mergeCell ref="AA16:AA17"/>
    <mergeCell ref="AB16:AB17"/>
    <mergeCell ref="AC16:AC17"/>
    <mergeCell ref="AD16:AD17"/>
    <mergeCell ref="AE16:AE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20:D20"/>
    <mergeCell ref="B23:H23"/>
    <mergeCell ref="B24:H24"/>
    <mergeCell ref="AK14:AK15"/>
    <mergeCell ref="AL14:AL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5"/>
  <sheetViews>
    <sheetView topLeftCell="A16" zoomScale="85" zoomScaleNormal="85" workbookViewId="0">
      <pane xSplit="8" topLeftCell="AA1" activePane="topRight" state="frozen"/>
      <selection pane="topRight" activeCell="F30" sqref="F30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22.28515625" style="1" customWidth="1"/>
    <col min="32" max="32" width="75.28515625" style="1" customWidth="1"/>
    <col min="33" max="34" width="19.28515625" style="1" hidden="1" customWidth="1"/>
    <col min="35" max="35" width="11.28515625" style="1" hidden="1" customWidth="1"/>
    <col min="36" max="38" width="0" style="1" hidden="1" customWidth="1"/>
    <col min="39" max="39" width="21.28515625" style="1" hidden="1" customWidth="1"/>
    <col min="40" max="40" width="26.28515625" style="2" customWidth="1"/>
    <col min="41" max="16384" width="9.140625" style="2"/>
  </cols>
  <sheetData>
    <row r="1" spans="1:39" ht="13.5" thickBot="1" x14ac:dyDescent="0.3">
      <c r="A1" s="366" t="s">
        <v>0</v>
      </c>
      <c r="B1" s="367"/>
      <c r="C1" s="367"/>
      <c r="D1" s="367"/>
      <c r="E1" s="367"/>
      <c r="F1" s="368"/>
    </row>
    <row r="2" spans="1:39" ht="26.25" thickBot="1" x14ac:dyDescent="0.3">
      <c r="A2" s="3" t="s">
        <v>1</v>
      </c>
      <c r="B2" s="4">
        <v>46291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55" t="s">
        <v>75</v>
      </c>
      <c r="AF4" s="342" t="s">
        <v>22</v>
      </c>
      <c r="AG4" s="342" t="s">
        <v>23</v>
      </c>
      <c r="AH4" s="342" t="s">
        <v>24</v>
      </c>
      <c r="AI4" s="342" t="s">
        <v>25</v>
      </c>
      <c r="AJ4" s="342" t="s">
        <v>26</v>
      </c>
      <c r="AK4" s="342" t="s">
        <v>27</v>
      </c>
      <c r="AL4" s="342" t="s">
        <v>28</v>
      </c>
      <c r="AM4" s="342" t="s">
        <v>29</v>
      </c>
    </row>
    <row r="5" spans="1:39" ht="39" customHeight="1" x14ac:dyDescent="0.25">
      <c r="A5" s="342"/>
      <c r="B5" s="342"/>
      <c r="C5" s="342"/>
      <c r="D5" s="342"/>
      <c r="E5" s="326" t="s">
        <v>30</v>
      </c>
      <c r="F5" s="326" t="s">
        <v>31</v>
      </c>
      <c r="G5" s="326" t="s">
        <v>30</v>
      </c>
      <c r="H5" s="326" t="s">
        <v>31</v>
      </c>
      <c r="I5" s="326" t="s">
        <v>32</v>
      </c>
      <c r="J5" s="326" t="s">
        <v>31</v>
      </c>
      <c r="K5" s="326" t="s">
        <v>33</v>
      </c>
      <c r="L5" s="326" t="s">
        <v>31</v>
      </c>
      <c r="M5" s="329" t="s">
        <v>32</v>
      </c>
      <c r="N5" s="329" t="s">
        <v>31</v>
      </c>
      <c r="O5" s="329" t="s">
        <v>32</v>
      </c>
      <c r="P5" s="12" t="s">
        <v>31</v>
      </c>
      <c r="Q5" s="329" t="s">
        <v>32</v>
      </c>
      <c r="R5" s="12" t="s">
        <v>31</v>
      </c>
      <c r="S5" s="328" t="s">
        <v>34</v>
      </c>
      <c r="T5" s="328" t="s">
        <v>35</v>
      </c>
      <c r="U5" s="326" t="s">
        <v>34</v>
      </c>
      <c r="V5" s="326" t="s">
        <v>35</v>
      </c>
      <c r="W5" s="329" t="s">
        <v>36</v>
      </c>
      <c r="X5" s="329" t="s">
        <v>37</v>
      </c>
      <c r="Y5" s="357"/>
      <c r="Z5" s="357"/>
      <c r="AA5" s="342"/>
      <c r="AB5" s="342"/>
      <c r="AC5" s="342"/>
      <c r="AD5" s="342"/>
      <c r="AE5" s="356"/>
      <c r="AF5" s="342"/>
      <c r="AG5" s="342"/>
      <c r="AH5" s="342"/>
      <c r="AI5" s="342"/>
      <c r="AJ5" s="342"/>
      <c r="AK5" s="342"/>
      <c r="AL5" s="342"/>
      <c r="AM5" s="342"/>
    </row>
    <row r="6" spans="1:39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151</v>
      </c>
      <c r="AB6" s="347">
        <v>161</v>
      </c>
      <c r="AC6" s="349">
        <v>4.5499999999999999E-2</v>
      </c>
      <c r="AD6" s="351">
        <v>8.0000000000000002E-3</v>
      </c>
      <c r="AE6" s="358">
        <f>12.54*AB6</f>
        <v>2018.9399999999998</v>
      </c>
      <c r="AF6" s="22"/>
      <c r="AG6" s="23"/>
      <c r="AH6" s="24"/>
      <c r="AI6" s="14"/>
      <c r="AJ6" s="25"/>
      <c r="AK6" s="14"/>
      <c r="AL6" s="14"/>
      <c r="AM6" s="14"/>
    </row>
    <row r="7" spans="1:39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359"/>
      <c r="AF7" s="22"/>
      <c r="AG7" s="23"/>
      <c r="AH7" s="23"/>
      <c r="AI7" s="14"/>
      <c r="AJ7" s="26"/>
      <c r="AK7" s="14"/>
      <c r="AL7" s="14"/>
      <c r="AM7" s="14"/>
    </row>
    <row r="8" spans="1:39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0</v>
      </c>
      <c r="AB8" s="28">
        <v>19</v>
      </c>
      <c r="AC8" s="29">
        <v>0</v>
      </c>
      <c r="AD8" s="30">
        <v>0</v>
      </c>
      <c r="AE8" s="304">
        <f>12.54*AB8</f>
        <v>238.26</v>
      </c>
      <c r="AF8" s="22"/>
      <c r="AG8" s="23"/>
      <c r="AH8" s="24"/>
      <c r="AI8" s="14"/>
      <c r="AJ8" s="25"/>
      <c r="AK8" s="14"/>
      <c r="AL8" s="14"/>
      <c r="AM8" s="14"/>
    </row>
    <row r="9" spans="1:39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304">
        <v>0</v>
      </c>
      <c r="AF9" s="23"/>
      <c r="AG9" s="14"/>
      <c r="AH9" s="14"/>
      <c r="AI9" s="14"/>
      <c r="AJ9" s="14"/>
      <c r="AK9" s="14"/>
      <c r="AL9" s="14"/>
      <c r="AM9" s="14"/>
    </row>
    <row r="10" spans="1:39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>
        <v>0</v>
      </c>
      <c r="AB10" s="28">
        <v>0</v>
      </c>
      <c r="AC10" s="29">
        <v>0</v>
      </c>
      <c r="AD10" s="30">
        <v>0</v>
      </c>
      <c r="AE10" s="304">
        <f>12.54*AB10</f>
        <v>0</v>
      </c>
      <c r="AF10" s="23"/>
      <c r="AG10" s="14"/>
      <c r="AH10" s="14"/>
      <c r="AI10" s="14"/>
      <c r="AJ10" s="14"/>
      <c r="AK10" s="14"/>
      <c r="AL10" s="14"/>
      <c r="AM10" s="14"/>
    </row>
    <row r="11" spans="1:39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151</v>
      </c>
      <c r="AB11" s="37">
        <f t="shared" si="1"/>
        <v>180</v>
      </c>
      <c r="AC11" s="38" t="s">
        <v>53</v>
      </c>
      <c r="AD11" s="39">
        <f>SUM(AD6:AD9)</f>
        <v>8.0000000000000002E-3</v>
      </c>
      <c r="AE11" s="305">
        <f>SUM(AE6:AE9)</f>
        <v>2257.1999999999998</v>
      </c>
      <c r="AF11" s="35"/>
      <c r="AG11" s="35"/>
      <c r="AH11" s="35"/>
      <c r="AI11" s="35"/>
      <c r="AJ11" s="35"/>
      <c r="AK11" s="35"/>
      <c r="AL11" s="35"/>
      <c r="AM11" s="35"/>
    </row>
    <row r="12" spans="1:39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55" t="s">
        <v>75</v>
      </c>
      <c r="AF14" s="342" t="s">
        <v>56</v>
      </c>
      <c r="AG14" s="342" t="s">
        <v>23</v>
      </c>
      <c r="AH14" s="342" t="s">
        <v>24</v>
      </c>
      <c r="AI14" s="342" t="s">
        <v>25</v>
      </c>
      <c r="AJ14" s="342" t="s">
        <v>26</v>
      </c>
      <c r="AK14" s="342" t="s">
        <v>27</v>
      </c>
      <c r="AL14" s="342" t="s">
        <v>28</v>
      </c>
      <c r="AM14" s="342" t="s">
        <v>29</v>
      </c>
    </row>
    <row r="15" spans="1:39" ht="44.25" customHeight="1" x14ac:dyDescent="0.25">
      <c r="A15" s="342"/>
      <c r="B15" s="342"/>
      <c r="C15" s="342"/>
      <c r="D15" s="342"/>
      <c r="E15" s="326" t="s">
        <v>30</v>
      </c>
      <c r="F15" s="326" t="s">
        <v>31</v>
      </c>
      <c r="G15" s="326" t="s">
        <v>30</v>
      </c>
      <c r="H15" s="326" t="s">
        <v>31</v>
      </c>
      <c r="I15" s="326" t="s">
        <v>32</v>
      </c>
      <c r="J15" s="326" t="s">
        <v>31</v>
      </c>
      <c r="K15" s="326" t="s">
        <v>32</v>
      </c>
      <c r="L15" s="42" t="s">
        <v>31</v>
      </c>
      <c r="M15" s="329" t="s">
        <v>32</v>
      </c>
      <c r="N15" s="329" t="s">
        <v>31</v>
      </c>
      <c r="O15" s="329" t="s">
        <v>32</v>
      </c>
      <c r="P15" s="329" t="s">
        <v>31</v>
      </c>
      <c r="Q15" s="329" t="s">
        <v>32</v>
      </c>
      <c r="R15" s="329" t="s">
        <v>31</v>
      </c>
      <c r="S15" s="328" t="s">
        <v>34</v>
      </c>
      <c r="T15" s="328" t="s">
        <v>35</v>
      </c>
      <c r="U15" s="328" t="s">
        <v>34</v>
      </c>
      <c r="V15" s="328" t="s">
        <v>35</v>
      </c>
      <c r="W15" s="329" t="s">
        <v>36</v>
      </c>
      <c r="X15" s="329" t="s">
        <v>37</v>
      </c>
      <c r="Y15" s="357"/>
      <c r="Z15" s="357"/>
      <c r="AA15" s="342"/>
      <c r="AB15" s="342"/>
      <c r="AC15" s="342"/>
      <c r="AD15" s="342"/>
      <c r="AE15" s="356"/>
      <c r="AF15" s="342"/>
      <c r="AG15" s="342"/>
      <c r="AH15" s="342"/>
      <c r="AI15" s="342"/>
      <c r="AJ15" s="342"/>
      <c r="AK15" s="342"/>
      <c r="AL15" s="342"/>
      <c r="AM15" s="342"/>
    </row>
    <row r="16" spans="1:39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74</v>
      </c>
      <c r="AB16" s="347">
        <v>78</v>
      </c>
      <c r="AC16" s="349">
        <v>6.88E-2</v>
      </c>
      <c r="AD16" s="351">
        <v>0.245</v>
      </c>
      <c r="AE16" s="353">
        <f>18.91*AB16</f>
        <v>1474.98</v>
      </c>
      <c r="AF16" s="52"/>
      <c r="AG16" s="43"/>
      <c r="AH16" s="43"/>
      <c r="AI16" s="53"/>
      <c r="AJ16" s="54"/>
      <c r="AK16" s="43"/>
      <c r="AL16" s="43"/>
      <c r="AM16" s="43"/>
    </row>
    <row r="17" spans="1:39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354"/>
      <c r="AF17" s="52"/>
      <c r="AG17" s="43"/>
      <c r="AH17" s="56"/>
      <c r="AI17" s="53"/>
      <c r="AJ17" s="54"/>
      <c r="AK17" s="43"/>
      <c r="AL17" s="43"/>
      <c r="AM17" s="43"/>
    </row>
    <row r="18" spans="1:39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327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304">
        <v>0</v>
      </c>
      <c r="AF18" s="52"/>
      <c r="AG18" s="43"/>
      <c r="AH18" s="59"/>
      <c r="AI18" s="53"/>
      <c r="AJ18" s="54"/>
      <c r="AK18" s="43"/>
      <c r="AL18" s="43"/>
      <c r="AM18" s="43"/>
    </row>
    <row r="19" spans="1:39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327"/>
      <c r="X19" s="51"/>
      <c r="Y19" s="51"/>
      <c r="Z19" s="66"/>
      <c r="AA19" s="28">
        <v>59</v>
      </c>
      <c r="AB19" s="28">
        <v>63</v>
      </c>
      <c r="AC19" s="29">
        <v>2.98E-2</v>
      </c>
      <c r="AD19" s="30">
        <v>1.7869999999999999</v>
      </c>
      <c r="AE19" s="304">
        <f>28.66*AB19</f>
        <v>1805.58</v>
      </c>
      <c r="AF19" s="52"/>
      <c r="AG19" s="56"/>
      <c r="AH19" s="24"/>
      <c r="AI19" s="53"/>
      <c r="AJ19" s="54"/>
      <c r="AK19" s="43"/>
      <c r="AL19" s="43"/>
      <c r="AM19" s="43"/>
    </row>
    <row r="20" spans="1:39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133</v>
      </c>
      <c r="AB20" s="71">
        <f t="shared" si="3"/>
        <v>141</v>
      </c>
      <c r="AC20" s="72" t="s">
        <v>53</v>
      </c>
      <c r="AD20" s="282">
        <f>SUM(AD16:AD19)</f>
        <v>2.032</v>
      </c>
      <c r="AE20" s="305">
        <f>SUM(AE16:AE19)</f>
        <v>3280.56</v>
      </c>
      <c r="AF20" s="35"/>
      <c r="AG20" s="35"/>
      <c r="AH20" s="35"/>
      <c r="AI20" s="35"/>
      <c r="AJ20" s="35"/>
      <c r="AK20" s="35"/>
      <c r="AL20" s="35"/>
      <c r="AM20" s="35"/>
    </row>
    <row r="21" spans="1:39" x14ac:dyDescent="0.25">
      <c r="F21" s="74"/>
    </row>
    <row r="23" spans="1:39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301"/>
      <c r="AF23" s="86"/>
      <c r="AG23" s="87"/>
      <c r="AH23" s="88"/>
      <c r="AI23" s="75"/>
      <c r="AJ23" s="89"/>
      <c r="AK23" s="75"/>
      <c r="AL23" s="75"/>
      <c r="AM23" s="75"/>
    </row>
    <row r="24" spans="1:39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302"/>
      <c r="AF24" s="101"/>
      <c r="AG24" s="90"/>
      <c r="AH24" s="102"/>
      <c r="AI24" s="103"/>
      <c r="AJ24" s="104"/>
      <c r="AK24" s="90"/>
      <c r="AL24" s="90"/>
      <c r="AM24" s="90"/>
    </row>
    <row r="25" spans="1:39" ht="15" x14ac:dyDescent="0.25">
      <c r="L25"/>
    </row>
  </sheetData>
  <mergeCells count="77">
    <mergeCell ref="A1:F1"/>
    <mergeCell ref="A4:A5"/>
    <mergeCell ref="B4:B5"/>
    <mergeCell ref="C4:C5"/>
    <mergeCell ref="D4:D5"/>
    <mergeCell ref="E4:F4"/>
    <mergeCell ref="AA4:AA5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Y5"/>
    <mergeCell ref="Z4:Z5"/>
    <mergeCell ref="AM4:AM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E6:AE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D6:AD7"/>
    <mergeCell ref="AM14:AM15"/>
    <mergeCell ref="Y16:Y17"/>
    <mergeCell ref="Z16:Z17"/>
    <mergeCell ref="AA16:AA17"/>
    <mergeCell ref="AB16:AB17"/>
    <mergeCell ref="AC16:AC17"/>
    <mergeCell ref="AD16:AD17"/>
    <mergeCell ref="AE16:AE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20:D20"/>
    <mergeCell ref="B23:H23"/>
    <mergeCell ref="B24:H24"/>
    <mergeCell ref="AK14:AK15"/>
    <mergeCell ref="AL14:AL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5"/>
  <sheetViews>
    <sheetView topLeftCell="A13" zoomScale="85" zoomScaleNormal="85" workbookViewId="0">
      <pane xSplit="8" topLeftCell="AA1" activePane="topRight" state="frozen"/>
      <selection pane="topRight" activeCell="AE18" sqref="AE18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22.28515625" style="1" customWidth="1"/>
    <col min="32" max="32" width="75.28515625" style="1" customWidth="1"/>
    <col min="33" max="34" width="19.28515625" style="1" hidden="1" customWidth="1"/>
    <col min="35" max="35" width="11.28515625" style="1" hidden="1" customWidth="1"/>
    <col min="36" max="38" width="0" style="1" hidden="1" customWidth="1"/>
    <col min="39" max="39" width="21.28515625" style="1" hidden="1" customWidth="1"/>
    <col min="40" max="40" width="26.28515625" style="2" customWidth="1"/>
    <col min="41" max="16384" width="9.140625" style="2"/>
  </cols>
  <sheetData>
    <row r="1" spans="1:39" ht="13.5" thickBot="1" x14ac:dyDescent="0.3">
      <c r="A1" s="366" t="s">
        <v>0</v>
      </c>
      <c r="B1" s="367"/>
      <c r="C1" s="367"/>
      <c r="D1" s="367"/>
      <c r="E1" s="367"/>
      <c r="F1" s="368"/>
    </row>
    <row r="2" spans="1:39" ht="26.25" thickBot="1" x14ac:dyDescent="0.3">
      <c r="A2" s="3" t="s">
        <v>1</v>
      </c>
      <c r="B2" s="4">
        <v>46290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55" t="s">
        <v>75</v>
      </c>
      <c r="AF4" s="342" t="s">
        <v>22</v>
      </c>
      <c r="AG4" s="342" t="s">
        <v>23</v>
      </c>
      <c r="AH4" s="342" t="s">
        <v>24</v>
      </c>
      <c r="AI4" s="342" t="s">
        <v>25</v>
      </c>
      <c r="AJ4" s="342" t="s">
        <v>26</v>
      </c>
      <c r="AK4" s="342" t="s">
        <v>27</v>
      </c>
      <c r="AL4" s="342" t="s">
        <v>28</v>
      </c>
      <c r="AM4" s="342" t="s">
        <v>29</v>
      </c>
    </row>
    <row r="5" spans="1:39" ht="39" customHeight="1" x14ac:dyDescent="0.25">
      <c r="A5" s="342"/>
      <c r="B5" s="342"/>
      <c r="C5" s="342"/>
      <c r="D5" s="342"/>
      <c r="E5" s="322" t="s">
        <v>30</v>
      </c>
      <c r="F5" s="322" t="s">
        <v>31</v>
      </c>
      <c r="G5" s="322" t="s">
        <v>30</v>
      </c>
      <c r="H5" s="322" t="s">
        <v>31</v>
      </c>
      <c r="I5" s="322" t="s">
        <v>32</v>
      </c>
      <c r="J5" s="322" t="s">
        <v>31</v>
      </c>
      <c r="K5" s="322" t="s">
        <v>33</v>
      </c>
      <c r="L5" s="322" t="s">
        <v>31</v>
      </c>
      <c r="M5" s="325" t="s">
        <v>32</v>
      </c>
      <c r="N5" s="325" t="s">
        <v>31</v>
      </c>
      <c r="O5" s="325" t="s">
        <v>32</v>
      </c>
      <c r="P5" s="12" t="s">
        <v>31</v>
      </c>
      <c r="Q5" s="325" t="s">
        <v>32</v>
      </c>
      <c r="R5" s="12" t="s">
        <v>31</v>
      </c>
      <c r="S5" s="324" t="s">
        <v>34</v>
      </c>
      <c r="T5" s="324" t="s">
        <v>35</v>
      </c>
      <c r="U5" s="322" t="s">
        <v>34</v>
      </c>
      <c r="V5" s="322" t="s">
        <v>35</v>
      </c>
      <c r="W5" s="325" t="s">
        <v>36</v>
      </c>
      <c r="X5" s="325" t="s">
        <v>37</v>
      </c>
      <c r="Y5" s="357"/>
      <c r="Z5" s="357"/>
      <c r="AA5" s="342"/>
      <c r="AB5" s="342"/>
      <c r="AC5" s="342"/>
      <c r="AD5" s="342"/>
      <c r="AE5" s="356"/>
      <c r="AF5" s="342"/>
      <c r="AG5" s="342"/>
      <c r="AH5" s="342"/>
      <c r="AI5" s="342"/>
      <c r="AJ5" s="342"/>
      <c r="AK5" s="342"/>
      <c r="AL5" s="342"/>
      <c r="AM5" s="342"/>
    </row>
    <row r="6" spans="1:39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158</v>
      </c>
      <c r="AB6" s="347">
        <v>152</v>
      </c>
      <c r="AC6" s="349">
        <v>4.6300000000000001E-2</v>
      </c>
      <c r="AD6" s="351">
        <v>0</v>
      </c>
      <c r="AE6" s="358">
        <f>12.54*AB6</f>
        <v>1906.08</v>
      </c>
      <c r="AF6" s="22"/>
      <c r="AG6" s="23"/>
      <c r="AH6" s="24"/>
      <c r="AI6" s="14"/>
      <c r="AJ6" s="25"/>
      <c r="AK6" s="14"/>
      <c r="AL6" s="14"/>
      <c r="AM6" s="14"/>
    </row>
    <row r="7" spans="1:39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359"/>
      <c r="AF7" s="22"/>
      <c r="AG7" s="23"/>
      <c r="AH7" s="23"/>
      <c r="AI7" s="14"/>
      <c r="AJ7" s="26"/>
      <c r="AK7" s="14"/>
      <c r="AL7" s="14"/>
      <c r="AM7" s="14"/>
    </row>
    <row r="8" spans="1:39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40</v>
      </c>
      <c r="AB8" s="28">
        <v>38</v>
      </c>
      <c r="AC8" s="29">
        <v>0.44</v>
      </c>
      <c r="AD8" s="30">
        <v>5.6000000000000001E-2</v>
      </c>
      <c r="AE8" s="304">
        <f>12.54*AB8</f>
        <v>476.52</v>
      </c>
      <c r="AF8" s="22"/>
      <c r="AG8" s="23"/>
      <c r="AH8" s="24"/>
      <c r="AI8" s="14"/>
      <c r="AJ8" s="25"/>
      <c r="AK8" s="14"/>
      <c r="AL8" s="14"/>
      <c r="AM8" s="14"/>
    </row>
    <row r="9" spans="1:39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304">
        <v>0</v>
      </c>
      <c r="AF9" s="23"/>
      <c r="AG9" s="14"/>
      <c r="AH9" s="14"/>
      <c r="AI9" s="14"/>
      <c r="AJ9" s="14"/>
      <c r="AK9" s="14"/>
      <c r="AL9" s="14"/>
      <c r="AM9" s="14"/>
    </row>
    <row r="10" spans="1:39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>
        <v>0</v>
      </c>
      <c r="AB10" s="28">
        <v>0</v>
      </c>
      <c r="AC10" s="29">
        <v>0</v>
      </c>
      <c r="AD10" s="30">
        <v>0</v>
      </c>
      <c r="AE10" s="304">
        <f>12.54*AB10</f>
        <v>0</v>
      </c>
      <c r="AF10" s="23"/>
      <c r="AG10" s="14"/>
      <c r="AH10" s="14"/>
      <c r="AI10" s="14"/>
      <c r="AJ10" s="14"/>
      <c r="AK10" s="14"/>
      <c r="AL10" s="14"/>
      <c r="AM10" s="14"/>
    </row>
    <row r="11" spans="1:39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198</v>
      </c>
      <c r="AB11" s="37">
        <f t="shared" si="1"/>
        <v>190</v>
      </c>
      <c r="AC11" s="38" t="s">
        <v>53</v>
      </c>
      <c r="AD11" s="39">
        <f>SUM(AD6:AD9)</f>
        <v>5.6000000000000001E-2</v>
      </c>
      <c r="AE11" s="305">
        <f>SUM(AE6:AE9)</f>
        <v>2382.6</v>
      </c>
      <c r="AF11" s="35"/>
      <c r="AG11" s="35"/>
      <c r="AH11" s="35"/>
      <c r="AI11" s="35"/>
      <c r="AJ11" s="35"/>
      <c r="AK11" s="35"/>
      <c r="AL11" s="35"/>
      <c r="AM11" s="35"/>
    </row>
    <row r="12" spans="1:39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55" t="s">
        <v>75</v>
      </c>
      <c r="AF14" s="342" t="s">
        <v>56</v>
      </c>
      <c r="AG14" s="342" t="s">
        <v>23</v>
      </c>
      <c r="AH14" s="342" t="s">
        <v>24</v>
      </c>
      <c r="AI14" s="342" t="s">
        <v>25</v>
      </c>
      <c r="AJ14" s="342" t="s">
        <v>26</v>
      </c>
      <c r="AK14" s="342" t="s">
        <v>27</v>
      </c>
      <c r="AL14" s="342" t="s">
        <v>28</v>
      </c>
      <c r="AM14" s="342" t="s">
        <v>29</v>
      </c>
    </row>
    <row r="15" spans="1:39" ht="44.25" customHeight="1" x14ac:dyDescent="0.25">
      <c r="A15" s="342"/>
      <c r="B15" s="342"/>
      <c r="C15" s="342"/>
      <c r="D15" s="342"/>
      <c r="E15" s="322" t="s">
        <v>30</v>
      </c>
      <c r="F15" s="322" t="s">
        <v>31</v>
      </c>
      <c r="G15" s="322" t="s">
        <v>30</v>
      </c>
      <c r="H15" s="322" t="s">
        <v>31</v>
      </c>
      <c r="I15" s="322" t="s">
        <v>32</v>
      </c>
      <c r="J15" s="322" t="s">
        <v>31</v>
      </c>
      <c r="K15" s="322" t="s">
        <v>32</v>
      </c>
      <c r="L15" s="42" t="s">
        <v>31</v>
      </c>
      <c r="M15" s="325" t="s">
        <v>32</v>
      </c>
      <c r="N15" s="325" t="s">
        <v>31</v>
      </c>
      <c r="O15" s="325" t="s">
        <v>32</v>
      </c>
      <c r="P15" s="325" t="s">
        <v>31</v>
      </c>
      <c r="Q15" s="325" t="s">
        <v>32</v>
      </c>
      <c r="R15" s="325" t="s">
        <v>31</v>
      </c>
      <c r="S15" s="324" t="s">
        <v>34</v>
      </c>
      <c r="T15" s="324" t="s">
        <v>35</v>
      </c>
      <c r="U15" s="324" t="s">
        <v>34</v>
      </c>
      <c r="V15" s="324" t="s">
        <v>35</v>
      </c>
      <c r="W15" s="325" t="s">
        <v>36</v>
      </c>
      <c r="X15" s="325" t="s">
        <v>37</v>
      </c>
      <c r="Y15" s="357"/>
      <c r="Z15" s="357"/>
      <c r="AA15" s="342"/>
      <c r="AB15" s="342"/>
      <c r="AC15" s="342"/>
      <c r="AD15" s="342"/>
      <c r="AE15" s="356"/>
      <c r="AF15" s="342"/>
      <c r="AG15" s="342"/>
      <c r="AH15" s="342"/>
      <c r="AI15" s="342"/>
      <c r="AJ15" s="342"/>
      <c r="AK15" s="342"/>
      <c r="AL15" s="342"/>
      <c r="AM15" s="342"/>
    </row>
    <row r="16" spans="1:39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70</v>
      </c>
      <c r="AB16" s="347">
        <v>70</v>
      </c>
      <c r="AC16" s="349">
        <v>4.4600000000000001E-2</v>
      </c>
      <c r="AD16" s="351">
        <v>0.191</v>
      </c>
      <c r="AE16" s="353">
        <f>18.91*AB16</f>
        <v>1323.7</v>
      </c>
      <c r="AF16" s="52"/>
      <c r="AG16" s="43"/>
      <c r="AH16" s="43"/>
      <c r="AI16" s="53"/>
      <c r="AJ16" s="54"/>
      <c r="AK16" s="43"/>
      <c r="AL16" s="43"/>
      <c r="AM16" s="43"/>
    </row>
    <row r="17" spans="1:39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354"/>
      <c r="AF17" s="52"/>
      <c r="AG17" s="43"/>
      <c r="AH17" s="56"/>
      <c r="AI17" s="53"/>
      <c r="AJ17" s="54"/>
      <c r="AK17" s="43"/>
      <c r="AL17" s="43"/>
      <c r="AM17" s="43"/>
    </row>
    <row r="18" spans="1:39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323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304">
        <v>0</v>
      </c>
      <c r="AF18" s="52"/>
      <c r="AG18" s="43"/>
      <c r="AH18" s="59"/>
      <c r="AI18" s="53"/>
      <c r="AJ18" s="54"/>
      <c r="AK18" s="43"/>
      <c r="AL18" s="43"/>
      <c r="AM18" s="43"/>
    </row>
    <row r="19" spans="1:39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323"/>
      <c r="X19" s="51"/>
      <c r="Y19" s="51"/>
      <c r="Z19" s="66"/>
      <c r="AA19" s="28">
        <v>77</v>
      </c>
      <c r="AB19" s="28">
        <v>73</v>
      </c>
      <c r="AC19" s="29">
        <v>1.9900000000000001E-2</v>
      </c>
      <c r="AD19" s="30">
        <v>0.84199999999999997</v>
      </c>
      <c r="AE19" s="304">
        <f>28.66*AB19</f>
        <v>2092.1799999999998</v>
      </c>
      <c r="AF19" s="52"/>
      <c r="AG19" s="56"/>
      <c r="AH19" s="24"/>
      <c r="AI19" s="53"/>
      <c r="AJ19" s="54"/>
      <c r="AK19" s="43"/>
      <c r="AL19" s="43"/>
      <c r="AM19" s="43"/>
    </row>
    <row r="20" spans="1:39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147</v>
      </c>
      <c r="AB20" s="71">
        <f t="shared" si="3"/>
        <v>143</v>
      </c>
      <c r="AC20" s="72" t="s">
        <v>53</v>
      </c>
      <c r="AD20" s="282">
        <f>SUM(AD16:AD19)</f>
        <v>1.0329999999999999</v>
      </c>
      <c r="AE20" s="305">
        <f>SUM(AE16:AE19)</f>
        <v>3415.88</v>
      </c>
      <c r="AF20" s="35"/>
      <c r="AG20" s="35"/>
      <c r="AH20" s="35"/>
      <c r="AI20" s="35"/>
      <c r="AJ20" s="35"/>
      <c r="AK20" s="35"/>
      <c r="AL20" s="35"/>
      <c r="AM20" s="35"/>
    </row>
    <row r="21" spans="1:39" x14ac:dyDescent="0.25">
      <c r="F21" s="74"/>
    </row>
    <row r="23" spans="1:39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301"/>
      <c r="AF23" s="86"/>
      <c r="AG23" s="87"/>
      <c r="AH23" s="88"/>
      <c r="AI23" s="75"/>
      <c r="AJ23" s="89"/>
      <c r="AK23" s="75"/>
      <c r="AL23" s="75"/>
      <c r="AM23" s="75"/>
    </row>
    <row r="24" spans="1:39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302"/>
      <c r="AF24" s="101"/>
      <c r="AG24" s="90"/>
      <c r="AH24" s="102"/>
      <c r="AI24" s="103"/>
      <c r="AJ24" s="104"/>
      <c r="AK24" s="90"/>
      <c r="AL24" s="90"/>
      <c r="AM24" s="90"/>
    </row>
    <row r="25" spans="1:39" ht="15" x14ac:dyDescent="0.25">
      <c r="L25"/>
    </row>
  </sheetData>
  <mergeCells count="77">
    <mergeCell ref="A20:D20"/>
    <mergeCell ref="B23:H23"/>
    <mergeCell ref="B24:H24"/>
    <mergeCell ref="AK14:AK15"/>
    <mergeCell ref="AL14:AL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M14:AM15"/>
    <mergeCell ref="Y16:Y17"/>
    <mergeCell ref="Z16:Z17"/>
    <mergeCell ref="AA16:AA17"/>
    <mergeCell ref="AB16:AB17"/>
    <mergeCell ref="AC16:AC17"/>
    <mergeCell ref="AD16:AD17"/>
    <mergeCell ref="AE16:AE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E6:AE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D6:AD7"/>
    <mergeCell ref="AM4:AM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A4:AA5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Y5"/>
    <mergeCell ref="Z4:Z5"/>
    <mergeCell ref="A1:F1"/>
    <mergeCell ref="A4:A5"/>
    <mergeCell ref="B4:B5"/>
    <mergeCell ref="C4:C5"/>
    <mergeCell ref="D4:D5"/>
    <mergeCell ref="E4:F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5"/>
  <sheetViews>
    <sheetView topLeftCell="A13" zoomScale="85" zoomScaleNormal="85" workbookViewId="0">
      <pane xSplit="8" topLeftCell="AA1" activePane="topRight" state="frozen"/>
      <selection pane="topRight" activeCell="AC41" sqref="AC41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22.28515625" style="1" customWidth="1"/>
    <col min="32" max="32" width="75.28515625" style="1" customWidth="1"/>
    <col min="33" max="34" width="19.28515625" style="1" hidden="1" customWidth="1"/>
    <col min="35" max="35" width="11.28515625" style="1" hidden="1" customWidth="1"/>
    <col min="36" max="38" width="0" style="1" hidden="1" customWidth="1"/>
    <col min="39" max="39" width="21.28515625" style="1" hidden="1" customWidth="1"/>
    <col min="40" max="40" width="26.28515625" style="2" customWidth="1"/>
    <col min="41" max="16384" width="9.140625" style="2"/>
  </cols>
  <sheetData>
    <row r="1" spans="1:39" ht="13.5" thickBot="1" x14ac:dyDescent="0.3">
      <c r="A1" s="366" t="s">
        <v>0</v>
      </c>
      <c r="B1" s="367"/>
      <c r="C1" s="367"/>
      <c r="D1" s="367"/>
      <c r="E1" s="367"/>
      <c r="F1" s="368"/>
    </row>
    <row r="2" spans="1:39" ht="26.25" thickBot="1" x14ac:dyDescent="0.3">
      <c r="A2" s="3" t="s">
        <v>1</v>
      </c>
      <c r="B2" s="4">
        <v>46289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55" t="s">
        <v>75</v>
      </c>
      <c r="AF4" s="342" t="s">
        <v>22</v>
      </c>
      <c r="AG4" s="342" t="s">
        <v>23</v>
      </c>
      <c r="AH4" s="342" t="s">
        <v>24</v>
      </c>
      <c r="AI4" s="342" t="s">
        <v>25</v>
      </c>
      <c r="AJ4" s="342" t="s">
        <v>26</v>
      </c>
      <c r="AK4" s="342" t="s">
        <v>27</v>
      </c>
      <c r="AL4" s="342" t="s">
        <v>28</v>
      </c>
      <c r="AM4" s="342" t="s">
        <v>29</v>
      </c>
    </row>
    <row r="5" spans="1:39" ht="39" customHeight="1" x14ac:dyDescent="0.25">
      <c r="A5" s="342"/>
      <c r="B5" s="342"/>
      <c r="C5" s="342"/>
      <c r="D5" s="342"/>
      <c r="E5" s="318" t="s">
        <v>30</v>
      </c>
      <c r="F5" s="318" t="s">
        <v>31</v>
      </c>
      <c r="G5" s="318" t="s">
        <v>30</v>
      </c>
      <c r="H5" s="318" t="s">
        <v>31</v>
      </c>
      <c r="I5" s="318" t="s">
        <v>32</v>
      </c>
      <c r="J5" s="318" t="s">
        <v>31</v>
      </c>
      <c r="K5" s="318" t="s">
        <v>33</v>
      </c>
      <c r="L5" s="318" t="s">
        <v>31</v>
      </c>
      <c r="M5" s="321" t="s">
        <v>32</v>
      </c>
      <c r="N5" s="321" t="s">
        <v>31</v>
      </c>
      <c r="O5" s="321" t="s">
        <v>32</v>
      </c>
      <c r="P5" s="12" t="s">
        <v>31</v>
      </c>
      <c r="Q5" s="321" t="s">
        <v>32</v>
      </c>
      <c r="R5" s="12" t="s">
        <v>31</v>
      </c>
      <c r="S5" s="320" t="s">
        <v>34</v>
      </c>
      <c r="T5" s="320" t="s">
        <v>35</v>
      </c>
      <c r="U5" s="318" t="s">
        <v>34</v>
      </c>
      <c r="V5" s="318" t="s">
        <v>35</v>
      </c>
      <c r="W5" s="321" t="s">
        <v>36</v>
      </c>
      <c r="X5" s="321" t="s">
        <v>37</v>
      </c>
      <c r="Y5" s="357"/>
      <c r="Z5" s="357"/>
      <c r="AA5" s="342"/>
      <c r="AB5" s="342"/>
      <c r="AC5" s="342"/>
      <c r="AD5" s="342"/>
      <c r="AE5" s="356"/>
      <c r="AF5" s="342"/>
      <c r="AG5" s="342"/>
      <c r="AH5" s="342"/>
      <c r="AI5" s="342"/>
      <c r="AJ5" s="342"/>
      <c r="AK5" s="342"/>
      <c r="AL5" s="342"/>
      <c r="AM5" s="342"/>
    </row>
    <row r="6" spans="1:39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153</v>
      </c>
      <c r="AB6" s="347">
        <v>156</v>
      </c>
      <c r="AC6" s="349">
        <v>4.3999999999999997E-2</v>
      </c>
      <c r="AD6" s="351">
        <v>0</v>
      </c>
      <c r="AE6" s="358">
        <f>12.54*AB6</f>
        <v>1956.2399999999998</v>
      </c>
      <c r="AF6" s="22"/>
      <c r="AG6" s="23"/>
      <c r="AH6" s="24"/>
      <c r="AI6" s="14"/>
      <c r="AJ6" s="25"/>
      <c r="AK6" s="14"/>
      <c r="AL6" s="14"/>
      <c r="AM6" s="14"/>
    </row>
    <row r="7" spans="1:39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359"/>
      <c r="AF7" s="22"/>
      <c r="AG7" s="23"/>
      <c r="AH7" s="23"/>
      <c r="AI7" s="14"/>
      <c r="AJ7" s="26"/>
      <c r="AK7" s="14"/>
      <c r="AL7" s="14"/>
      <c r="AM7" s="14"/>
    </row>
    <row r="8" spans="1:39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30</v>
      </c>
      <c r="AB8" s="28">
        <v>41</v>
      </c>
      <c r="AC8" s="29">
        <v>0</v>
      </c>
      <c r="AD8" s="30">
        <v>5.1999999999999998E-2</v>
      </c>
      <c r="AE8" s="304">
        <f>12.54*AB8</f>
        <v>514.14</v>
      </c>
      <c r="AF8" s="22"/>
      <c r="AG8" s="23"/>
      <c r="AH8" s="24"/>
      <c r="AI8" s="14"/>
      <c r="AJ8" s="25"/>
      <c r="AK8" s="14"/>
      <c r="AL8" s="14"/>
      <c r="AM8" s="14"/>
    </row>
    <row r="9" spans="1:39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304">
        <v>0</v>
      </c>
      <c r="AF9" s="23"/>
      <c r="AG9" s="14"/>
      <c r="AH9" s="14"/>
      <c r="AI9" s="14"/>
      <c r="AJ9" s="14"/>
      <c r="AK9" s="14"/>
      <c r="AL9" s="14"/>
      <c r="AM9" s="14"/>
    </row>
    <row r="10" spans="1:39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>
        <v>0</v>
      </c>
      <c r="AB10" s="28">
        <v>0</v>
      </c>
      <c r="AC10" s="29">
        <v>0</v>
      </c>
      <c r="AD10" s="30">
        <v>0</v>
      </c>
      <c r="AE10" s="304">
        <f>12.54*AB10</f>
        <v>0</v>
      </c>
      <c r="AF10" s="23"/>
      <c r="AG10" s="14"/>
      <c r="AH10" s="14"/>
      <c r="AI10" s="14"/>
      <c r="AJ10" s="14"/>
      <c r="AK10" s="14"/>
      <c r="AL10" s="14"/>
      <c r="AM10" s="14"/>
    </row>
    <row r="11" spans="1:39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183</v>
      </c>
      <c r="AB11" s="37">
        <f t="shared" si="1"/>
        <v>197</v>
      </c>
      <c r="AC11" s="38" t="s">
        <v>53</v>
      </c>
      <c r="AD11" s="39">
        <f>SUM(AD6:AD9)</f>
        <v>5.1999999999999998E-2</v>
      </c>
      <c r="AE11" s="305">
        <f>SUM(AE6:AE9)</f>
        <v>2470.3799999999997</v>
      </c>
      <c r="AF11" s="35"/>
      <c r="AG11" s="35"/>
      <c r="AH11" s="35"/>
      <c r="AI11" s="35"/>
      <c r="AJ11" s="35"/>
      <c r="AK11" s="35"/>
      <c r="AL11" s="35"/>
      <c r="AM11" s="35"/>
    </row>
    <row r="12" spans="1:39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55" t="s">
        <v>75</v>
      </c>
      <c r="AF14" s="342" t="s">
        <v>56</v>
      </c>
      <c r="AG14" s="342" t="s">
        <v>23</v>
      </c>
      <c r="AH14" s="342" t="s">
        <v>24</v>
      </c>
      <c r="AI14" s="342" t="s">
        <v>25</v>
      </c>
      <c r="AJ14" s="342" t="s">
        <v>26</v>
      </c>
      <c r="AK14" s="342" t="s">
        <v>27</v>
      </c>
      <c r="AL14" s="342" t="s">
        <v>28</v>
      </c>
      <c r="AM14" s="342" t="s">
        <v>29</v>
      </c>
    </row>
    <row r="15" spans="1:39" ht="44.25" customHeight="1" x14ac:dyDescent="0.25">
      <c r="A15" s="342"/>
      <c r="B15" s="342"/>
      <c r="C15" s="342"/>
      <c r="D15" s="342"/>
      <c r="E15" s="318" t="s">
        <v>30</v>
      </c>
      <c r="F15" s="318" t="s">
        <v>31</v>
      </c>
      <c r="G15" s="318" t="s">
        <v>30</v>
      </c>
      <c r="H15" s="318" t="s">
        <v>31</v>
      </c>
      <c r="I15" s="318" t="s">
        <v>32</v>
      </c>
      <c r="J15" s="318" t="s">
        <v>31</v>
      </c>
      <c r="K15" s="318" t="s">
        <v>32</v>
      </c>
      <c r="L15" s="42" t="s">
        <v>31</v>
      </c>
      <c r="M15" s="321" t="s">
        <v>32</v>
      </c>
      <c r="N15" s="321" t="s">
        <v>31</v>
      </c>
      <c r="O15" s="321" t="s">
        <v>32</v>
      </c>
      <c r="P15" s="321" t="s">
        <v>31</v>
      </c>
      <c r="Q15" s="321" t="s">
        <v>32</v>
      </c>
      <c r="R15" s="321" t="s">
        <v>31</v>
      </c>
      <c r="S15" s="320" t="s">
        <v>34</v>
      </c>
      <c r="T15" s="320" t="s">
        <v>35</v>
      </c>
      <c r="U15" s="320" t="s">
        <v>34</v>
      </c>
      <c r="V15" s="320" t="s">
        <v>35</v>
      </c>
      <c r="W15" s="321" t="s">
        <v>36</v>
      </c>
      <c r="X15" s="321" t="s">
        <v>37</v>
      </c>
      <c r="Y15" s="357"/>
      <c r="Z15" s="357"/>
      <c r="AA15" s="342"/>
      <c r="AB15" s="342"/>
      <c r="AC15" s="342"/>
      <c r="AD15" s="342"/>
      <c r="AE15" s="356"/>
      <c r="AF15" s="342"/>
      <c r="AG15" s="342"/>
      <c r="AH15" s="342"/>
      <c r="AI15" s="342"/>
      <c r="AJ15" s="342"/>
      <c r="AK15" s="342"/>
      <c r="AL15" s="342"/>
      <c r="AM15" s="342"/>
    </row>
    <row r="16" spans="1:39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62</v>
      </c>
      <c r="AB16" s="347">
        <v>55</v>
      </c>
      <c r="AC16" s="349">
        <v>6.4500000000000002E-2</v>
      </c>
      <c r="AD16" s="351">
        <v>0.19400000000000001</v>
      </c>
      <c r="AE16" s="353">
        <f>18.91*AB16</f>
        <v>1040.05</v>
      </c>
      <c r="AF16" s="52"/>
      <c r="AG16" s="43"/>
      <c r="AH16" s="43"/>
      <c r="AI16" s="53"/>
      <c r="AJ16" s="54"/>
      <c r="AK16" s="43"/>
      <c r="AL16" s="43"/>
      <c r="AM16" s="43"/>
    </row>
    <row r="17" spans="1:39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354"/>
      <c r="AF17" s="52"/>
      <c r="AG17" s="43"/>
      <c r="AH17" s="56"/>
      <c r="AI17" s="53"/>
      <c r="AJ17" s="54"/>
      <c r="AK17" s="43"/>
      <c r="AL17" s="43"/>
      <c r="AM17" s="43"/>
    </row>
    <row r="18" spans="1:39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319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304">
        <v>0</v>
      </c>
      <c r="AF18" s="52"/>
      <c r="AG18" s="43"/>
      <c r="AH18" s="59"/>
      <c r="AI18" s="53"/>
      <c r="AJ18" s="54"/>
      <c r="AK18" s="43"/>
      <c r="AL18" s="43"/>
      <c r="AM18" s="43"/>
    </row>
    <row r="19" spans="1:39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319"/>
      <c r="X19" s="51"/>
      <c r="Y19" s="51"/>
      <c r="Z19" s="66"/>
      <c r="AA19" s="28">
        <v>30</v>
      </c>
      <c r="AB19" s="28">
        <v>41</v>
      </c>
      <c r="AC19" s="29">
        <v>2.7900000000000001E-2</v>
      </c>
      <c r="AD19" s="30">
        <v>0.84499999999999997</v>
      </c>
      <c r="AE19" s="304">
        <f>28.66*AB19</f>
        <v>1175.06</v>
      </c>
      <c r="AF19" s="52"/>
      <c r="AG19" s="56"/>
      <c r="AH19" s="24"/>
      <c r="AI19" s="53"/>
      <c r="AJ19" s="54"/>
      <c r="AK19" s="43"/>
      <c r="AL19" s="43"/>
      <c r="AM19" s="43"/>
    </row>
    <row r="20" spans="1:39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92</v>
      </c>
      <c r="AB20" s="71">
        <f t="shared" si="3"/>
        <v>96</v>
      </c>
      <c r="AC20" s="72" t="s">
        <v>53</v>
      </c>
      <c r="AD20" s="282">
        <f>SUM(AD16:AD19)</f>
        <v>1.0389999999999999</v>
      </c>
      <c r="AE20" s="305">
        <f>SUM(AE16:AE19)</f>
        <v>2215.1099999999997</v>
      </c>
      <c r="AF20" s="35"/>
      <c r="AG20" s="35"/>
      <c r="AH20" s="35"/>
      <c r="AI20" s="35"/>
      <c r="AJ20" s="35"/>
      <c r="AK20" s="35"/>
      <c r="AL20" s="35"/>
      <c r="AM20" s="35"/>
    </row>
    <row r="21" spans="1:39" x14ac:dyDescent="0.25">
      <c r="F21" s="74"/>
    </row>
    <row r="23" spans="1:39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301"/>
      <c r="AF23" s="86"/>
      <c r="AG23" s="87"/>
      <c r="AH23" s="88"/>
      <c r="AI23" s="75"/>
      <c r="AJ23" s="89"/>
      <c r="AK23" s="75"/>
      <c r="AL23" s="75"/>
      <c r="AM23" s="75"/>
    </row>
    <row r="24" spans="1:39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302"/>
      <c r="AF24" s="101"/>
      <c r="AG24" s="90"/>
      <c r="AH24" s="102"/>
      <c r="AI24" s="103"/>
      <c r="AJ24" s="104"/>
      <c r="AK24" s="90"/>
      <c r="AL24" s="90"/>
      <c r="AM24" s="90"/>
    </row>
    <row r="25" spans="1:39" ht="15" x14ac:dyDescent="0.25">
      <c r="L25"/>
    </row>
  </sheetData>
  <mergeCells count="77">
    <mergeCell ref="A1:F1"/>
    <mergeCell ref="A4:A5"/>
    <mergeCell ref="B4:B5"/>
    <mergeCell ref="C4:C5"/>
    <mergeCell ref="D4:D5"/>
    <mergeCell ref="E4:F4"/>
    <mergeCell ref="AA4:AA5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Y5"/>
    <mergeCell ref="Z4:Z5"/>
    <mergeCell ref="AM4:AM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E6:AE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D6:AD7"/>
    <mergeCell ref="AM14:AM15"/>
    <mergeCell ref="Y16:Y17"/>
    <mergeCell ref="Z16:Z17"/>
    <mergeCell ref="AA16:AA17"/>
    <mergeCell ref="AB16:AB17"/>
    <mergeCell ref="AC16:AC17"/>
    <mergeCell ref="AD16:AD17"/>
    <mergeCell ref="AE16:AE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20:D20"/>
    <mergeCell ref="B23:H23"/>
    <mergeCell ref="B24:H24"/>
    <mergeCell ref="AK14:AK15"/>
    <mergeCell ref="AL14:AL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5"/>
  <sheetViews>
    <sheetView topLeftCell="A13" zoomScale="85" zoomScaleNormal="85" workbookViewId="0">
      <pane xSplit="8" topLeftCell="AA1" activePane="topRight" state="frozen"/>
      <selection pane="topRight" activeCell="AD16" sqref="AD16:AD17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22.28515625" style="1" customWidth="1"/>
    <col min="32" max="32" width="75.28515625" style="1" customWidth="1"/>
    <col min="33" max="34" width="19.28515625" style="1" hidden="1" customWidth="1"/>
    <col min="35" max="35" width="11.28515625" style="1" hidden="1" customWidth="1"/>
    <col min="36" max="38" width="0" style="1" hidden="1" customWidth="1"/>
    <col min="39" max="39" width="21.28515625" style="1" hidden="1" customWidth="1"/>
    <col min="40" max="40" width="26.28515625" style="2" customWidth="1"/>
    <col min="41" max="16384" width="9.140625" style="2"/>
  </cols>
  <sheetData>
    <row r="1" spans="1:39" ht="13.5" thickBot="1" x14ac:dyDescent="0.3">
      <c r="A1" s="366" t="s">
        <v>0</v>
      </c>
      <c r="B1" s="367"/>
      <c r="C1" s="367"/>
      <c r="D1" s="367"/>
      <c r="E1" s="367"/>
      <c r="F1" s="368"/>
    </row>
    <row r="2" spans="1:39" ht="26.25" thickBot="1" x14ac:dyDescent="0.3">
      <c r="A2" s="3" t="s">
        <v>1</v>
      </c>
      <c r="B2" s="4">
        <v>46288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55" t="s">
        <v>75</v>
      </c>
      <c r="AF4" s="342" t="s">
        <v>22</v>
      </c>
      <c r="AG4" s="342" t="s">
        <v>23</v>
      </c>
      <c r="AH4" s="342" t="s">
        <v>24</v>
      </c>
      <c r="AI4" s="342" t="s">
        <v>25</v>
      </c>
      <c r="AJ4" s="342" t="s">
        <v>26</v>
      </c>
      <c r="AK4" s="342" t="s">
        <v>27</v>
      </c>
      <c r="AL4" s="342" t="s">
        <v>28</v>
      </c>
      <c r="AM4" s="342" t="s">
        <v>29</v>
      </c>
    </row>
    <row r="5" spans="1:39" ht="39" customHeight="1" x14ac:dyDescent="0.25">
      <c r="A5" s="342"/>
      <c r="B5" s="342"/>
      <c r="C5" s="342"/>
      <c r="D5" s="342"/>
      <c r="E5" s="314" t="s">
        <v>30</v>
      </c>
      <c r="F5" s="314" t="s">
        <v>31</v>
      </c>
      <c r="G5" s="314" t="s">
        <v>30</v>
      </c>
      <c r="H5" s="314" t="s">
        <v>31</v>
      </c>
      <c r="I5" s="314" t="s">
        <v>32</v>
      </c>
      <c r="J5" s="314" t="s">
        <v>31</v>
      </c>
      <c r="K5" s="314" t="s">
        <v>33</v>
      </c>
      <c r="L5" s="314" t="s">
        <v>31</v>
      </c>
      <c r="M5" s="317" t="s">
        <v>32</v>
      </c>
      <c r="N5" s="317" t="s">
        <v>31</v>
      </c>
      <c r="O5" s="317" t="s">
        <v>32</v>
      </c>
      <c r="P5" s="12" t="s">
        <v>31</v>
      </c>
      <c r="Q5" s="317" t="s">
        <v>32</v>
      </c>
      <c r="R5" s="12" t="s">
        <v>31</v>
      </c>
      <c r="S5" s="316" t="s">
        <v>34</v>
      </c>
      <c r="T5" s="316" t="s">
        <v>35</v>
      </c>
      <c r="U5" s="314" t="s">
        <v>34</v>
      </c>
      <c r="V5" s="314" t="s">
        <v>35</v>
      </c>
      <c r="W5" s="317" t="s">
        <v>36</v>
      </c>
      <c r="X5" s="317" t="s">
        <v>37</v>
      </c>
      <c r="Y5" s="357"/>
      <c r="Z5" s="357"/>
      <c r="AA5" s="342"/>
      <c r="AB5" s="342"/>
      <c r="AC5" s="342"/>
      <c r="AD5" s="342"/>
      <c r="AE5" s="356"/>
      <c r="AF5" s="342"/>
      <c r="AG5" s="342"/>
      <c r="AH5" s="342"/>
      <c r="AI5" s="342"/>
      <c r="AJ5" s="342"/>
      <c r="AK5" s="342"/>
      <c r="AL5" s="342"/>
      <c r="AM5" s="342"/>
    </row>
    <row r="6" spans="1:39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80</v>
      </c>
      <c r="AB6" s="347">
        <v>84</v>
      </c>
      <c r="AC6" s="349">
        <v>3.1099999999999999E-2</v>
      </c>
      <c r="AD6" s="351">
        <v>0</v>
      </c>
      <c r="AE6" s="358">
        <f>12.54*AB6</f>
        <v>1053.3599999999999</v>
      </c>
      <c r="AF6" s="22"/>
      <c r="AG6" s="23"/>
      <c r="AH6" s="24"/>
      <c r="AI6" s="14"/>
      <c r="AJ6" s="25"/>
      <c r="AK6" s="14"/>
      <c r="AL6" s="14"/>
      <c r="AM6" s="14"/>
    </row>
    <row r="7" spans="1:39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359"/>
      <c r="AF7" s="22"/>
      <c r="AG7" s="23"/>
      <c r="AH7" s="23"/>
      <c r="AI7" s="14"/>
      <c r="AJ7" s="26"/>
      <c r="AK7" s="14"/>
      <c r="AL7" s="14"/>
      <c r="AM7" s="14"/>
    </row>
    <row r="8" spans="1:39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56</v>
      </c>
      <c r="AB8" s="28">
        <v>69</v>
      </c>
      <c r="AC8" s="29">
        <v>0</v>
      </c>
      <c r="AD8" s="30">
        <v>2.8000000000000001E-2</v>
      </c>
      <c r="AE8" s="304">
        <f>12.54*AB8</f>
        <v>865.26</v>
      </c>
      <c r="AF8" s="22"/>
      <c r="AG8" s="23"/>
      <c r="AH8" s="24"/>
      <c r="AI8" s="14"/>
      <c r="AJ8" s="25"/>
      <c r="AK8" s="14"/>
      <c r="AL8" s="14"/>
      <c r="AM8" s="14"/>
    </row>
    <row r="9" spans="1:39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304">
        <v>0</v>
      </c>
      <c r="AF9" s="23"/>
      <c r="AG9" s="14"/>
      <c r="AH9" s="14"/>
      <c r="AI9" s="14"/>
      <c r="AJ9" s="14"/>
      <c r="AK9" s="14"/>
      <c r="AL9" s="14"/>
      <c r="AM9" s="14"/>
    </row>
    <row r="10" spans="1:39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>
        <v>3</v>
      </c>
      <c r="AB10" s="28">
        <v>3</v>
      </c>
      <c r="AC10" s="29">
        <v>0</v>
      </c>
      <c r="AD10" s="30">
        <v>0</v>
      </c>
      <c r="AE10" s="304">
        <f>12.54*AB10</f>
        <v>37.619999999999997</v>
      </c>
      <c r="AF10" s="23"/>
      <c r="AG10" s="14"/>
      <c r="AH10" s="14"/>
      <c r="AI10" s="14"/>
      <c r="AJ10" s="14"/>
      <c r="AK10" s="14"/>
      <c r="AL10" s="14"/>
      <c r="AM10" s="14"/>
    </row>
    <row r="11" spans="1:39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136</v>
      </c>
      <c r="AB11" s="37">
        <f t="shared" si="1"/>
        <v>153</v>
      </c>
      <c r="AC11" s="38" t="s">
        <v>53</v>
      </c>
      <c r="AD11" s="39">
        <f>SUM(AD6:AD9)</f>
        <v>2.8000000000000001E-2</v>
      </c>
      <c r="AE11" s="305">
        <f>SUM(AE6:AE9)</f>
        <v>1918.62</v>
      </c>
      <c r="AF11" s="35"/>
      <c r="AG11" s="35"/>
      <c r="AH11" s="35"/>
      <c r="AI11" s="35"/>
      <c r="AJ11" s="35"/>
      <c r="AK11" s="35"/>
      <c r="AL11" s="35"/>
      <c r="AM11" s="35"/>
    </row>
    <row r="12" spans="1:39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55" t="s">
        <v>75</v>
      </c>
      <c r="AF14" s="342" t="s">
        <v>56</v>
      </c>
      <c r="AG14" s="342" t="s">
        <v>23</v>
      </c>
      <c r="AH14" s="342" t="s">
        <v>24</v>
      </c>
      <c r="AI14" s="342" t="s">
        <v>25</v>
      </c>
      <c r="AJ14" s="342" t="s">
        <v>26</v>
      </c>
      <c r="AK14" s="342" t="s">
        <v>27</v>
      </c>
      <c r="AL14" s="342" t="s">
        <v>28</v>
      </c>
      <c r="AM14" s="342" t="s">
        <v>29</v>
      </c>
    </row>
    <row r="15" spans="1:39" ht="44.25" customHeight="1" x14ac:dyDescent="0.25">
      <c r="A15" s="342"/>
      <c r="B15" s="342"/>
      <c r="C15" s="342"/>
      <c r="D15" s="342"/>
      <c r="E15" s="314" t="s">
        <v>30</v>
      </c>
      <c r="F15" s="314" t="s">
        <v>31</v>
      </c>
      <c r="G15" s="314" t="s">
        <v>30</v>
      </c>
      <c r="H15" s="314" t="s">
        <v>31</v>
      </c>
      <c r="I15" s="314" t="s">
        <v>32</v>
      </c>
      <c r="J15" s="314" t="s">
        <v>31</v>
      </c>
      <c r="K15" s="314" t="s">
        <v>32</v>
      </c>
      <c r="L15" s="42" t="s">
        <v>31</v>
      </c>
      <c r="M15" s="317" t="s">
        <v>32</v>
      </c>
      <c r="N15" s="317" t="s">
        <v>31</v>
      </c>
      <c r="O15" s="317" t="s">
        <v>32</v>
      </c>
      <c r="P15" s="317" t="s">
        <v>31</v>
      </c>
      <c r="Q15" s="317" t="s">
        <v>32</v>
      </c>
      <c r="R15" s="317" t="s">
        <v>31</v>
      </c>
      <c r="S15" s="316" t="s">
        <v>34</v>
      </c>
      <c r="T15" s="316" t="s">
        <v>35</v>
      </c>
      <c r="U15" s="316" t="s">
        <v>34</v>
      </c>
      <c r="V15" s="316" t="s">
        <v>35</v>
      </c>
      <c r="W15" s="317" t="s">
        <v>36</v>
      </c>
      <c r="X15" s="317" t="s">
        <v>37</v>
      </c>
      <c r="Y15" s="357"/>
      <c r="Z15" s="357"/>
      <c r="AA15" s="342"/>
      <c r="AB15" s="342"/>
      <c r="AC15" s="342"/>
      <c r="AD15" s="342"/>
      <c r="AE15" s="356"/>
      <c r="AF15" s="342"/>
      <c r="AG15" s="342"/>
      <c r="AH15" s="342"/>
      <c r="AI15" s="342"/>
      <c r="AJ15" s="342"/>
      <c r="AK15" s="342"/>
      <c r="AL15" s="342"/>
      <c r="AM15" s="342"/>
    </row>
    <row r="16" spans="1:39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91</v>
      </c>
      <c r="AB16" s="347">
        <v>88</v>
      </c>
      <c r="AC16" s="349">
        <v>3.7900000000000003E-2</v>
      </c>
      <c r="AD16" s="351">
        <v>0.191</v>
      </c>
      <c r="AE16" s="353">
        <f>18.91*AB16</f>
        <v>1664.08</v>
      </c>
      <c r="AF16" s="52"/>
      <c r="AG16" s="43"/>
      <c r="AH16" s="43"/>
      <c r="AI16" s="53"/>
      <c r="AJ16" s="54"/>
      <c r="AK16" s="43"/>
      <c r="AL16" s="43"/>
      <c r="AM16" s="43"/>
    </row>
    <row r="17" spans="1:39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354"/>
      <c r="AF17" s="52"/>
      <c r="AG17" s="43"/>
      <c r="AH17" s="56"/>
      <c r="AI17" s="53"/>
      <c r="AJ17" s="54"/>
      <c r="AK17" s="43"/>
      <c r="AL17" s="43"/>
      <c r="AM17" s="43"/>
    </row>
    <row r="18" spans="1:39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315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304">
        <v>0</v>
      </c>
      <c r="AF18" s="52"/>
      <c r="AG18" s="43"/>
      <c r="AH18" s="59"/>
      <c r="AI18" s="53"/>
      <c r="AJ18" s="54"/>
      <c r="AK18" s="43"/>
      <c r="AL18" s="43"/>
      <c r="AM18" s="43"/>
    </row>
    <row r="19" spans="1:39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315"/>
      <c r="X19" s="51"/>
      <c r="Y19" s="51"/>
      <c r="Z19" s="66"/>
      <c r="AA19" s="28">
        <v>123</v>
      </c>
      <c r="AB19" s="28">
        <v>91</v>
      </c>
      <c r="AC19" s="29">
        <v>2.7900000000000001E-2</v>
      </c>
      <c r="AD19" s="30">
        <v>0.86899999999999999</v>
      </c>
      <c r="AE19" s="304">
        <f>28.66*AB19</f>
        <v>2608.06</v>
      </c>
      <c r="AF19" s="52"/>
      <c r="AG19" s="56"/>
      <c r="AH19" s="24"/>
      <c r="AI19" s="53"/>
      <c r="AJ19" s="54"/>
      <c r="AK19" s="43"/>
      <c r="AL19" s="43"/>
      <c r="AM19" s="43"/>
    </row>
    <row r="20" spans="1:39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214</v>
      </c>
      <c r="AB20" s="71">
        <f t="shared" si="3"/>
        <v>179</v>
      </c>
      <c r="AC20" s="72" t="s">
        <v>53</v>
      </c>
      <c r="AD20" s="282">
        <f>SUM(AD16:AD19)</f>
        <v>1.06</v>
      </c>
      <c r="AE20" s="305">
        <f>SUM(AE16:AE19)</f>
        <v>4272.1399999999994</v>
      </c>
      <c r="AF20" s="35"/>
      <c r="AG20" s="35"/>
      <c r="AH20" s="35"/>
      <c r="AI20" s="35"/>
      <c r="AJ20" s="35"/>
      <c r="AK20" s="35"/>
      <c r="AL20" s="35"/>
      <c r="AM20" s="35"/>
    </row>
    <row r="21" spans="1:39" x14ac:dyDescent="0.25">
      <c r="F21" s="74"/>
    </row>
    <row r="23" spans="1:39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301"/>
      <c r="AF23" s="86"/>
      <c r="AG23" s="87"/>
      <c r="AH23" s="88"/>
      <c r="AI23" s="75"/>
      <c r="AJ23" s="89"/>
      <c r="AK23" s="75"/>
      <c r="AL23" s="75"/>
      <c r="AM23" s="75"/>
    </row>
    <row r="24" spans="1:39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302"/>
      <c r="AF24" s="101"/>
      <c r="AG24" s="90"/>
      <c r="AH24" s="102"/>
      <c r="AI24" s="103"/>
      <c r="AJ24" s="104"/>
      <c r="AK24" s="90"/>
      <c r="AL24" s="90"/>
      <c r="AM24" s="90"/>
    </row>
    <row r="25" spans="1:39" ht="15" x14ac:dyDescent="0.25">
      <c r="L25"/>
    </row>
  </sheetData>
  <mergeCells count="77">
    <mergeCell ref="A20:D20"/>
    <mergeCell ref="B23:H23"/>
    <mergeCell ref="B24:H24"/>
    <mergeCell ref="AK14:AK15"/>
    <mergeCell ref="AL14:AL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M14:AM15"/>
    <mergeCell ref="Y16:Y17"/>
    <mergeCell ref="Z16:Z17"/>
    <mergeCell ref="AA16:AA17"/>
    <mergeCell ref="AB16:AB17"/>
    <mergeCell ref="AC16:AC17"/>
    <mergeCell ref="AD16:AD17"/>
    <mergeCell ref="AE16:AE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E6:AE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D6:AD7"/>
    <mergeCell ref="AM4:AM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A4:AA5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Y5"/>
    <mergeCell ref="Z4:Z5"/>
    <mergeCell ref="A1:F1"/>
    <mergeCell ref="A4:A5"/>
    <mergeCell ref="B4:B5"/>
    <mergeCell ref="C4:C5"/>
    <mergeCell ref="D4:D5"/>
    <mergeCell ref="E4:F4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5"/>
  <sheetViews>
    <sheetView topLeftCell="A22" zoomScale="85" zoomScaleNormal="85" workbookViewId="0">
      <pane xSplit="8" topLeftCell="AA1" activePane="topRight" state="frozen"/>
      <selection pane="topRight" activeCell="AE46" sqref="AE46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22.28515625" style="1" customWidth="1"/>
    <col min="32" max="32" width="75.28515625" style="1" customWidth="1"/>
    <col min="33" max="34" width="19.28515625" style="1" hidden="1" customWidth="1"/>
    <col min="35" max="35" width="11.28515625" style="1" hidden="1" customWidth="1"/>
    <col min="36" max="38" width="0" style="1" hidden="1" customWidth="1"/>
    <col min="39" max="39" width="21.28515625" style="1" hidden="1" customWidth="1"/>
    <col min="40" max="40" width="26.28515625" style="2" customWidth="1"/>
    <col min="41" max="16384" width="9.140625" style="2"/>
  </cols>
  <sheetData>
    <row r="1" spans="1:39" ht="13.5" thickBot="1" x14ac:dyDescent="0.3">
      <c r="A1" s="366" t="s">
        <v>0</v>
      </c>
      <c r="B1" s="367"/>
      <c r="C1" s="367"/>
      <c r="D1" s="367"/>
      <c r="E1" s="367"/>
      <c r="F1" s="368"/>
    </row>
    <row r="2" spans="1:39" ht="26.25" thickBot="1" x14ac:dyDescent="0.3">
      <c r="A2" s="3" t="s">
        <v>1</v>
      </c>
      <c r="B2" s="4">
        <v>46287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55" t="s">
        <v>75</v>
      </c>
      <c r="AF4" s="342" t="s">
        <v>22</v>
      </c>
      <c r="AG4" s="342" t="s">
        <v>23</v>
      </c>
      <c r="AH4" s="342" t="s">
        <v>24</v>
      </c>
      <c r="AI4" s="342" t="s">
        <v>25</v>
      </c>
      <c r="AJ4" s="342" t="s">
        <v>26</v>
      </c>
      <c r="AK4" s="342" t="s">
        <v>27</v>
      </c>
      <c r="AL4" s="342" t="s">
        <v>28</v>
      </c>
      <c r="AM4" s="342" t="s">
        <v>29</v>
      </c>
    </row>
    <row r="5" spans="1:39" ht="39" customHeight="1" x14ac:dyDescent="0.25">
      <c r="A5" s="342"/>
      <c r="B5" s="342"/>
      <c r="C5" s="342"/>
      <c r="D5" s="342"/>
      <c r="E5" s="314" t="s">
        <v>30</v>
      </c>
      <c r="F5" s="314" t="s">
        <v>31</v>
      </c>
      <c r="G5" s="314" t="s">
        <v>30</v>
      </c>
      <c r="H5" s="314" t="s">
        <v>31</v>
      </c>
      <c r="I5" s="314" t="s">
        <v>32</v>
      </c>
      <c r="J5" s="314" t="s">
        <v>31</v>
      </c>
      <c r="K5" s="314" t="s">
        <v>33</v>
      </c>
      <c r="L5" s="314" t="s">
        <v>31</v>
      </c>
      <c r="M5" s="317" t="s">
        <v>32</v>
      </c>
      <c r="N5" s="317" t="s">
        <v>31</v>
      </c>
      <c r="O5" s="317" t="s">
        <v>32</v>
      </c>
      <c r="P5" s="12" t="s">
        <v>31</v>
      </c>
      <c r="Q5" s="317" t="s">
        <v>32</v>
      </c>
      <c r="R5" s="12" t="s">
        <v>31</v>
      </c>
      <c r="S5" s="316" t="s">
        <v>34</v>
      </c>
      <c r="T5" s="316" t="s">
        <v>35</v>
      </c>
      <c r="U5" s="314" t="s">
        <v>34</v>
      </c>
      <c r="V5" s="314" t="s">
        <v>35</v>
      </c>
      <c r="W5" s="317" t="s">
        <v>36</v>
      </c>
      <c r="X5" s="317" t="s">
        <v>37</v>
      </c>
      <c r="Y5" s="357"/>
      <c r="Z5" s="357"/>
      <c r="AA5" s="342"/>
      <c r="AB5" s="342"/>
      <c r="AC5" s="342"/>
      <c r="AD5" s="342"/>
      <c r="AE5" s="356"/>
      <c r="AF5" s="342"/>
      <c r="AG5" s="342"/>
      <c r="AH5" s="342"/>
      <c r="AI5" s="342"/>
      <c r="AJ5" s="342"/>
      <c r="AK5" s="342"/>
      <c r="AL5" s="342"/>
      <c r="AM5" s="342"/>
    </row>
    <row r="6" spans="1:39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77</v>
      </c>
      <c r="AB6" s="347">
        <v>65</v>
      </c>
      <c r="AC6" s="349">
        <v>9.7999999999999997E-3</v>
      </c>
      <c r="AD6" s="351">
        <v>1.6E-2</v>
      </c>
      <c r="AE6" s="358">
        <f>12.54*AB6</f>
        <v>815.09999999999991</v>
      </c>
      <c r="AF6" s="22"/>
      <c r="AG6" s="23"/>
      <c r="AH6" s="24"/>
      <c r="AI6" s="14"/>
      <c r="AJ6" s="25"/>
      <c r="AK6" s="14"/>
      <c r="AL6" s="14"/>
      <c r="AM6" s="14"/>
    </row>
    <row r="7" spans="1:39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359"/>
      <c r="AF7" s="22"/>
      <c r="AG7" s="23"/>
      <c r="AH7" s="23"/>
      <c r="AI7" s="14"/>
      <c r="AJ7" s="26"/>
      <c r="AK7" s="14"/>
      <c r="AL7" s="14"/>
      <c r="AM7" s="14"/>
    </row>
    <row r="8" spans="1:39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74</v>
      </c>
      <c r="AB8" s="28">
        <v>98</v>
      </c>
      <c r="AC8" s="29">
        <v>0.108</v>
      </c>
      <c r="AD8" s="30">
        <v>1.2E-2</v>
      </c>
      <c r="AE8" s="304">
        <f>12.54*AB8</f>
        <v>1228.9199999999998</v>
      </c>
      <c r="AF8" s="22"/>
      <c r="AG8" s="23"/>
      <c r="AH8" s="24"/>
      <c r="AI8" s="14"/>
      <c r="AJ8" s="25"/>
      <c r="AK8" s="14"/>
      <c r="AL8" s="14"/>
      <c r="AM8" s="14"/>
    </row>
    <row r="9" spans="1:39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304">
        <v>0</v>
      </c>
      <c r="AF9" s="23"/>
      <c r="AG9" s="14"/>
      <c r="AH9" s="14"/>
      <c r="AI9" s="14"/>
      <c r="AJ9" s="14"/>
      <c r="AK9" s="14"/>
      <c r="AL9" s="14"/>
      <c r="AM9" s="14"/>
    </row>
    <row r="10" spans="1:39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>
        <v>6</v>
      </c>
      <c r="AB10" s="28">
        <v>6</v>
      </c>
      <c r="AC10" s="29">
        <v>0</v>
      </c>
      <c r="AD10" s="30">
        <v>0</v>
      </c>
      <c r="AE10" s="304">
        <f>12.54*AB10</f>
        <v>75.239999999999995</v>
      </c>
      <c r="AF10" s="23"/>
      <c r="AG10" s="14"/>
      <c r="AH10" s="14"/>
      <c r="AI10" s="14"/>
      <c r="AJ10" s="14"/>
      <c r="AK10" s="14"/>
      <c r="AL10" s="14"/>
      <c r="AM10" s="14"/>
    </row>
    <row r="11" spans="1:39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151</v>
      </c>
      <c r="AB11" s="37">
        <f t="shared" si="1"/>
        <v>163</v>
      </c>
      <c r="AC11" s="38" t="s">
        <v>53</v>
      </c>
      <c r="AD11" s="39">
        <f>SUM(AD6:AD9)</f>
        <v>2.8000000000000001E-2</v>
      </c>
      <c r="AE11" s="305">
        <f>SUM(AE6:AE9)</f>
        <v>2044.0199999999998</v>
      </c>
      <c r="AF11" s="35"/>
      <c r="AG11" s="35"/>
      <c r="AH11" s="35"/>
      <c r="AI11" s="35"/>
      <c r="AJ11" s="35"/>
      <c r="AK11" s="35"/>
      <c r="AL11" s="35"/>
      <c r="AM11" s="35"/>
    </row>
    <row r="12" spans="1:39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55" t="s">
        <v>75</v>
      </c>
      <c r="AF14" s="342" t="s">
        <v>56</v>
      </c>
      <c r="AG14" s="342" t="s">
        <v>23</v>
      </c>
      <c r="AH14" s="342" t="s">
        <v>24</v>
      </c>
      <c r="AI14" s="342" t="s">
        <v>25</v>
      </c>
      <c r="AJ14" s="342" t="s">
        <v>26</v>
      </c>
      <c r="AK14" s="342" t="s">
        <v>27</v>
      </c>
      <c r="AL14" s="342" t="s">
        <v>28</v>
      </c>
      <c r="AM14" s="342" t="s">
        <v>29</v>
      </c>
    </row>
    <row r="15" spans="1:39" ht="44.25" customHeight="1" x14ac:dyDescent="0.25">
      <c r="A15" s="342"/>
      <c r="B15" s="342"/>
      <c r="C15" s="342"/>
      <c r="D15" s="342"/>
      <c r="E15" s="314" t="s">
        <v>30</v>
      </c>
      <c r="F15" s="314" t="s">
        <v>31</v>
      </c>
      <c r="G15" s="314" t="s">
        <v>30</v>
      </c>
      <c r="H15" s="314" t="s">
        <v>31</v>
      </c>
      <c r="I15" s="314" t="s">
        <v>32</v>
      </c>
      <c r="J15" s="314" t="s">
        <v>31</v>
      </c>
      <c r="K15" s="314" t="s">
        <v>32</v>
      </c>
      <c r="L15" s="42" t="s">
        <v>31</v>
      </c>
      <c r="M15" s="317" t="s">
        <v>32</v>
      </c>
      <c r="N15" s="317" t="s">
        <v>31</v>
      </c>
      <c r="O15" s="317" t="s">
        <v>32</v>
      </c>
      <c r="P15" s="317" t="s">
        <v>31</v>
      </c>
      <c r="Q15" s="317" t="s">
        <v>32</v>
      </c>
      <c r="R15" s="317" t="s">
        <v>31</v>
      </c>
      <c r="S15" s="316" t="s">
        <v>34</v>
      </c>
      <c r="T15" s="316" t="s">
        <v>35</v>
      </c>
      <c r="U15" s="316" t="s">
        <v>34</v>
      </c>
      <c r="V15" s="316" t="s">
        <v>35</v>
      </c>
      <c r="W15" s="317" t="s">
        <v>36</v>
      </c>
      <c r="X15" s="317" t="s">
        <v>37</v>
      </c>
      <c r="Y15" s="357"/>
      <c r="Z15" s="357"/>
      <c r="AA15" s="342"/>
      <c r="AB15" s="342"/>
      <c r="AC15" s="342"/>
      <c r="AD15" s="342"/>
      <c r="AE15" s="356"/>
      <c r="AF15" s="342"/>
      <c r="AG15" s="342"/>
      <c r="AH15" s="342"/>
      <c r="AI15" s="342"/>
      <c r="AJ15" s="342"/>
      <c r="AK15" s="342"/>
      <c r="AL15" s="342"/>
      <c r="AM15" s="342"/>
    </row>
    <row r="16" spans="1:39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91</v>
      </c>
      <c r="AB16" s="347">
        <v>93</v>
      </c>
      <c r="AC16" s="349">
        <v>5.91E-2</v>
      </c>
      <c r="AD16" s="351">
        <v>0.217</v>
      </c>
      <c r="AE16" s="353">
        <f>18.91*AB16</f>
        <v>1758.63</v>
      </c>
      <c r="AF16" s="52"/>
      <c r="AG16" s="43"/>
      <c r="AH16" s="43"/>
      <c r="AI16" s="53"/>
      <c r="AJ16" s="54"/>
      <c r="AK16" s="43"/>
      <c r="AL16" s="43"/>
      <c r="AM16" s="43"/>
    </row>
    <row r="17" spans="1:39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354"/>
      <c r="AF17" s="52"/>
      <c r="AG17" s="43"/>
      <c r="AH17" s="56"/>
      <c r="AI17" s="53"/>
      <c r="AJ17" s="54"/>
      <c r="AK17" s="43"/>
      <c r="AL17" s="43"/>
      <c r="AM17" s="43"/>
    </row>
    <row r="18" spans="1:39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315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304">
        <v>0</v>
      </c>
      <c r="AF18" s="52"/>
      <c r="AG18" s="43"/>
      <c r="AH18" s="59"/>
      <c r="AI18" s="53"/>
      <c r="AJ18" s="54"/>
      <c r="AK18" s="43"/>
      <c r="AL18" s="43"/>
      <c r="AM18" s="43"/>
    </row>
    <row r="19" spans="1:39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315"/>
      <c r="X19" s="51"/>
      <c r="Y19" s="51"/>
      <c r="Z19" s="66"/>
      <c r="AA19" s="28">
        <v>81</v>
      </c>
      <c r="AB19" s="28">
        <v>81</v>
      </c>
      <c r="AC19" s="29">
        <v>2.52E-2</v>
      </c>
      <c r="AD19" s="30">
        <v>0.91300000000000003</v>
      </c>
      <c r="AE19" s="304">
        <f>28.66*AB19</f>
        <v>2321.46</v>
      </c>
      <c r="AF19" s="52"/>
      <c r="AG19" s="56"/>
      <c r="AH19" s="24"/>
      <c r="AI19" s="53"/>
      <c r="AJ19" s="54"/>
      <c r="AK19" s="43"/>
      <c r="AL19" s="43"/>
      <c r="AM19" s="43"/>
    </row>
    <row r="20" spans="1:39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172</v>
      </c>
      <c r="AB20" s="71">
        <f t="shared" si="3"/>
        <v>174</v>
      </c>
      <c r="AC20" s="72" t="s">
        <v>53</v>
      </c>
      <c r="AD20" s="282">
        <f>SUM(AD16:AD19)</f>
        <v>1.1300000000000001</v>
      </c>
      <c r="AE20" s="305">
        <f>SUM(AE16:AE19)</f>
        <v>4080.09</v>
      </c>
      <c r="AF20" s="35"/>
      <c r="AG20" s="35"/>
      <c r="AH20" s="35"/>
      <c r="AI20" s="35"/>
      <c r="AJ20" s="35"/>
      <c r="AK20" s="35"/>
      <c r="AL20" s="35"/>
      <c r="AM20" s="35"/>
    </row>
    <row r="21" spans="1:39" x14ac:dyDescent="0.25">
      <c r="F21" s="74"/>
    </row>
    <row r="23" spans="1:39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301"/>
      <c r="AF23" s="86"/>
      <c r="AG23" s="87"/>
      <c r="AH23" s="88"/>
      <c r="AI23" s="75"/>
      <c r="AJ23" s="89"/>
      <c r="AK23" s="75"/>
      <c r="AL23" s="75"/>
      <c r="AM23" s="75"/>
    </row>
    <row r="24" spans="1:39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302"/>
      <c r="AF24" s="101"/>
      <c r="AG24" s="90"/>
      <c r="AH24" s="102"/>
      <c r="AI24" s="103"/>
      <c r="AJ24" s="104"/>
      <c r="AK24" s="90"/>
      <c r="AL24" s="90"/>
      <c r="AM24" s="90"/>
    </row>
    <row r="25" spans="1:39" ht="15" x14ac:dyDescent="0.25">
      <c r="L25"/>
    </row>
  </sheetData>
  <mergeCells count="77">
    <mergeCell ref="A20:D20"/>
    <mergeCell ref="B23:H23"/>
    <mergeCell ref="B24:H24"/>
    <mergeCell ref="AK14:AK15"/>
    <mergeCell ref="AL14:AL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M14:AM15"/>
    <mergeCell ref="Y16:Y17"/>
    <mergeCell ref="Z16:Z17"/>
    <mergeCell ref="AA16:AA17"/>
    <mergeCell ref="AB16:AB17"/>
    <mergeCell ref="AC16:AC17"/>
    <mergeCell ref="AD16:AD17"/>
    <mergeCell ref="AE16:AE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E6:AE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D6:AD7"/>
    <mergeCell ref="AM4:AM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A4:AA5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Y5"/>
    <mergeCell ref="Z4:Z5"/>
    <mergeCell ref="A1:F1"/>
    <mergeCell ref="A4:A5"/>
    <mergeCell ref="B4:B5"/>
    <mergeCell ref="C4:C5"/>
    <mergeCell ref="D4:D5"/>
    <mergeCell ref="E4:F4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5"/>
  <sheetViews>
    <sheetView zoomScale="85" zoomScaleNormal="85" workbookViewId="0">
      <pane xSplit="8" topLeftCell="AA1" activePane="topRight" state="frozen"/>
      <selection pane="topRight" activeCell="AA55" sqref="AA55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22.28515625" style="1" customWidth="1"/>
    <col min="32" max="32" width="75.28515625" style="1" customWidth="1"/>
    <col min="33" max="34" width="19.28515625" style="1" hidden="1" customWidth="1"/>
    <col min="35" max="35" width="11.28515625" style="1" hidden="1" customWidth="1"/>
    <col min="36" max="38" width="0" style="1" hidden="1" customWidth="1"/>
    <col min="39" max="39" width="21.28515625" style="1" hidden="1" customWidth="1"/>
    <col min="40" max="40" width="26.28515625" style="2" customWidth="1"/>
    <col min="41" max="16384" width="9.140625" style="2"/>
  </cols>
  <sheetData>
    <row r="1" spans="1:39" ht="13.5" thickBot="1" x14ac:dyDescent="0.3">
      <c r="A1" s="366" t="s">
        <v>0</v>
      </c>
      <c r="B1" s="367"/>
      <c r="C1" s="367"/>
      <c r="D1" s="367"/>
      <c r="E1" s="367"/>
      <c r="F1" s="368"/>
    </row>
    <row r="2" spans="1:39" ht="26.25" thickBot="1" x14ac:dyDescent="0.3">
      <c r="A2" s="3" t="s">
        <v>1</v>
      </c>
      <c r="B2" s="4">
        <v>46286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55" t="s">
        <v>75</v>
      </c>
      <c r="AF4" s="342" t="s">
        <v>22</v>
      </c>
      <c r="AG4" s="342" t="s">
        <v>23</v>
      </c>
      <c r="AH4" s="342" t="s">
        <v>24</v>
      </c>
      <c r="AI4" s="342" t="s">
        <v>25</v>
      </c>
      <c r="AJ4" s="342" t="s">
        <v>26</v>
      </c>
      <c r="AK4" s="342" t="s">
        <v>27</v>
      </c>
      <c r="AL4" s="342" t="s">
        <v>28</v>
      </c>
      <c r="AM4" s="342" t="s">
        <v>29</v>
      </c>
    </row>
    <row r="5" spans="1:39" ht="39" customHeight="1" x14ac:dyDescent="0.25">
      <c r="A5" s="342"/>
      <c r="B5" s="342"/>
      <c r="C5" s="342"/>
      <c r="D5" s="342"/>
      <c r="E5" s="310" t="s">
        <v>30</v>
      </c>
      <c r="F5" s="310" t="s">
        <v>31</v>
      </c>
      <c r="G5" s="310" t="s">
        <v>30</v>
      </c>
      <c r="H5" s="310" t="s">
        <v>31</v>
      </c>
      <c r="I5" s="310" t="s">
        <v>32</v>
      </c>
      <c r="J5" s="310" t="s">
        <v>31</v>
      </c>
      <c r="K5" s="310" t="s">
        <v>33</v>
      </c>
      <c r="L5" s="310" t="s">
        <v>31</v>
      </c>
      <c r="M5" s="313" t="s">
        <v>32</v>
      </c>
      <c r="N5" s="313" t="s">
        <v>31</v>
      </c>
      <c r="O5" s="313" t="s">
        <v>32</v>
      </c>
      <c r="P5" s="12" t="s">
        <v>31</v>
      </c>
      <c r="Q5" s="313" t="s">
        <v>32</v>
      </c>
      <c r="R5" s="12" t="s">
        <v>31</v>
      </c>
      <c r="S5" s="312" t="s">
        <v>34</v>
      </c>
      <c r="T5" s="312" t="s">
        <v>35</v>
      </c>
      <c r="U5" s="310" t="s">
        <v>34</v>
      </c>
      <c r="V5" s="310" t="s">
        <v>35</v>
      </c>
      <c r="W5" s="313" t="s">
        <v>36</v>
      </c>
      <c r="X5" s="313" t="s">
        <v>37</v>
      </c>
      <c r="Y5" s="357"/>
      <c r="Z5" s="357"/>
      <c r="AA5" s="342"/>
      <c r="AB5" s="342"/>
      <c r="AC5" s="342"/>
      <c r="AD5" s="342"/>
      <c r="AE5" s="356"/>
      <c r="AF5" s="342"/>
      <c r="AG5" s="342"/>
      <c r="AH5" s="342"/>
      <c r="AI5" s="342"/>
      <c r="AJ5" s="342"/>
      <c r="AK5" s="342"/>
      <c r="AL5" s="342"/>
      <c r="AM5" s="342"/>
    </row>
    <row r="6" spans="1:39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58</v>
      </c>
      <c r="AB6" s="347">
        <v>65</v>
      </c>
      <c r="AC6" s="349">
        <v>9.7999999999999997E-3</v>
      </c>
      <c r="AD6" s="351">
        <v>1.6E-2</v>
      </c>
      <c r="AE6" s="358">
        <f>12.54*AB6</f>
        <v>815.09999999999991</v>
      </c>
      <c r="AF6" s="22"/>
      <c r="AG6" s="23"/>
      <c r="AH6" s="24"/>
      <c r="AI6" s="14"/>
      <c r="AJ6" s="25"/>
      <c r="AK6" s="14"/>
      <c r="AL6" s="14"/>
      <c r="AM6" s="14"/>
    </row>
    <row r="7" spans="1:39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359"/>
      <c r="AF7" s="22"/>
      <c r="AG7" s="23"/>
      <c r="AH7" s="23"/>
      <c r="AI7" s="14"/>
      <c r="AJ7" s="26"/>
      <c r="AK7" s="14"/>
      <c r="AL7" s="14"/>
      <c r="AM7" s="14"/>
    </row>
    <row r="8" spans="1:39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70</v>
      </c>
      <c r="AB8" s="28">
        <v>46</v>
      </c>
      <c r="AC8" s="29">
        <v>0.3271</v>
      </c>
      <c r="AD8" s="30">
        <v>1.2E-2</v>
      </c>
      <c r="AE8" s="304">
        <f>12.54*AB8</f>
        <v>576.83999999999992</v>
      </c>
      <c r="AF8" s="22"/>
      <c r="AG8" s="23"/>
      <c r="AH8" s="24"/>
      <c r="AI8" s="14"/>
      <c r="AJ8" s="25"/>
      <c r="AK8" s="14"/>
      <c r="AL8" s="14"/>
      <c r="AM8" s="14"/>
    </row>
    <row r="9" spans="1:39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304">
        <v>0</v>
      </c>
      <c r="AF9" s="23"/>
      <c r="AG9" s="14"/>
      <c r="AH9" s="14"/>
      <c r="AI9" s="14"/>
      <c r="AJ9" s="14"/>
      <c r="AK9" s="14"/>
      <c r="AL9" s="14"/>
      <c r="AM9" s="14"/>
    </row>
    <row r="10" spans="1:39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>
        <v>0</v>
      </c>
      <c r="AB10" s="28">
        <v>0</v>
      </c>
      <c r="AC10" s="29">
        <v>0</v>
      </c>
      <c r="AD10" s="30">
        <v>0</v>
      </c>
      <c r="AE10" s="304">
        <f>12.54*AB10</f>
        <v>0</v>
      </c>
      <c r="AF10" s="23"/>
      <c r="AG10" s="14"/>
      <c r="AH10" s="14"/>
      <c r="AI10" s="14"/>
      <c r="AJ10" s="14"/>
      <c r="AK10" s="14"/>
      <c r="AL10" s="14"/>
      <c r="AM10" s="14"/>
    </row>
    <row r="11" spans="1:39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128</v>
      </c>
      <c r="AB11" s="37">
        <f t="shared" si="1"/>
        <v>111</v>
      </c>
      <c r="AC11" s="38" t="s">
        <v>53</v>
      </c>
      <c r="AD11" s="39">
        <f>SUM(AD6:AD9)</f>
        <v>2.8000000000000001E-2</v>
      </c>
      <c r="AE11" s="305">
        <f>SUM(AE6:AE9)</f>
        <v>1391.9399999999998</v>
      </c>
      <c r="AF11" s="35"/>
      <c r="AG11" s="35"/>
      <c r="AH11" s="35"/>
      <c r="AI11" s="35"/>
      <c r="AJ11" s="35"/>
      <c r="AK11" s="35"/>
      <c r="AL11" s="35"/>
      <c r="AM11" s="35"/>
    </row>
    <row r="12" spans="1:39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55" t="s">
        <v>75</v>
      </c>
      <c r="AF14" s="342" t="s">
        <v>56</v>
      </c>
      <c r="AG14" s="342" t="s">
        <v>23</v>
      </c>
      <c r="AH14" s="342" t="s">
        <v>24</v>
      </c>
      <c r="AI14" s="342" t="s">
        <v>25</v>
      </c>
      <c r="AJ14" s="342" t="s">
        <v>26</v>
      </c>
      <c r="AK14" s="342" t="s">
        <v>27</v>
      </c>
      <c r="AL14" s="342" t="s">
        <v>28</v>
      </c>
      <c r="AM14" s="342" t="s">
        <v>29</v>
      </c>
    </row>
    <row r="15" spans="1:39" ht="44.25" customHeight="1" x14ac:dyDescent="0.25">
      <c r="A15" s="342"/>
      <c r="B15" s="342"/>
      <c r="C15" s="342"/>
      <c r="D15" s="342"/>
      <c r="E15" s="310" t="s">
        <v>30</v>
      </c>
      <c r="F15" s="310" t="s">
        <v>31</v>
      </c>
      <c r="G15" s="310" t="s">
        <v>30</v>
      </c>
      <c r="H15" s="310" t="s">
        <v>31</v>
      </c>
      <c r="I15" s="310" t="s">
        <v>32</v>
      </c>
      <c r="J15" s="310" t="s">
        <v>31</v>
      </c>
      <c r="K15" s="310" t="s">
        <v>32</v>
      </c>
      <c r="L15" s="42" t="s">
        <v>31</v>
      </c>
      <c r="M15" s="313" t="s">
        <v>32</v>
      </c>
      <c r="N15" s="313" t="s">
        <v>31</v>
      </c>
      <c r="O15" s="313" t="s">
        <v>32</v>
      </c>
      <c r="P15" s="313" t="s">
        <v>31</v>
      </c>
      <c r="Q15" s="313" t="s">
        <v>32</v>
      </c>
      <c r="R15" s="313" t="s">
        <v>31</v>
      </c>
      <c r="S15" s="312" t="s">
        <v>34</v>
      </c>
      <c r="T15" s="312" t="s">
        <v>35</v>
      </c>
      <c r="U15" s="312" t="s">
        <v>34</v>
      </c>
      <c r="V15" s="312" t="s">
        <v>35</v>
      </c>
      <c r="W15" s="313" t="s">
        <v>36</v>
      </c>
      <c r="X15" s="313" t="s">
        <v>37</v>
      </c>
      <c r="Y15" s="357"/>
      <c r="Z15" s="357"/>
      <c r="AA15" s="342"/>
      <c r="AB15" s="342"/>
      <c r="AC15" s="342"/>
      <c r="AD15" s="342"/>
      <c r="AE15" s="356"/>
      <c r="AF15" s="342"/>
      <c r="AG15" s="342"/>
      <c r="AH15" s="342"/>
      <c r="AI15" s="342"/>
      <c r="AJ15" s="342"/>
      <c r="AK15" s="342"/>
      <c r="AL15" s="342"/>
      <c r="AM15" s="342"/>
    </row>
    <row r="16" spans="1:39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45</v>
      </c>
      <c r="AB16" s="347">
        <v>39</v>
      </c>
      <c r="AC16" s="349">
        <v>3.1399999999999997E-2</v>
      </c>
      <c r="AD16" s="351">
        <v>0.217</v>
      </c>
      <c r="AE16" s="353">
        <f>18.91*AB16</f>
        <v>737.49</v>
      </c>
      <c r="AF16" s="52"/>
      <c r="AG16" s="43"/>
      <c r="AH16" s="43"/>
      <c r="AI16" s="53"/>
      <c r="AJ16" s="54"/>
      <c r="AK16" s="43"/>
      <c r="AL16" s="43"/>
      <c r="AM16" s="43"/>
    </row>
    <row r="17" spans="1:39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354"/>
      <c r="AF17" s="52"/>
      <c r="AG17" s="43"/>
      <c r="AH17" s="56"/>
      <c r="AI17" s="53"/>
      <c r="AJ17" s="54"/>
      <c r="AK17" s="43"/>
      <c r="AL17" s="43"/>
      <c r="AM17" s="43"/>
    </row>
    <row r="18" spans="1:39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311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304">
        <v>0</v>
      </c>
      <c r="AF18" s="52"/>
      <c r="AG18" s="43"/>
      <c r="AH18" s="59"/>
      <c r="AI18" s="53"/>
      <c r="AJ18" s="54"/>
      <c r="AK18" s="43"/>
      <c r="AL18" s="43"/>
      <c r="AM18" s="43"/>
    </row>
    <row r="19" spans="1:39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311"/>
      <c r="X19" s="51"/>
      <c r="Y19" s="51"/>
      <c r="Z19" s="66"/>
      <c r="AA19" s="28">
        <v>70</v>
      </c>
      <c r="AB19" s="28">
        <v>46</v>
      </c>
      <c r="AC19" s="29">
        <v>3.4599999999999999E-2</v>
      </c>
      <c r="AD19" s="30">
        <v>0.91300000000000003</v>
      </c>
      <c r="AE19" s="304">
        <f>28.66*AB19</f>
        <v>1318.36</v>
      </c>
      <c r="AF19" s="52"/>
      <c r="AG19" s="56"/>
      <c r="AH19" s="24"/>
      <c r="AI19" s="53"/>
      <c r="AJ19" s="54"/>
      <c r="AK19" s="43"/>
      <c r="AL19" s="43"/>
      <c r="AM19" s="43"/>
    </row>
    <row r="20" spans="1:39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115</v>
      </c>
      <c r="AB20" s="71">
        <f t="shared" si="3"/>
        <v>85</v>
      </c>
      <c r="AC20" s="72" t="s">
        <v>53</v>
      </c>
      <c r="AD20" s="282">
        <f>SUM(AD16:AD19)</f>
        <v>1.1300000000000001</v>
      </c>
      <c r="AE20" s="305">
        <f>SUM(AE16:AE19)</f>
        <v>2055.85</v>
      </c>
      <c r="AF20" s="35"/>
      <c r="AG20" s="35"/>
      <c r="AH20" s="35"/>
      <c r="AI20" s="35"/>
      <c r="AJ20" s="35"/>
      <c r="AK20" s="35"/>
      <c r="AL20" s="35"/>
      <c r="AM20" s="35"/>
    </row>
    <row r="21" spans="1:39" x14ac:dyDescent="0.25">
      <c r="F21" s="74"/>
    </row>
    <row r="23" spans="1:39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301"/>
      <c r="AF23" s="86"/>
      <c r="AG23" s="87"/>
      <c r="AH23" s="88"/>
      <c r="AI23" s="75"/>
      <c r="AJ23" s="89"/>
      <c r="AK23" s="75"/>
      <c r="AL23" s="75"/>
      <c r="AM23" s="75"/>
    </row>
    <row r="24" spans="1:39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302"/>
      <c r="AF24" s="101"/>
      <c r="AG24" s="90"/>
      <c r="AH24" s="102"/>
      <c r="AI24" s="103"/>
      <c r="AJ24" s="104"/>
      <c r="AK24" s="90"/>
      <c r="AL24" s="90"/>
      <c r="AM24" s="90"/>
    </row>
    <row r="25" spans="1:39" ht="15" x14ac:dyDescent="0.25">
      <c r="L25"/>
    </row>
  </sheetData>
  <mergeCells count="77">
    <mergeCell ref="A1:F1"/>
    <mergeCell ref="A4:A5"/>
    <mergeCell ref="B4:B5"/>
    <mergeCell ref="C4:C5"/>
    <mergeCell ref="D4:D5"/>
    <mergeCell ref="E4:F4"/>
    <mergeCell ref="AA4:AA5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Y5"/>
    <mergeCell ref="Z4:Z5"/>
    <mergeCell ref="AM4:AM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E6:AE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D6:AD7"/>
    <mergeCell ref="AM14:AM15"/>
    <mergeCell ref="Y16:Y17"/>
    <mergeCell ref="Z16:Z17"/>
    <mergeCell ref="AA16:AA17"/>
    <mergeCell ref="AB16:AB17"/>
    <mergeCell ref="AC16:AC17"/>
    <mergeCell ref="AD16:AD17"/>
    <mergeCell ref="AE16:AE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20:D20"/>
    <mergeCell ref="B23:H23"/>
    <mergeCell ref="B24:H24"/>
    <mergeCell ref="AK14:AK15"/>
    <mergeCell ref="AL14:AL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5"/>
  <sheetViews>
    <sheetView topLeftCell="A13" zoomScale="85" zoomScaleNormal="85" workbookViewId="0">
      <pane xSplit="8" topLeftCell="AA1" activePane="topRight" state="frozen"/>
      <selection pane="topRight" activeCell="E26" sqref="E26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22.28515625" style="1" customWidth="1"/>
    <col min="32" max="32" width="75.28515625" style="1" customWidth="1"/>
    <col min="33" max="34" width="19.28515625" style="1" hidden="1" customWidth="1"/>
    <col min="35" max="35" width="11.28515625" style="1" hidden="1" customWidth="1"/>
    <col min="36" max="38" width="0" style="1" hidden="1" customWidth="1"/>
    <col min="39" max="39" width="21.28515625" style="1" hidden="1" customWidth="1"/>
    <col min="40" max="40" width="26.28515625" style="2" customWidth="1"/>
    <col min="41" max="16384" width="9.140625" style="2"/>
  </cols>
  <sheetData>
    <row r="1" spans="1:39" ht="13.5" thickBot="1" x14ac:dyDescent="0.3">
      <c r="A1" s="366" t="s">
        <v>0</v>
      </c>
      <c r="B1" s="367"/>
      <c r="C1" s="367"/>
      <c r="D1" s="367"/>
      <c r="E1" s="367"/>
      <c r="F1" s="368"/>
    </row>
    <row r="2" spans="1:39" ht="26.25" thickBot="1" x14ac:dyDescent="0.3">
      <c r="A2" s="3" t="s">
        <v>1</v>
      </c>
      <c r="B2" s="4">
        <v>46284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55" t="s">
        <v>75</v>
      </c>
      <c r="AF4" s="342" t="s">
        <v>22</v>
      </c>
      <c r="AG4" s="342" t="s">
        <v>23</v>
      </c>
      <c r="AH4" s="342" t="s">
        <v>24</v>
      </c>
      <c r="AI4" s="342" t="s">
        <v>25</v>
      </c>
      <c r="AJ4" s="342" t="s">
        <v>26</v>
      </c>
      <c r="AK4" s="342" t="s">
        <v>27</v>
      </c>
      <c r="AL4" s="342" t="s">
        <v>28</v>
      </c>
      <c r="AM4" s="342" t="s">
        <v>29</v>
      </c>
    </row>
    <row r="5" spans="1:39" ht="39" customHeight="1" x14ac:dyDescent="0.25">
      <c r="A5" s="342"/>
      <c r="B5" s="342"/>
      <c r="C5" s="342"/>
      <c r="D5" s="342"/>
      <c r="E5" s="307" t="s">
        <v>30</v>
      </c>
      <c r="F5" s="307" t="s">
        <v>31</v>
      </c>
      <c r="G5" s="307" t="s">
        <v>30</v>
      </c>
      <c r="H5" s="307" t="s">
        <v>31</v>
      </c>
      <c r="I5" s="307" t="s">
        <v>32</v>
      </c>
      <c r="J5" s="307" t="s">
        <v>31</v>
      </c>
      <c r="K5" s="307" t="s">
        <v>33</v>
      </c>
      <c r="L5" s="307" t="s">
        <v>31</v>
      </c>
      <c r="M5" s="309" t="s">
        <v>32</v>
      </c>
      <c r="N5" s="309" t="s">
        <v>31</v>
      </c>
      <c r="O5" s="309" t="s">
        <v>32</v>
      </c>
      <c r="P5" s="12" t="s">
        <v>31</v>
      </c>
      <c r="Q5" s="309" t="s">
        <v>32</v>
      </c>
      <c r="R5" s="12" t="s">
        <v>31</v>
      </c>
      <c r="S5" s="306" t="s">
        <v>34</v>
      </c>
      <c r="T5" s="306" t="s">
        <v>35</v>
      </c>
      <c r="U5" s="307" t="s">
        <v>34</v>
      </c>
      <c r="V5" s="307" t="s">
        <v>35</v>
      </c>
      <c r="W5" s="309" t="s">
        <v>36</v>
      </c>
      <c r="X5" s="309" t="s">
        <v>37</v>
      </c>
      <c r="Y5" s="357"/>
      <c r="Z5" s="357"/>
      <c r="AA5" s="342"/>
      <c r="AB5" s="342"/>
      <c r="AC5" s="342"/>
      <c r="AD5" s="342"/>
      <c r="AE5" s="356"/>
      <c r="AF5" s="342"/>
      <c r="AG5" s="342"/>
      <c r="AH5" s="342"/>
      <c r="AI5" s="342"/>
      <c r="AJ5" s="342"/>
      <c r="AK5" s="342"/>
      <c r="AL5" s="342"/>
      <c r="AM5" s="342"/>
    </row>
    <row r="6" spans="1:39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77</v>
      </c>
      <c r="AB6" s="347">
        <v>70</v>
      </c>
      <c r="AC6" s="349">
        <v>1.5800000000000002E-2</v>
      </c>
      <c r="AD6" s="351">
        <v>1.6E-2</v>
      </c>
      <c r="AE6" s="358">
        <f>12.54*AB6</f>
        <v>877.8</v>
      </c>
      <c r="AF6" s="22"/>
      <c r="AG6" s="23"/>
      <c r="AH6" s="24"/>
      <c r="AI6" s="14"/>
      <c r="AJ6" s="25"/>
      <c r="AK6" s="14"/>
      <c r="AL6" s="14"/>
      <c r="AM6" s="14"/>
    </row>
    <row r="7" spans="1:39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359"/>
      <c r="AF7" s="22"/>
      <c r="AG7" s="23"/>
      <c r="AH7" s="23"/>
      <c r="AI7" s="14"/>
      <c r="AJ7" s="26"/>
      <c r="AK7" s="14"/>
      <c r="AL7" s="14"/>
      <c r="AM7" s="14"/>
    </row>
    <row r="8" spans="1:39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93</v>
      </c>
      <c r="AB8" s="28">
        <v>90</v>
      </c>
      <c r="AC8" s="29">
        <v>0.14219999999999999</v>
      </c>
      <c r="AD8" s="30">
        <v>1.2E-2</v>
      </c>
      <c r="AE8" s="304">
        <f>12.54*AB8</f>
        <v>1128.5999999999999</v>
      </c>
      <c r="AF8" s="22"/>
      <c r="AG8" s="23"/>
      <c r="AH8" s="24"/>
      <c r="AI8" s="14"/>
      <c r="AJ8" s="25"/>
      <c r="AK8" s="14"/>
      <c r="AL8" s="14"/>
      <c r="AM8" s="14"/>
    </row>
    <row r="9" spans="1:39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304">
        <v>0</v>
      </c>
      <c r="AF9" s="23"/>
      <c r="AG9" s="14"/>
      <c r="AH9" s="14"/>
      <c r="AI9" s="14"/>
      <c r="AJ9" s="14"/>
      <c r="AK9" s="14"/>
      <c r="AL9" s="14"/>
      <c r="AM9" s="14"/>
    </row>
    <row r="10" spans="1:39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>
        <v>8</v>
      </c>
      <c r="AB10" s="28">
        <v>8</v>
      </c>
      <c r="AC10" s="29">
        <v>0</v>
      </c>
      <c r="AD10" s="30">
        <v>0</v>
      </c>
      <c r="AE10" s="304">
        <f>12.54*AB10</f>
        <v>100.32</v>
      </c>
      <c r="AF10" s="23"/>
      <c r="AG10" s="14"/>
      <c r="AH10" s="14"/>
      <c r="AI10" s="14"/>
      <c r="AJ10" s="14"/>
      <c r="AK10" s="14"/>
      <c r="AL10" s="14"/>
      <c r="AM10" s="14"/>
    </row>
    <row r="11" spans="1:39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170</v>
      </c>
      <c r="AB11" s="37">
        <f t="shared" si="1"/>
        <v>160</v>
      </c>
      <c r="AC11" s="38" t="s">
        <v>53</v>
      </c>
      <c r="AD11" s="39">
        <f>SUM(AD6:AD9)</f>
        <v>2.8000000000000001E-2</v>
      </c>
      <c r="AE11" s="305">
        <f>SUM(AE6:AE9)</f>
        <v>2006.3999999999999</v>
      </c>
      <c r="AF11" s="35"/>
      <c r="AG11" s="35"/>
      <c r="AH11" s="35"/>
      <c r="AI11" s="35"/>
      <c r="AJ11" s="35"/>
      <c r="AK11" s="35"/>
      <c r="AL11" s="35"/>
      <c r="AM11" s="35"/>
    </row>
    <row r="12" spans="1:39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55" t="s">
        <v>75</v>
      </c>
      <c r="AF14" s="342" t="s">
        <v>56</v>
      </c>
      <c r="AG14" s="342" t="s">
        <v>23</v>
      </c>
      <c r="AH14" s="342" t="s">
        <v>24</v>
      </c>
      <c r="AI14" s="342" t="s">
        <v>25</v>
      </c>
      <c r="AJ14" s="342" t="s">
        <v>26</v>
      </c>
      <c r="AK14" s="342" t="s">
        <v>27</v>
      </c>
      <c r="AL14" s="342" t="s">
        <v>28</v>
      </c>
      <c r="AM14" s="342" t="s">
        <v>29</v>
      </c>
    </row>
    <row r="15" spans="1:39" ht="44.25" customHeight="1" x14ac:dyDescent="0.25">
      <c r="A15" s="342"/>
      <c r="B15" s="342"/>
      <c r="C15" s="342"/>
      <c r="D15" s="342"/>
      <c r="E15" s="307" t="s">
        <v>30</v>
      </c>
      <c r="F15" s="307" t="s">
        <v>31</v>
      </c>
      <c r="G15" s="307" t="s">
        <v>30</v>
      </c>
      <c r="H15" s="307" t="s">
        <v>31</v>
      </c>
      <c r="I15" s="307" t="s">
        <v>32</v>
      </c>
      <c r="J15" s="307" t="s">
        <v>31</v>
      </c>
      <c r="K15" s="307" t="s">
        <v>32</v>
      </c>
      <c r="L15" s="42" t="s">
        <v>31</v>
      </c>
      <c r="M15" s="309" t="s">
        <v>32</v>
      </c>
      <c r="N15" s="309" t="s">
        <v>31</v>
      </c>
      <c r="O15" s="309" t="s">
        <v>32</v>
      </c>
      <c r="P15" s="309" t="s">
        <v>31</v>
      </c>
      <c r="Q15" s="309" t="s">
        <v>32</v>
      </c>
      <c r="R15" s="309" t="s">
        <v>31</v>
      </c>
      <c r="S15" s="306" t="s">
        <v>34</v>
      </c>
      <c r="T15" s="306" t="s">
        <v>35</v>
      </c>
      <c r="U15" s="306" t="s">
        <v>34</v>
      </c>
      <c r="V15" s="306" t="s">
        <v>35</v>
      </c>
      <c r="W15" s="309" t="s">
        <v>36</v>
      </c>
      <c r="X15" s="309" t="s">
        <v>37</v>
      </c>
      <c r="Y15" s="357"/>
      <c r="Z15" s="357"/>
      <c r="AA15" s="342"/>
      <c r="AB15" s="342"/>
      <c r="AC15" s="342"/>
      <c r="AD15" s="342"/>
      <c r="AE15" s="356"/>
      <c r="AF15" s="342"/>
      <c r="AG15" s="342"/>
      <c r="AH15" s="342"/>
      <c r="AI15" s="342"/>
      <c r="AJ15" s="342"/>
      <c r="AK15" s="342"/>
      <c r="AL15" s="342"/>
      <c r="AM15" s="342"/>
    </row>
    <row r="16" spans="1:39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54</v>
      </c>
      <c r="AB16" s="347">
        <v>50</v>
      </c>
      <c r="AC16" s="349">
        <v>2.7E-2</v>
      </c>
      <c r="AD16" s="351">
        <v>0.217</v>
      </c>
      <c r="AE16" s="353">
        <f>18.91*AB16</f>
        <v>945.5</v>
      </c>
      <c r="AF16" s="52"/>
      <c r="AG16" s="43"/>
      <c r="AH16" s="43"/>
      <c r="AI16" s="53"/>
      <c r="AJ16" s="54"/>
      <c r="AK16" s="43"/>
      <c r="AL16" s="43"/>
      <c r="AM16" s="43"/>
    </row>
    <row r="17" spans="1:39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354"/>
      <c r="AF17" s="52"/>
      <c r="AG17" s="43"/>
      <c r="AH17" s="56"/>
      <c r="AI17" s="53"/>
      <c r="AJ17" s="54"/>
      <c r="AK17" s="43"/>
      <c r="AL17" s="43"/>
      <c r="AM17" s="43"/>
    </row>
    <row r="18" spans="1:39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308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304">
        <v>0</v>
      </c>
      <c r="AF18" s="52"/>
      <c r="AG18" s="43"/>
      <c r="AH18" s="59"/>
      <c r="AI18" s="53"/>
      <c r="AJ18" s="54"/>
      <c r="AK18" s="43"/>
      <c r="AL18" s="43"/>
      <c r="AM18" s="43"/>
    </row>
    <row r="19" spans="1:39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308"/>
      <c r="X19" s="51"/>
      <c r="Y19" s="51"/>
      <c r="Z19" s="66"/>
      <c r="AA19" s="28">
        <v>55</v>
      </c>
      <c r="AB19" s="28">
        <v>95</v>
      </c>
      <c r="AC19" s="29">
        <v>1.5900000000000001E-2</v>
      </c>
      <c r="AD19" s="30">
        <v>0.91300000000000003</v>
      </c>
      <c r="AE19" s="304">
        <f>28.66*AB19</f>
        <v>2722.7</v>
      </c>
      <c r="AF19" s="52"/>
      <c r="AG19" s="56"/>
      <c r="AH19" s="24"/>
      <c r="AI19" s="53"/>
      <c r="AJ19" s="54"/>
      <c r="AK19" s="43"/>
      <c r="AL19" s="43"/>
      <c r="AM19" s="43"/>
    </row>
    <row r="20" spans="1:39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109</v>
      </c>
      <c r="AB20" s="71">
        <f t="shared" si="3"/>
        <v>145</v>
      </c>
      <c r="AC20" s="72" t="s">
        <v>53</v>
      </c>
      <c r="AD20" s="282">
        <f>SUM(AD16:AD19)</f>
        <v>1.1300000000000001</v>
      </c>
      <c r="AE20" s="305">
        <f>SUM(AE16:AE19)</f>
        <v>3668.2</v>
      </c>
      <c r="AF20" s="35"/>
      <c r="AG20" s="35"/>
      <c r="AH20" s="35"/>
      <c r="AI20" s="35"/>
      <c r="AJ20" s="35"/>
      <c r="AK20" s="35"/>
      <c r="AL20" s="35"/>
      <c r="AM20" s="35"/>
    </row>
    <row r="21" spans="1:39" x14ac:dyDescent="0.25">
      <c r="F21" s="74"/>
    </row>
    <row r="23" spans="1:39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301"/>
      <c r="AF23" s="86"/>
      <c r="AG23" s="87"/>
      <c r="AH23" s="88"/>
      <c r="AI23" s="75"/>
      <c r="AJ23" s="89"/>
      <c r="AK23" s="75"/>
      <c r="AL23" s="75"/>
      <c r="AM23" s="75"/>
    </row>
    <row r="24" spans="1:39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302"/>
      <c r="AF24" s="101"/>
      <c r="AG24" s="90"/>
      <c r="AH24" s="102"/>
      <c r="AI24" s="103"/>
      <c r="AJ24" s="104"/>
      <c r="AK24" s="90"/>
      <c r="AL24" s="90"/>
      <c r="AM24" s="90"/>
    </row>
    <row r="25" spans="1:39" ht="15" x14ac:dyDescent="0.25">
      <c r="L25"/>
    </row>
  </sheetData>
  <mergeCells count="77">
    <mergeCell ref="A20:D20"/>
    <mergeCell ref="B23:H23"/>
    <mergeCell ref="B24:H24"/>
    <mergeCell ref="AK14:AK15"/>
    <mergeCell ref="AL14:AL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M14:AM15"/>
    <mergeCell ref="Y16:Y17"/>
    <mergeCell ref="Z16:Z17"/>
    <mergeCell ref="AA16:AA17"/>
    <mergeCell ref="AB16:AB17"/>
    <mergeCell ref="AC16:AC17"/>
    <mergeCell ref="AD16:AD17"/>
    <mergeCell ref="AE16:AE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E6:AE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D6:AD7"/>
    <mergeCell ref="AM4:AM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A4:AA5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Y5"/>
    <mergeCell ref="Z4:Z5"/>
    <mergeCell ref="A1:F1"/>
    <mergeCell ref="A4:A5"/>
    <mergeCell ref="B4:B5"/>
    <mergeCell ref="C4:C5"/>
    <mergeCell ref="D4:D5"/>
    <mergeCell ref="E4:F4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5"/>
  <sheetViews>
    <sheetView topLeftCell="A16" zoomScaleNormal="100" workbookViewId="0">
      <pane xSplit="8" topLeftCell="Z1" activePane="topRight" state="frozen"/>
      <selection pane="topRight" activeCell="F30" sqref="F30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22.28515625" style="1" customWidth="1"/>
    <col min="32" max="32" width="75.28515625" style="1" customWidth="1"/>
    <col min="33" max="34" width="19.28515625" style="1" hidden="1" customWidth="1"/>
    <col min="35" max="35" width="11.28515625" style="1" hidden="1" customWidth="1"/>
    <col min="36" max="38" width="0" style="1" hidden="1" customWidth="1"/>
    <col min="39" max="39" width="21.28515625" style="1" hidden="1" customWidth="1"/>
    <col min="40" max="40" width="26.28515625" style="2" customWidth="1"/>
    <col min="41" max="16384" width="9.140625" style="2"/>
  </cols>
  <sheetData>
    <row r="1" spans="1:39" ht="13.5" thickBot="1" x14ac:dyDescent="0.3">
      <c r="A1" s="366" t="s">
        <v>0</v>
      </c>
      <c r="B1" s="367"/>
      <c r="C1" s="367"/>
      <c r="D1" s="367"/>
      <c r="E1" s="367"/>
      <c r="F1" s="368"/>
    </row>
    <row r="2" spans="1:39" ht="26.25" thickBot="1" x14ac:dyDescent="0.3">
      <c r="A2" s="3" t="s">
        <v>1</v>
      </c>
      <c r="B2" s="4">
        <v>46283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55" t="s">
        <v>75</v>
      </c>
      <c r="AF4" s="342" t="s">
        <v>22</v>
      </c>
      <c r="AG4" s="342" t="s">
        <v>23</v>
      </c>
      <c r="AH4" s="342" t="s">
        <v>24</v>
      </c>
      <c r="AI4" s="342" t="s">
        <v>25</v>
      </c>
      <c r="AJ4" s="342" t="s">
        <v>26</v>
      </c>
      <c r="AK4" s="342" t="s">
        <v>27</v>
      </c>
      <c r="AL4" s="342" t="s">
        <v>28</v>
      </c>
      <c r="AM4" s="342" t="s">
        <v>29</v>
      </c>
    </row>
    <row r="5" spans="1:39" ht="39" customHeight="1" x14ac:dyDescent="0.25">
      <c r="A5" s="342"/>
      <c r="B5" s="342"/>
      <c r="C5" s="342"/>
      <c r="D5" s="342"/>
      <c r="E5" s="298" t="s">
        <v>30</v>
      </c>
      <c r="F5" s="298" t="s">
        <v>31</v>
      </c>
      <c r="G5" s="298" t="s">
        <v>30</v>
      </c>
      <c r="H5" s="298" t="s">
        <v>31</v>
      </c>
      <c r="I5" s="298" t="s">
        <v>32</v>
      </c>
      <c r="J5" s="298" t="s">
        <v>31</v>
      </c>
      <c r="K5" s="298" t="s">
        <v>33</v>
      </c>
      <c r="L5" s="298" t="s">
        <v>31</v>
      </c>
      <c r="M5" s="300" t="s">
        <v>32</v>
      </c>
      <c r="N5" s="300" t="s">
        <v>31</v>
      </c>
      <c r="O5" s="300" t="s">
        <v>32</v>
      </c>
      <c r="P5" s="12" t="s">
        <v>31</v>
      </c>
      <c r="Q5" s="300" t="s">
        <v>32</v>
      </c>
      <c r="R5" s="12" t="s">
        <v>31</v>
      </c>
      <c r="S5" s="303" t="s">
        <v>34</v>
      </c>
      <c r="T5" s="303" t="s">
        <v>35</v>
      </c>
      <c r="U5" s="298" t="s">
        <v>34</v>
      </c>
      <c r="V5" s="298" t="s">
        <v>35</v>
      </c>
      <c r="W5" s="300" t="s">
        <v>36</v>
      </c>
      <c r="X5" s="300" t="s">
        <v>37</v>
      </c>
      <c r="Y5" s="357"/>
      <c r="Z5" s="357"/>
      <c r="AA5" s="342"/>
      <c r="AB5" s="342"/>
      <c r="AC5" s="342"/>
      <c r="AD5" s="342"/>
      <c r="AE5" s="356"/>
      <c r="AF5" s="342"/>
      <c r="AG5" s="342"/>
      <c r="AH5" s="342"/>
      <c r="AI5" s="342"/>
      <c r="AJ5" s="342"/>
      <c r="AK5" s="342"/>
      <c r="AL5" s="342"/>
      <c r="AM5" s="342"/>
    </row>
    <row r="6" spans="1:39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62</v>
      </c>
      <c r="AB6" s="347">
        <v>57</v>
      </c>
      <c r="AC6" s="349">
        <v>1.38E-2</v>
      </c>
      <c r="AD6" s="351">
        <v>0.02</v>
      </c>
      <c r="AE6" s="358">
        <f>12.54*AB6</f>
        <v>714.78</v>
      </c>
      <c r="AF6" s="22"/>
      <c r="AG6" s="23"/>
      <c r="AH6" s="24"/>
      <c r="AI6" s="14"/>
      <c r="AJ6" s="25"/>
      <c r="AK6" s="14"/>
      <c r="AL6" s="14"/>
      <c r="AM6" s="14"/>
    </row>
    <row r="7" spans="1:39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359"/>
      <c r="AF7" s="22"/>
      <c r="AG7" s="23"/>
      <c r="AH7" s="23"/>
      <c r="AI7" s="14"/>
      <c r="AJ7" s="26"/>
      <c r="AK7" s="14"/>
      <c r="AL7" s="14"/>
      <c r="AM7" s="14"/>
    </row>
    <row r="8" spans="1:39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47</v>
      </c>
      <c r="AB8" s="28">
        <v>71</v>
      </c>
      <c r="AC8" s="29">
        <v>9.7299999999999998E-2</v>
      </c>
      <c r="AD8" s="30">
        <v>1.1519999999999999</v>
      </c>
      <c r="AE8" s="304">
        <f>12.54*AB8</f>
        <v>890.33999999999992</v>
      </c>
      <c r="AF8" s="22"/>
      <c r="AG8" s="23"/>
      <c r="AH8" s="24"/>
      <c r="AI8" s="14"/>
      <c r="AJ8" s="25"/>
      <c r="AK8" s="14"/>
      <c r="AL8" s="14"/>
      <c r="AM8" s="14"/>
    </row>
    <row r="9" spans="1:39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304">
        <v>0</v>
      </c>
      <c r="AF9" s="23"/>
      <c r="AG9" s="14"/>
      <c r="AH9" s="14"/>
      <c r="AI9" s="14"/>
      <c r="AJ9" s="14"/>
      <c r="AK9" s="14"/>
      <c r="AL9" s="14"/>
      <c r="AM9" s="14"/>
    </row>
    <row r="10" spans="1:39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>
        <v>4</v>
      </c>
      <c r="AB10" s="28">
        <v>4</v>
      </c>
      <c r="AC10" s="29">
        <v>0</v>
      </c>
      <c r="AD10" s="30">
        <v>0</v>
      </c>
      <c r="AE10" s="304">
        <f>12.54*AB10</f>
        <v>50.16</v>
      </c>
      <c r="AF10" s="23"/>
      <c r="AG10" s="14"/>
      <c r="AH10" s="14"/>
      <c r="AI10" s="14"/>
      <c r="AJ10" s="14"/>
      <c r="AK10" s="14"/>
      <c r="AL10" s="14"/>
      <c r="AM10" s="14"/>
    </row>
    <row r="11" spans="1:39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109</v>
      </c>
      <c r="AB11" s="37">
        <f t="shared" si="1"/>
        <v>128</v>
      </c>
      <c r="AC11" s="38" t="s">
        <v>53</v>
      </c>
      <c r="AD11" s="39">
        <f>SUM(AD6:AD9)</f>
        <v>1.1719999999999999</v>
      </c>
      <c r="AE11" s="305">
        <f>SUM(AE6:AE9)</f>
        <v>1605.12</v>
      </c>
      <c r="AF11" s="35"/>
      <c r="AG11" s="35"/>
      <c r="AH11" s="35"/>
      <c r="AI11" s="35"/>
      <c r="AJ11" s="35"/>
      <c r="AK11" s="35"/>
      <c r="AL11" s="35"/>
      <c r="AM11" s="35"/>
    </row>
    <row r="12" spans="1:39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55" t="s">
        <v>75</v>
      </c>
      <c r="AF14" s="342" t="s">
        <v>56</v>
      </c>
      <c r="AG14" s="342" t="s">
        <v>23</v>
      </c>
      <c r="AH14" s="342" t="s">
        <v>24</v>
      </c>
      <c r="AI14" s="342" t="s">
        <v>25</v>
      </c>
      <c r="AJ14" s="342" t="s">
        <v>26</v>
      </c>
      <c r="AK14" s="342" t="s">
        <v>27</v>
      </c>
      <c r="AL14" s="342" t="s">
        <v>28</v>
      </c>
      <c r="AM14" s="342" t="s">
        <v>29</v>
      </c>
    </row>
    <row r="15" spans="1:39" ht="44.25" customHeight="1" x14ac:dyDescent="0.25">
      <c r="A15" s="342"/>
      <c r="B15" s="342"/>
      <c r="C15" s="342"/>
      <c r="D15" s="342"/>
      <c r="E15" s="298" t="s">
        <v>30</v>
      </c>
      <c r="F15" s="298" t="s">
        <v>31</v>
      </c>
      <c r="G15" s="298" t="s">
        <v>30</v>
      </c>
      <c r="H15" s="298" t="s">
        <v>31</v>
      </c>
      <c r="I15" s="298" t="s">
        <v>32</v>
      </c>
      <c r="J15" s="298" t="s">
        <v>31</v>
      </c>
      <c r="K15" s="298" t="s">
        <v>32</v>
      </c>
      <c r="L15" s="42" t="s">
        <v>31</v>
      </c>
      <c r="M15" s="300" t="s">
        <v>32</v>
      </c>
      <c r="N15" s="300" t="s">
        <v>31</v>
      </c>
      <c r="O15" s="300" t="s">
        <v>32</v>
      </c>
      <c r="P15" s="300" t="s">
        <v>31</v>
      </c>
      <c r="Q15" s="300" t="s">
        <v>32</v>
      </c>
      <c r="R15" s="300" t="s">
        <v>31</v>
      </c>
      <c r="S15" s="303" t="s">
        <v>34</v>
      </c>
      <c r="T15" s="303" t="s">
        <v>35</v>
      </c>
      <c r="U15" s="303" t="s">
        <v>34</v>
      </c>
      <c r="V15" s="303" t="s">
        <v>35</v>
      </c>
      <c r="W15" s="300" t="s">
        <v>36</v>
      </c>
      <c r="X15" s="300" t="s">
        <v>37</v>
      </c>
      <c r="Y15" s="357"/>
      <c r="Z15" s="357"/>
      <c r="AA15" s="342"/>
      <c r="AB15" s="342"/>
      <c r="AC15" s="342"/>
      <c r="AD15" s="342"/>
      <c r="AE15" s="356"/>
      <c r="AF15" s="342"/>
      <c r="AG15" s="342"/>
      <c r="AH15" s="342"/>
      <c r="AI15" s="342"/>
      <c r="AJ15" s="342"/>
      <c r="AK15" s="342"/>
      <c r="AL15" s="342"/>
      <c r="AM15" s="342"/>
    </row>
    <row r="16" spans="1:39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74</v>
      </c>
      <c r="AB16" s="347">
        <v>70</v>
      </c>
      <c r="AC16" s="349">
        <v>2.1100000000000001E-2</v>
      </c>
      <c r="AD16" s="351">
        <v>0.20899999999999999</v>
      </c>
      <c r="AE16" s="353">
        <f>18.91*AB16</f>
        <v>1323.7</v>
      </c>
      <c r="AF16" s="52"/>
      <c r="AG16" s="43"/>
      <c r="AH16" s="43"/>
      <c r="AI16" s="53"/>
      <c r="AJ16" s="54"/>
      <c r="AK16" s="43"/>
      <c r="AL16" s="43"/>
      <c r="AM16" s="43"/>
    </row>
    <row r="17" spans="1:39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354"/>
      <c r="AF17" s="52"/>
      <c r="AG17" s="43"/>
      <c r="AH17" s="56"/>
      <c r="AI17" s="53"/>
      <c r="AJ17" s="54"/>
      <c r="AK17" s="43"/>
      <c r="AL17" s="43"/>
      <c r="AM17" s="43"/>
    </row>
    <row r="18" spans="1:39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99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304">
        <v>0</v>
      </c>
      <c r="AF18" s="52"/>
      <c r="AG18" s="43"/>
      <c r="AH18" s="59"/>
      <c r="AI18" s="53"/>
      <c r="AJ18" s="54"/>
      <c r="AK18" s="43"/>
      <c r="AL18" s="43"/>
      <c r="AM18" s="43"/>
    </row>
    <row r="19" spans="1:39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99"/>
      <c r="X19" s="51"/>
      <c r="Y19" s="51"/>
      <c r="Z19" s="66"/>
      <c r="AA19" s="28">
        <v>25</v>
      </c>
      <c r="AB19" s="28">
        <v>67</v>
      </c>
      <c r="AC19" s="29">
        <v>1.5900000000000001E-2</v>
      </c>
      <c r="AD19" s="30">
        <v>0.92100000000000004</v>
      </c>
      <c r="AE19" s="304">
        <f>28.66*AB19</f>
        <v>1920.22</v>
      </c>
      <c r="AF19" s="52"/>
      <c r="AG19" s="56"/>
      <c r="AH19" s="24"/>
      <c r="AI19" s="53"/>
      <c r="AJ19" s="54"/>
      <c r="AK19" s="43"/>
      <c r="AL19" s="43"/>
      <c r="AM19" s="43"/>
    </row>
    <row r="20" spans="1:39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99</v>
      </c>
      <c r="AB20" s="71">
        <f t="shared" si="3"/>
        <v>137</v>
      </c>
      <c r="AC20" s="72" t="s">
        <v>53</v>
      </c>
      <c r="AD20" s="282">
        <f>SUM(AD16:AD19)</f>
        <v>1.1300000000000001</v>
      </c>
      <c r="AE20" s="305">
        <f>SUM(AE16:AE19)</f>
        <v>3243.92</v>
      </c>
      <c r="AF20" s="35"/>
      <c r="AG20" s="35"/>
      <c r="AH20" s="35"/>
      <c r="AI20" s="35"/>
      <c r="AJ20" s="35"/>
      <c r="AK20" s="35"/>
      <c r="AL20" s="35"/>
      <c r="AM20" s="35"/>
    </row>
    <row r="21" spans="1:39" x14ac:dyDescent="0.25">
      <c r="F21" s="74"/>
    </row>
    <row r="23" spans="1:39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301"/>
      <c r="AF23" s="86"/>
      <c r="AG23" s="87"/>
      <c r="AH23" s="88"/>
      <c r="AI23" s="75"/>
      <c r="AJ23" s="89"/>
      <c r="AK23" s="75"/>
      <c r="AL23" s="75"/>
      <c r="AM23" s="75"/>
    </row>
    <row r="24" spans="1:39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302"/>
      <c r="AF24" s="101"/>
      <c r="AG24" s="90"/>
      <c r="AH24" s="102"/>
      <c r="AI24" s="103"/>
      <c r="AJ24" s="104"/>
      <c r="AK24" s="90"/>
      <c r="AL24" s="90"/>
      <c r="AM24" s="90"/>
    </row>
    <row r="25" spans="1:39" ht="15" x14ac:dyDescent="0.25">
      <c r="L25"/>
    </row>
  </sheetData>
  <mergeCells count="77">
    <mergeCell ref="A1:F1"/>
    <mergeCell ref="A4:A5"/>
    <mergeCell ref="B4:B5"/>
    <mergeCell ref="C4:C5"/>
    <mergeCell ref="D4:D5"/>
    <mergeCell ref="E4:F4"/>
    <mergeCell ref="AA4:AA5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Y5"/>
    <mergeCell ref="Z4:Z5"/>
    <mergeCell ref="AM4:AM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E6:AE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D6:AD7"/>
    <mergeCell ref="AM14:AM15"/>
    <mergeCell ref="Y16:Y17"/>
    <mergeCell ref="Z16:Z17"/>
    <mergeCell ref="AA16:AA17"/>
    <mergeCell ref="AB16:AB17"/>
    <mergeCell ref="AC16:AC17"/>
    <mergeCell ref="AD16:AD17"/>
    <mergeCell ref="AE16:AE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20:D20"/>
    <mergeCell ref="B23:H23"/>
    <mergeCell ref="B24:H24"/>
    <mergeCell ref="AK14:AK15"/>
    <mergeCell ref="AL14:AL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5"/>
  <sheetViews>
    <sheetView topLeftCell="A19" zoomScaleNormal="100" workbookViewId="0">
      <pane xSplit="8" topLeftCell="Z1" activePane="topRight" state="frozen"/>
      <selection pane="topRight" activeCell="F30" sqref="F30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22.28515625" style="1" customWidth="1"/>
    <col min="32" max="32" width="75.28515625" style="1" customWidth="1"/>
    <col min="33" max="34" width="19.28515625" style="1" hidden="1" customWidth="1"/>
    <col min="35" max="35" width="11.28515625" style="1" hidden="1" customWidth="1"/>
    <col min="36" max="38" width="0" style="1" hidden="1" customWidth="1"/>
    <col min="39" max="39" width="21.28515625" style="1" hidden="1" customWidth="1"/>
    <col min="40" max="40" width="26.28515625" style="2" customWidth="1"/>
    <col min="41" max="16384" width="9.140625" style="2"/>
  </cols>
  <sheetData>
    <row r="1" spans="1:39" ht="13.5" thickBot="1" x14ac:dyDescent="0.3">
      <c r="A1" s="366" t="s">
        <v>0</v>
      </c>
      <c r="B1" s="367"/>
      <c r="C1" s="367"/>
      <c r="D1" s="367"/>
      <c r="E1" s="367"/>
      <c r="F1" s="368"/>
    </row>
    <row r="2" spans="1:39" ht="26.25" thickBot="1" x14ac:dyDescent="0.3">
      <c r="A2" s="3" t="s">
        <v>1</v>
      </c>
      <c r="B2" s="4">
        <v>46282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55" t="s">
        <v>75</v>
      </c>
      <c r="AF4" s="342" t="s">
        <v>22</v>
      </c>
      <c r="AG4" s="342" t="s">
        <v>23</v>
      </c>
      <c r="AH4" s="342" t="s">
        <v>24</v>
      </c>
      <c r="AI4" s="342" t="s">
        <v>25</v>
      </c>
      <c r="AJ4" s="342" t="s">
        <v>26</v>
      </c>
      <c r="AK4" s="342" t="s">
        <v>27</v>
      </c>
      <c r="AL4" s="342" t="s">
        <v>28</v>
      </c>
      <c r="AM4" s="342" t="s">
        <v>29</v>
      </c>
    </row>
    <row r="5" spans="1:39" ht="39" customHeight="1" x14ac:dyDescent="0.25">
      <c r="A5" s="342"/>
      <c r="B5" s="342"/>
      <c r="C5" s="342"/>
      <c r="D5" s="342"/>
      <c r="E5" s="295" t="s">
        <v>30</v>
      </c>
      <c r="F5" s="295" t="s">
        <v>31</v>
      </c>
      <c r="G5" s="295" t="s">
        <v>30</v>
      </c>
      <c r="H5" s="295" t="s">
        <v>31</v>
      </c>
      <c r="I5" s="295" t="s">
        <v>32</v>
      </c>
      <c r="J5" s="295" t="s">
        <v>31</v>
      </c>
      <c r="K5" s="295" t="s">
        <v>33</v>
      </c>
      <c r="L5" s="295" t="s">
        <v>31</v>
      </c>
      <c r="M5" s="297" t="s">
        <v>32</v>
      </c>
      <c r="N5" s="297" t="s">
        <v>31</v>
      </c>
      <c r="O5" s="297" t="s">
        <v>32</v>
      </c>
      <c r="P5" s="12" t="s">
        <v>31</v>
      </c>
      <c r="Q5" s="297" t="s">
        <v>32</v>
      </c>
      <c r="R5" s="12" t="s">
        <v>31</v>
      </c>
      <c r="S5" s="13" t="s">
        <v>34</v>
      </c>
      <c r="T5" s="13" t="s">
        <v>35</v>
      </c>
      <c r="U5" s="295" t="s">
        <v>34</v>
      </c>
      <c r="V5" s="295" t="s">
        <v>35</v>
      </c>
      <c r="W5" s="297" t="s">
        <v>36</v>
      </c>
      <c r="X5" s="297" t="s">
        <v>37</v>
      </c>
      <c r="Y5" s="357"/>
      <c r="Z5" s="357"/>
      <c r="AA5" s="342"/>
      <c r="AB5" s="342"/>
      <c r="AC5" s="342"/>
      <c r="AD5" s="342"/>
      <c r="AE5" s="356"/>
      <c r="AF5" s="342"/>
      <c r="AG5" s="342"/>
      <c r="AH5" s="342"/>
      <c r="AI5" s="342"/>
      <c r="AJ5" s="342"/>
      <c r="AK5" s="342"/>
      <c r="AL5" s="342"/>
      <c r="AM5" s="342"/>
    </row>
    <row r="6" spans="1:39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75</v>
      </c>
      <c r="AB6" s="347">
        <v>77</v>
      </c>
      <c r="AC6" s="349">
        <v>2.0899999999999998E-2</v>
      </c>
      <c r="AD6" s="351">
        <v>0.02</v>
      </c>
      <c r="AE6" s="358">
        <f>12.54*AB6</f>
        <v>965.57999999999993</v>
      </c>
      <c r="AF6" s="22"/>
      <c r="AG6" s="23"/>
      <c r="AH6" s="24"/>
      <c r="AI6" s="14"/>
      <c r="AJ6" s="25"/>
      <c r="AK6" s="14"/>
      <c r="AL6" s="14"/>
      <c r="AM6" s="14"/>
    </row>
    <row r="7" spans="1:39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359"/>
      <c r="AF7" s="22"/>
      <c r="AG7" s="23"/>
      <c r="AH7" s="23"/>
      <c r="AI7" s="14"/>
      <c r="AJ7" s="26"/>
      <c r="AK7" s="14"/>
      <c r="AL7" s="14"/>
      <c r="AM7" s="14"/>
    </row>
    <row r="8" spans="1:39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104</v>
      </c>
      <c r="AB8" s="28">
        <v>110</v>
      </c>
      <c r="AC8" s="29">
        <v>3.8899999999999997E-2</v>
      </c>
      <c r="AD8" s="30">
        <v>1.1519999999999999</v>
      </c>
      <c r="AE8" s="304">
        <f>12.54*AB8</f>
        <v>1379.3999999999999</v>
      </c>
      <c r="AF8" s="22"/>
      <c r="AG8" s="23"/>
      <c r="AH8" s="24"/>
      <c r="AI8" s="14"/>
      <c r="AJ8" s="25"/>
      <c r="AK8" s="14"/>
      <c r="AL8" s="14"/>
      <c r="AM8" s="14"/>
    </row>
    <row r="9" spans="1:39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304">
        <v>0</v>
      </c>
      <c r="AF9" s="23"/>
      <c r="AG9" s="14"/>
      <c r="AH9" s="14"/>
      <c r="AI9" s="14"/>
      <c r="AJ9" s="14"/>
      <c r="AK9" s="14"/>
      <c r="AL9" s="14"/>
      <c r="AM9" s="14"/>
    </row>
    <row r="10" spans="1:39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>
        <v>10</v>
      </c>
      <c r="AB10" s="28">
        <v>10</v>
      </c>
      <c r="AC10" s="29">
        <v>0</v>
      </c>
      <c r="AD10" s="30">
        <v>0</v>
      </c>
      <c r="AE10" s="304">
        <f>12.54*AB10</f>
        <v>125.39999999999999</v>
      </c>
      <c r="AF10" s="23"/>
      <c r="AG10" s="14"/>
      <c r="AH10" s="14"/>
      <c r="AI10" s="14"/>
      <c r="AJ10" s="14"/>
      <c r="AK10" s="14"/>
      <c r="AL10" s="14"/>
      <c r="AM10" s="14"/>
    </row>
    <row r="11" spans="1:39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179</v>
      </c>
      <c r="AB11" s="37">
        <f t="shared" si="1"/>
        <v>187</v>
      </c>
      <c r="AC11" s="38" t="s">
        <v>53</v>
      </c>
      <c r="AD11" s="39">
        <f>SUM(AD6:AD9)</f>
        <v>1.1719999999999999</v>
      </c>
      <c r="AE11" s="305">
        <f>SUM(AE6:AE9)</f>
        <v>2344.9799999999996</v>
      </c>
      <c r="AF11" s="35"/>
      <c r="AG11" s="35"/>
      <c r="AH11" s="35"/>
      <c r="AI11" s="35"/>
      <c r="AJ11" s="35"/>
      <c r="AK11" s="35"/>
      <c r="AL11" s="35"/>
      <c r="AM11" s="35"/>
    </row>
    <row r="12" spans="1:39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55" t="s">
        <v>75</v>
      </c>
      <c r="AF14" s="342" t="s">
        <v>56</v>
      </c>
      <c r="AG14" s="342" t="s">
        <v>23</v>
      </c>
      <c r="AH14" s="342" t="s">
        <v>24</v>
      </c>
      <c r="AI14" s="342" t="s">
        <v>25</v>
      </c>
      <c r="AJ14" s="342" t="s">
        <v>26</v>
      </c>
      <c r="AK14" s="342" t="s">
        <v>27</v>
      </c>
      <c r="AL14" s="342" t="s">
        <v>28</v>
      </c>
      <c r="AM14" s="342" t="s">
        <v>29</v>
      </c>
    </row>
    <row r="15" spans="1:39" ht="44.25" customHeight="1" x14ac:dyDescent="0.25">
      <c r="A15" s="342"/>
      <c r="B15" s="342"/>
      <c r="C15" s="342"/>
      <c r="D15" s="342"/>
      <c r="E15" s="295" t="s">
        <v>30</v>
      </c>
      <c r="F15" s="295" t="s">
        <v>31</v>
      </c>
      <c r="G15" s="295" t="s">
        <v>30</v>
      </c>
      <c r="H15" s="295" t="s">
        <v>31</v>
      </c>
      <c r="I15" s="295" t="s">
        <v>32</v>
      </c>
      <c r="J15" s="295" t="s">
        <v>31</v>
      </c>
      <c r="K15" s="295" t="s">
        <v>32</v>
      </c>
      <c r="L15" s="42" t="s">
        <v>31</v>
      </c>
      <c r="M15" s="297" t="s">
        <v>32</v>
      </c>
      <c r="N15" s="297" t="s">
        <v>31</v>
      </c>
      <c r="O15" s="297" t="s">
        <v>32</v>
      </c>
      <c r="P15" s="297" t="s">
        <v>31</v>
      </c>
      <c r="Q15" s="297" t="s">
        <v>32</v>
      </c>
      <c r="R15" s="297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97" t="s">
        <v>36</v>
      </c>
      <c r="X15" s="297" t="s">
        <v>37</v>
      </c>
      <c r="Y15" s="357"/>
      <c r="Z15" s="357"/>
      <c r="AA15" s="342"/>
      <c r="AB15" s="342"/>
      <c r="AC15" s="342"/>
      <c r="AD15" s="342"/>
      <c r="AE15" s="356"/>
      <c r="AF15" s="342"/>
      <c r="AG15" s="342"/>
      <c r="AH15" s="342"/>
      <c r="AI15" s="342"/>
      <c r="AJ15" s="342"/>
      <c r="AK15" s="342"/>
      <c r="AL15" s="342"/>
      <c r="AM15" s="342"/>
    </row>
    <row r="16" spans="1:39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49</v>
      </c>
      <c r="AB16" s="347">
        <v>51</v>
      </c>
      <c r="AC16" s="349">
        <v>4.1000000000000002E-2</v>
      </c>
      <c r="AD16" s="351">
        <v>0.20899999999999999</v>
      </c>
      <c r="AE16" s="353">
        <f>18.91*AB16</f>
        <v>964.41</v>
      </c>
      <c r="AF16" s="52"/>
      <c r="AG16" s="43"/>
      <c r="AH16" s="43"/>
      <c r="AI16" s="53"/>
      <c r="AJ16" s="54"/>
      <c r="AK16" s="43"/>
      <c r="AL16" s="43"/>
      <c r="AM16" s="43"/>
    </row>
    <row r="17" spans="1:39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354"/>
      <c r="AF17" s="52"/>
      <c r="AG17" s="43"/>
      <c r="AH17" s="56"/>
      <c r="AI17" s="53"/>
      <c r="AJ17" s="54"/>
      <c r="AK17" s="43"/>
      <c r="AL17" s="43"/>
      <c r="AM17" s="43"/>
    </row>
    <row r="18" spans="1:39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96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304">
        <v>0</v>
      </c>
      <c r="AF18" s="52"/>
      <c r="AG18" s="43"/>
      <c r="AH18" s="59"/>
      <c r="AI18" s="53"/>
      <c r="AJ18" s="54"/>
      <c r="AK18" s="43"/>
      <c r="AL18" s="43"/>
      <c r="AM18" s="43"/>
    </row>
    <row r="19" spans="1:39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96"/>
      <c r="X19" s="51"/>
      <c r="Y19" s="51"/>
      <c r="Z19" s="66"/>
      <c r="AA19" s="28">
        <v>25</v>
      </c>
      <c r="AB19" s="28">
        <v>57</v>
      </c>
      <c r="AC19" s="29">
        <v>0</v>
      </c>
      <c r="AD19" s="30">
        <v>0.92100000000000004</v>
      </c>
      <c r="AE19" s="304">
        <f>28.66*AB19</f>
        <v>1633.6200000000001</v>
      </c>
      <c r="AF19" s="52"/>
      <c r="AG19" s="56"/>
      <c r="AH19" s="24"/>
      <c r="AI19" s="53"/>
      <c r="AJ19" s="54"/>
      <c r="AK19" s="43"/>
      <c r="AL19" s="43"/>
      <c r="AM19" s="43"/>
    </row>
    <row r="20" spans="1:39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74</v>
      </c>
      <c r="AB20" s="71">
        <f t="shared" si="3"/>
        <v>108</v>
      </c>
      <c r="AC20" s="72" t="s">
        <v>53</v>
      </c>
      <c r="AD20" s="282">
        <f>SUM(AD16:AD19)</f>
        <v>1.1300000000000001</v>
      </c>
      <c r="AE20" s="305">
        <f>SUM(AE16:AE19)</f>
        <v>2598.0300000000002</v>
      </c>
      <c r="AF20" s="35"/>
      <c r="AG20" s="35"/>
      <c r="AH20" s="35"/>
      <c r="AI20" s="35"/>
      <c r="AJ20" s="35"/>
      <c r="AK20" s="35"/>
      <c r="AL20" s="35"/>
      <c r="AM20" s="35"/>
    </row>
    <row r="21" spans="1:39" x14ac:dyDescent="0.25">
      <c r="F21" s="74"/>
    </row>
    <row r="23" spans="1:39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301"/>
      <c r="AF23" s="86"/>
      <c r="AG23" s="87"/>
      <c r="AH23" s="88"/>
      <c r="AI23" s="75"/>
      <c r="AJ23" s="89"/>
      <c r="AK23" s="75"/>
      <c r="AL23" s="75"/>
      <c r="AM23" s="75"/>
    </row>
    <row r="24" spans="1:39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302"/>
      <c r="AF24" s="101"/>
      <c r="AG24" s="90"/>
      <c r="AH24" s="102"/>
      <c r="AI24" s="103"/>
      <c r="AJ24" s="104"/>
      <c r="AK24" s="90"/>
      <c r="AL24" s="90"/>
      <c r="AM24" s="90"/>
    </row>
    <row r="25" spans="1:39" ht="15" x14ac:dyDescent="0.25">
      <c r="L25"/>
    </row>
  </sheetData>
  <mergeCells count="77">
    <mergeCell ref="A20:D20"/>
    <mergeCell ref="B23:H23"/>
    <mergeCell ref="B24:H24"/>
    <mergeCell ref="AE4:AE5"/>
    <mergeCell ref="AE14:AE15"/>
    <mergeCell ref="AE6:AE7"/>
    <mergeCell ref="AE16:AE17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AL14:AL15"/>
    <mergeCell ref="AM14:AM15"/>
    <mergeCell ref="Y16:Y17"/>
    <mergeCell ref="Z16:Z17"/>
    <mergeCell ref="AA16:AA17"/>
    <mergeCell ref="AB16:AB17"/>
    <mergeCell ref="AC16:AC17"/>
    <mergeCell ref="AD16:AD17"/>
    <mergeCell ref="AF14:AF15"/>
    <mergeCell ref="AG14:AG15"/>
    <mergeCell ref="AH14:AH15"/>
    <mergeCell ref="AI14:AI15"/>
    <mergeCell ref="AJ14:AJ15"/>
    <mergeCell ref="AK14:AK15"/>
    <mergeCell ref="Y14:Y15"/>
    <mergeCell ref="Z14:Z1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I4:AI5"/>
    <mergeCell ref="AJ4:AJ5"/>
    <mergeCell ref="AK4:AK5"/>
    <mergeCell ref="AL4:AL5"/>
    <mergeCell ref="AM4:AM5"/>
    <mergeCell ref="AH4:AH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F4:AF5"/>
    <mergeCell ref="AG4:AG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9" zoomScaleNormal="100" workbookViewId="0">
      <pane xSplit="8" topLeftCell="Z1" activePane="topRight" state="frozen"/>
      <selection pane="topRight" activeCell="AB43" sqref="AB43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46281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92" t="s">
        <v>30</v>
      </c>
      <c r="F5" s="292" t="s">
        <v>31</v>
      </c>
      <c r="G5" s="292" t="s">
        <v>30</v>
      </c>
      <c r="H5" s="292" t="s">
        <v>31</v>
      </c>
      <c r="I5" s="292" t="s">
        <v>32</v>
      </c>
      <c r="J5" s="292" t="s">
        <v>31</v>
      </c>
      <c r="K5" s="292" t="s">
        <v>33</v>
      </c>
      <c r="L5" s="292" t="s">
        <v>31</v>
      </c>
      <c r="M5" s="294" t="s">
        <v>32</v>
      </c>
      <c r="N5" s="294" t="s">
        <v>31</v>
      </c>
      <c r="O5" s="294" t="s">
        <v>32</v>
      </c>
      <c r="P5" s="12" t="s">
        <v>31</v>
      </c>
      <c r="Q5" s="294" t="s">
        <v>32</v>
      </c>
      <c r="R5" s="12" t="s">
        <v>31</v>
      </c>
      <c r="S5" s="13" t="s">
        <v>34</v>
      </c>
      <c r="T5" s="13" t="s">
        <v>35</v>
      </c>
      <c r="U5" s="292" t="s">
        <v>34</v>
      </c>
      <c r="V5" s="292" t="s">
        <v>35</v>
      </c>
      <c r="W5" s="294" t="s">
        <v>36</v>
      </c>
      <c r="X5" s="294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94</v>
      </c>
      <c r="AB6" s="347">
        <v>91</v>
      </c>
      <c r="AC6" s="349">
        <v>2.4199999999999999E-2</v>
      </c>
      <c r="AD6" s="351">
        <v>1.6E-2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83</v>
      </c>
      <c r="AB8" s="28">
        <v>94</v>
      </c>
      <c r="AC8" s="29">
        <v>0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>
        <v>10</v>
      </c>
      <c r="AB10" s="28">
        <v>10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177</v>
      </c>
      <c r="AB11" s="37">
        <f t="shared" si="1"/>
        <v>185</v>
      </c>
      <c r="AC11" s="38" t="s">
        <v>53</v>
      </c>
      <c r="AD11" s="39">
        <f>SUM(AD6:AD9)</f>
        <v>1.6E-2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92" t="s">
        <v>30</v>
      </c>
      <c r="F15" s="292" t="s">
        <v>31</v>
      </c>
      <c r="G15" s="292" t="s">
        <v>30</v>
      </c>
      <c r="H15" s="292" t="s">
        <v>31</v>
      </c>
      <c r="I15" s="292" t="s">
        <v>32</v>
      </c>
      <c r="J15" s="292" t="s">
        <v>31</v>
      </c>
      <c r="K15" s="292" t="s">
        <v>32</v>
      </c>
      <c r="L15" s="42" t="s">
        <v>31</v>
      </c>
      <c r="M15" s="294" t="s">
        <v>32</v>
      </c>
      <c r="N15" s="294" t="s">
        <v>31</v>
      </c>
      <c r="O15" s="294" t="s">
        <v>32</v>
      </c>
      <c r="P15" s="294" t="s">
        <v>31</v>
      </c>
      <c r="Q15" s="294" t="s">
        <v>32</v>
      </c>
      <c r="R15" s="294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94" t="s">
        <v>36</v>
      </c>
      <c r="X15" s="294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65</v>
      </c>
      <c r="AB16" s="347">
        <v>57</v>
      </c>
      <c r="AC16" s="349">
        <v>2.69E-2</v>
      </c>
      <c r="AD16" s="351">
        <v>0.20300000000000001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93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93"/>
      <c r="X19" s="51"/>
      <c r="Y19" s="51"/>
      <c r="Z19" s="66"/>
      <c r="AA19" s="28">
        <v>38</v>
      </c>
      <c r="AB19" s="28">
        <v>140</v>
      </c>
      <c r="AC19" s="29">
        <v>0</v>
      </c>
      <c r="AD19" s="30">
        <v>0.96199999999999997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103</v>
      </c>
      <c r="AB20" s="71">
        <f t="shared" si="3"/>
        <v>197</v>
      </c>
      <c r="AC20" s="72" t="s">
        <v>53</v>
      </c>
      <c r="AD20" s="282">
        <f>SUM(AD16:AD19)</f>
        <v>1.165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6" zoomScaleNormal="100" workbookViewId="0">
      <pane xSplit="8" topLeftCell="AA1" activePane="topRight" state="frozen"/>
      <selection pane="topRight" activeCell="D30" sqref="D30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46280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89" t="s">
        <v>30</v>
      </c>
      <c r="F5" s="289" t="s">
        <v>31</v>
      </c>
      <c r="G5" s="289" t="s">
        <v>30</v>
      </c>
      <c r="H5" s="289" t="s">
        <v>31</v>
      </c>
      <c r="I5" s="289" t="s">
        <v>32</v>
      </c>
      <c r="J5" s="289" t="s">
        <v>31</v>
      </c>
      <c r="K5" s="289" t="s">
        <v>33</v>
      </c>
      <c r="L5" s="289" t="s">
        <v>31</v>
      </c>
      <c r="M5" s="291" t="s">
        <v>32</v>
      </c>
      <c r="N5" s="291" t="s">
        <v>31</v>
      </c>
      <c r="O5" s="291" t="s">
        <v>32</v>
      </c>
      <c r="P5" s="12" t="s">
        <v>31</v>
      </c>
      <c r="Q5" s="291" t="s">
        <v>32</v>
      </c>
      <c r="R5" s="12" t="s">
        <v>31</v>
      </c>
      <c r="S5" s="13" t="s">
        <v>34</v>
      </c>
      <c r="T5" s="13" t="s">
        <v>35</v>
      </c>
      <c r="U5" s="289" t="s">
        <v>34</v>
      </c>
      <c r="V5" s="289" t="s">
        <v>35</v>
      </c>
      <c r="W5" s="291" t="s">
        <v>36</v>
      </c>
      <c r="X5" s="291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39</v>
      </c>
      <c r="AB6" s="347">
        <v>37</v>
      </c>
      <c r="AC6" s="349">
        <v>2.4299999999999999E-2</v>
      </c>
      <c r="AD6" s="351">
        <v>8.4000000000000005E-2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75</v>
      </c>
      <c r="AB8" s="28">
        <v>87</v>
      </c>
      <c r="AC8" s="29">
        <v>3.2899999999999999E-2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>
        <v>0</v>
      </c>
      <c r="AB10" s="28">
        <v>0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114</v>
      </c>
      <c r="AB11" s="37">
        <f t="shared" si="1"/>
        <v>124</v>
      </c>
      <c r="AC11" s="38" t="s">
        <v>53</v>
      </c>
      <c r="AD11" s="39">
        <f>SUM(AD6:AD9)</f>
        <v>8.4000000000000005E-2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89" t="s">
        <v>30</v>
      </c>
      <c r="F15" s="289" t="s">
        <v>31</v>
      </c>
      <c r="G15" s="289" t="s">
        <v>30</v>
      </c>
      <c r="H15" s="289" t="s">
        <v>31</v>
      </c>
      <c r="I15" s="289" t="s">
        <v>32</v>
      </c>
      <c r="J15" s="289" t="s">
        <v>31</v>
      </c>
      <c r="K15" s="289" t="s">
        <v>32</v>
      </c>
      <c r="L15" s="42" t="s">
        <v>31</v>
      </c>
      <c r="M15" s="291" t="s">
        <v>32</v>
      </c>
      <c r="N15" s="291" t="s">
        <v>31</v>
      </c>
      <c r="O15" s="291" t="s">
        <v>32</v>
      </c>
      <c r="P15" s="291" t="s">
        <v>31</v>
      </c>
      <c r="Q15" s="291" t="s">
        <v>32</v>
      </c>
      <c r="R15" s="291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91" t="s">
        <v>36</v>
      </c>
      <c r="X15" s="291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54</v>
      </c>
      <c r="AB16" s="347">
        <v>60</v>
      </c>
      <c r="AC16" s="349">
        <v>3.2899999999999999E-2</v>
      </c>
      <c r="AD16" s="351">
        <v>0.20499999999999999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90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90"/>
      <c r="X19" s="51"/>
      <c r="Y19" s="51"/>
      <c r="Z19" s="66"/>
      <c r="AA19" s="28">
        <v>63</v>
      </c>
      <c r="AB19" s="28">
        <v>156</v>
      </c>
      <c r="AC19" s="29">
        <v>0</v>
      </c>
      <c r="AD19" s="30">
        <v>1.2390000000000001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117</v>
      </c>
      <c r="AB20" s="71">
        <f t="shared" si="3"/>
        <v>216</v>
      </c>
      <c r="AC20" s="72" t="s">
        <v>53</v>
      </c>
      <c r="AD20" s="282">
        <f>SUM(AD16:AD19)</f>
        <v>1.4440000000000002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9" zoomScaleNormal="100" workbookViewId="0">
      <pane xSplit="8" topLeftCell="AA1" activePane="topRight" state="frozen"/>
      <selection pane="topRight" activeCell="G29" sqref="G29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46279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86" t="s">
        <v>30</v>
      </c>
      <c r="F5" s="286" t="s">
        <v>31</v>
      </c>
      <c r="G5" s="286" t="s">
        <v>30</v>
      </c>
      <c r="H5" s="286" t="s">
        <v>31</v>
      </c>
      <c r="I5" s="286" t="s">
        <v>32</v>
      </c>
      <c r="J5" s="286" t="s">
        <v>31</v>
      </c>
      <c r="K5" s="286" t="s">
        <v>33</v>
      </c>
      <c r="L5" s="286" t="s">
        <v>31</v>
      </c>
      <c r="M5" s="288" t="s">
        <v>32</v>
      </c>
      <c r="N5" s="288" t="s">
        <v>31</v>
      </c>
      <c r="O5" s="288" t="s">
        <v>32</v>
      </c>
      <c r="P5" s="12" t="s">
        <v>31</v>
      </c>
      <c r="Q5" s="288" t="s">
        <v>32</v>
      </c>
      <c r="R5" s="12" t="s">
        <v>31</v>
      </c>
      <c r="S5" s="13" t="s">
        <v>34</v>
      </c>
      <c r="T5" s="13" t="s">
        <v>35</v>
      </c>
      <c r="U5" s="286" t="s">
        <v>34</v>
      </c>
      <c r="V5" s="286" t="s">
        <v>35</v>
      </c>
      <c r="W5" s="288" t="s">
        <v>36</v>
      </c>
      <c r="X5" s="288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23</v>
      </c>
      <c r="AB6" s="347">
        <v>21</v>
      </c>
      <c r="AC6" s="349">
        <v>8.3000000000000001E-3</v>
      </c>
      <c r="AD6" s="351">
        <v>0.108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70</v>
      </c>
      <c r="AB8" s="28">
        <v>65</v>
      </c>
      <c r="AC8" s="29">
        <v>2.7799999999999998E-2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>
        <v>4</v>
      </c>
      <c r="AB10" s="28">
        <v>4</v>
      </c>
      <c r="AC10" s="29">
        <v>3.5700000000000003E-2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93</v>
      </c>
      <c r="AB11" s="37">
        <f t="shared" si="1"/>
        <v>86</v>
      </c>
      <c r="AC11" s="38" t="s">
        <v>53</v>
      </c>
      <c r="AD11" s="39">
        <f>SUM(AD6:AD9)</f>
        <v>0.108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86" t="s">
        <v>30</v>
      </c>
      <c r="F15" s="286" t="s">
        <v>31</v>
      </c>
      <c r="G15" s="286" t="s">
        <v>30</v>
      </c>
      <c r="H15" s="286" t="s">
        <v>31</v>
      </c>
      <c r="I15" s="286" t="s">
        <v>32</v>
      </c>
      <c r="J15" s="286" t="s">
        <v>31</v>
      </c>
      <c r="K15" s="286" t="s">
        <v>32</v>
      </c>
      <c r="L15" s="42" t="s">
        <v>31</v>
      </c>
      <c r="M15" s="288" t="s">
        <v>32</v>
      </c>
      <c r="N15" s="288" t="s">
        <v>31</v>
      </c>
      <c r="O15" s="288" t="s">
        <v>32</v>
      </c>
      <c r="P15" s="288" t="s">
        <v>31</v>
      </c>
      <c r="Q15" s="288" t="s">
        <v>32</v>
      </c>
      <c r="R15" s="288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88" t="s">
        <v>36</v>
      </c>
      <c r="X15" s="288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68</v>
      </c>
      <c r="AB16" s="347">
        <v>71</v>
      </c>
      <c r="AC16" s="349">
        <v>4.7899999999999998E-2</v>
      </c>
      <c r="AD16" s="351">
        <v>0.21299999999999999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87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87"/>
      <c r="X19" s="51"/>
      <c r="Y19" s="51"/>
      <c r="Z19" s="66"/>
      <c r="AA19" s="28">
        <v>167</v>
      </c>
      <c r="AB19" s="28">
        <v>203</v>
      </c>
      <c r="AC19" s="29">
        <v>0.16830000000000001</v>
      </c>
      <c r="AD19" s="30">
        <v>1.3129999999999999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235</v>
      </c>
      <c r="AB20" s="71">
        <f t="shared" si="3"/>
        <v>274</v>
      </c>
      <c r="AC20" s="72" t="s">
        <v>53</v>
      </c>
      <c r="AD20" s="282">
        <f>SUM(AD16:AD19)</f>
        <v>1.526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9" zoomScaleNormal="100" workbookViewId="0">
      <pane xSplit="8" topLeftCell="AA1" activePane="topRight" state="frozen"/>
      <selection pane="topRight" activeCell="AD16" sqref="AD16:AD17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46277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83" t="s">
        <v>30</v>
      </c>
      <c r="F5" s="283" t="s">
        <v>31</v>
      </c>
      <c r="G5" s="283" t="s">
        <v>30</v>
      </c>
      <c r="H5" s="283" t="s">
        <v>31</v>
      </c>
      <c r="I5" s="283" t="s">
        <v>32</v>
      </c>
      <c r="J5" s="283" t="s">
        <v>31</v>
      </c>
      <c r="K5" s="283" t="s">
        <v>33</v>
      </c>
      <c r="L5" s="283" t="s">
        <v>31</v>
      </c>
      <c r="M5" s="285" t="s">
        <v>32</v>
      </c>
      <c r="N5" s="285" t="s">
        <v>31</v>
      </c>
      <c r="O5" s="285" t="s">
        <v>32</v>
      </c>
      <c r="P5" s="12" t="s">
        <v>31</v>
      </c>
      <c r="Q5" s="285" t="s">
        <v>32</v>
      </c>
      <c r="R5" s="12" t="s">
        <v>31</v>
      </c>
      <c r="S5" s="13" t="s">
        <v>34</v>
      </c>
      <c r="T5" s="13" t="s">
        <v>35</v>
      </c>
      <c r="U5" s="283" t="s">
        <v>34</v>
      </c>
      <c r="V5" s="283" t="s">
        <v>35</v>
      </c>
      <c r="W5" s="285" t="s">
        <v>36</v>
      </c>
      <c r="X5" s="285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29</v>
      </c>
      <c r="AB6" s="347">
        <v>32</v>
      </c>
      <c r="AC6" s="349">
        <v>8.3000000000000001E-3</v>
      </c>
      <c r="AD6" s="351">
        <v>2.8000000000000001E-2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73</v>
      </c>
      <c r="AB8" s="28">
        <v>76</v>
      </c>
      <c r="AC8" s="29">
        <v>2.47E-2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>
        <v>23</v>
      </c>
      <c r="AB10" s="28">
        <v>23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102</v>
      </c>
      <c r="AB11" s="37">
        <f t="shared" si="1"/>
        <v>108</v>
      </c>
      <c r="AC11" s="38" t="s">
        <v>53</v>
      </c>
      <c r="AD11" s="39">
        <f>SUM(AD6:AD9)</f>
        <v>2.8000000000000001E-2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83" t="s">
        <v>30</v>
      </c>
      <c r="F15" s="283" t="s">
        <v>31</v>
      </c>
      <c r="G15" s="283" t="s">
        <v>30</v>
      </c>
      <c r="H15" s="283" t="s">
        <v>31</v>
      </c>
      <c r="I15" s="283" t="s">
        <v>32</v>
      </c>
      <c r="J15" s="283" t="s">
        <v>31</v>
      </c>
      <c r="K15" s="283" t="s">
        <v>32</v>
      </c>
      <c r="L15" s="42" t="s">
        <v>31</v>
      </c>
      <c r="M15" s="285" t="s">
        <v>32</v>
      </c>
      <c r="N15" s="285" t="s">
        <v>31</v>
      </c>
      <c r="O15" s="285" t="s">
        <v>32</v>
      </c>
      <c r="P15" s="285" t="s">
        <v>31</v>
      </c>
      <c r="Q15" s="285" t="s">
        <v>32</v>
      </c>
      <c r="R15" s="285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85" t="s">
        <v>36</v>
      </c>
      <c r="X15" s="285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113</v>
      </c>
      <c r="AB16" s="347">
        <v>112</v>
      </c>
      <c r="AC16" s="349">
        <v>5.4399999999999997E-2</v>
      </c>
      <c r="AD16" s="351">
        <v>0.19800000000000001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84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84"/>
      <c r="X19" s="51"/>
      <c r="Y19" s="51"/>
      <c r="Z19" s="66"/>
      <c r="AA19" s="28">
        <v>319</v>
      </c>
      <c r="AB19" s="28">
        <v>246</v>
      </c>
      <c r="AC19" s="29">
        <v>0.49909999999999999</v>
      </c>
      <c r="AD19" s="30">
        <v>1.1910000000000001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432</v>
      </c>
      <c r="AB20" s="71">
        <f t="shared" si="3"/>
        <v>358</v>
      </c>
      <c r="AC20" s="72" t="s">
        <v>53</v>
      </c>
      <c r="AD20" s="282">
        <f>SUM(AD16:AD19)</f>
        <v>1.389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zoomScaleNormal="100" workbookViewId="0">
      <pane xSplit="8" topLeftCell="AA1" activePane="topRight" state="frozen"/>
      <selection pane="topRight" activeCell="F36" sqref="F36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46276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79" t="s">
        <v>30</v>
      </c>
      <c r="F5" s="279" t="s">
        <v>31</v>
      </c>
      <c r="G5" s="279" t="s">
        <v>30</v>
      </c>
      <c r="H5" s="279" t="s">
        <v>31</v>
      </c>
      <c r="I5" s="279" t="s">
        <v>32</v>
      </c>
      <c r="J5" s="279" t="s">
        <v>31</v>
      </c>
      <c r="K5" s="279" t="s">
        <v>33</v>
      </c>
      <c r="L5" s="279" t="s">
        <v>31</v>
      </c>
      <c r="M5" s="281" t="s">
        <v>32</v>
      </c>
      <c r="N5" s="281" t="s">
        <v>31</v>
      </c>
      <c r="O5" s="281" t="s">
        <v>32</v>
      </c>
      <c r="P5" s="12" t="s">
        <v>31</v>
      </c>
      <c r="Q5" s="281" t="s">
        <v>32</v>
      </c>
      <c r="R5" s="12" t="s">
        <v>31</v>
      </c>
      <c r="S5" s="13" t="s">
        <v>34</v>
      </c>
      <c r="T5" s="13" t="s">
        <v>35</v>
      </c>
      <c r="U5" s="279" t="s">
        <v>34</v>
      </c>
      <c r="V5" s="279" t="s">
        <v>35</v>
      </c>
      <c r="W5" s="281" t="s">
        <v>36</v>
      </c>
      <c r="X5" s="281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47</v>
      </c>
      <c r="AB6" s="347">
        <v>50</v>
      </c>
      <c r="AC6" s="349">
        <v>0.01</v>
      </c>
      <c r="AD6" s="351">
        <v>2.8000000000000001E-2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118</v>
      </c>
      <c r="AB8" s="28">
        <v>81</v>
      </c>
      <c r="AC8" s="29">
        <v>4.87E-2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165</v>
      </c>
      <c r="AB11" s="37">
        <f t="shared" si="1"/>
        <v>131</v>
      </c>
      <c r="AC11" s="38" t="s">
        <v>53</v>
      </c>
      <c r="AD11" s="39">
        <f>SUM(AD6:AD9)</f>
        <v>2.8000000000000001E-2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79" t="s">
        <v>30</v>
      </c>
      <c r="F15" s="279" t="s">
        <v>31</v>
      </c>
      <c r="G15" s="279" t="s">
        <v>30</v>
      </c>
      <c r="H15" s="279" t="s">
        <v>31</v>
      </c>
      <c r="I15" s="279" t="s">
        <v>32</v>
      </c>
      <c r="J15" s="279" t="s">
        <v>31</v>
      </c>
      <c r="K15" s="279" t="s">
        <v>32</v>
      </c>
      <c r="L15" s="42" t="s">
        <v>31</v>
      </c>
      <c r="M15" s="281" t="s">
        <v>32</v>
      </c>
      <c r="N15" s="281" t="s">
        <v>31</v>
      </c>
      <c r="O15" s="281" t="s">
        <v>32</v>
      </c>
      <c r="P15" s="281" t="s">
        <v>31</v>
      </c>
      <c r="Q15" s="281" t="s">
        <v>32</v>
      </c>
      <c r="R15" s="281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81" t="s">
        <v>36</v>
      </c>
      <c r="X15" s="281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79</v>
      </c>
      <c r="AB16" s="347">
        <v>86</v>
      </c>
      <c r="AC16" s="349">
        <v>4.4400000000000002E-2</v>
      </c>
      <c r="AD16" s="351">
        <v>0.18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80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80"/>
      <c r="X19" s="51"/>
      <c r="Y19" s="51"/>
      <c r="Z19" s="66"/>
      <c r="AA19" s="28">
        <v>214</v>
      </c>
      <c r="AB19" s="28">
        <v>182</v>
      </c>
      <c r="AC19" s="29">
        <v>7.6399999999999996E-2</v>
      </c>
      <c r="AD19" s="30">
        <v>1.19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293</v>
      </c>
      <c r="AB20" s="71">
        <f t="shared" si="3"/>
        <v>268</v>
      </c>
      <c r="AC20" s="72" t="s">
        <v>53</v>
      </c>
      <c r="AD20" s="282">
        <f>SUM(AD16:AD19)</f>
        <v>1.3699999999999999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zoomScaleNormal="100" workbookViewId="0">
      <pane xSplit="8" topLeftCell="AA1" activePane="topRight" state="frozen"/>
      <selection pane="topRight" activeCell="E21" sqref="E21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46275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76" t="s">
        <v>30</v>
      </c>
      <c r="F5" s="276" t="s">
        <v>31</v>
      </c>
      <c r="G5" s="276" t="s">
        <v>30</v>
      </c>
      <c r="H5" s="276" t="s">
        <v>31</v>
      </c>
      <c r="I5" s="276" t="s">
        <v>32</v>
      </c>
      <c r="J5" s="276" t="s">
        <v>31</v>
      </c>
      <c r="K5" s="276" t="s">
        <v>33</v>
      </c>
      <c r="L5" s="276" t="s">
        <v>31</v>
      </c>
      <c r="M5" s="278" t="s">
        <v>32</v>
      </c>
      <c r="N5" s="278" t="s">
        <v>31</v>
      </c>
      <c r="O5" s="278" t="s">
        <v>32</v>
      </c>
      <c r="P5" s="12" t="s">
        <v>31</v>
      </c>
      <c r="Q5" s="278" t="s">
        <v>32</v>
      </c>
      <c r="R5" s="12" t="s">
        <v>31</v>
      </c>
      <c r="S5" s="13" t="s">
        <v>34</v>
      </c>
      <c r="T5" s="13" t="s">
        <v>35</v>
      </c>
      <c r="U5" s="276" t="s">
        <v>34</v>
      </c>
      <c r="V5" s="276" t="s">
        <v>35</v>
      </c>
      <c r="W5" s="278" t="s">
        <v>36</v>
      </c>
      <c r="X5" s="278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55</v>
      </c>
      <c r="AB6" s="347">
        <v>63</v>
      </c>
      <c r="AC6" s="349">
        <v>2.18E-2</v>
      </c>
      <c r="AD6" s="351">
        <v>2.8000000000000001E-2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112</v>
      </c>
      <c r="AB8" s="28">
        <v>90</v>
      </c>
      <c r="AC8" s="29">
        <v>5.33E-2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167</v>
      </c>
      <c r="AB11" s="37">
        <f t="shared" si="1"/>
        <v>153</v>
      </c>
      <c r="AC11" s="38" t="s">
        <v>53</v>
      </c>
      <c r="AD11" s="39">
        <f>SUM(AD6:AD9)</f>
        <v>2.8000000000000001E-2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76" t="s">
        <v>30</v>
      </c>
      <c r="F15" s="276" t="s">
        <v>31</v>
      </c>
      <c r="G15" s="276" t="s">
        <v>30</v>
      </c>
      <c r="H15" s="276" t="s">
        <v>31</v>
      </c>
      <c r="I15" s="276" t="s">
        <v>32</v>
      </c>
      <c r="J15" s="276" t="s">
        <v>31</v>
      </c>
      <c r="K15" s="276" t="s">
        <v>32</v>
      </c>
      <c r="L15" s="42" t="s">
        <v>31</v>
      </c>
      <c r="M15" s="278" t="s">
        <v>32</v>
      </c>
      <c r="N15" s="278" t="s">
        <v>31</v>
      </c>
      <c r="O15" s="278" t="s">
        <v>32</v>
      </c>
      <c r="P15" s="278" t="s">
        <v>31</v>
      </c>
      <c r="Q15" s="278" t="s">
        <v>32</v>
      </c>
      <c r="R15" s="278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78" t="s">
        <v>36</v>
      </c>
      <c r="X15" s="278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72</v>
      </c>
      <c r="AB16" s="347">
        <v>64</v>
      </c>
      <c r="AC16" s="349">
        <v>4.4400000000000002E-2</v>
      </c>
      <c r="AD16" s="351">
        <v>0.18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77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77"/>
      <c r="X19" s="51"/>
      <c r="Y19" s="51"/>
      <c r="Z19" s="66"/>
      <c r="AA19" s="28">
        <v>115</v>
      </c>
      <c r="AB19" s="28">
        <v>123</v>
      </c>
      <c r="AC19" s="29">
        <v>3.0300000000000001E-2</v>
      </c>
      <c r="AD19" s="30">
        <v>1.19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187</v>
      </c>
      <c r="AB20" s="71">
        <f t="shared" si="3"/>
        <v>187</v>
      </c>
      <c r="AC20" s="72" t="s">
        <v>53</v>
      </c>
      <c r="AD20" s="282">
        <f>SUM(AD16:AD19)</f>
        <v>1.3699999999999999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6" zoomScaleNormal="100" workbookViewId="0">
      <pane xSplit="8" topLeftCell="AA1" activePane="topRight" state="frozen"/>
      <selection pane="topRight" activeCell="AD19" sqref="AD19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46274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76" t="s">
        <v>30</v>
      </c>
      <c r="F5" s="276" t="s">
        <v>31</v>
      </c>
      <c r="G5" s="276" t="s">
        <v>30</v>
      </c>
      <c r="H5" s="276" t="s">
        <v>31</v>
      </c>
      <c r="I5" s="276" t="s">
        <v>32</v>
      </c>
      <c r="J5" s="276" t="s">
        <v>31</v>
      </c>
      <c r="K5" s="276" t="s">
        <v>33</v>
      </c>
      <c r="L5" s="276" t="s">
        <v>31</v>
      </c>
      <c r="M5" s="278" t="s">
        <v>32</v>
      </c>
      <c r="N5" s="278" t="s">
        <v>31</v>
      </c>
      <c r="O5" s="278" t="s">
        <v>32</v>
      </c>
      <c r="P5" s="12" t="s">
        <v>31</v>
      </c>
      <c r="Q5" s="278" t="s">
        <v>32</v>
      </c>
      <c r="R5" s="12" t="s">
        <v>31</v>
      </c>
      <c r="S5" s="13" t="s">
        <v>34</v>
      </c>
      <c r="T5" s="13" t="s">
        <v>35</v>
      </c>
      <c r="U5" s="276" t="s">
        <v>34</v>
      </c>
      <c r="V5" s="276" t="s">
        <v>35</v>
      </c>
      <c r="W5" s="278" t="s">
        <v>36</v>
      </c>
      <c r="X5" s="278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69</v>
      </c>
      <c r="AB6" s="347">
        <v>67</v>
      </c>
      <c r="AC6" s="349">
        <v>4.3299999999999998E-2</v>
      </c>
      <c r="AD6" s="351">
        <v>2.4E-2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60</v>
      </c>
      <c r="AB8" s="28">
        <v>87</v>
      </c>
      <c r="AC8" s="29">
        <v>2.3900000000000001E-2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129</v>
      </c>
      <c r="AB11" s="37">
        <f t="shared" si="1"/>
        <v>154</v>
      </c>
      <c r="AC11" s="38" t="s">
        <v>53</v>
      </c>
      <c r="AD11" s="39">
        <f>SUM(AD6:AD9)</f>
        <v>2.4E-2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76" t="s">
        <v>30</v>
      </c>
      <c r="F15" s="276" t="s">
        <v>31</v>
      </c>
      <c r="G15" s="276" t="s">
        <v>30</v>
      </c>
      <c r="H15" s="276" t="s">
        <v>31</v>
      </c>
      <c r="I15" s="276" t="s">
        <v>32</v>
      </c>
      <c r="J15" s="276" t="s">
        <v>31</v>
      </c>
      <c r="K15" s="276" t="s">
        <v>32</v>
      </c>
      <c r="L15" s="42" t="s">
        <v>31</v>
      </c>
      <c r="M15" s="278" t="s">
        <v>32</v>
      </c>
      <c r="N15" s="278" t="s">
        <v>31</v>
      </c>
      <c r="O15" s="278" t="s">
        <v>32</v>
      </c>
      <c r="P15" s="278" t="s">
        <v>31</v>
      </c>
      <c r="Q15" s="278" t="s">
        <v>32</v>
      </c>
      <c r="R15" s="278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78" t="s">
        <v>36</v>
      </c>
      <c r="X15" s="278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81</v>
      </c>
      <c r="AB16" s="347">
        <v>65</v>
      </c>
      <c r="AC16" s="349">
        <v>4.3400000000000001E-2</v>
      </c>
      <c r="AD16" s="351">
        <v>0.161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77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77"/>
      <c r="X19" s="51"/>
      <c r="Y19" s="51"/>
      <c r="Z19" s="66"/>
      <c r="AA19" s="28">
        <v>248</v>
      </c>
      <c r="AB19" s="28">
        <v>241</v>
      </c>
      <c r="AC19" s="29">
        <v>8.5900000000000004E-2</v>
      </c>
      <c r="AD19" s="30">
        <v>1.1200000000000001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329</v>
      </c>
      <c r="AB20" s="71">
        <f t="shared" si="3"/>
        <v>306</v>
      </c>
      <c r="AC20" s="72" t="s">
        <v>53</v>
      </c>
      <c r="AD20" s="73">
        <f>SUM(AD16:AD19)</f>
        <v>1.2810000000000001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zoomScaleNormal="100" workbookViewId="0">
      <pane xSplit="8" topLeftCell="AA1" activePane="topRight" state="frozen"/>
      <selection pane="topRight" activeCell="AD8" sqref="AD8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46273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73" t="s">
        <v>30</v>
      </c>
      <c r="F5" s="273" t="s">
        <v>31</v>
      </c>
      <c r="G5" s="273" t="s">
        <v>30</v>
      </c>
      <c r="H5" s="273" t="s">
        <v>31</v>
      </c>
      <c r="I5" s="273" t="s">
        <v>32</v>
      </c>
      <c r="J5" s="273" t="s">
        <v>31</v>
      </c>
      <c r="K5" s="273" t="s">
        <v>33</v>
      </c>
      <c r="L5" s="273" t="s">
        <v>31</v>
      </c>
      <c r="M5" s="275" t="s">
        <v>32</v>
      </c>
      <c r="N5" s="275" t="s">
        <v>31</v>
      </c>
      <c r="O5" s="275" t="s">
        <v>32</v>
      </c>
      <c r="P5" s="12" t="s">
        <v>31</v>
      </c>
      <c r="Q5" s="275" t="s">
        <v>32</v>
      </c>
      <c r="R5" s="12" t="s">
        <v>31</v>
      </c>
      <c r="S5" s="13" t="s">
        <v>34</v>
      </c>
      <c r="T5" s="13" t="s">
        <v>35</v>
      </c>
      <c r="U5" s="273" t="s">
        <v>34</v>
      </c>
      <c r="V5" s="273" t="s">
        <v>35</v>
      </c>
      <c r="W5" s="275" t="s">
        <v>36</v>
      </c>
      <c r="X5" s="275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99</v>
      </c>
      <c r="AB6" s="347">
        <v>118</v>
      </c>
      <c r="AC6" s="349">
        <v>4.7199999999999999E-2</v>
      </c>
      <c r="AD6" s="351">
        <v>4.3999999999999997E-2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89</v>
      </c>
      <c r="AB8" s="28">
        <v>126</v>
      </c>
      <c r="AC8" s="29">
        <v>2.7E-2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188</v>
      </c>
      <c r="AB11" s="37">
        <f t="shared" si="1"/>
        <v>244</v>
      </c>
      <c r="AC11" s="38" t="s">
        <v>53</v>
      </c>
      <c r="AD11" s="39">
        <f>SUM(AD6:AD9)</f>
        <v>4.3999999999999997E-2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73" t="s">
        <v>30</v>
      </c>
      <c r="F15" s="273" t="s">
        <v>31</v>
      </c>
      <c r="G15" s="273" t="s">
        <v>30</v>
      </c>
      <c r="H15" s="273" t="s">
        <v>31</v>
      </c>
      <c r="I15" s="273" t="s">
        <v>32</v>
      </c>
      <c r="J15" s="273" t="s">
        <v>31</v>
      </c>
      <c r="K15" s="273" t="s">
        <v>32</v>
      </c>
      <c r="L15" s="42" t="s">
        <v>31</v>
      </c>
      <c r="M15" s="275" t="s">
        <v>32</v>
      </c>
      <c r="N15" s="275" t="s">
        <v>31</v>
      </c>
      <c r="O15" s="275" t="s">
        <v>32</v>
      </c>
      <c r="P15" s="275" t="s">
        <v>31</v>
      </c>
      <c r="Q15" s="275" t="s">
        <v>32</v>
      </c>
      <c r="R15" s="275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75" t="s">
        <v>36</v>
      </c>
      <c r="X15" s="275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61</v>
      </c>
      <c r="AB16" s="347">
        <v>55</v>
      </c>
      <c r="AC16" s="349">
        <v>3.9E-2</v>
      </c>
      <c r="AD16" s="351">
        <v>0.16300000000000001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74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74"/>
      <c r="X19" s="51"/>
      <c r="Y19" s="51"/>
      <c r="Z19" s="66"/>
      <c r="AA19" s="28">
        <v>253</v>
      </c>
      <c r="AB19" s="28">
        <v>226</v>
      </c>
      <c r="AC19" s="29">
        <v>8.6999999999999994E-2</v>
      </c>
      <c r="AD19" s="30">
        <v>1.1220000000000001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314</v>
      </c>
      <c r="AB20" s="71">
        <f t="shared" si="3"/>
        <v>281</v>
      </c>
      <c r="AC20" s="72" t="s">
        <v>53</v>
      </c>
      <c r="AD20" s="73">
        <f>SUM(AD16:AD19)</f>
        <v>1.2850000000000001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6" zoomScaleNormal="100" workbookViewId="0">
      <pane xSplit="8" topLeftCell="AA1" activePane="topRight" state="frozen"/>
      <selection pane="topRight" activeCell="G9" sqref="G9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46272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70" t="s">
        <v>30</v>
      </c>
      <c r="F5" s="270" t="s">
        <v>31</v>
      </c>
      <c r="G5" s="270" t="s">
        <v>30</v>
      </c>
      <c r="H5" s="270" t="s">
        <v>31</v>
      </c>
      <c r="I5" s="270" t="s">
        <v>32</v>
      </c>
      <c r="J5" s="270" t="s">
        <v>31</v>
      </c>
      <c r="K5" s="270" t="s">
        <v>33</v>
      </c>
      <c r="L5" s="270" t="s">
        <v>31</v>
      </c>
      <c r="M5" s="272" t="s">
        <v>32</v>
      </c>
      <c r="N5" s="272" t="s">
        <v>31</v>
      </c>
      <c r="O5" s="272" t="s">
        <v>32</v>
      </c>
      <c r="P5" s="12" t="s">
        <v>31</v>
      </c>
      <c r="Q5" s="272" t="s">
        <v>32</v>
      </c>
      <c r="R5" s="12" t="s">
        <v>31</v>
      </c>
      <c r="S5" s="13" t="s">
        <v>34</v>
      </c>
      <c r="T5" s="13" t="s">
        <v>35</v>
      </c>
      <c r="U5" s="270" t="s">
        <v>34</v>
      </c>
      <c r="V5" s="270" t="s">
        <v>35</v>
      </c>
      <c r="W5" s="272" t="s">
        <v>36</v>
      </c>
      <c r="X5" s="272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74</v>
      </c>
      <c r="AB6" s="347">
        <v>65</v>
      </c>
      <c r="AC6" s="349">
        <v>3.85E-2</v>
      </c>
      <c r="AD6" s="351">
        <v>0.112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>
        <v>9</v>
      </c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116</v>
      </c>
      <c r="AB8" s="28">
        <v>95</v>
      </c>
      <c r="AC8" s="29">
        <v>2.8000000000000001E-2</v>
      </c>
      <c r="AD8" s="30">
        <v>0.02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9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190</v>
      </c>
      <c r="AB11" s="37">
        <f t="shared" si="1"/>
        <v>160</v>
      </c>
      <c r="AC11" s="38" t="s">
        <v>53</v>
      </c>
      <c r="AD11" s="39">
        <f>SUM(AD6:AD9)</f>
        <v>0.13200000000000001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70" t="s">
        <v>30</v>
      </c>
      <c r="F15" s="270" t="s">
        <v>31</v>
      </c>
      <c r="G15" s="270" t="s">
        <v>30</v>
      </c>
      <c r="H15" s="270" t="s">
        <v>31</v>
      </c>
      <c r="I15" s="270" t="s">
        <v>32</v>
      </c>
      <c r="J15" s="270" t="s">
        <v>31</v>
      </c>
      <c r="K15" s="270" t="s">
        <v>32</v>
      </c>
      <c r="L15" s="42" t="s">
        <v>31</v>
      </c>
      <c r="M15" s="272" t="s">
        <v>32</v>
      </c>
      <c r="N15" s="272" t="s">
        <v>31</v>
      </c>
      <c r="O15" s="272" t="s">
        <v>32</v>
      </c>
      <c r="P15" s="272" t="s">
        <v>31</v>
      </c>
      <c r="Q15" s="272" t="s">
        <v>32</v>
      </c>
      <c r="R15" s="272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72" t="s">
        <v>36</v>
      </c>
      <c r="X15" s="272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72</v>
      </c>
      <c r="AB16" s="347">
        <v>64</v>
      </c>
      <c r="AC16" s="349">
        <v>4.2000000000000003E-2</v>
      </c>
      <c r="AD16" s="351">
        <v>0.155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71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71"/>
      <c r="X19" s="51"/>
      <c r="Y19" s="51"/>
      <c r="Z19" s="66"/>
      <c r="AA19" s="28">
        <v>185</v>
      </c>
      <c r="AB19" s="28">
        <v>174</v>
      </c>
      <c r="AC19" s="29">
        <v>4.8399999999999999E-2</v>
      </c>
      <c r="AD19" s="30">
        <v>1.0760000000000001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257</v>
      </c>
      <c r="AB20" s="71">
        <f t="shared" si="3"/>
        <v>238</v>
      </c>
      <c r="AC20" s="72" t="s">
        <v>53</v>
      </c>
      <c r="AD20" s="73">
        <f>SUM(AD16:AD19)</f>
        <v>1.2310000000000001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9" zoomScaleNormal="100" workbookViewId="0">
      <pane xSplit="8" topLeftCell="AA1" activePane="topRight" state="frozen"/>
      <selection pane="topRight" activeCell="AE19" sqref="AE19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46271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67" t="s">
        <v>30</v>
      </c>
      <c r="F5" s="267" t="s">
        <v>31</v>
      </c>
      <c r="G5" s="267" t="s">
        <v>30</v>
      </c>
      <c r="H5" s="267" t="s">
        <v>31</v>
      </c>
      <c r="I5" s="267" t="s">
        <v>32</v>
      </c>
      <c r="J5" s="267" t="s">
        <v>31</v>
      </c>
      <c r="K5" s="267" t="s">
        <v>33</v>
      </c>
      <c r="L5" s="267" t="s">
        <v>31</v>
      </c>
      <c r="M5" s="269" t="s">
        <v>32</v>
      </c>
      <c r="N5" s="269" t="s">
        <v>31</v>
      </c>
      <c r="O5" s="269" t="s">
        <v>32</v>
      </c>
      <c r="P5" s="12" t="s">
        <v>31</v>
      </c>
      <c r="Q5" s="269" t="s">
        <v>32</v>
      </c>
      <c r="R5" s="12" t="s">
        <v>31</v>
      </c>
      <c r="S5" s="13" t="s">
        <v>34</v>
      </c>
      <c r="T5" s="13" t="s">
        <v>35</v>
      </c>
      <c r="U5" s="267" t="s">
        <v>34</v>
      </c>
      <c r="V5" s="267" t="s">
        <v>35</v>
      </c>
      <c r="W5" s="269" t="s">
        <v>36</v>
      </c>
      <c r="X5" s="269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0</v>
      </c>
      <c r="AB6" s="347">
        <v>0</v>
      </c>
      <c r="AC6" s="349">
        <v>0</v>
      </c>
      <c r="AD6" s="351">
        <v>0.128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0</v>
      </c>
      <c r="AB8" s="28">
        <v>83</v>
      </c>
      <c r="AC8" s="29">
        <v>0</v>
      </c>
      <c r="AD8" s="30">
        <v>4.0000000000000001E-3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0</v>
      </c>
      <c r="AB11" s="37">
        <f t="shared" si="1"/>
        <v>83</v>
      </c>
      <c r="AC11" s="38" t="s">
        <v>53</v>
      </c>
      <c r="AD11" s="39">
        <f>SUM(AD6:AD9)</f>
        <v>0.13200000000000001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67" t="s">
        <v>30</v>
      </c>
      <c r="F15" s="267" t="s">
        <v>31</v>
      </c>
      <c r="G15" s="267" t="s">
        <v>30</v>
      </c>
      <c r="H15" s="267" t="s">
        <v>31</v>
      </c>
      <c r="I15" s="267" t="s">
        <v>32</v>
      </c>
      <c r="J15" s="267" t="s">
        <v>31</v>
      </c>
      <c r="K15" s="267" t="s">
        <v>32</v>
      </c>
      <c r="L15" s="42" t="s">
        <v>31</v>
      </c>
      <c r="M15" s="269" t="s">
        <v>32</v>
      </c>
      <c r="N15" s="269" t="s">
        <v>31</v>
      </c>
      <c r="O15" s="269" t="s">
        <v>32</v>
      </c>
      <c r="P15" s="269" t="s">
        <v>31</v>
      </c>
      <c r="Q15" s="269" t="s">
        <v>32</v>
      </c>
      <c r="R15" s="269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69" t="s">
        <v>36</v>
      </c>
      <c r="X15" s="269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0</v>
      </c>
      <c r="AB16" s="347">
        <v>0</v>
      </c>
      <c r="AC16" s="349">
        <v>0</v>
      </c>
      <c r="AD16" s="351">
        <v>0.152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68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68"/>
      <c r="X19" s="51"/>
      <c r="Y19" s="51"/>
      <c r="Z19" s="66"/>
      <c r="AA19" s="28">
        <v>143</v>
      </c>
      <c r="AB19" s="28">
        <v>164</v>
      </c>
      <c r="AC19" s="29">
        <v>3.5200000000000002E-2</v>
      </c>
      <c r="AD19" s="30">
        <v>1.095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143</v>
      </c>
      <c r="AB20" s="71">
        <f t="shared" si="3"/>
        <v>164</v>
      </c>
      <c r="AC20" s="72" t="s">
        <v>53</v>
      </c>
      <c r="AD20" s="73">
        <f>SUM(AD16:AD19)</f>
        <v>1.2469999999999999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22" zoomScaleNormal="100" workbookViewId="0">
      <pane xSplit="8" topLeftCell="AA1" activePane="topRight" state="frozen"/>
      <selection pane="topRight" activeCell="AD8" sqref="AD8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46270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67" t="s">
        <v>30</v>
      </c>
      <c r="F5" s="267" t="s">
        <v>31</v>
      </c>
      <c r="G5" s="267" t="s">
        <v>30</v>
      </c>
      <c r="H5" s="267" t="s">
        <v>31</v>
      </c>
      <c r="I5" s="267" t="s">
        <v>32</v>
      </c>
      <c r="J5" s="267" t="s">
        <v>31</v>
      </c>
      <c r="K5" s="267" t="s">
        <v>33</v>
      </c>
      <c r="L5" s="267" t="s">
        <v>31</v>
      </c>
      <c r="M5" s="269" t="s">
        <v>32</v>
      </c>
      <c r="N5" s="269" t="s">
        <v>31</v>
      </c>
      <c r="O5" s="269" t="s">
        <v>32</v>
      </c>
      <c r="P5" s="12" t="s">
        <v>31</v>
      </c>
      <c r="Q5" s="269" t="s">
        <v>32</v>
      </c>
      <c r="R5" s="12" t="s">
        <v>31</v>
      </c>
      <c r="S5" s="13" t="s">
        <v>34</v>
      </c>
      <c r="T5" s="13" t="s">
        <v>35</v>
      </c>
      <c r="U5" s="267" t="s">
        <v>34</v>
      </c>
      <c r="V5" s="267" t="s">
        <v>35</v>
      </c>
      <c r="W5" s="269" t="s">
        <v>36</v>
      </c>
      <c r="X5" s="269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85</v>
      </c>
      <c r="AB6" s="347">
        <v>80</v>
      </c>
      <c r="AC6" s="349">
        <v>4.4999999999999998E-2</v>
      </c>
      <c r="AD6" s="351">
        <v>0.128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133</v>
      </c>
      <c r="AB8" s="28">
        <v>85</v>
      </c>
      <c r="AC8" s="29">
        <v>4.07E-2</v>
      </c>
      <c r="AD8" s="30">
        <v>4.0000000000000001E-3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218</v>
      </c>
      <c r="AB11" s="37">
        <f t="shared" si="1"/>
        <v>165</v>
      </c>
      <c r="AC11" s="38" t="s">
        <v>53</v>
      </c>
      <c r="AD11" s="39">
        <f>SUM(AD6:AD9)</f>
        <v>0.13200000000000001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67" t="s">
        <v>30</v>
      </c>
      <c r="F15" s="267" t="s">
        <v>31</v>
      </c>
      <c r="G15" s="267" t="s">
        <v>30</v>
      </c>
      <c r="H15" s="267" t="s">
        <v>31</v>
      </c>
      <c r="I15" s="267" t="s">
        <v>32</v>
      </c>
      <c r="J15" s="267" t="s">
        <v>31</v>
      </c>
      <c r="K15" s="267" t="s">
        <v>32</v>
      </c>
      <c r="L15" s="42" t="s">
        <v>31</v>
      </c>
      <c r="M15" s="269" t="s">
        <v>32</v>
      </c>
      <c r="N15" s="269" t="s">
        <v>31</v>
      </c>
      <c r="O15" s="269" t="s">
        <v>32</v>
      </c>
      <c r="P15" s="269" t="s">
        <v>31</v>
      </c>
      <c r="Q15" s="269" t="s">
        <v>32</v>
      </c>
      <c r="R15" s="269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69" t="s">
        <v>36</v>
      </c>
      <c r="X15" s="269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103</v>
      </c>
      <c r="AB16" s="347">
        <v>104</v>
      </c>
      <c r="AC16" s="349">
        <v>7.17E-2</v>
      </c>
      <c r="AD16" s="351">
        <v>0.152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68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68"/>
      <c r="X19" s="51"/>
      <c r="Y19" s="51"/>
      <c r="Z19" s="66"/>
      <c r="AA19" s="28">
        <v>140</v>
      </c>
      <c r="AB19" s="28">
        <v>132</v>
      </c>
      <c r="AC19" s="29">
        <v>5.1299999999999998E-2</v>
      </c>
      <c r="AD19" s="30">
        <v>1.095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243</v>
      </c>
      <c r="AB20" s="71">
        <f t="shared" si="3"/>
        <v>236</v>
      </c>
      <c r="AC20" s="72" t="s">
        <v>53</v>
      </c>
      <c r="AD20" s="73">
        <f>SUM(AD16:AD19)</f>
        <v>1.2469999999999999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9" zoomScaleNormal="100" workbookViewId="0">
      <pane xSplit="8" topLeftCell="AA1" activePane="topRight" state="frozen"/>
      <selection pane="topRight" activeCell="AE19" sqref="AE19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46269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64" t="s">
        <v>30</v>
      </c>
      <c r="F5" s="264" t="s">
        <v>31</v>
      </c>
      <c r="G5" s="264" t="s">
        <v>30</v>
      </c>
      <c r="H5" s="264" t="s">
        <v>31</v>
      </c>
      <c r="I5" s="264" t="s">
        <v>32</v>
      </c>
      <c r="J5" s="264" t="s">
        <v>31</v>
      </c>
      <c r="K5" s="264" t="s">
        <v>33</v>
      </c>
      <c r="L5" s="264" t="s">
        <v>31</v>
      </c>
      <c r="M5" s="266" t="s">
        <v>32</v>
      </c>
      <c r="N5" s="266" t="s">
        <v>31</v>
      </c>
      <c r="O5" s="266" t="s">
        <v>32</v>
      </c>
      <c r="P5" s="12" t="s">
        <v>31</v>
      </c>
      <c r="Q5" s="266" t="s">
        <v>32</v>
      </c>
      <c r="R5" s="12" t="s">
        <v>31</v>
      </c>
      <c r="S5" s="13" t="s">
        <v>34</v>
      </c>
      <c r="T5" s="13" t="s">
        <v>35</v>
      </c>
      <c r="U5" s="264" t="s">
        <v>34</v>
      </c>
      <c r="V5" s="264" t="s">
        <v>35</v>
      </c>
      <c r="W5" s="266" t="s">
        <v>36</v>
      </c>
      <c r="X5" s="266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87</v>
      </c>
      <c r="AB6" s="347">
        <v>77</v>
      </c>
      <c r="AC6" s="349">
        <v>2.2700000000000001E-2</v>
      </c>
      <c r="AD6" s="351">
        <v>4.0000000000000001E-3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144</v>
      </c>
      <c r="AB8" s="28">
        <v>104</v>
      </c>
      <c r="AC8" s="29">
        <v>4.3499999999999997E-2</v>
      </c>
      <c r="AD8" s="30">
        <v>4.0000000000000001E-3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231</v>
      </c>
      <c r="AB11" s="37">
        <f t="shared" si="1"/>
        <v>181</v>
      </c>
      <c r="AC11" s="38" t="s">
        <v>53</v>
      </c>
      <c r="AD11" s="39">
        <f>SUM(AD6:AD9)</f>
        <v>8.0000000000000002E-3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64" t="s">
        <v>30</v>
      </c>
      <c r="F15" s="264" t="s">
        <v>31</v>
      </c>
      <c r="G15" s="264" t="s">
        <v>30</v>
      </c>
      <c r="H15" s="264" t="s">
        <v>31</v>
      </c>
      <c r="I15" s="264" t="s">
        <v>32</v>
      </c>
      <c r="J15" s="264" t="s">
        <v>31</v>
      </c>
      <c r="K15" s="264" t="s">
        <v>32</v>
      </c>
      <c r="L15" s="42" t="s">
        <v>31</v>
      </c>
      <c r="M15" s="266" t="s">
        <v>32</v>
      </c>
      <c r="N15" s="266" t="s">
        <v>31</v>
      </c>
      <c r="O15" s="266" t="s">
        <v>32</v>
      </c>
      <c r="P15" s="266" t="s">
        <v>31</v>
      </c>
      <c r="Q15" s="266" t="s">
        <v>32</v>
      </c>
      <c r="R15" s="266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66" t="s">
        <v>36</v>
      </c>
      <c r="X15" s="266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32</v>
      </c>
      <c r="AB16" s="347">
        <v>50</v>
      </c>
      <c r="AC16" s="349">
        <v>3.39E-2</v>
      </c>
      <c r="AD16" s="351">
        <v>0.127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65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65"/>
      <c r="X19" s="51"/>
      <c r="Y19" s="51"/>
      <c r="Z19" s="66"/>
      <c r="AA19" s="28">
        <v>149</v>
      </c>
      <c r="AB19" s="28">
        <v>148</v>
      </c>
      <c r="AC19" s="29">
        <v>5.04E-2</v>
      </c>
      <c r="AD19" s="30">
        <v>1.089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181</v>
      </c>
      <c r="AB20" s="71">
        <f t="shared" si="3"/>
        <v>198</v>
      </c>
      <c r="AC20" s="72" t="s">
        <v>53</v>
      </c>
      <c r="AD20" s="73">
        <f>SUM(AD16:AD19)</f>
        <v>1.216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3" zoomScaleNormal="100" workbookViewId="0">
      <pane xSplit="8" topLeftCell="AA1" activePane="topRight" state="frozen"/>
      <selection pane="topRight" activeCell="E26" sqref="E26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46268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61" t="s">
        <v>30</v>
      </c>
      <c r="F5" s="261" t="s">
        <v>31</v>
      </c>
      <c r="G5" s="261" t="s">
        <v>30</v>
      </c>
      <c r="H5" s="261" t="s">
        <v>31</v>
      </c>
      <c r="I5" s="261" t="s">
        <v>32</v>
      </c>
      <c r="J5" s="261" t="s">
        <v>31</v>
      </c>
      <c r="K5" s="261" t="s">
        <v>33</v>
      </c>
      <c r="L5" s="261" t="s">
        <v>31</v>
      </c>
      <c r="M5" s="263" t="s">
        <v>32</v>
      </c>
      <c r="N5" s="263" t="s">
        <v>31</v>
      </c>
      <c r="O5" s="263" t="s">
        <v>32</v>
      </c>
      <c r="P5" s="12" t="s">
        <v>31</v>
      </c>
      <c r="Q5" s="263" t="s">
        <v>32</v>
      </c>
      <c r="R5" s="12" t="s">
        <v>31</v>
      </c>
      <c r="S5" s="13" t="s">
        <v>34</v>
      </c>
      <c r="T5" s="13" t="s">
        <v>35</v>
      </c>
      <c r="U5" s="261" t="s">
        <v>34</v>
      </c>
      <c r="V5" s="261" t="s">
        <v>35</v>
      </c>
      <c r="W5" s="263" t="s">
        <v>36</v>
      </c>
      <c r="X5" s="263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/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68</v>
      </c>
      <c r="AB6" s="347">
        <v>66</v>
      </c>
      <c r="AC6" s="349">
        <v>1.4999999999999999E-2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/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/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133</v>
      </c>
      <c r="AB8" s="28">
        <v>137</v>
      </c>
      <c r="AC8" s="29">
        <v>5.8599999999999999E-2</v>
      </c>
      <c r="AD8" s="30">
        <v>4.0000000000000001E-3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/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/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0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201</v>
      </c>
      <c r="AB11" s="37">
        <f t="shared" si="1"/>
        <v>203</v>
      </c>
      <c r="AC11" s="38" t="s">
        <v>53</v>
      </c>
      <c r="AD11" s="39">
        <f>SUM(AD6:AD9)</f>
        <v>4.0000000000000001E-3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61" t="s">
        <v>30</v>
      </c>
      <c r="F15" s="261" t="s">
        <v>31</v>
      </c>
      <c r="G15" s="261" t="s">
        <v>30</v>
      </c>
      <c r="H15" s="261" t="s">
        <v>31</v>
      </c>
      <c r="I15" s="261" t="s">
        <v>32</v>
      </c>
      <c r="J15" s="261" t="s">
        <v>31</v>
      </c>
      <c r="K15" s="261" t="s">
        <v>32</v>
      </c>
      <c r="L15" s="42" t="s">
        <v>31</v>
      </c>
      <c r="M15" s="263" t="s">
        <v>32</v>
      </c>
      <c r="N15" s="263" t="s">
        <v>31</v>
      </c>
      <c r="O15" s="263" t="s">
        <v>32</v>
      </c>
      <c r="P15" s="263" t="s">
        <v>31</v>
      </c>
      <c r="Q15" s="263" t="s">
        <v>32</v>
      </c>
      <c r="R15" s="263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63" t="s">
        <v>36</v>
      </c>
      <c r="X15" s="263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/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43</v>
      </c>
      <c r="AB16" s="347">
        <v>56</v>
      </c>
      <c r="AC16" s="349">
        <v>9.2299999999999993E-2</v>
      </c>
      <c r="AD16" s="351">
        <v>0.108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/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62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/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62"/>
      <c r="X19" s="51"/>
      <c r="Y19" s="51"/>
      <c r="Z19" s="66"/>
      <c r="AA19" s="28">
        <v>127</v>
      </c>
      <c r="AB19" s="28">
        <v>130</v>
      </c>
      <c r="AC19" s="29">
        <v>5.8599999999999999E-2</v>
      </c>
      <c r="AD19" s="30">
        <v>1.1040000000000001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0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170</v>
      </c>
      <c r="AB20" s="71">
        <f t="shared" si="3"/>
        <v>186</v>
      </c>
      <c r="AC20" s="72" t="s">
        <v>53</v>
      </c>
      <c r="AD20" s="73">
        <f>SUM(AD16:AD19)</f>
        <v>1.2120000000000002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9" zoomScaleNormal="100" workbookViewId="0">
      <pane xSplit="8" topLeftCell="AA1" activePane="topRight" state="frozen"/>
      <selection pane="topRight" activeCell="AD40" sqref="AD40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46267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58" t="s">
        <v>30</v>
      </c>
      <c r="F5" s="258" t="s">
        <v>31</v>
      </c>
      <c r="G5" s="258" t="s">
        <v>30</v>
      </c>
      <c r="H5" s="258" t="s">
        <v>31</v>
      </c>
      <c r="I5" s="258" t="s">
        <v>32</v>
      </c>
      <c r="J5" s="258" t="s">
        <v>31</v>
      </c>
      <c r="K5" s="258" t="s">
        <v>33</v>
      </c>
      <c r="L5" s="258" t="s">
        <v>31</v>
      </c>
      <c r="M5" s="260" t="s">
        <v>32</v>
      </c>
      <c r="N5" s="260" t="s">
        <v>31</v>
      </c>
      <c r="O5" s="260" t="s">
        <v>32</v>
      </c>
      <c r="P5" s="12" t="s">
        <v>31</v>
      </c>
      <c r="Q5" s="260" t="s">
        <v>32</v>
      </c>
      <c r="R5" s="12" t="s">
        <v>31</v>
      </c>
      <c r="S5" s="13" t="s">
        <v>34</v>
      </c>
      <c r="T5" s="13" t="s">
        <v>35</v>
      </c>
      <c r="U5" s="258" t="s">
        <v>34</v>
      </c>
      <c r="V5" s="258" t="s">
        <v>35</v>
      </c>
      <c r="W5" s="260" t="s">
        <v>36</v>
      </c>
      <c r="X5" s="260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55</v>
      </c>
      <c r="AB6" s="347">
        <v>58</v>
      </c>
      <c r="AC6" s="349">
        <v>1.32E-2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158</v>
      </c>
      <c r="AB8" s="28">
        <v>98</v>
      </c>
      <c r="AC8" s="29">
        <v>4.6300000000000001E-2</v>
      </c>
      <c r="AD8" s="30">
        <v>8.0000000000000002E-3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213</v>
      </c>
      <c r="AB11" s="37">
        <f t="shared" si="1"/>
        <v>156</v>
      </c>
      <c r="AC11" s="38" t="s">
        <v>53</v>
      </c>
      <c r="AD11" s="39">
        <f>SUM(AD6:AD9)</f>
        <v>8.0000000000000002E-3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58" t="s">
        <v>30</v>
      </c>
      <c r="F15" s="258" t="s">
        <v>31</v>
      </c>
      <c r="G15" s="258" t="s">
        <v>30</v>
      </c>
      <c r="H15" s="258" t="s">
        <v>31</v>
      </c>
      <c r="I15" s="258" t="s">
        <v>32</v>
      </c>
      <c r="J15" s="258" t="s">
        <v>31</v>
      </c>
      <c r="K15" s="258" t="s">
        <v>32</v>
      </c>
      <c r="L15" s="42" t="s">
        <v>31</v>
      </c>
      <c r="M15" s="260" t="s">
        <v>32</v>
      </c>
      <c r="N15" s="260" t="s">
        <v>31</v>
      </c>
      <c r="O15" s="260" t="s">
        <v>32</v>
      </c>
      <c r="P15" s="260" t="s">
        <v>31</v>
      </c>
      <c r="Q15" s="260" t="s">
        <v>32</v>
      </c>
      <c r="R15" s="260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60" t="s">
        <v>36</v>
      </c>
      <c r="X15" s="260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87</v>
      </c>
      <c r="AB16" s="347">
        <v>73</v>
      </c>
      <c r="AC16" s="349">
        <v>6.5500000000000003E-2</v>
      </c>
      <c r="AD16" s="351">
        <v>0.10199999999999999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59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59"/>
      <c r="X19" s="51"/>
      <c r="Y19" s="51"/>
      <c r="Z19" s="66"/>
      <c r="AA19" s="28">
        <v>205</v>
      </c>
      <c r="AB19" s="28">
        <v>190</v>
      </c>
      <c r="AC19" s="29">
        <v>0.1021</v>
      </c>
      <c r="AD19" s="30">
        <v>1.095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292</v>
      </c>
      <c r="AB20" s="71">
        <f t="shared" si="3"/>
        <v>263</v>
      </c>
      <c r="AC20" s="72" t="s">
        <v>53</v>
      </c>
      <c r="AD20" s="73">
        <f>SUM(AD16:AD19)</f>
        <v>1.1970000000000001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3" zoomScaleNormal="100" workbookViewId="0">
      <pane xSplit="8" topLeftCell="AA1" activePane="topRight" state="frozen"/>
      <selection pane="topRight" activeCell="E25" sqref="E25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46266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55" t="s">
        <v>30</v>
      </c>
      <c r="F5" s="255" t="s">
        <v>31</v>
      </c>
      <c r="G5" s="255" t="s">
        <v>30</v>
      </c>
      <c r="H5" s="255" t="s">
        <v>31</v>
      </c>
      <c r="I5" s="255" t="s">
        <v>32</v>
      </c>
      <c r="J5" s="255" t="s">
        <v>31</v>
      </c>
      <c r="K5" s="255" t="s">
        <v>33</v>
      </c>
      <c r="L5" s="255" t="s">
        <v>31</v>
      </c>
      <c r="M5" s="257" t="s">
        <v>32</v>
      </c>
      <c r="N5" s="257" t="s">
        <v>31</v>
      </c>
      <c r="O5" s="257" t="s">
        <v>32</v>
      </c>
      <c r="P5" s="12" t="s">
        <v>31</v>
      </c>
      <c r="Q5" s="257" t="s">
        <v>32</v>
      </c>
      <c r="R5" s="12" t="s">
        <v>31</v>
      </c>
      <c r="S5" s="13" t="s">
        <v>34</v>
      </c>
      <c r="T5" s="13" t="s">
        <v>35</v>
      </c>
      <c r="U5" s="255" t="s">
        <v>34</v>
      </c>
      <c r="V5" s="255" t="s">
        <v>35</v>
      </c>
      <c r="W5" s="257" t="s">
        <v>36</v>
      </c>
      <c r="X5" s="257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69</v>
      </c>
      <c r="AB6" s="347">
        <v>64</v>
      </c>
      <c r="AC6" s="349">
        <v>2.01E-2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78</v>
      </c>
      <c r="AB8" s="28">
        <v>84</v>
      </c>
      <c r="AC8" s="29">
        <v>2.3599999999999999E-2</v>
      </c>
      <c r="AD8" s="30">
        <v>8.0000000000000002E-3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147</v>
      </c>
      <c r="AB11" s="37">
        <f t="shared" si="1"/>
        <v>148</v>
      </c>
      <c r="AC11" s="38" t="s">
        <v>53</v>
      </c>
      <c r="AD11" s="39">
        <f>SUM(AD6:AD9)</f>
        <v>8.0000000000000002E-3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55" t="s">
        <v>30</v>
      </c>
      <c r="F15" s="255" t="s">
        <v>31</v>
      </c>
      <c r="G15" s="255" t="s">
        <v>30</v>
      </c>
      <c r="H15" s="255" t="s">
        <v>31</v>
      </c>
      <c r="I15" s="255" t="s">
        <v>32</v>
      </c>
      <c r="J15" s="255" t="s">
        <v>31</v>
      </c>
      <c r="K15" s="255" t="s">
        <v>32</v>
      </c>
      <c r="L15" s="42" t="s">
        <v>31</v>
      </c>
      <c r="M15" s="257" t="s">
        <v>32</v>
      </c>
      <c r="N15" s="257" t="s">
        <v>31</v>
      </c>
      <c r="O15" s="257" t="s">
        <v>32</v>
      </c>
      <c r="P15" s="257" t="s">
        <v>31</v>
      </c>
      <c r="Q15" s="257" t="s">
        <v>32</v>
      </c>
      <c r="R15" s="257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57" t="s">
        <v>36</v>
      </c>
      <c r="X15" s="257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116</v>
      </c>
      <c r="AB16" s="347">
        <v>82</v>
      </c>
      <c r="AC16" s="349">
        <v>8.2900000000000001E-2</v>
      </c>
      <c r="AD16" s="351">
        <v>0.11700000000000001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56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56"/>
      <c r="X19" s="51"/>
      <c r="Y19" s="51"/>
      <c r="Z19" s="66"/>
      <c r="AA19" s="28">
        <v>158</v>
      </c>
      <c r="AB19" s="28">
        <v>147</v>
      </c>
      <c r="AC19" s="29" t="s">
        <v>74</v>
      </c>
      <c r="AD19" s="30">
        <v>1.085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274</v>
      </c>
      <c r="AB20" s="71">
        <f t="shared" si="3"/>
        <v>229</v>
      </c>
      <c r="AC20" s="72" t="s">
        <v>53</v>
      </c>
      <c r="AD20" s="73">
        <f>SUM(AD16:AD19)</f>
        <v>1.202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zoomScaleNormal="100" workbookViewId="0">
      <pane xSplit="8" topLeftCell="AA1" activePane="topRight" state="frozen"/>
      <selection pane="topRight" activeCell="AA9" sqref="AA9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46265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52" t="s">
        <v>30</v>
      </c>
      <c r="F5" s="252" t="s">
        <v>31</v>
      </c>
      <c r="G5" s="252" t="s">
        <v>30</v>
      </c>
      <c r="H5" s="252" t="s">
        <v>31</v>
      </c>
      <c r="I5" s="252" t="s">
        <v>32</v>
      </c>
      <c r="J5" s="252" t="s">
        <v>31</v>
      </c>
      <c r="K5" s="252" t="s">
        <v>33</v>
      </c>
      <c r="L5" s="252" t="s">
        <v>31</v>
      </c>
      <c r="M5" s="254" t="s">
        <v>32</v>
      </c>
      <c r="N5" s="254" t="s">
        <v>31</v>
      </c>
      <c r="O5" s="254" t="s">
        <v>32</v>
      </c>
      <c r="P5" s="12" t="s">
        <v>31</v>
      </c>
      <c r="Q5" s="254" t="s">
        <v>32</v>
      </c>
      <c r="R5" s="12" t="s">
        <v>31</v>
      </c>
      <c r="S5" s="13" t="s">
        <v>34</v>
      </c>
      <c r="T5" s="13" t="s">
        <v>35</v>
      </c>
      <c r="U5" s="252" t="s">
        <v>34</v>
      </c>
      <c r="V5" s="252" t="s">
        <v>35</v>
      </c>
      <c r="W5" s="254" t="s">
        <v>36</v>
      </c>
      <c r="X5" s="254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6</v>
      </c>
      <c r="AB6" s="347">
        <v>4</v>
      </c>
      <c r="AC6" s="349">
        <v>0</v>
      </c>
      <c r="AD6" s="351">
        <v>4.0000000000000001E-3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95</v>
      </c>
      <c r="AB8" s="28">
        <v>102</v>
      </c>
      <c r="AC8" s="29">
        <v>2.3900000000000001E-2</v>
      </c>
      <c r="AD8" s="30">
        <v>4.0000000000000001E-3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101</v>
      </c>
      <c r="AB11" s="37">
        <f t="shared" si="1"/>
        <v>106</v>
      </c>
      <c r="AC11" s="38" t="s">
        <v>53</v>
      </c>
      <c r="AD11" s="39">
        <f>SUM(AD6:AD9)</f>
        <v>8.0000000000000002E-3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52" t="s">
        <v>30</v>
      </c>
      <c r="F15" s="252" t="s">
        <v>31</v>
      </c>
      <c r="G15" s="252" t="s">
        <v>30</v>
      </c>
      <c r="H15" s="252" t="s">
        <v>31</v>
      </c>
      <c r="I15" s="252" t="s">
        <v>32</v>
      </c>
      <c r="J15" s="252" t="s">
        <v>31</v>
      </c>
      <c r="K15" s="252" t="s">
        <v>32</v>
      </c>
      <c r="L15" s="42" t="s">
        <v>31</v>
      </c>
      <c r="M15" s="254" t="s">
        <v>32</v>
      </c>
      <c r="N15" s="254" t="s">
        <v>31</v>
      </c>
      <c r="O15" s="254" t="s">
        <v>32</v>
      </c>
      <c r="P15" s="254" t="s">
        <v>31</v>
      </c>
      <c r="Q15" s="254" t="s">
        <v>32</v>
      </c>
      <c r="R15" s="254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54" t="s">
        <v>36</v>
      </c>
      <c r="X15" s="254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33</v>
      </c>
      <c r="AB16" s="347">
        <v>39</v>
      </c>
      <c r="AC16" s="349">
        <v>7.5200000000000003E-2</v>
      </c>
      <c r="AD16" s="351">
        <v>9.4E-2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53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53"/>
      <c r="X19" s="51"/>
      <c r="Y19" s="51"/>
      <c r="Z19" s="66"/>
      <c r="AA19" s="28">
        <v>136</v>
      </c>
      <c r="AB19" s="28">
        <v>131</v>
      </c>
      <c r="AC19" s="29">
        <v>5.0700000000000002E-2</v>
      </c>
      <c r="AD19" s="30">
        <v>1.0429999999999999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169</v>
      </c>
      <c r="AB20" s="71">
        <f t="shared" si="3"/>
        <v>170</v>
      </c>
      <c r="AC20" s="72" t="s">
        <v>53</v>
      </c>
      <c r="AD20" s="73">
        <f>SUM(AD16:AD19)</f>
        <v>1.137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6" zoomScaleNormal="100" workbookViewId="0">
      <pane xSplit="8" topLeftCell="AA1" activePane="topRight" state="frozen"/>
      <selection pane="topRight" activeCell="E30" sqref="E30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46264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49" t="s">
        <v>30</v>
      </c>
      <c r="F5" s="249" t="s">
        <v>31</v>
      </c>
      <c r="G5" s="249" t="s">
        <v>30</v>
      </c>
      <c r="H5" s="249" t="s">
        <v>31</v>
      </c>
      <c r="I5" s="249" t="s">
        <v>32</v>
      </c>
      <c r="J5" s="249" t="s">
        <v>31</v>
      </c>
      <c r="K5" s="249" t="s">
        <v>33</v>
      </c>
      <c r="L5" s="249" t="s">
        <v>31</v>
      </c>
      <c r="M5" s="251" t="s">
        <v>32</v>
      </c>
      <c r="N5" s="251" t="s">
        <v>31</v>
      </c>
      <c r="O5" s="251" t="s">
        <v>32</v>
      </c>
      <c r="P5" s="12" t="s">
        <v>31</v>
      </c>
      <c r="Q5" s="251" t="s">
        <v>32</v>
      </c>
      <c r="R5" s="12" t="s">
        <v>31</v>
      </c>
      <c r="S5" s="13" t="s">
        <v>34</v>
      </c>
      <c r="T5" s="13" t="s">
        <v>35</v>
      </c>
      <c r="U5" s="249" t="s">
        <v>34</v>
      </c>
      <c r="V5" s="249" t="s">
        <v>35</v>
      </c>
      <c r="W5" s="251" t="s">
        <v>36</v>
      </c>
      <c r="X5" s="251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0</v>
      </c>
      <c r="AB6" s="347">
        <v>0</v>
      </c>
      <c r="AC6" s="349">
        <v>0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18</v>
      </c>
      <c r="AB8" s="28">
        <v>17</v>
      </c>
      <c r="AC8" s="29">
        <v>2.7400000000000001E-2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18</v>
      </c>
      <c r="AB11" s="37">
        <f t="shared" si="1"/>
        <v>17</v>
      </c>
      <c r="AC11" s="38" t="s">
        <v>53</v>
      </c>
      <c r="AD11" s="39">
        <f>SUM(AD6:AD9)</f>
        <v>0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49" t="s">
        <v>30</v>
      </c>
      <c r="F15" s="249" t="s">
        <v>31</v>
      </c>
      <c r="G15" s="249" t="s">
        <v>30</v>
      </c>
      <c r="H15" s="249" t="s">
        <v>31</v>
      </c>
      <c r="I15" s="249" t="s">
        <v>32</v>
      </c>
      <c r="J15" s="249" t="s">
        <v>31</v>
      </c>
      <c r="K15" s="249" t="s">
        <v>32</v>
      </c>
      <c r="L15" s="42" t="s">
        <v>31</v>
      </c>
      <c r="M15" s="251" t="s">
        <v>32</v>
      </c>
      <c r="N15" s="251" t="s">
        <v>31</v>
      </c>
      <c r="O15" s="251" t="s">
        <v>32</v>
      </c>
      <c r="P15" s="251" t="s">
        <v>31</v>
      </c>
      <c r="Q15" s="251" t="s">
        <v>32</v>
      </c>
      <c r="R15" s="251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51" t="s">
        <v>36</v>
      </c>
      <c r="X15" s="251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0</v>
      </c>
      <c r="AB16" s="347">
        <v>0</v>
      </c>
      <c r="AC16" s="349">
        <v>0</v>
      </c>
      <c r="AD16" s="351">
        <v>8.3000000000000004E-2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50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50"/>
      <c r="X19" s="51"/>
      <c r="Y19" s="51"/>
      <c r="Z19" s="66"/>
      <c r="AA19" s="28">
        <v>153</v>
      </c>
      <c r="AB19" s="28">
        <v>137</v>
      </c>
      <c r="AC19" s="29">
        <v>4.2700000000000002E-2</v>
      </c>
      <c r="AD19" s="30">
        <v>1.0660000000000001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153</v>
      </c>
      <c r="AB20" s="71">
        <f t="shared" si="3"/>
        <v>137</v>
      </c>
      <c r="AC20" s="72" t="s">
        <v>53</v>
      </c>
      <c r="AD20" s="73">
        <f>SUM(AD16:AD19)</f>
        <v>1.149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6" zoomScaleNormal="100" workbookViewId="0">
      <pane xSplit="8" topLeftCell="AA1" activePane="topRight" state="frozen"/>
      <selection pane="topRight" activeCell="C27" sqref="C27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46263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49" t="s">
        <v>30</v>
      </c>
      <c r="F5" s="249" t="s">
        <v>31</v>
      </c>
      <c r="G5" s="249" t="s">
        <v>30</v>
      </c>
      <c r="H5" s="249" t="s">
        <v>31</v>
      </c>
      <c r="I5" s="249" t="s">
        <v>32</v>
      </c>
      <c r="J5" s="249" t="s">
        <v>31</v>
      </c>
      <c r="K5" s="249" t="s">
        <v>33</v>
      </c>
      <c r="L5" s="249" t="s">
        <v>31</v>
      </c>
      <c r="M5" s="251" t="s">
        <v>32</v>
      </c>
      <c r="N5" s="251" t="s">
        <v>31</v>
      </c>
      <c r="O5" s="251" t="s">
        <v>32</v>
      </c>
      <c r="P5" s="12" t="s">
        <v>31</v>
      </c>
      <c r="Q5" s="251" t="s">
        <v>32</v>
      </c>
      <c r="R5" s="12" t="s">
        <v>31</v>
      </c>
      <c r="S5" s="13" t="s">
        <v>34</v>
      </c>
      <c r="T5" s="13" t="s">
        <v>35</v>
      </c>
      <c r="U5" s="249" t="s">
        <v>34</v>
      </c>
      <c r="V5" s="249" t="s">
        <v>35</v>
      </c>
      <c r="W5" s="251" t="s">
        <v>36</v>
      </c>
      <c r="X5" s="251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69</v>
      </c>
      <c r="AB6" s="347">
        <v>87</v>
      </c>
      <c r="AC6" s="349">
        <v>2.9700000000000001E-2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79</v>
      </c>
      <c r="AB8" s="28">
        <v>76</v>
      </c>
      <c r="AC8" s="29">
        <v>2.7099999999999999E-2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148</v>
      </c>
      <c r="AB11" s="37">
        <f t="shared" si="1"/>
        <v>163</v>
      </c>
      <c r="AC11" s="38" t="s">
        <v>53</v>
      </c>
      <c r="AD11" s="39">
        <f>SUM(AD6:AD9)</f>
        <v>0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49" t="s">
        <v>30</v>
      </c>
      <c r="F15" s="249" t="s">
        <v>31</v>
      </c>
      <c r="G15" s="249" t="s">
        <v>30</v>
      </c>
      <c r="H15" s="249" t="s">
        <v>31</v>
      </c>
      <c r="I15" s="249" t="s">
        <v>32</v>
      </c>
      <c r="J15" s="249" t="s">
        <v>31</v>
      </c>
      <c r="K15" s="249" t="s">
        <v>32</v>
      </c>
      <c r="L15" s="42" t="s">
        <v>31</v>
      </c>
      <c r="M15" s="251" t="s">
        <v>32</v>
      </c>
      <c r="N15" s="251" t="s">
        <v>31</v>
      </c>
      <c r="O15" s="251" t="s">
        <v>32</v>
      </c>
      <c r="P15" s="251" t="s">
        <v>31</v>
      </c>
      <c r="Q15" s="251" t="s">
        <v>32</v>
      </c>
      <c r="R15" s="251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51" t="s">
        <v>36</v>
      </c>
      <c r="X15" s="251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62</v>
      </c>
      <c r="AB16" s="347">
        <v>63</v>
      </c>
      <c r="AC16" s="349">
        <v>5.74E-2</v>
      </c>
      <c r="AD16" s="351">
        <v>8.3000000000000004E-2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50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50"/>
      <c r="X19" s="51"/>
      <c r="Y19" s="51"/>
      <c r="Z19" s="66"/>
      <c r="AA19" s="28">
        <v>183</v>
      </c>
      <c r="AB19" s="28">
        <v>128</v>
      </c>
      <c r="AC19" s="29">
        <v>3.5099999999999999E-2</v>
      </c>
      <c r="AD19" s="30">
        <v>1.0660000000000001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245</v>
      </c>
      <c r="AB20" s="71">
        <f t="shared" si="3"/>
        <v>191</v>
      </c>
      <c r="AC20" s="72" t="s">
        <v>53</v>
      </c>
      <c r="AD20" s="73">
        <f>SUM(AD16:AD19)</f>
        <v>1.149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5" zoomScaleNormal="100" workbookViewId="0">
      <pane xSplit="8" topLeftCell="AA1" activePane="topRight" state="frozen"/>
      <selection pane="topRight" activeCell="F26" sqref="F26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46262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46" t="s">
        <v>30</v>
      </c>
      <c r="F5" s="246" t="s">
        <v>31</v>
      </c>
      <c r="G5" s="246" t="s">
        <v>30</v>
      </c>
      <c r="H5" s="246" t="s">
        <v>31</v>
      </c>
      <c r="I5" s="246" t="s">
        <v>32</v>
      </c>
      <c r="J5" s="246" t="s">
        <v>31</v>
      </c>
      <c r="K5" s="246" t="s">
        <v>33</v>
      </c>
      <c r="L5" s="246" t="s">
        <v>31</v>
      </c>
      <c r="M5" s="248" t="s">
        <v>32</v>
      </c>
      <c r="N5" s="248" t="s">
        <v>31</v>
      </c>
      <c r="O5" s="248" t="s">
        <v>32</v>
      </c>
      <c r="P5" s="12" t="s">
        <v>31</v>
      </c>
      <c r="Q5" s="248" t="s">
        <v>32</v>
      </c>
      <c r="R5" s="12" t="s">
        <v>31</v>
      </c>
      <c r="S5" s="13" t="s">
        <v>34</v>
      </c>
      <c r="T5" s="13" t="s">
        <v>35</v>
      </c>
      <c r="U5" s="246" t="s">
        <v>34</v>
      </c>
      <c r="V5" s="246" t="s">
        <v>35</v>
      </c>
      <c r="W5" s="248" t="s">
        <v>36</v>
      </c>
      <c r="X5" s="248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116</v>
      </c>
      <c r="AB6" s="347">
        <v>112</v>
      </c>
      <c r="AC6" s="349">
        <v>3.4500000000000003E-2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92</v>
      </c>
      <c r="AB8" s="28">
        <v>86</v>
      </c>
      <c r="AC8" s="29">
        <v>2.7099999999999999E-2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208</v>
      </c>
      <c r="AB11" s="37">
        <f t="shared" si="1"/>
        <v>198</v>
      </c>
      <c r="AC11" s="38" t="s">
        <v>53</v>
      </c>
      <c r="AD11" s="39">
        <f>SUM(AD6:AD9)</f>
        <v>0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46" t="s">
        <v>30</v>
      </c>
      <c r="F15" s="246" t="s">
        <v>31</v>
      </c>
      <c r="G15" s="246" t="s">
        <v>30</v>
      </c>
      <c r="H15" s="246" t="s">
        <v>31</v>
      </c>
      <c r="I15" s="246" t="s">
        <v>32</v>
      </c>
      <c r="J15" s="246" t="s">
        <v>31</v>
      </c>
      <c r="K15" s="246" t="s">
        <v>32</v>
      </c>
      <c r="L15" s="42" t="s">
        <v>31</v>
      </c>
      <c r="M15" s="248" t="s">
        <v>32</v>
      </c>
      <c r="N15" s="248" t="s">
        <v>31</v>
      </c>
      <c r="O15" s="248" t="s">
        <v>32</v>
      </c>
      <c r="P15" s="248" t="s">
        <v>31</v>
      </c>
      <c r="Q15" s="248" t="s">
        <v>32</v>
      </c>
      <c r="R15" s="248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48" t="s">
        <v>36</v>
      </c>
      <c r="X15" s="248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93</v>
      </c>
      <c r="AB16" s="347">
        <v>86</v>
      </c>
      <c r="AC16" s="349">
        <v>7.7899999999999997E-2</v>
      </c>
      <c r="AD16" s="351">
        <v>5.3999999999999999E-2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47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47"/>
      <c r="X19" s="51"/>
      <c r="Y19" s="51"/>
      <c r="Z19" s="66"/>
      <c r="AA19" s="28">
        <v>130</v>
      </c>
      <c r="AB19" s="28">
        <v>129</v>
      </c>
      <c r="AC19" s="29">
        <v>3.5099999999999999E-2</v>
      </c>
      <c r="AD19" s="30">
        <v>0.95699999999999996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223</v>
      </c>
      <c r="AB20" s="71">
        <f t="shared" si="3"/>
        <v>215</v>
      </c>
      <c r="AC20" s="72" t="s">
        <v>53</v>
      </c>
      <c r="AD20" s="73">
        <f>SUM(AD16:AD19)</f>
        <v>1.0109999999999999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zoomScaleNormal="100" workbookViewId="0">
      <pane xSplit="8" topLeftCell="Z1" activePane="topRight" state="frozen"/>
      <selection pane="topRight" activeCell="G27" sqref="G27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46261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43" t="s">
        <v>30</v>
      </c>
      <c r="F5" s="243" t="s">
        <v>31</v>
      </c>
      <c r="G5" s="243" t="s">
        <v>30</v>
      </c>
      <c r="H5" s="243" t="s">
        <v>31</v>
      </c>
      <c r="I5" s="243" t="s">
        <v>32</v>
      </c>
      <c r="J5" s="243" t="s">
        <v>31</v>
      </c>
      <c r="K5" s="243" t="s">
        <v>33</v>
      </c>
      <c r="L5" s="243" t="s">
        <v>31</v>
      </c>
      <c r="M5" s="245" t="s">
        <v>32</v>
      </c>
      <c r="N5" s="245" t="s">
        <v>31</v>
      </c>
      <c r="O5" s="245" t="s">
        <v>32</v>
      </c>
      <c r="P5" s="12" t="s">
        <v>31</v>
      </c>
      <c r="Q5" s="245" t="s">
        <v>32</v>
      </c>
      <c r="R5" s="12" t="s">
        <v>31</v>
      </c>
      <c r="S5" s="13" t="s">
        <v>34</v>
      </c>
      <c r="T5" s="13" t="s">
        <v>35</v>
      </c>
      <c r="U5" s="243" t="s">
        <v>34</v>
      </c>
      <c r="V5" s="243" t="s">
        <v>35</v>
      </c>
      <c r="W5" s="245" t="s">
        <v>36</v>
      </c>
      <c r="X5" s="245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70</v>
      </c>
      <c r="AB6" s="347">
        <v>90</v>
      </c>
      <c r="AC6" s="349">
        <v>2.64E-2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75</v>
      </c>
      <c r="AB8" s="28">
        <v>83</v>
      </c>
      <c r="AC8" s="29">
        <v>3.7600000000000001E-2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145</v>
      </c>
      <c r="AB11" s="37">
        <f t="shared" si="1"/>
        <v>173</v>
      </c>
      <c r="AC11" s="38" t="s">
        <v>53</v>
      </c>
      <c r="AD11" s="39">
        <f>SUM(AD6:AD9)</f>
        <v>0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43" t="s">
        <v>30</v>
      </c>
      <c r="F15" s="243" t="s">
        <v>31</v>
      </c>
      <c r="G15" s="243" t="s">
        <v>30</v>
      </c>
      <c r="H15" s="243" t="s">
        <v>31</v>
      </c>
      <c r="I15" s="243" t="s">
        <v>32</v>
      </c>
      <c r="J15" s="243" t="s">
        <v>31</v>
      </c>
      <c r="K15" s="243" t="s">
        <v>32</v>
      </c>
      <c r="L15" s="42" t="s">
        <v>31</v>
      </c>
      <c r="M15" s="245" t="s">
        <v>32</v>
      </c>
      <c r="N15" s="245" t="s">
        <v>31</v>
      </c>
      <c r="O15" s="245" t="s">
        <v>32</v>
      </c>
      <c r="P15" s="245" t="s">
        <v>31</v>
      </c>
      <c r="Q15" s="245" t="s">
        <v>32</v>
      </c>
      <c r="R15" s="245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45" t="s">
        <v>36</v>
      </c>
      <c r="X15" s="245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89</v>
      </c>
      <c r="AB16" s="347">
        <v>87</v>
      </c>
      <c r="AC16" s="349">
        <v>5.8799999999999998E-2</v>
      </c>
      <c r="AD16" s="351">
        <v>5.1999999999999998E-2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44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44"/>
      <c r="X19" s="51"/>
      <c r="Y19" s="51"/>
      <c r="Z19" s="66"/>
      <c r="AA19" s="28">
        <v>140</v>
      </c>
      <c r="AB19" s="28">
        <v>127</v>
      </c>
      <c r="AC19" s="29">
        <v>3.7600000000000001E-2</v>
      </c>
      <c r="AD19" s="30">
        <v>0.92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229</v>
      </c>
      <c r="AB20" s="71">
        <f t="shared" si="3"/>
        <v>214</v>
      </c>
      <c r="AC20" s="72" t="s">
        <v>53</v>
      </c>
      <c r="AD20" s="73">
        <f>SUM(AD16:AD19)</f>
        <v>0.97200000000000009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zoomScaleNormal="100" workbookViewId="0">
      <pane xSplit="8" topLeftCell="Z1" activePane="topRight" state="frozen"/>
      <selection pane="topRight" activeCell="F6" sqref="F6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46260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40" t="s">
        <v>30</v>
      </c>
      <c r="F5" s="240" t="s">
        <v>31</v>
      </c>
      <c r="G5" s="240" t="s">
        <v>30</v>
      </c>
      <c r="H5" s="240" t="s">
        <v>31</v>
      </c>
      <c r="I5" s="240" t="s">
        <v>32</v>
      </c>
      <c r="J5" s="240" t="s">
        <v>31</v>
      </c>
      <c r="K5" s="240" t="s">
        <v>33</v>
      </c>
      <c r="L5" s="240" t="s">
        <v>31</v>
      </c>
      <c r="M5" s="242" t="s">
        <v>32</v>
      </c>
      <c r="N5" s="242" t="s">
        <v>31</v>
      </c>
      <c r="O5" s="242" t="s">
        <v>32</v>
      </c>
      <c r="P5" s="12" t="s">
        <v>31</v>
      </c>
      <c r="Q5" s="242" t="s">
        <v>32</v>
      </c>
      <c r="R5" s="12" t="s">
        <v>31</v>
      </c>
      <c r="S5" s="13" t="s">
        <v>34</v>
      </c>
      <c r="T5" s="13" t="s">
        <v>35</v>
      </c>
      <c r="U5" s="240" t="s">
        <v>34</v>
      </c>
      <c r="V5" s="240" t="s">
        <v>35</v>
      </c>
      <c r="W5" s="242" t="s">
        <v>36</v>
      </c>
      <c r="X5" s="242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85</v>
      </c>
      <c r="AB6" s="347">
        <v>55</v>
      </c>
      <c r="AC6" s="349">
        <v>2.4299999999999999E-2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80</v>
      </c>
      <c r="AB8" s="28">
        <v>83</v>
      </c>
      <c r="AC8" s="29">
        <v>2.5000000000000001E-2</v>
      </c>
      <c r="AD8" s="30">
        <v>4.0000000000000001E-3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165</v>
      </c>
      <c r="AB11" s="37">
        <f t="shared" si="1"/>
        <v>138</v>
      </c>
      <c r="AC11" s="38" t="s">
        <v>53</v>
      </c>
      <c r="AD11" s="39">
        <f>SUM(AD6:AD9)</f>
        <v>4.0000000000000001E-3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40" t="s">
        <v>30</v>
      </c>
      <c r="F15" s="240" t="s">
        <v>31</v>
      </c>
      <c r="G15" s="240" t="s">
        <v>30</v>
      </c>
      <c r="H15" s="240" t="s">
        <v>31</v>
      </c>
      <c r="I15" s="240" t="s">
        <v>32</v>
      </c>
      <c r="J15" s="240" t="s">
        <v>31</v>
      </c>
      <c r="K15" s="240" t="s">
        <v>32</v>
      </c>
      <c r="L15" s="42" t="s">
        <v>31</v>
      </c>
      <c r="M15" s="242" t="s">
        <v>32</v>
      </c>
      <c r="N15" s="242" t="s">
        <v>31</v>
      </c>
      <c r="O15" s="242" t="s">
        <v>32</v>
      </c>
      <c r="P15" s="242" t="s">
        <v>31</v>
      </c>
      <c r="Q15" s="242" t="s">
        <v>32</v>
      </c>
      <c r="R15" s="242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42" t="s">
        <v>36</v>
      </c>
      <c r="X15" s="242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101</v>
      </c>
      <c r="AB16" s="347">
        <v>94</v>
      </c>
      <c r="AC16" s="349">
        <v>6.9900000000000004E-2</v>
      </c>
      <c r="AD16" s="351">
        <v>4.2000000000000003E-2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41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41"/>
      <c r="X19" s="51"/>
      <c r="Y19" s="51"/>
      <c r="Z19" s="66"/>
      <c r="AA19" s="28">
        <v>240</v>
      </c>
      <c r="AB19" s="28">
        <v>213</v>
      </c>
      <c r="AC19" s="29">
        <v>6.2199999999999998E-2</v>
      </c>
      <c r="AD19" s="30">
        <v>0.875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341</v>
      </c>
      <c r="AB20" s="71">
        <f t="shared" si="3"/>
        <v>307</v>
      </c>
      <c r="AC20" s="72" t="s">
        <v>53</v>
      </c>
      <c r="AD20" s="73">
        <f>SUM(AD16:AD19)</f>
        <v>0.91700000000000004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zoomScaleNormal="100" workbookViewId="0">
      <pane xSplit="8" topLeftCell="Z1" activePane="topRight" state="frozen"/>
      <selection pane="topRight" activeCell="AB41" sqref="AB41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46259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37" t="s">
        <v>30</v>
      </c>
      <c r="F5" s="237" t="s">
        <v>31</v>
      </c>
      <c r="G5" s="237" t="s">
        <v>30</v>
      </c>
      <c r="H5" s="237" t="s">
        <v>31</v>
      </c>
      <c r="I5" s="237" t="s">
        <v>32</v>
      </c>
      <c r="J5" s="237" t="s">
        <v>31</v>
      </c>
      <c r="K5" s="237" t="s">
        <v>33</v>
      </c>
      <c r="L5" s="237" t="s">
        <v>31</v>
      </c>
      <c r="M5" s="239" t="s">
        <v>32</v>
      </c>
      <c r="N5" s="239" t="s">
        <v>31</v>
      </c>
      <c r="O5" s="239" t="s">
        <v>32</v>
      </c>
      <c r="P5" s="12" t="s">
        <v>31</v>
      </c>
      <c r="Q5" s="239" t="s">
        <v>32</v>
      </c>
      <c r="R5" s="12" t="s">
        <v>31</v>
      </c>
      <c r="S5" s="13" t="s">
        <v>34</v>
      </c>
      <c r="T5" s="13" t="s">
        <v>35</v>
      </c>
      <c r="U5" s="237" t="s">
        <v>34</v>
      </c>
      <c r="V5" s="237" t="s">
        <v>35</v>
      </c>
      <c r="W5" s="239" t="s">
        <v>36</v>
      </c>
      <c r="X5" s="239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48</v>
      </c>
      <c r="AB6" s="347">
        <v>48</v>
      </c>
      <c r="AC6" s="349">
        <v>1.7600000000000001E-2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94</v>
      </c>
      <c r="AB8" s="28">
        <v>83</v>
      </c>
      <c r="AC8" s="29">
        <v>5.2499999999999998E-2</v>
      </c>
      <c r="AD8" s="30">
        <v>4.0000000000000001E-3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142</v>
      </c>
      <c r="AB11" s="37">
        <f t="shared" si="1"/>
        <v>131</v>
      </c>
      <c r="AC11" s="38" t="s">
        <v>53</v>
      </c>
      <c r="AD11" s="39">
        <f>SUM(AD6:AD9)</f>
        <v>4.0000000000000001E-3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37" t="s">
        <v>30</v>
      </c>
      <c r="F15" s="237" t="s">
        <v>31</v>
      </c>
      <c r="G15" s="237" t="s">
        <v>30</v>
      </c>
      <c r="H15" s="237" t="s">
        <v>31</v>
      </c>
      <c r="I15" s="237" t="s">
        <v>32</v>
      </c>
      <c r="J15" s="237" t="s">
        <v>31</v>
      </c>
      <c r="K15" s="237" t="s">
        <v>32</v>
      </c>
      <c r="L15" s="42" t="s">
        <v>31</v>
      </c>
      <c r="M15" s="239" t="s">
        <v>32</v>
      </c>
      <c r="N15" s="239" t="s">
        <v>31</v>
      </c>
      <c r="O15" s="239" t="s">
        <v>32</v>
      </c>
      <c r="P15" s="239" t="s">
        <v>31</v>
      </c>
      <c r="Q15" s="239" t="s">
        <v>32</v>
      </c>
      <c r="R15" s="239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39" t="s">
        <v>36</v>
      </c>
      <c r="X15" s="239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81</v>
      </c>
      <c r="AB16" s="347">
        <v>74</v>
      </c>
      <c r="AC16" s="349">
        <v>5.6399999999999999E-2</v>
      </c>
      <c r="AD16" s="351">
        <v>5.7000000000000002E-2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38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38"/>
      <c r="X19" s="51"/>
      <c r="Y19" s="51"/>
      <c r="Z19" s="66"/>
      <c r="AA19" s="28">
        <v>193</v>
      </c>
      <c r="AB19" s="28">
        <v>144</v>
      </c>
      <c r="AC19" s="29">
        <v>5.2499999999999998E-2</v>
      </c>
      <c r="AD19" s="30">
        <v>0.85799999999999998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274</v>
      </c>
      <c r="AB20" s="71">
        <f t="shared" si="3"/>
        <v>218</v>
      </c>
      <c r="AC20" s="72" t="s">
        <v>53</v>
      </c>
      <c r="AD20" s="73">
        <f>SUM(AD16:AD19)</f>
        <v>0.91500000000000004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6" zoomScaleNormal="100" workbookViewId="0">
      <pane xSplit="8" topLeftCell="Z1" activePane="topRight" state="frozen"/>
      <selection pane="topRight" activeCell="F31" sqref="F31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46258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34" t="s">
        <v>30</v>
      </c>
      <c r="F5" s="234" t="s">
        <v>31</v>
      </c>
      <c r="G5" s="234" t="s">
        <v>30</v>
      </c>
      <c r="H5" s="234" t="s">
        <v>31</v>
      </c>
      <c r="I5" s="234" t="s">
        <v>32</v>
      </c>
      <c r="J5" s="234" t="s">
        <v>31</v>
      </c>
      <c r="K5" s="234" t="s">
        <v>33</v>
      </c>
      <c r="L5" s="234" t="s">
        <v>31</v>
      </c>
      <c r="M5" s="236" t="s">
        <v>32</v>
      </c>
      <c r="N5" s="236" t="s">
        <v>31</v>
      </c>
      <c r="O5" s="236" t="s">
        <v>32</v>
      </c>
      <c r="P5" s="12" t="s">
        <v>31</v>
      </c>
      <c r="Q5" s="236" t="s">
        <v>32</v>
      </c>
      <c r="R5" s="12" t="s">
        <v>31</v>
      </c>
      <c r="S5" s="13" t="s">
        <v>34</v>
      </c>
      <c r="T5" s="13" t="s">
        <v>35</v>
      </c>
      <c r="U5" s="234" t="s">
        <v>34</v>
      </c>
      <c r="V5" s="234" t="s">
        <v>35</v>
      </c>
      <c r="W5" s="236" t="s">
        <v>36</v>
      </c>
      <c r="X5" s="236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82</v>
      </c>
      <c r="AB6" s="347">
        <v>96</v>
      </c>
      <c r="AC6" s="349">
        <v>3.04E-2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74</v>
      </c>
      <c r="AB8" s="28">
        <v>89</v>
      </c>
      <c r="AC8" s="29">
        <v>2.1299999999999999E-2</v>
      </c>
      <c r="AD8" s="30">
        <v>4.0000000000000001E-3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156</v>
      </c>
      <c r="AB11" s="37">
        <f t="shared" si="1"/>
        <v>185</v>
      </c>
      <c r="AC11" s="38" t="s">
        <v>53</v>
      </c>
      <c r="AD11" s="39">
        <f>SUM(AD6:AD9)</f>
        <v>4.0000000000000001E-3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34" t="s">
        <v>30</v>
      </c>
      <c r="F15" s="234" t="s">
        <v>31</v>
      </c>
      <c r="G15" s="234" t="s">
        <v>30</v>
      </c>
      <c r="H15" s="234" t="s">
        <v>31</v>
      </c>
      <c r="I15" s="234" t="s">
        <v>32</v>
      </c>
      <c r="J15" s="234" t="s">
        <v>31</v>
      </c>
      <c r="K15" s="234" t="s">
        <v>32</v>
      </c>
      <c r="L15" s="42" t="s">
        <v>31</v>
      </c>
      <c r="M15" s="236" t="s">
        <v>32</v>
      </c>
      <c r="N15" s="236" t="s">
        <v>31</v>
      </c>
      <c r="O15" s="236" t="s">
        <v>32</v>
      </c>
      <c r="P15" s="236" t="s">
        <v>31</v>
      </c>
      <c r="Q15" s="236" t="s">
        <v>32</v>
      </c>
      <c r="R15" s="236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36" t="s">
        <v>36</v>
      </c>
      <c r="X15" s="236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44</v>
      </c>
      <c r="AB16" s="347">
        <v>45</v>
      </c>
      <c r="AC16" s="349">
        <v>4.8800000000000003E-2</v>
      </c>
      <c r="AD16" s="351">
        <v>4.7E-2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35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35"/>
      <c r="X19" s="51"/>
      <c r="Y19" s="51"/>
      <c r="Z19" s="66"/>
      <c r="AA19" s="28">
        <v>170</v>
      </c>
      <c r="AB19" s="28">
        <v>147</v>
      </c>
      <c r="AC19" s="29">
        <v>4.5999999999999999E-2</v>
      </c>
      <c r="AD19" s="30">
        <v>0.83199999999999996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214</v>
      </c>
      <c r="AB20" s="71">
        <f t="shared" si="3"/>
        <v>192</v>
      </c>
      <c r="AC20" s="72" t="s">
        <v>53</v>
      </c>
      <c r="AD20" s="73">
        <f>SUM(AD16:AD19)</f>
        <v>0.879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9" zoomScaleNormal="100" workbookViewId="0">
      <pane xSplit="8" topLeftCell="Z1" activePane="topRight" state="frozen"/>
      <selection pane="topRight" activeCell="AC8" sqref="AC8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46257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31" t="s">
        <v>30</v>
      </c>
      <c r="F5" s="231" t="s">
        <v>31</v>
      </c>
      <c r="G5" s="231" t="s">
        <v>30</v>
      </c>
      <c r="H5" s="231" t="s">
        <v>31</v>
      </c>
      <c r="I5" s="231" t="s">
        <v>32</v>
      </c>
      <c r="J5" s="231" t="s">
        <v>31</v>
      </c>
      <c r="K5" s="231" t="s">
        <v>33</v>
      </c>
      <c r="L5" s="231" t="s">
        <v>31</v>
      </c>
      <c r="M5" s="233" t="s">
        <v>32</v>
      </c>
      <c r="N5" s="233" t="s">
        <v>31</v>
      </c>
      <c r="O5" s="233" t="s">
        <v>32</v>
      </c>
      <c r="P5" s="12" t="s">
        <v>31</v>
      </c>
      <c r="Q5" s="233" t="s">
        <v>32</v>
      </c>
      <c r="R5" s="12" t="s">
        <v>31</v>
      </c>
      <c r="S5" s="13" t="s">
        <v>34</v>
      </c>
      <c r="T5" s="13" t="s">
        <v>35</v>
      </c>
      <c r="U5" s="231" t="s">
        <v>34</v>
      </c>
      <c r="V5" s="231" t="s">
        <v>35</v>
      </c>
      <c r="W5" s="233" t="s">
        <v>36</v>
      </c>
      <c r="X5" s="233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33</v>
      </c>
      <c r="AB6" s="347">
        <v>17</v>
      </c>
      <c r="AC6" s="349">
        <v>0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5</v>
      </c>
      <c r="AB8" s="28">
        <v>8</v>
      </c>
      <c r="AC8" s="29">
        <v>0</v>
      </c>
      <c r="AD8" s="30">
        <v>8.0000000000000002E-3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38</v>
      </c>
      <c r="AB11" s="37">
        <f t="shared" si="1"/>
        <v>25</v>
      </c>
      <c r="AC11" s="38" t="s">
        <v>53</v>
      </c>
      <c r="AD11" s="39">
        <f>SUM(AD6:AD9)</f>
        <v>8.0000000000000002E-3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31" t="s">
        <v>30</v>
      </c>
      <c r="F15" s="231" t="s">
        <v>31</v>
      </c>
      <c r="G15" s="231" t="s">
        <v>30</v>
      </c>
      <c r="H15" s="231" t="s">
        <v>31</v>
      </c>
      <c r="I15" s="231" t="s">
        <v>32</v>
      </c>
      <c r="J15" s="231" t="s">
        <v>31</v>
      </c>
      <c r="K15" s="231" t="s">
        <v>32</v>
      </c>
      <c r="L15" s="42" t="s">
        <v>31</v>
      </c>
      <c r="M15" s="233" t="s">
        <v>32</v>
      </c>
      <c r="N15" s="233" t="s">
        <v>31</v>
      </c>
      <c r="O15" s="233" t="s">
        <v>32</v>
      </c>
      <c r="P15" s="233" t="s">
        <v>31</v>
      </c>
      <c r="Q15" s="233" t="s">
        <v>32</v>
      </c>
      <c r="R15" s="233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33" t="s">
        <v>36</v>
      </c>
      <c r="X15" s="233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0</v>
      </c>
      <c r="AB16" s="347">
        <v>0</v>
      </c>
      <c r="AC16" s="349">
        <v>0</v>
      </c>
      <c r="AD16" s="351">
        <v>4.9000000000000002E-2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32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32"/>
      <c r="X19" s="51"/>
      <c r="Y19" s="51"/>
      <c r="Z19" s="66"/>
      <c r="AA19" s="28">
        <v>132</v>
      </c>
      <c r="AB19" s="28">
        <v>120</v>
      </c>
      <c r="AC19" s="29">
        <v>4.2200000000000001E-2</v>
      </c>
      <c r="AD19" s="30">
        <v>0.81699999999999995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132</v>
      </c>
      <c r="AB20" s="71">
        <f t="shared" si="3"/>
        <v>120</v>
      </c>
      <c r="AC20" s="72" t="s">
        <v>53</v>
      </c>
      <c r="AD20" s="73">
        <f>SUM(AD16:AD19)</f>
        <v>0.86599999999999999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9" zoomScaleNormal="100" workbookViewId="0">
      <pane xSplit="8" topLeftCell="Z1" activePane="topRight" state="frozen"/>
      <selection pane="topRight" activeCell="AD16" sqref="AD16:AD17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46256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31" t="s">
        <v>30</v>
      </c>
      <c r="F5" s="231" t="s">
        <v>31</v>
      </c>
      <c r="G5" s="231" t="s">
        <v>30</v>
      </c>
      <c r="H5" s="231" t="s">
        <v>31</v>
      </c>
      <c r="I5" s="231" t="s">
        <v>32</v>
      </c>
      <c r="J5" s="231" t="s">
        <v>31</v>
      </c>
      <c r="K5" s="231" t="s">
        <v>33</v>
      </c>
      <c r="L5" s="231" t="s">
        <v>31</v>
      </c>
      <c r="M5" s="233" t="s">
        <v>32</v>
      </c>
      <c r="N5" s="233" t="s">
        <v>31</v>
      </c>
      <c r="O5" s="233" t="s">
        <v>32</v>
      </c>
      <c r="P5" s="12" t="s">
        <v>31</v>
      </c>
      <c r="Q5" s="233" t="s">
        <v>32</v>
      </c>
      <c r="R5" s="12" t="s">
        <v>31</v>
      </c>
      <c r="S5" s="13" t="s">
        <v>34</v>
      </c>
      <c r="T5" s="13" t="s">
        <v>35</v>
      </c>
      <c r="U5" s="231" t="s">
        <v>34</v>
      </c>
      <c r="V5" s="231" t="s">
        <v>35</v>
      </c>
      <c r="W5" s="233" t="s">
        <v>36</v>
      </c>
      <c r="X5" s="233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54</v>
      </c>
      <c r="AB6" s="347">
        <v>56</v>
      </c>
      <c r="AC6" s="349">
        <v>4.9399999999999999E-2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97</v>
      </c>
      <c r="AB8" s="28">
        <v>114</v>
      </c>
      <c r="AC8" s="29">
        <v>2.9399999999999999E-2</v>
      </c>
      <c r="AD8" s="30">
        <v>8.0000000000000002E-3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151</v>
      </c>
      <c r="AB11" s="37">
        <f t="shared" si="1"/>
        <v>170</v>
      </c>
      <c r="AC11" s="38" t="s">
        <v>53</v>
      </c>
      <c r="AD11" s="39">
        <f>SUM(AD6:AD9)</f>
        <v>8.0000000000000002E-3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31" t="s">
        <v>30</v>
      </c>
      <c r="F15" s="231" t="s">
        <v>31</v>
      </c>
      <c r="G15" s="231" t="s">
        <v>30</v>
      </c>
      <c r="H15" s="231" t="s">
        <v>31</v>
      </c>
      <c r="I15" s="231" t="s">
        <v>32</v>
      </c>
      <c r="J15" s="231" t="s">
        <v>31</v>
      </c>
      <c r="K15" s="231" t="s">
        <v>32</v>
      </c>
      <c r="L15" s="42" t="s">
        <v>31</v>
      </c>
      <c r="M15" s="233" t="s">
        <v>32</v>
      </c>
      <c r="N15" s="233" t="s">
        <v>31</v>
      </c>
      <c r="O15" s="233" t="s">
        <v>32</v>
      </c>
      <c r="P15" s="233" t="s">
        <v>31</v>
      </c>
      <c r="Q15" s="233" t="s">
        <v>32</v>
      </c>
      <c r="R15" s="233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33" t="s">
        <v>36</v>
      </c>
      <c r="X15" s="233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167</v>
      </c>
      <c r="AB16" s="347">
        <v>170</v>
      </c>
      <c r="AC16" s="349">
        <v>8.8700000000000001E-2</v>
      </c>
      <c r="AD16" s="351">
        <v>4.9000000000000002E-2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32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32"/>
      <c r="X19" s="51"/>
      <c r="Y19" s="51"/>
      <c r="Z19" s="66"/>
      <c r="AA19" s="28">
        <v>171</v>
      </c>
      <c r="AB19" s="28">
        <v>138</v>
      </c>
      <c r="AC19" s="29">
        <v>4.9399999999999999E-2</v>
      </c>
      <c r="AD19" s="30">
        <v>0.81699999999999995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338</v>
      </c>
      <c r="AB20" s="71">
        <f t="shared" si="3"/>
        <v>308</v>
      </c>
      <c r="AC20" s="72" t="s">
        <v>53</v>
      </c>
      <c r="AD20" s="73">
        <f>SUM(AD16:AD19)</f>
        <v>0.86599999999999999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zoomScaleNormal="100" workbookViewId="0">
      <pane xSplit="8" topLeftCell="Z1" activePane="topRight" state="frozen"/>
      <selection pane="topRight" activeCell="AD16" sqref="AD16:AD17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46255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28" t="s">
        <v>30</v>
      </c>
      <c r="F5" s="228" t="s">
        <v>31</v>
      </c>
      <c r="G5" s="228" t="s">
        <v>30</v>
      </c>
      <c r="H5" s="228" t="s">
        <v>31</v>
      </c>
      <c r="I5" s="228" t="s">
        <v>32</v>
      </c>
      <c r="J5" s="228" t="s">
        <v>31</v>
      </c>
      <c r="K5" s="228" t="s">
        <v>33</v>
      </c>
      <c r="L5" s="228" t="s">
        <v>31</v>
      </c>
      <c r="M5" s="230" t="s">
        <v>32</v>
      </c>
      <c r="N5" s="230" t="s">
        <v>31</v>
      </c>
      <c r="O5" s="230" t="s">
        <v>32</v>
      </c>
      <c r="P5" s="12" t="s">
        <v>31</v>
      </c>
      <c r="Q5" s="230" t="s">
        <v>32</v>
      </c>
      <c r="R5" s="12" t="s">
        <v>31</v>
      </c>
      <c r="S5" s="13" t="s">
        <v>34</v>
      </c>
      <c r="T5" s="13" t="s">
        <v>35</v>
      </c>
      <c r="U5" s="228" t="s">
        <v>34</v>
      </c>
      <c r="V5" s="228" t="s">
        <v>35</v>
      </c>
      <c r="W5" s="230" t="s">
        <v>36</v>
      </c>
      <c r="X5" s="230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54</v>
      </c>
      <c r="AB6" s="347">
        <v>54</v>
      </c>
      <c r="AC6" s="349">
        <v>1.83E-2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79</v>
      </c>
      <c r="AB8" s="28">
        <v>101</v>
      </c>
      <c r="AC8" s="29">
        <v>2.5600000000000001E-2</v>
      </c>
      <c r="AD8" s="30">
        <v>6.4000000000000001E-2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133</v>
      </c>
      <c r="AB11" s="37">
        <f t="shared" si="1"/>
        <v>155</v>
      </c>
      <c r="AC11" s="38" t="s">
        <v>53</v>
      </c>
      <c r="AD11" s="39">
        <f>SUM(AD6:AD9)</f>
        <v>6.4000000000000001E-2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28" t="s">
        <v>30</v>
      </c>
      <c r="F15" s="228" t="s">
        <v>31</v>
      </c>
      <c r="G15" s="228" t="s">
        <v>30</v>
      </c>
      <c r="H15" s="228" t="s">
        <v>31</v>
      </c>
      <c r="I15" s="228" t="s">
        <v>32</v>
      </c>
      <c r="J15" s="228" t="s">
        <v>31</v>
      </c>
      <c r="K15" s="228" t="s">
        <v>32</v>
      </c>
      <c r="L15" s="42" t="s">
        <v>31</v>
      </c>
      <c r="M15" s="230" t="s">
        <v>32</v>
      </c>
      <c r="N15" s="230" t="s">
        <v>31</v>
      </c>
      <c r="O15" s="230" t="s">
        <v>32</v>
      </c>
      <c r="P15" s="230" t="s">
        <v>31</v>
      </c>
      <c r="Q15" s="230" t="s">
        <v>32</v>
      </c>
      <c r="R15" s="230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30" t="s">
        <v>36</v>
      </c>
      <c r="X15" s="230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158</v>
      </c>
      <c r="AB16" s="347">
        <v>154</v>
      </c>
      <c r="AC16" s="349">
        <v>9.8000000000000004E-2</v>
      </c>
      <c r="AD16" s="351">
        <v>5.0999999999999997E-2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29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29"/>
      <c r="X19" s="51"/>
      <c r="Y19" s="51"/>
      <c r="Z19" s="66"/>
      <c r="AA19" s="28">
        <v>226</v>
      </c>
      <c r="AB19" s="28">
        <v>193</v>
      </c>
      <c r="AC19" s="29">
        <v>6.3100000000000003E-2</v>
      </c>
      <c r="AD19" s="30">
        <v>0.70599999999999996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384</v>
      </c>
      <c r="AB20" s="71">
        <f t="shared" si="3"/>
        <v>347</v>
      </c>
      <c r="AC20" s="72" t="s">
        <v>53</v>
      </c>
      <c r="AD20" s="73">
        <f>SUM(AD16:AD19)</f>
        <v>0.75700000000000001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6" zoomScaleNormal="100" workbookViewId="0">
      <pane xSplit="8" topLeftCell="Z1" activePane="topRight" state="frozen"/>
      <selection pane="topRight" activeCell="F2" sqref="F2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46254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25" t="s">
        <v>30</v>
      </c>
      <c r="F5" s="225" t="s">
        <v>31</v>
      </c>
      <c r="G5" s="225" t="s">
        <v>30</v>
      </c>
      <c r="H5" s="225" t="s">
        <v>31</v>
      </c>
      <c r="I5" s="225" t="s">
        <v>32</v>
      </c>
      <c r="J5" s="225" t="s">
        <v>31</v>
      </c>
      <c r="K5" s="225" t="s">
        <v>33</v>
      </c>
      <c r="L5" s="225" t="s">
        <v>31</v>
      </c>
      <c r="M5" s="227" t="s">
        <v>32</v>
      </c>
      <c r="N5" s="227" t="s">
        <v>31</v>
      </c>
      <c r="O5" s="227" t="s">
        <v>32</v>
      </c>
      <c r="P5" s="12" t="s">
        <v>31</v>
      </c>
      <c r="Q5" s="227" t="s">
        <v>32</v>
      </c>
      <c r="R5" s="12" t="s">
        <v>31</v>
      </c>
      <c r="S5" s="13" t="s">
        <v>34</v>
      </c>
      <c r="T5" s="13" t="s">
        <v>35</v>
      </c>
      <c r="U5" s="225" t="s">
        <v>34</v>
      </c>
      <c r="V5" s="225" t="s">
        <v>35</v>
      </c>
      <c r="W5" s="227" t="s">
        <v>36</v>
      </c>
      <c r="X5" s="227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59</v>
      </c>
      <c r="AB6" s="347">
        <v>59</v>
      </c>
      <c r="AC6" s="349">
        <v>2.4899999999999999E-2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50</v>
      </c>
      <c r="AB8" s="28">
        <v>66</v>
      </c>
      <c r="AC8" s="29">
        <v>1.5599999999999999E-2</v>
      </c>
      <c r="AD8" s="30">
        <v>8.4000000000000005E-2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109</v>
      </c>
      <c r="AB11" s="37">
        <f t="shared" si="1"/>
        <v>125</v>
      </c>
      <c r="AC11" s="38" t="s">
        <v>53</v>
      </c>
      <c r="AD11" s="39">
        <f>SUM(AD6:AD9)</f>
        <v>8.4000000000000005E-2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25" t="s">
        <v>30</v>
      </c>
      <c r="F15" s="225" t="s">
        <v>31</v>
      </c>
      <c r="G15" s="225" t="s">
        <v>30</v>
      </c>
      <c r="H15" s="225" t="s">
        <v>31</v>
      </c>
      <c r="I15" s="225" t="s">
        <v>32</v>
      </c>
      <c r="J15" s="225" t="s">
        <v>31</v>
      </c>
      <c r="K15" s="225" t="s">
        <v>32</v>
      </c>
      <c r="L15" s="42" t="s">
        <v>31</v>
      </c>
      <c r="M15" s="227" t="s">
        <v>32</v>
      </c>
      <c r="N15" s="227" t="s">
        <v>31</v>
      </c>
      <c r="O15" s="227" t="s">
        <v>32</v>
      </c>
      <c r="P15" s="227" t="s">
        <v>31</v>
      </c>
      <c r="Q15" s="227" t="s">
        <v>32</v>
      </c>
      <c r="R15" s="227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27" t="s">
        <v>36</v>
      </c>
      <c r="X15" s="227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142</v>
      </c>
      <c r="AB16" s="347">
        <v>134</v>
      </c>
      <c r="AC16" s="349">
        <v>7.7799999999999994E-2</v>
      </c>
      <c r="AD16" s="351">
        <v>3.5000000000000003E-2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26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26"/>
      <c r="X19" s="51"/>
      <c r="Y19" s="51"/>
      <c r="Z19" s="66"/>
      <c r="AA19" s="28">
        <v>129</v>
      </c>
      <c r="AB19" s="28">
        <v>104</v>
      </c>
      <c r="AC19" s="29">
        <v>3.6700000000000003E-2</v>
      </c>
      <c r="AD19" s="30">
        <v>0.69699999999999995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271</v>
      </c>
      <c r="AB20" s="71">
        <f t="shared" si="3"/>
        <v>238</v>
      </c>
      <c r="AC20" s="72" t="s">
        <v>53</v>
      </c>
      <c r="AD20" s="73">
        <f>SUM(AD16:AD19)</f>
        <v>0.73199999999999998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6" zoomScaleNormal="100" workbookViewId="0">
      <pane xSplit="8" topLeftCell="Z1" activePane="topRight" state="frozen"/>
      <selection pane="topRight" activeCell="AD19" sqref="AD19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46253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22" t="s">
        <v>30</v>
      </c>
      <c r="F5" s="222" t="s">
        <v>31</v>
      </c>
      <c r="G5" s="222" t="s">
        <v>30</v>
      </c>
      <c r="H5" s="222" t="s">
        <v>31</v>
      </c>
      <c r="I5" s="222" t="s">
        <v>32</v>
      </c>
      <c r="J5" s="222" t="s">
        <v>31</v>
      </c>
      <c r="K5" s="222" t="s">
        <v>33</v>
      </c>
      <c r="L5" s="222" t="s">
        <v>31</v>
      </c>
      <c r="M5" s="224" t="s">
        <v>32</v>
      </c>
      <c r="N5" s="224" t="s">
        <v>31</v>
      </c>
      <c r="O5" s="224" t="s">
        <v>32</v>
      </c>
      <c r="P5" s="12" t="s">
        <v>31</v>
      </c>
      <c r="Q5" s="224" t="s">
        <v>32</v>
      </c>
      <c r="R5" s="12" t="s">
        <v>31</v>
      </c>
      <c r="S5" s="13" t="s">
        <v>34</v>
      </c>
      <c r="T5" s="13" t="s">
        <v>35</v>
      </c>
      <c r="U5" s="222" t="s">
        <v>34</v>
      </c>
      <c r="V5" s="222" t="s">
        <v>35</v>
      </c>
      <c r="W5" s="224" t="s">
        <v>36</v>
      </c>
      <c r="X5" s="224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48</v>
      </c>
      <c r="AB6" s="347">
        <v>45</v>
      </c>
      <c r="AC6" s="349">
        <v>2.4899999999999999E-2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83</v>
      </c>
      <c r="AB8" s="28">
        <v>71</v>
      </c>
      <c r="AC8" s="29">
        <v>2.6200000000000001E-2</v>
      </c>
      <c r="AD8" s="30">
        <v>1.2E-2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131</v>
      </c>
      <c r="AB11" s="37">
        <f t="shared" si="1"/>
        <v>116</v>
      </c>
      <c r="AC11" s="38" t="s">
        <v>53</v>
      </c>
      <c r="AD11" s="39">
        <f>SUM(AD6:AD9)</f>
        <v>1.2E-2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22" t="s">
        <v>30</v>
      </c>
      <c r="F15" s="222" t="s">
        <v>31</v>
      </c>
      <c r="G15" s="222" t="s">
        <v>30</v>
      </c>
      <c r="H15" s="222" t="s">
        <v>31</v>
      </c>
      <c r="I15" s="222" t="s">
        <v>32</v>
      </c>
      <c r="J15" s="222" t="s">
        <v>31</v>
      </c>
      <c r="K15" s="222" t="s">
        <v>32</v>
      </c>
      <c r="L15" s="42" t="s">
        <v>31</v>
      </c>
      <c r="M15" s="224" t="s">
        <v>32</v>
      </c>
      <c r="N15" s="224" t="s">
        <v>31</v>
      </c>
      <c r="O15" s="224" t="s">
        <v>32</v>
      </c>
      <c r="P15" s="224" t="s">
        <v>31</v>
      </c>
      <c r="Q15" s="224" t="s">
        <v>32</v>
      </c>
      <c r="R15" s="224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24" t="s">
        <v>36</v>
      </c>
      <c r="X15" s="224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145</v>
      </c>
      <c r="AB16" s="347">
        <v>147</v>
      </c>
      <c r="AC16" s="349">
        <v>9.2600000000000002E-2</v>
      </c>
      <c r="AD16" s="351">
        <v>2.3E-2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23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23"/>
      <c r="X19" s="51"/>
      <c r="Y19" s="51"/>
      <c r="Z19" s="66"/>
      <c r="AA19" s="28">
        <v>106</v>
      </c>
      <c r="AB19" s="28">
        <v>110</v>
      </c>
      <c r="AC19" s="29">
        <v>3.0700000000000002E-2</v>
      </c>
      <c r="AD19" s="30">
        <v>0.69099999999999995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251</v>
      </c>
      <c r="AB20" s="71">
        <f t="shared" si="3"/>
        <v>257</v>
      </c>
      <c r="AC20" s="72" t="s">
        <v>53</v>
      </c>
      <c r="AD20" s="73">
        <f>SUM(AD16:AD19)</f>
        <v>0.71399999999999997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9" zoomScaleNormal="100" workbookViewId="0">
      <pane xSplit="8" topLeftCell="Z1" activePane="topRight" state="frozen"/>
      <selection pane="topRight" activeCell="AB39" sqref="AB39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46252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19" t="s">
        <v>30</v>
      </c>
      <c r="F5" s="219" t="s">
        <v>31</v>
      </c>
      <c r="G5" s="219" t="s">
        <v>30</v>
      </c>
      <c r="H5" s="219" t="s">
        <v>31</v>
      </c>
      <c r="I5" s="219" t="s">
        <v>32</v>
      </c>
      <c r="J5" s="219" t="s">
        <v>31</v>
      </c>
      <c r="K5" s="219" t="s">
        <v>33</v>
      </c>
      <c r="L5" s="219" t="s">
        <v>31</v>
      </c>
      <c r="M5" s="221" t="s">
        <v>32</v>
      </c>
      <c r="N5" s="221" t="s">
        <v>31</v>
      </c>
      <c r="O5" s="221" t="s">
        <v>32</v>
      </c>
      <c r="P5" s="12" t="s">
        <v>31</v>
      </c>
      <c r="Q5" s="221" t="s">
        <v>32</v>
      </c>
      <c r="R5" s="12" t="s">
        <v>31</v>
      </c>
      <c r="S5" s="13" t="s">
        <v>34</v>
      </c>
      <c r="T5" s="13" t="s">
        <v>35</v>
      </c>
      <c r="U5" s="219" t="s">
        <v>34</v>
      </c>
      <c r="V5" s="219" t="s">
        <v>35</v>
      </c>
      <c r="W5" s="221" t="s">
        <v>36</v>
      </c>
      <c r="X5" s="221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35</v>
      </c>
      <c r="AB6" s="347">
        <v>39</v>
      </c>
      <c r="AC6" s="349">
        <v>1.8200000000000001E-2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95</v>
      </c>
      <c r="AB8" s="28">
        <v>91</v>
      </c>
      <c r="AC8" s="29">
        <v>3.9699999999999999E-2</v>
      </c>
      <c r="AD8" s="30">
        <v>2.4E-2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130</v>
      </c>
      <c r="AB11" s="37">
        <f t="shared" si="1"/>
        <v>130</v>
      </c>
      <c r="AC11" s="38" t="s">
        <v>53</v>
      </c>
      <c r="AD11" s="39">
        <f>SUM(AD6:AD9)</f>
        <v>2.4E-2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19" t="s">
        <v>30</v>
      </c>
      <c r="F15" s="219" t="s">
        <v>31</v>
      </c>
      <c r="G15" s="219" t="s">
        <v>30</v>
      </c>
      <c r="H15" s="219" t="s">
        <v>31</v>
      </c>
      <c r="I15" s="219" t="s">
        <v>32</v>
      </c>
      <c r="J15" s="219" t="s">
        <v>31</v>
      </c>
      <c r="K15" s="219" t="s">
        <v>32</v>
      </c>
      <c r="L15" s="42" t="s">
        <v>31</v>
      </c>
      <c r="M15" s="221" t="s">
        <v>32</v>
      </c>
      <c r="N15" s="221" t="s">
        <v>31</v>
      </c>
      <c r="O15" s="221" t="s">
        <v>32</v>
      </c>
      <c r="P15" s="221" t="s">
        <v>31</v>
      </c>
      <c r="Q15" s="221" t="s">
        <v>32</v>
      </c>
      <c r="R15" s="221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21" t="s">
        <v>36</v>
      </c>
      <c r="X15" s="221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95</v>
      </c>
      <c r="AB16" s="347">
        <v>79</v>
      </c>
      <c r="AC16" s="349">
        <v>5.96E-2</v>
      </c>
      <c r="AD16" s="351">
        <v>2.3E-2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20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20"/>
      <c r="X19" s="51"/>
      <c r="Y19" s="51"/>
      <c r="Z19" s="66"/>
      <c r="AA19" s="28">
        <v>161</v>
      </c>
      <c r="AB19" s="28">
        <v>154</v>
      </c>
      <c r="AC19" s="29">
        <v>4.6399999999999997E-2</v>
      </c>
      <c r="AD19" s="30">
        <v>0.747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256</v>
      </c>
      <c r="AB20" s="71">
        <f t="shared" si="3"/>
        <v>233</v>
      </c>
      <c r="AC20" s="72" t="s">
        <v>53</v>
      </c>
      <c r="AD20" s="73">
        <f>SUM(AD16:AD19)</f>
        <v>0.77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6" zoomScaleNormal="100" workbookViewId="0">
      <pane xSplit="8" topLeftCell="Z1" activePane="topRight" state="frozen"/>
      <selection pane="topRight" activeCell="H28" sqref="H28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46251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16" t="s">
        <v>30</v>
      </c>
      <c r="F5" s="216" t="s">
        <v>31</v>
      </c>
      <c r="G5" s="216" t="s">
        <v>30</v>
      </c>
      <c r="H5" s="216" t="s">
        <v>31</v>
      </c>
      <c r="I5" s="216" t="s">
        <v>32</v>
      </c>
      <c r="J5" s="216" t="s">
        <v>31</v>
      </c>
      <c r="K5" s="216" t="s">
        <v>33</v>
      </c>
      <c r="L5" s="216" t="s">
        <v>31</v>
      </c>
      <c r="M5" s="218" t="s">
        <v>32</v>
      </c>
      <c r="N5" s="218" t="s">
        <v>31</v>
      </c>
      <c r="O5" s="218" t="s">
        <v>32</v>
      </c>
      <c r="P5" s="12" t="s">
        <v>31</v>
      </c>
      <c r="Q5" s="218" t="s">
        <v>32</v>
      </c>
      <c r="R5" s="12" t="s">
        <v>31</v>
      </c>
      <c r="S5" s="13" t="s">
        <v>34</v>
      </c>
      <c r="T5" s="13" t="s">
        <v>35</v>
      </c>
      <c r="U5" s="216" t="s">
        <v>34</v>
      </c>
      <c r="V5" s="216" t="s">
        <v>35</v>
      </c>
      <c r="W5" s="218" t="s">
        <v>36</v>
      </c>
      <c r="X5" s="218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33</v>
      </c>
      <c r="AB6" s="347">
        <v>30</v>
      </c>
      <c r="AC6" s="349">
        <v>2.7799999999999998E-2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66</v>
      </c>
      <c r="AB8" s="28">
        <v>45</v>
      </c>
      <c r="AC8" s="29">
        <v>2.41E-2</v>
      </c>
      <c r="AD8" s="30">
        <v>0.14399999999999999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99</v>
      </c>
      <c r="AB11" s="37">
        <f t="shared" si="1"/>
        <v>75</v>
      </c>
      <c r="AC11" s="38" t="s">
        <v>53</v>
      </c>
      <c r="AD11" s="39">
        <f>SUM(AD6:AD9)</f>
        <v>0.14399999999999999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16" t="s">
        <v>30</v>
      </c>
      <c r="F15" s="216" t="s">
        <v>31</v>
      </c>
      <c r="G15" s="216" t="s">
        <v>30</v>
      </c>
      <c r="H15" s="216" t="s">
        <v>31</v>
      </c>
      <c r="I15" s="216" t="s">
        <v>32</v>
      </c>
      <c r="J15" s="216" t="s">
        <v>31</v>
      </c>
      <c r="K15" s="216" t="s">
        <v>32</v>
      </c>
      <c r="L15" s="42" t="s">
        <v>31</v>
      </c>
      <c r="M15" s="218" t="s">
        <v>32</v>
      </c>
      <c r="N15" s="218" t="s">
        <v>31</v>
      </c>
      <c r="O15" s="218" t="s">
        <v>32</v>
      </c>
      <c r="P15" s="218" t="s">
        <v>31</v>
      </c>
      <c r="Q15" s="218" t="s">
        <v>32</v>
      </c>
      <c r="R15" s="218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18" t="s">
        <v>36</v>
      </c>
      <c r="X15" s="218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65</v>
      </c>
      <c r="AB16" s="347">
        <v>59</v>
      </c>
      <c r="AC16" s="349">
        <v>4.7199999999999999E-2</v>
      </c>
      <c r="AD16" s="351">
        <v>2.3E-2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17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17"/>
      <c r="X19" s="51"/>
      <c r="Y19" s="51"/>
      <c r="Z19" s="66"/>
      <c r="AA19" s="28">
        <v>167</v>
      </c>
      <c r="AB19" s="28">
        <v>122</v>
      </c>
      <c r="AC19" s="29">
        <v>5.11E-2</v>
      </c>
      <c r="AD19" s="30">
        <v>0.83699999999999997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232</v>
      </c>
      <c r="AB20" s="71">
        <f t="shared" si="3"/>
        <v>181</v>
      </c>
      <c r="AC20" s="72" t="s">
        <v>53</v>
      </c>
      <c r="AD20" s="73">
        <f>SUM(AD16:AD19)</f>
        <v>0.86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6" zoomScaleNormal="100" workbookViewId="0">
      <pane xSplit="8" topLeftCell="Z1" activePane="topRight" state="frozen"/>
      <selection pane="topRight" activeCell="Z29" sqref="Z29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46250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13" t="s">
        <v>30</v>
      </c>
      <c r="F5" s="213" t="s">
        <v>31</v>
      </c>
      <c r="G5" s="213" t="s">
        <v>30</v>
      </c>
      <c r="H5" s="213" t="s">
        <v>31</v>
      </c>
      <c r="I5" s="213" t="s">
        <v>32</v>
      </c>
      <c r="J5" s="213" t="s">
        <v>31</v>
      </c>
      <c r="K5" s="213" t="s">
        <v>33</v>
      </c>
      <c r="L5" s="213" t="s">
        <v>31</v>
      </c>
      <c r="M5" s="215" t="s">
        <v>32</v>
      </c>
      <c r="N5" s="215" t="s">
        <v>31</v>
      </c>
      <c r="O5" s="215" t="s">
        <v>32</v>
      </c>
      <c r="P5" s="12" t="s">
        <v>31</v>
      </c>
      <c r="Q5" s="215" t="s">
        <v>32</v>
      </c>
      <c r="R5" s="12" t="s">
        <v>31</v>
      </c>
      <c r="S5" s="13" t="s">
        <v>34</v>
      </c>
      <c r="T5" s="13" t="s">
        <v>35</v>
      </c>
      <c r="U5" s="213" t="s">
        <v>34</v>
      </c>
      <c r="V5" s="213" t="s">
        <v>35</v>
      </c>
      <c r="W5" s="215" t="s">
        <v>36</v>
      </c>
      <c r="X5" s="215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0</v>
      </c>
      <c r="AB6" s="347">
        <v>0</v>
      </c>
      <c r="AC6" s="349">
        <v>0</v>
      </c>
      <c r="AD6" s="351">
        <v>8.0000000000000002E-3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0</v>
      </c>
      <c r="AB8" s="28">
        <v>66</v>
      </c>
      <c r="AC8" s="29">
        <v>0</v>
      </c>
      <c r="AD8" s="30">
        <v>7.1999999999999995E-2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0</v>
      </c>
      <c r="AB11" s="37">
        <f t="shared" si="1"/>
        <v>66</v>
      </c>
      <c r="AC11" s="38" t="s">
        <v>53</v>
      </c>
      <c r="AD11" s="39">
        <f>SUM(AD6:AD9)</f>
        <v>7.9999999999999988E-2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13" t="s">
        <v>30</v>
      </c>
      <c r="F15" s="213" t="s">
        <v>31</v>
      </c>
      <c r="G15" s="213" t="s">
        <v>30</v>
      </c>
      <c r="H15" s="213" t="s">
        <v>31</v>
      </c>
      <c r="I15" s="213" t="s">
        <v>32</v>
      </c>
      <c r="J15" s="213" t="s">
        <v>31</v>
      </c>
      <c r="K15" s="213" t="s">
        <v>32</v>
      </c>
      <c r="L15" s="42" t="s">
        <v>31</v>
      </c>
      <c r="M15" s="215" t="s">
        <v>32</v>
      </c>
      <c r="N15" s="215" t="s">
        <v>31</v>
      </c>
      <c r="O15" s="215" t="s">
        <v>32</v>
      </c>
      <c r="P15" s="215" t="s">
        <v>31</v>
      </c>
      <c r="Q15" s="215" t="s">
        <v>32</v>
      </c>
      <c r="R15" s="215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15" t="s">
        <v>36</v>
      </c>
      <c r="X15" s="215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0</v>
      </c>
      <c r="AB16" s="347">
        <v>0</v>
      </c>
      <c r="AC16" s="349">
        <v>0</v>
      </c>
      <c r="AD16" s="351">
        <v>2.3E-2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14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14"/>
      <c r="X19" s="51"/>
      <c r="Y19" s="51"/>
      <c r="Z19" s="66"/>
      <c r="AA19" s="28">
        <v>46</v>
      </c>
      <c r="AB19" s="28">
        <v>71</v>
      </c>
      <c r="AC19" s="29">
        <v>2.2700000000000001E-2</v>
      </c>
      <c r="AD19" s="30">
        <v>0.73899999999999999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46</v>
      </c>
      <c r="AB20" s="71">
        <f t="shared" si="3"/>
        <v>71</v>
      </c>
      <c r="AC20" s="72" t="s">
        <v>53</v>
      </c>
      <c r="AD20" s="73">
        <f>SUM(AD16:AD19)</f>
        <v>0.76200000000000001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3" zoomScaleNormal="100" workbookViewId="0">
      <pane xSplit="8" topLeftCell="Z1" activePane="topRight" state="frozen"/>
      <selection pane="topRight" activeCell="AE18" sqref="AE18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46248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13" t="s">
        <v>30</v>
      </c>
      <c r="F5" s="213" t="s">
        <v>31</v>
      </c>
      <c r="G5" s="213" t="s">
        <v>30</v>
      </c>
      <c r="H5" s="213" t="s">
        <v>31</v>
      </c>
      <c r="I5" s="213" t="s">
        <v>32</v>
      </c>
      <c r="J5" s="213" t="s">
        <v>31</v>
      </c>
      <c r="K5" s="213" t="s">
        <v>33</v>
      </c>
      <c r="L5" s="213" t="s">
        <v>31</v>
      </c>
      <c r="M5" s="215" t="s">
        <v>32</v>
      </c>
      <c r="N5" s="215" t="s">
        <v>31</v>
      </c>
      <c r="O5" s="215" t="s">
        <v>32</v>
      </c>
      <c r="P5" s="12" t="s">
        <v>31</v>
      </c>
      <c r="Q5" s="215" t="s">
        <v>32</v>
      </c>
      <c r="R5" s="12" t="s">
        <v>31</v>
      </c>
      <c r="S5" s="13" t="s">
        <v>34</v>
      </c>
      <c r="T5" s="13" t="s">
        <v>35</v>
      </c>
      <c r="U5" s="213" t="s">
        <v>34</v>
      </c>
      <c r="V5" s="213" t="s">
        <v>35</v>
      </c>
      <c r="W5" s="215" t="s">
        <v>36</v>
      </c>
      <c r="X5" s="215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22</v>
      </c>
      <c r="AB6" s="347">
        <v>22</v>
      </c>
      <c r="AC6" s="349">
        <v>2.46E-2</v>
      </c>
      <c r="AD6" s="351">
        <v>8.0000000000000002E-3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121</v>
      </c>
      <c r="AB8" s="28">
        <v>65</v>
      </c>
      <c r="AC8" s="29" t="s">
        <v>73</v>
      </c>
      <c r="AD8" s="30">
        <v>7.1999999999999995E-2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143</v>
      </c>
      <c r="AB11" s="37">
        <f t="shared" si="1"/>
        <v>87</v>
      </c>
      <c r="AC11" s="38" t="s">
        <v>53</v>
      </c>
      <c r="AD11" s="39">
        <f>SUM(AD6:AD9)</f>
        <v>7.9999999999999988E-2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13" t="s">
        <v>30</v>
      </c>
      <c r="F15" s="213" t="s">
        <v>31</v>
      </c>
      <c r="G15" s="213" t="s">
        <v>30</v>
      </c>
      <c r="H15" s="213" t="s">
        <v>31</v>
      </c>
      <c r="I15" s="213" t="s">
        <v>32</v>
      </c>
      <c r="J15" s="213" t="s">
        <v>31</v>
      </c>
      <c r="K15" s="213" t="s">
        <v>32</v>
      </c>
      <c r="L15" s="42" t="s">
        <v>31</v>
      </c>
      <c r="M15" s="215" t="s">
        <v>32</v>
      </c>
      <c r="N15" s="215" t="s">
        <v>31</v>
      </c>
      <c r="O15" s="215" t="s">
        <v>32</v>
      </c>
      <c r="P15" s="215" t="s">
        <v>31</v>
      </c>
      <c r="Q15" s="215" t="s">
        <v>32</v>
      </c>
      <c r="R15" s="215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15" t="s">
        <v>36</v>
      </c>
      <c r="X15" s="215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58</v>
      </c>
      <c r="AB16" s="347">
        <v>58</v>
      </c>
      <c r="AC16" s="349">
        <v>3.8199999999999998E-2</v>
      </c>
      <c r="AD16" s="351">
        <v>2.3E-2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14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14"/>
      <c r="X19" s="51"/>
      <c r="Y19" s="51"/>
      <c r="Z19" s="66"/>
      <c r="AA19" s="28">
        <v>127</v>
      </c>
      <c r="AB19" s="28">
        <v>86</v>
      </c>
      <c r="AC19" s="29">
        <v>4.4299999999999999E-2</v>
      </c>
      <c r="AD19" s="30">
        <v>0.73899999999999999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185</v>
      </c>
      <c r="AB20" s="71">
        <f t="shared" si="3"/>
        <v>144</v>
      </c>
      <c r="AC20" s="72" t="s">
        <v>53</v>
      </c>
      <c r="AD20" s="73">
        <f>SUM(AD16:AD19)</f>
        <v>0.76200000000000001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zoomScaleNormal="100" workbookViewId="0">
      <pane xSplit="8" topLeftCell="Z1" activePane="topRight" state="frozen"/>
      <selection pane="topRight" activeCell="AD19" sqref="AD19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46247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10" t="s">
        <v>30</v>
      </c>
      <c r="F5" s="210" t="s">
        <v>31</v>
      </c>
      <c r="G5" s="210" t="s">
        <v>30</v>
      </c>
      <c r="H5" s="210" t="s">
        <v>31</v>
      </c>
      <c r="I5" s="210" t="s">
        <v>32</v>
      </c>
      <c r="J5" s="210" t="s">
        <v>31</v>
      </c>
      <c r="K5" s="210" t="s">
        <v>33</v>
      </c>
      <c r="L5" s="210" t="s">
        <v>31</v>
      </c>
      <c r="M5" s="212" t="s">
        <v>32</v>
      </c>
      <c r="N5" s="212" t="s">
        <v>31</v>
      </c>
      <c r="O5" s="212" t="s">
        <v>32</v>
      </c>
      <c r="P5" s="12" t="s">
        <v>31</v>
      </c>
      <c r="Q5" s="212" t="s">
        <v>32</v>
      </c>
      <c r="R5" s="12" t="s">
        <v>31</v>
      </c>
      <c r="S5" s="13" t="s">
        <v>34</v>
      </c>
      <c r="T5" s="13" t="s">
        <v>35</v>
      </c>
      <c r="U5" s="210" t="s">
        <v>34</v>
      </c>
      <c r="V5" s="210" t="s">
        <v>35</v>
      </c>
      <c r="W5" s="212" t="s">
        <v>36</v>
      </c>
      <c r="X5" s="212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28</v>
      </c>
      <c r="AB6" s="347">
        <v>27</v>
      </c>
      <c r="AC6" s="349">
        <v>4.2999999999999997E-2</v>
      </c>
      <c r="AD6" s="351">
        <v>8.0000000000000002E-3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105</v>
      </c>
      <c r="AB8" s="28">
        <v>113</v>
      </c>
      <c r="AC8" s="29">
        <v>3.5400000000000001E-2</v>
      </c>
      <c r="AD8" s="30">
        <v>0.02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133</v>
      </c>
      <c r="AB11" s="37">
        <f t="shared" si="1"/>
        <v>140</v>
      </c>
      <c r="AC11" s="38" t="s">
        <v>53</v>
      </c>
      <c r="AD11" s="39">
        <f>SUM(AD6:AD9)</f>
        <v>2.8000000000000001E-2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10" t="s">
        <v>30</v>
      </c>
      <c r="F15" s="210" t="s">
        <v>31</v>
      </c>
      <c r="G15" s="210" t="s">
        <v>30</v>
      </c>
      <c r="H15" s="210" t="s">
        <v>31</v>
      </c>
      <c r="I15" s="210" t="s">
        <v>32</v>
      </c>
      <c r="J15" s="210" t="s">
        <v>31</v>
      </c>
      <c r="K15" s="210" t="s">
        <v>32</v>
      </c>
      <c r="L15" s="42" t="s">
        <v>31</v>
      </c>
      <c r="M15" s="212" t="s">
        <v>32</v>
      </c>
      <c r="N15" s="212" t="s">
        <v>31</v>
      </c>
      <c r="O15" s="212" t="s">
        <v>32</v>
      </c>
      <c r="P15" s="212" t="s">
        <v>31</v>
      </c>
      <c r="Q15" s="212" t="s">
        <v>32</v>
      </c>
      <c r="R15" s="212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12" t="s">
        <v>36</v>
      </c>
      <c r="X15" s="212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47</v>
      </c>
      <c r="AB16" s="347">
        <v>45</v>
      </c>
      <c r="AC16" s="349">
        <v>4.8500000000000001E-2</v>
      </c>
      <c r="AD16" s="351">
        <v>0.01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11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11"/>
      <c r="X19" s="51"/>
      <c r="Y19" s="51"/>
      <c r="Z19" s="66"/>
      <c r="AA19" s="28">
        <v>177</v>
      </c>
      <c r="AB19" s="28">
        <v>151</v>
      </c>
      <c r="AC19" s="29">
        <v>8.4900000000000003E-2</v>
      </c>
      <c r="AD19" s="30">
        <v>0.58199999999999996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224</v>
      </c>
      <c r="AB20" s="71">
        <f t="shared" si="3"/>
        <v>196</v>
      </c>
      <c r="AC20" s="72" t="s">
        <v>53</v>
      </c>
      <c r="AD20" s="73">
        <f>SUM(AD16:AD19)</f>
        <v>0.59199999999999997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7" zoomScaleNormal="100" workbookViewId="0">
      <pane xSplit="8" topLeftCell="Z1" activePane="topRight" state="frozen"/>
      <selection pane="topRight" activeCell="AD16" sqref="AD16:AD17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46246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07" t="s">
        <v>30</v>
      </c>
      <c r="F5" s="207" t="s">
        <v>31</v>
      </c>
      <c r="G5" s="207" t="s">
        <v>30</v>
      </c>
      <c r="H5" s="207" t="s">
        <v>31</v>
      </c>
      <c r="I5" s="207" t="s">
        <v>32</v>
      </c>
      <c r="J5" s="207" t="s">
        <v>31</v>
      </c>
      <c r="K5" s="207" t="s">
        <v>33</v>
      </c>
      <c r="L5" s="207" t="s">
        <v>31</v>
      </c>
      <c r="M5" s="209" t="s">
        <v>32</v>
      </c>
      <c r="N5" s="209" t="s">
        <v>31</v>
      </c>
      <c r="O5" s="209" t="s">
        <v>32</v>
      </c>
      <c r="P5" s="12" t="s">
        <v>31</v>
      </c>
      <c r="Q5" s="209" t="s">
        <v>32</v>
      </c>
      <c r="R5" s="12" t="s">
        <v>31</v>
      </c>
      <c r="S5" s="13" t="s">
        <v>34</v>
      </c>
      <c r="T5" s="13" t="s">
        <v>35</v>
      </c>
      <c r="U5" s="207" t="s">
        <v>34</v>
      </c>
      <c r="V5" s="207" t="s">
        <v>35</v>
      </c>
      <c r="W5" s="209" t="s">
        <v>36</v>
      </c>
      <c r="X5" s="209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16</v>
      </c>
      <c r="AB6" s="347">
        <v>18</v>
      </c>
      <c r="AC6" s="349">
        <v>2.7400000000000001E-2</v>
      </c>
      <c r="AD6" s="351">
        <v>8.0000000000000002E-3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82</v>
      </c>
      <c r="AB8" s="28">
        <v>87</v>
      </c>
      <c r="AC8" s="29">
        <v>2.7900000000000001E-2</v>
      </c>
      <c r="AD8" s="30">
        <v>8.0000000000000002E-3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98</v>
      </c>
      <c r="AB11" s="37">
        <f t="shared" si="1"/>
        <v>105</v>
      </c>
      <c r="AC11" s="38" t="s">
        <v>53</v>
      </c>
      <c r="AD11" s="39">
        <f>SUM(AD6:AD9)</f>
        <v>1.6E-2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07" t="s">
        <v>30</v>
      </c>
      <c r="F15" s="207" t="s">
        <v>31</v>
      </c>
      <c r="G15" s="207" t="s">
        <v>30</v>
      </c>
      <c r="H15" s="207" t="s">
        <v>31</v>
      </c>
      <c r="I15" s="207" t="s">
        <v>32</v>
      </c>
      <c r="J15" s="207" t="s">
        <v>31</v>
      </c>
      <c r="K15" s="207" t="s">
        <v>32</v>
      </c>
      <c r="L15" s="42" t="s">
        <v>31</v>
      </c>
      <c r="M15" s="209" t="s">
        <v>32</v>
      </c>
      <c r="N15" s="209" t="s">
        <v>31</v>
      </c>
      <c r="O15" s="209" t="s">
        <v>32</v>
      </c>
      <c r="P15" s="209" t="s">
        <v>31</v>
      </c>
      <c r="Q15" s="209" t="s">
        <v>32</v>
      </c>
      <c r="R15" s="209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09" t="s">
        <v>36</v>
      </c>
      <c r="X15" s="209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31</v>
      </c>
      <c r="AB16" s="347">
        <v>33</v>
      </c>
      <c r="AC16" s="349">
        <v>2.24E-2</v>
      </c>
      <c r="AD16" s="351">
        <v>0.01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08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08"/>
      <c r="X19" s="51"/>
      <c r="Y19" s="51"/>
      <c r="Z19" s="66"/>
      <c r="AA19" s="28">
        <v>87</v>
      </c>
      <c r="AB19" s="28">
        <v>124</v>
      </c>
      <c r="AC19" s="29">
        <v>4.0800000000000003E-2</v>
      </c>
      <c r="AD19" s="30">
        <v>0.57699999999999996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118</v>
      </c>
      <c r="AB20" s="71">
        <f t="shared" si="3"/>
        <v>157</v>
      </c>
      <c r="AC20" s="72" t="s">
        <v>53</v>
      </c>
      <c r="AD20" s="73">
        <f>SUM(AD16:AD19)</f>
        <v>0.58699999999999997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opLeftCell="A19" zoomScaleNormal="100" workbookViewId="0">
      <pane xSplit="8" topLeftCell="AA1" activePane="topRight" state="frozen"/>
      <selection pane="topRight" activeCell="AC41" sqref="AC41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46245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04" t="s">
        <v>30</v>
      </c>
      <c r="F5" s="204" t="s">
        <v>31</v>
      </c>
      <c r="G5" s="204" t="s">
        <v>30</v>
      </c>
      <c r="H5" s="204" t="s">
        <v>31</v>
      </c>
      <c r="I5" s="204" t="s">
        <v>32</v>
      </c>
      <c r="J5" s="204" t="s">
        <v>31</v>
      </c>
      <c r="K5" s="204" t="s">
        <v>33</v>
      </c>
      <c r="L5" s="204" t="s">
        <v>31</v>
      </c>
      <c r="M5" s="206" t="s">
        <v>32</v>
      </c>
      <c r="N5" s="206" t="s">
        <v>31</v>
      </c>
      <c r="O5" s="206" t="s">
        <v>32</v>
      </c>
      <c r="P5" s="12" t="s">
        <v>31</v>
      </c>
      <c r="Q5" s="206" t="s">
        <v>32</v>
      </c>
      <c r="R5" s="12" t="s">
        <v>31</v>
      </c>
      <c r="S5" s="13" t="s">
        <v>34</v>
      </c>
      <c r="T5" s="13" t="s">
        <v>35</v>
      </c>
      <c r="U5" s="204" t="s">
        <v>34</v>
      </c>
      <c r="V5" s="204" t="s">
        <v>35</v>
      </c>
      <c r="W5" s="206" t="s">
        <v>36</v>
      </c>
      <c r="X5" s="206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12</v>
      </c>
      <c r="AB6" s="347">
        <v>10</v>
      </c>
      <c r="AC6" s="349">
        <v>0</v>
      </c>
      <c r="AD6" s="351">
        <v>8.0000000000000002E-3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110</v>
      </c>
      <c r="AB8" s="28">
        <v>178</v>
      </c>
      <c r="AC8" s="29">
        <v>3.7600000000000001E-2</v>
      </c>
      <c r="AD8" s="30">
        <v>0.06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122</v>
      </c>
      <c r="AB11" s="37">
        <f t="shared" si="1"/>
        <v>188</v>
      </c>
      <c r="AC11" s="38" t="s">
        <v>53</v>
      </c>
      <c r="AD11" s="39">
        <f>SUM(AD6:AD9)</f>
        <v>6.8000000000000005E-2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04" t="s">
        <v>30</v>
      </c>
      <c r="F15" s="204" t="s">
        <v>31</v>
      </c>
      <c r="G15" s="204" t="s">
        <v>30</v>
      </c>
      <c r="H15" s="204" t="s">
        <v>31</v>
      </c>
      <c r="I15" s="204" t="s">
        <v>32</v>
      </c>
      <c r="J15" s="204" t="s">
        <v>31</v>
      </c>
      <c r="K15" s="204" t="s">
        <v>32</v>
      </c>
      <c r="L15" s="42" t="s">
        <v>31</v>
      </c>
      <c r="M15" s="206" t="s">
        <v>32</v>
      </c>
      <c r="N15" s="206" t="s">
        <v>31</v>
      </c>
      <c r="O15" s="206" t="s">
        <v>32</v>
      </c>
      <c r="P15" s="206" t="s">
        <v>31</v>
      </c>
      <c r="Q15" s="206" t="s">
        <v>32</v>
      </c>
      <c r="R15" s="206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06" t="s">
        <v>36</v>
      </c>
      <c r="X15" s="206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38</v>
      </c>
      <c r="AB16" s="347">
        <v>34</v>
      </c>
      <c r="AC16" s="349">
        <v>4.8500000000000001E-2</v>
      </c>
      <c r="AD16" s="351">
        <v>1.0999999999999999E-2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05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05"/>
      <c r="X19" s="51"/>
      <c r="Y19" s="51"/>
      <c r="Z19" s="66"/>
      <c r="AA19" s="28">
        <v>124</v>
      </c>
      <c r="AB19" s="28">
        <v>120</v>
      </c>
      <c r="AC19" s="29">
        <v>4.6399999999999997E-2</v>
      </c>
      <c r="AD19" s="30">
        <v>0.623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162</v>
      </c>
      <c r="AB20" s="71">
        <f t="shared" si="3"/>
        <v>154</v>
      </c>
      <c r="AC20" s="72" t="s">
        <v>53</v>
      </c>
      <c r="AD20" s="73">
        <f>SUM(AD16:AD19)</f>
        <v>0.63400000000000001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zoomScaleNormal="100" workbookViewId="0">
      <pane xSplit="8" topLeftCell="AA1" activePane="topRight" state="frozen"/>
      <selection pane="topRight" activeCell="B2" sqref="B2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46244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201" t="s">
        <v>30</v>
      </c>
      <c r="F5" s="201" t="s">
        <v>31</v>
      </c>
      <c r="G5" s="201" t="s">
        <v>30</v>
      </c>
      <c r="H5" s="201" t="s">
        <v>31</v>
      </c>
      <c r="I5" s="201" t="s">
        <v>32</v>
      </c>
      <c r="J5" s="201" t="s">
        <v>31</v>
      </c>
      <c r="K5" s="201" t="s">
        <v>33</v>
      </c>
      <c r="L5" s="201" t="s">
        <v>31</v>
      </c>
      <c r="M5" s="203" t="s">
        <v>32</v>
      </c>
      <c r="N5" s="203" t="s">
        <v>31</v>
      </c>
      <c r="O5" s="203" t="s">
        <v>32</v>
      </c>
      <c r="P5" s="12" t="s">
        <v>31</v>
      </c>
      <c r="Q5" s="203" t="s">
        <v>32</v>
      </c>
      <c r="R5" s="12" t="s">
        <v>31</v>
      </c>
      <c r="S5" s="13" t="s">
        <v>34</v>
      </c>
      <c r="T5" s="13" t="s">
        <v>35</v>
      </c>
      <c r="U5" s="201" t="s">
        <v>34</v>
      </c>
      <c r="V5" s="201" t="s">
        <v>35</v>
      </c>
      <c r="W5" s="203" t="s">
        <v>36</v>
      </c>
      <c r="X5" s="203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4</v>
      </c>
      <c r="AB6" s="347">
        <v>4</v>
      </c>
      <c r="AC6" s="349">
        <v>0.129</v>
      </c>
      <c r="AD6" s="351">
        <v>8.0000000000000002E-3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132</v>
      </c>
      <c r="AB8" s="28">
        <v>52</v>
      </c>
      <c r="AC8" s="29">
        <v>5.0500000000000003E-2</v>
      </c>
      <c r="AD8" s="30">
        <v>9.6000000000000002E-2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136</v>
      </c>
      <c r="AB11" s="37">
        <f t="shared" si="1"/>
        <v>56</v>
      </c>
      <c r="AC11" s="38" t="s">
        <v>53</v>
      </c>
      <c r="AD11" s="39">
        <f>SUM(AD6:AD9)</f>
        <v>0.10400000000000001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201" t="s">
        <v>30</v>
      </c>
      <c r="F15" s="201" t="s">
        <v>31</v>
      </c>
      <c r="G15" s="201" t="s">
        <v>30</v>
      </c>
      <c r="H15" s="201" t="s">
        <v>31</v>
      </c>
      <c r="I15" s="201" t="s">
        <v>32</v>
      </c>
      <c r="J15" s="201" t="s">
        <v>31</v>
      </c>
      <c r="K15" s="201" t="s">
        <v>32</v>
      </c>
      <c r="L15" s="42" t="s">
        <v>31</v>
      </c>
      <c r="M15" s="203" t="s">
        <v>32</v>
      </c>
      <c r="N15" s="203" t="s">
        <v>31</v>
      </c>
      <c r="O15" s="203" t="s">
        <v>32</v>
      </c>
      <c r="P15" s="203" t="s">
        <v>31</v>
      </c>
      <c r="Q15" s="203" t="s">
        <v>32</v>
      </c>
      <c r="R15" s="203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03" t="s">
        <v>36</v>
      </c>
      <c r="X15" s="203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26</v>
      </c>
      <c r="AB16" s="347">
        <v>29</v>
      </c>
      <c r="AC16" s="349">
        <v>3.1899999999999998E-2</v>
      </c>
      <c r="AD16" s="351">
        <v>1.0999999999999999E-2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202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202"/>
      <c r="X19" s="51"/>
      <c r="Y19" s="51"/>
      <c r="Z19" s="66"/>
      <c r="AA19" s="28">
        <v>173</v>
      </c>
      <c r="AB19" s="28">
        <v>135</v>
      </c>
      <c r="AC19" s="29">
        <v>6.6400000000000001E-2</v>
      </c>
      <c r="AD19" s="30">
        <v>0.51400000000000001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199</v>
      </c>
      <c r="AB20" s="71">
        <f t="shared" si="3"/>
        <v>164</v>
      </c>
      <c r="AC20" s="72" t="s">
        <v>53</v>
      </c>
      <c r="AD20" s="73">
        <f>SUM(AD16:AD19)</f>
        <v>0.52500000000000002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L25"/>
  <sheetViews>
    <sheetView zoomScaleNormal="100" workbookViewId="0">
      <pane xSplit="8" topLeftCell="AA1" activePane="topRight" state="frozen"/>
      <selection pane="topRight" activeCell="B2" sqref="B2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46243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98" t="s">
        <v>30</v>
      </c>
      <c r="F5" s="198" t="s">
        <v>31</v>
      </c>
      <c r="G5" s="198" t="s">
        <v>30</v>
      </c>
      <c r="H5" s="198" t="s">
        <v>31</v>
      </c>
      <c r="I5" s="198" t="s">
        <v>32</v>
      </c>
      <c r="J5" s="198" t="s">
        <v>31</v>
      </c>
      <c r="K5" s="198" t="s">
        <v>33</v>
      </c>
      <c r="L5" s="198" t="s">
        <v>31</v>
      </c>
      <c r="M5" s="200" t="s">
        <v>32</v>
      </c>
      <c r="N5" s="200" t="s">
        <v>31</v>
      </c>
      <c r="O5" s="200" t="s">
        <v>32</v>
      </c>
      <c r="P5" s="12" t="s">
        <v>31</v>
      </c>
      <c r="Q5" s="200" t="s">
        <v>32</v>
      </c>
      <c r="R5" s="12" t="s">
        <v>31</v>
      </c>
      <c r="S5" s="13" t="s">
        <v>34</v>
      </c>
      <c r="T5" s="13" t="s">
        <v>35</v>
      </c>
      <c r="U5" s="198" t="s">
        <v>34</v>
      </c>
      <c r="V5" s="198" t="s">
        <v>35</v>
      </c>
      <c r="W5" s="200" t="s">
        <v>36</v>
      </c>
      <c r="X5" s="200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0</v>
      </c>
      <c r="AB6" s="347">
        <v>0</v>
      </c>
      <c r="AC6" s="349">
        <v>0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0</v>
      </c>
      <c r="AB8" s="28">
        <v>29</v>
      </c>
      <c r="AC8" s="29">
        <v>0</v>
      </c>
      <c r="AD8" s="30">
        <v>0.108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0</v>
      </c>
      <c r="AB11" s="37">
        <f t="shared" si="1"/>
        <v>29</v>
      </c>
      <c r="AC11" s="38" t="s">
        <v>53</v>
      </c>
      <c r="AD11" s="39">
        <f>SUM(AD6:AD9)</f>
        <v>0.108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98" t="s">
        <v>30</v>
      </c>
      <c r="F15" s="198" t="s">
        <v>31</v>
      </c>
      <c r="G15" s="198" t="s">
        <v>30</v>
      </c>
      <c r="H15" s="198" t="s">
        <v>31</v>
      </c>
      <c r="I15" s="198" t="s">
        <v>32</v>
      </c>
      <c r="J15" s="198" t="s">
        <v>31</v>
      </c>
      <c r="K15" s="198" t="s">
        <v>32</v>
      </c>
      <c r="L15" s="42" t="s">
        <v>31</v>
      </c>
      <c r="M15" s="200" t="s">
        <v>32</v>
      </c>
      <c r="N15" s="200" t="s">
        <v>31</v>
      </c>
      <c r="O15" s="200" t="s">
        <v>32</v>
      </c>
      <c r="P15" s="200" t="s">
        <v>31</v>
      </c>
      <c r="Q15" s="200" t="s">
        <v>32</v>
      </c>
      <c r="R15" s="200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00" t="s">
        <v>36</v>
      </c>
      <c r="X15" s="200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0</v>
      </c>
      <c r="AB16" s="347">
        <v>0</v>
      </c>
      <c r="AC16" s="349">
        <v>0</v>
      </c>
      <c r="AD16" s="351">
        <v>8.9999999999999993E-3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99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99"/>
      <c r="X19" s="51"/>
      <c r="Y19" s="51"/>
      <c r="Z19" s="66"/>
      <c r="AA19" s="28">
        <v>163</v>
      </c>
      <c r="AB19" s="28">
        <v>95</v>
      </c>
      <c r="AC19" s="29">
        <v>5.3499999999999999E-2</v>
      </c>
      <c r="AD19" s="30">
        <v>0.38200000000000001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163</v>
      </c>
      <c r="AB20" s="71">
        <f t="shared" si="3"/>
        <v>95</v>
      </c>
      <c r="AC20" s="72" t="s">
        <v>53</v>
      </c>
      <c r="AD20" s="73">
        <f>SUM(AD16:AD19)</f>
        <v>0.39100000000000001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L25"/>
  <sheetViews>
    <sheetView topLeftCell="A16" zoomScaleNormal="100" workbookViewId="0">
      <pane xSplit="8" topLeftCell="AA1" activePane="topRight" state="frozen"/>
      <selection pane="topRight" activeCell="F32" sqref="F32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46242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98" t="s">
        <v>30</v>
      </c>
      <c r="F5" s="198" t="s">
        <v>31</v>
      </c>
      <c r="G5" s="198" t="s">
        <v>30</v>
      </c>
      <c r="H5" s="198" t="s">
        <v>31</v>
      </c>
      <c r="I5" s="198" t="s">
        <v>32</v>
      </c>
      <c r="J5" s="198" t="s">
        <v>31</v>
      </c>
      <c r="K5" s="198" t="s">
        <v>33</v>
      </c>
      <c r="L5" s="198" t="s">
        <v>31</v>
      </c>
      <c r="M5" s="200" t="s">
        <v>32</v>
      </c>
      <c r="N5" s="200" t="s">
        <v>31</v>
      </c>
      <c r="O5" s="200" t="s">
        <v>32</v>
      </c>
      <c r="P5" s="12" t="s">
        <v>31</v>
      </c>
      <c r="Q5" s="200" t="s">
        <v>32</v>
      </c>
      <c r="R5" s="12" t="s">
        <v>31</v>
      </c>
      <c r="S5" s="13" t="s">
        <v>34</v>
      </c>
      <c r="T5" s="13" t="s">
        <v>35</v>
      </c>
      <c r="U5" s="198" t="s">
        <v>34</v>
      </c>
      <c r="V5" s="198" t="s">
        <v>35</v>
      </c>
      <c r="W5" s="200" t="s">
        <v>36</v>
      </c>
      <c r="X5" s="200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9</v>
      </c>
      <c r="AB6" s="347">
        <v>12</v>
      </c>
      <c r="AC6" s="349">
        <v>0.1895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107</v>
      </c>
      <c r="AB8" s="28">
        <v>62</v>
      </c>
      <c r="AC8" s="29">
        <v>5.7200000000000001E-2</v>
      </c>
      <c r="AD8" s="30">
        <v>0.108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116</v>
      </c>
      <c r="AB11" s="37">
        <f t="shared" si="1"/>
        <v>74</v>
      </c>
      <c r="AC11" s="38" t="s">
        <v>53</v>
      </c>
      <c r="AD11" s="39">
        <f>SUM(AD6:AD9)</f>
        <v>0.108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98" t="s">
        <v>30</v>
      </c>
      <c r="F15" s="198" t="s">
        <v>31</v>
      </c>
      <c r="G15" s="198" t="s">
        <v>30</v>
      </c>
      <c r="H15" s="198" t="s">
        <v>31</v>
      </c>
      <c r="I15" s="198" t="s">
        <v>32</v>
      </c>
      <c r="J15" s="198" t="s">
        <v>31</v>
      </c>
      <c r="K15" s="198" t="s">
        <v>32</v>
      </c>
      <c r="L15" s="42" t="s">
        <v>31</v>
      </c>
      <c r="M15" s="200" t="s">
        <v>32</v>
      </c>
      <c r="N15" s="200" t="s">
        <v>31</v>
      </c>
      <c r="O15" s="200" t="s">
        <v>32</v>
      </c>
      <c r="P15" s="200" t="s">
        <v>31</v>
      </c>
      <c r="Q15" s="200" t="s">
        <v>32</v>
      </c>
      <c r="R15" s="200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200" t="s">
        <v>36</v>
      </c>
      <c r="X15" s="200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21</v>
      </c>
      <c r="AB16" s="347">
        <v>32</v>
      </c>
      <c r="AC16" s="349">
        <v>1.8200000000000001E-2</v>
      </c>
      <c r="AD16" s="351">
        <v>8.9999999999999993E-3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99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99"/>
      <c r="X19" s="51"/>
      <c r="Y19" s="51"/>
      <c r="Z19" s="66"/>
      <c r="AA19" s="28">
        <v>163</v>
      </c>
      <c r="AB19" s="28">
        <v>5.72</v>
      </c>
      <c r="AC19" s="29">
        <v>5.3499999999999999E-2</v>
      </c>
      <c r="AD19" s="30">
        <v>0.38200000000000001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184</v>
      </c>
      <c r="AB20" s="71">
        <f t="shared" si="3"/>
        <v>37.72</v>
      </c>
      <c r="AC20" s="72" t="s">
        <v>53</v>
      </c>
      <c r="AD20" s="73">
        <f>SUM(AD16:AD19)</f>
        <v>0.39100000000000001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25"/>
  <sheetViews>
    <sheetView topLeftCell="A16" zoomScaleNormal="100" workbookViewId="0">
      <pane xSplit="8" topLeftCell="AA1" activePane="topRight" state="frozen"/>
      <selection pane="topRight" activeCell="AB34" sqref="AB34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46241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95" t="s">
        <v>30</v>
      </c>
      <c r="F5" s="195" t="s">
        <v>31</v>
      </c>
      <c r="G5" s="195" t="s">
        <v>30</v>
      </c>
      <c r="H5" s="195" t="s">
        <v>31</v>
      </c>
      <c r="I5" s="195" t="s">
        <v>32</v>
      </c>
      <c r="J5" s="195" t="s">
        <v>31</v>
      </c>
      <c r="K5" s="195" t="s">
        <v>33</v>
      </c>
      <c r="L5" s="195" t="s">
        <v>31</v>
      </c>
      <c r="M5" s="197" t="s">
        <v>32</v>
      </c>
      <c r="N5" s="197" t="s">
        <v>31</v>
      </c>
      <c r="O5" s="197" t="s">
        <v>32</v>
      </c>
      <c r="P5" s="12" t="s">
        <v>31</v>
      </c>
      <c r="Q5" s="197" t="s">
        <v>32</v>
      </c>
      <c r="R5" s="12" t="s">
        <v>31</v>
      </c>
      <c r="S5" s="13" t="s">
        <v>34</v>
      </c>
      <c r="T5" s="13" t="s">
        <v>35</v>
      </c>
      <c r="U5" s="195" t="s">
        <v>34</v>
      </c>
      <c r="V5" s="195" t="s">
        <v>35</v>
      </c>
      <c r="W5" s="197" t="s">
        <v>36</v>
      </c>
      <c r="X5" s="197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72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49</v>
      </c>
      <c r="AB6" s="347">
        <v>48</v>
      </c>
      <c r="AC6" s="349">
        <v>0.08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72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72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53</v>
      </c>
      <c r="AB8" s="28">
        <v>73</v>
      </c>
      <c r="AC8" s="29">
        <v>2.4299999999999999E-2</v>
      </c>
      <c r="AD8" s="30">
        <v>1.6E-2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72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72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102</v>
      </c>
      <c r="AB11" s="37">
        <f t="shared" si="1"/>
        <v>121</v>
      </c>
      <c r="AC11" s="38" t="s">
        <v>53</v>
      </c>
      <c r="AD11" s="39">
        <f>SUM(AD6:AD9)</f>
        <v>1.6E-2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95" t="s">
        <v>30</v>
      </c>
      <c r="F15" s="195" t="s">
        <v>31</v>
      </c>
      <c r="G15" s="195" t="s">
        <v>30</v>
      </c>
      <c r="H15" s="195" t="s">
        <v>31</v>
      </c>
      <c r="I15" s="195" t="s">
        <v>32</v>
      </c>
      <c r="J15" s="195" t="s">
        <v>31</v>
      </c>
      <c r="K15" s="195" t="s">
        <v>32</v>
      </c>
      <c r="L15" s="42" t="s">
        <v>31</v>
      </c>
      <c r="M15" s="197" t="s">
        <v>32</v>
      </c>
      <c r="N15" s="197" t="s">
        <v>31</v>
      </c>
      <c r="O15" s="197" t="s">
        <v>32</v>
      </c>
      <c r="P15" s="197" t="s">
        <v>31</v>
      </c>
      <c r="Q15" s="197" t="s">
        <v>32</v>
      </c>
      <c r="R15" s="197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97" t="s">
        <v>36</v>
      </c>
      <c r="X15" s="197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44</v>
      </c>
      <c r="AB16" s="347">
        <v>40</v>
      </c>
      <c r="AC16" s="349">
        <v>0.05</v>
      </c>
      <c r="AD16" s="351">
        <v>8.0000000000000002E-3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96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96"/>
      <c r="X19" s="51"/>
      <c r="Y19" s="51"/>
      <c r="Z19" s="66"/>
      <c r="AA19" s="28">
        <v>166</v>
      </c>
      <c r="AB19" s="28">
        <v>149</v>
      </c>
      <c r="AC19" s="29">
        <v>0.05</v>
      </c>
      <c r="AD19" s="30">
        <v>0.27300000000000002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210</v>
      </c>
      <c r="AB20" s="71">
        <f t="shared" si="3"/>
        <v>189</v>
      </c>
      <c r="AC20" s="72" t="s">
        <v>53</v>
      </c>
      <c r="AD20" s="73">
        <f>SUM(AD16:AD19)</f>
        <v>0.28100000000000003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25"/>
  <sheetViews>
    <sheetView zoomScale="85" zoomScaleNormal="85" workbookViewId="0">
      <pane xSplit="8" topLeftCell="Y1" activePane="topRight" state="frozen"/>
      <selection pane="topRight" activeCell="E6" sqref="E6:E8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46240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92" t="s">
        <v>30</v>
      </c>
      <c r="F5" s="192" t="s">
        <v>31</v>
      </c>
      <c r="G5" s="192" t="s">
        <v>30</v>
      </c>
      <c r="H5" s="192" t="s">
        <v>31</v>
      </c>
      <c r="I5" s="192" t="s">
        <v>32</v>
      </c>
      <c r="J5" s="192" t="s">
        <v>31</v>
      </c>
      <c r="K5" s="192" t="s">
        <v>33</v>
      </c>
      <c r="L5" s="192" t="s">
        <v>31</v>
      </c>
      <c r="M5" s="194" t="s">
        <v>32</v>
      </c>
      <c r="N5" s="194" t="s">
        <v>31</v>
      </c>
      <c r="O5" s="194" t="s">
        <v>32</v>
      </c>
      <c r="P5" s="12" t="s">
        <v>31</v>
      </c>
      <c r="Q5" s="194" t="s">
        <v>32</v>
      </c>
      <c r="R5" s="12" t="s">
        <v>31</v>
      </c>
      <c r="S5" s="13" t="s">
        <v>34</v>
      </c>
      <c r="T5" s="13" t="s">
        <v>35</v>
      </c>
      <c r="U5" s="192" t="s">
        <v>34</v>
      </c>
      <c r="V5" s="192" t="s">
        <v>35</v>
      </c>
      <c r="W5" s="194" t="s">
        <v>36</v>
      </c>
      <c r="X5" s="194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46</v>
      </c>
      <c r="AB6" s="347">
        <v>42</v>
      </c>
      <c r="AC6" s="349">
        <v>0.1198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97</v>
      </c>
      <c r="AB8" s="28">
        <v>103</v>
      </c>
      <c r="AC8" s="29">
        <v>4.2599999999999999E-2</v>
      </c>
      <c r="AD8" s="30">
        <v>1.6E-2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143</v>
      </c>
      <c r="AB11" s="37">
        <f t="shared" si="1"/>
        <v>145</v>
      </c>
      <c r="AC11" s="38" t="s">
        <v>53</v>
      </c>
      <c r="AD11" s="39">
        <f>SUM(AD6:AD9)</f>
        <v>1.6E-2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92" t="s">
        <v>30</v>
      </c>
      <c r="F15" s="192" t="s">
        <v>31</v>
      </c>
      <c r="G15" s="192" t="s">
        <v>30</v>
      </c>
      <c r="H15" s="192" t="s">
        <v>31</v>
      </c>
      <c r="I15" s="192" t="s">
        <v>32</v>
      </c>
      <c r="J15" s="192" t="s">
        <v>31</v>
      </c>
      <c r="K15" s="192" t="s">
        <v>32</v>
      </c>
      <c r="L15" s="42" t="s">
        <v>31</v>
      </c>
      <c r="M15" s="194" t="s">
        <v>32</v>
      </c>
      <c r="N15" s="194" t="s">
        <v>31</v>
      </c>
      <c r="O15" s="194" t="s">
        <v>32</v>
      </c>
      <c r="P15" s="194" t="s">
        <v>31</v>
      </c>
      <c r="Q15" s="194" t="s">
        <v>32</v>
      </c>
      <c r="R15" s="194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94" t="s">
        <v>36</v>
      </c>
      <c r="X15" s="194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48</v>
      </c>
      <c r="AB16" s="347">
        <v>43</v>
      </c>
      <c r="AC16" s="349">
        <v>5.1299999999999998E-2</v>
      </c>
      <c r="AD16" s="351">
        <v>8.0000000000000002E-3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93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93"/>
      <c r="X19" s="51"/>
      <c r="Y19" s="51"/>
      <c r="Z19" s="66"/>
      <c r="AA19" s="28">
        <v>135</v>
      </c>
      <c r="AB19" s="28">
        <v>140</v>
      </c>
      <c r="AC19" s="29">
        <v>4.6300000000000001E-2</v>
      </c>
      <c r="AD19" s="30">
        <v>0.27300000000000002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183</v>
      </c>
      <c r="AB20" s="71">
        <f t="shared" si="3"/>
        <v>183</v>
      </c>
      <c r="AC20" s="72" t="s">
        <v>53</v>
      </c>
      <c r="AD20" s="73">
        <f>SUM(AD16:AD19)</f>
        <v>0.28100000000000003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L25"/>
  <sheetViews>
    <sheetView zoomScale="85" zoomScaleNormal="85" workbookViewId="0">
      <pane xSplit="8" topLeftCell="I1" activePane="topRight" state="frozen"/>
      <selection pane="topRight" activeCell="E6" sqref="E6:E8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46239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89" t="s">
        <v>30</v>
      </c>
      <c r="F5" s="189" t="s">
        <v>31</v>
      </c>
      <c r="G5" s="189" t="s">
        <v>30</v>
      </c>
      <c r="H5" s="189" t="s">
        <v>31</v>
      </c>
      <c r="I5" s="189" t="s">
        <v>32</v>
      </c>
      <c r="J5" s="189" t="s">
        <v>31</v>
      </c>
      <c r="K5" s="189" t="s">
        <v>33</v>
      </c>
      <c r="L5" s="189" t="s">
        <v>31</v>
      </c>
      <c r="M5" s="191" t="s">
        <v>32</v>
      </c>
      <c r="N5" s="191" t="s">
        <v>31</v>
      </c>
      <c r="O5" s="191" t="s">
        <v>32</v>
      </c>
      <c r="P5" s="12" t="s">
        <v>31</v>
      </c>
      <c r="Q5" s="191" t="s">
        <v>32</v>
      </c>
      <c r="R5" s="12" t="s">
        <v>31</v>
      </c>
      <c r="S5" s="13" t="s">
        <v>34</v>
      </c>
      <c r="T5" s="13" t="s">
        <v>35</v>
      </c>
      <c r="U5" s="189" t="s">
        <v>34</v>
      </c>
      <c r="V5" s="189" t="s">
        <v>35</v>
      </c>
      <c r="W5" s="191" t="s">
        <v>36</v>
      </c>
      <c r="X5" s="191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19</v>
      </c>
      <c r="AB6" s="347">
        <v>27</v>
      </c>
      <c r="AC6" s="349">
        <v>7.9200000000000007E-2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69</v>
      </c>
      <c r="AB8" s="28">
        <v>50</v>
      </c>
      <c r="AC8" s="29">
        <v>2.6599999999999999E-2</v>
      </c>
      <c r="AD8" s="30">
        <v>5.1999999999999998E-2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88</v>
      </c>
      <c r="AB11" s="37">
        <f t="shared" si="1"/>
        <v>77</v>
      </c>
      <c r="AC11" s="38" t="s">
        <v>53</v>
      </c>
      <c r="AD11" s="39">
        <f>SUM(AD6:AD9)</f>
        <v>5.1999999999999998E-2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89" t="s">
        <v>30</v>
      </c>
      <c r="F15" s="189" t="s">
        <v>31</v>
      </c>
      <c r="G15" s="189" t="s">
        <v>30</v>
      </c>
      <c r="H15" s="189" t="s">
        <v>31</v>
      </c>
      <c r="I15" s="189" t="s">
        <v>32</v>
      </c>
      <c r="J15" s="189" t="s">
        <v>31</v>
      </c>
      <c r="K15" s="189" t="s">
        <v>32</v>
      </c>
      <c r="L15" s="42" t="s">
        <v>31</v>
      </c>
      <c r="M15" s="191" t="s">
        <v>32</v>
      </c>
      <c r="N15" s="191" t="s">
        <v>31</v>
      </c>
      <c r="O15" s="191" t="s">
        <v>32</v>
      </c>
      <c r="P15" s="191" t="s">
        <v>31</v>
      </c>
      <c r="Q15" s="191" t="s">
        <v>32</v>
      </c>
      <c r="R15" s="191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91" t="s">
        <v>36</v>
      </c>
      <c r="X15" s="191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13</v>
      </c>
      <c r="AB16" s="347">
        <v>13</v>
      </c>
      <c r="AC16" s="349">
        <v>1.6500000000000001E-2</v>
      </c>
      <c r="AD16" s="351">
        <v>8.0000000000000002E-3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90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90"/>
      <c r="X19" s="51"/>
      <c r="Y19" s="51"/>
      <c r="Z19" s="66"/>
      <c r="AA19" s="28">
        <v>134</v>
      </c>
      <c r="AB19" s="28">
        <v>100</v>
      </c>
      <c r="AC19" s="29">
        <v>6.5600000000000006E-2</v>
      </c>
      <c r="AD19" s="30">
        <v>0.24199999999999999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147</v>
      </c>
      <c r="AB20" s="71">
        <f t="shared" si="3"/>
        <v>113</v>
      </c>
      <c r="AC20" s="72" t="s">
        <v>53</v>
      </c>
      <c r="AD20" s="73">
        <f>SUM(AD16:AD19)</f>
        <v>0.25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L25"/>
  <sheetViews>
    <sheetView zoomScale="85" zoomScaleNormal="85" workbookViewId="0">
      <pane xSplit="8" topLeftCell="Z1" activePane="topRight" state="frozen"/>
      <selection pane="topRight" activeCell="AC42" sqref="AC42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46238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86" t="s">
        <v>30</v>
      </c>
      <c r="F5" s="186" t="s">
        <v>31</v>
      </c>
      <c r="G5" s="186" t="s">
        <v>30</v>
      </c>
      <c r="H5" s="186" t="s">
        <v>31</v>
      </c>
      <c r="I5" s="186" t="s">
        <v>32</v>
      </c>
      <c r="J5" s="186" t="s">
        <v>31</v>
      </c>
      <c r="K5" s="186" t="s">
        <v>33</v>
      </c>
      <c r="L5" s="186" t="s">
        <v>31</v>
      </c>
      <c r="M5" s="188" t="s">
        <v>32</v>
      </c>
      <c r="N5" s="188" t="s">
        <v>31</v>
      </c>
      <c r="O5" s="188" t="s">
        <v>32</v>
      </c>
      <c r="P5" s="12" t="s">
        <v>31</v>
      </c>
      <c r="Q5" s="188" t="s">
        <v>32</v>
      </c>
      <c r="R5" s="12" t="s">
        <v>31</v>
      </c>
      <c r="S5" s="13" t="s">
        <v>34</v>
      </c>
      <c r="T5" s="13" t="s">
        <v>35</v>
      </c>
      <c r="U5" s="186" t="s">
        <v>34</v>
      </c>
      <c r="V5" s="186" t="s">
        <v>35</v>
      </c>
      <c r="W5" s="188" t="s">
        <v>36</v>
      </c>
      <c r="X5" s="188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39</v>
      </c>
      <c r="AB6" s="347">
        <v>31</v>
      </c>
      <c r="AC6" s="349">
        <v>3.9E-2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87</v>
      </c>
      <c r="AB8" s="28">
        <v>64</v>
      </c>
      <c r="AC8" s="29">
        <v>3.56E-2</v>
      </c>
      <c r="AD8" s="30">
        <v>6.4000000000000001E-2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126</v>
      </c>
      <c r="AB11" s="37">
        <f t="shared" si="1"/>
        <v>95</v>
      </c>
      <c r="AC11" s="38" t="s">
        <v>53</v>
      </c>
      <c r="AD11" s="39">
        <f>SUM(AD6:AD9)</f>
        <v>6.4000000000000001E-2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86" t="s">
        <v>30</v>
      </c>
      <c r="F15" s="186" t="s">
        <v>31</v>
      </c>
      <c r="G15" s="186" t="s">
        <v>30</v>
      </c>
      <c r="H15" s="186" t="s">
        <v>31</v>
      </c>
      <c r="I15" s="186" t="s">
        <v>32</v>
      </c>
      <c r="J15" s="186" t="s">
        <v>31</v>
      </c>
      <c r="K15" s="186" t="s">
        <v>32</v>
      </c>
      <c r="L15" s="42" t="s">
        <v>31</v>
      </c>
      <c r="M15" s="188" t="s">
        <v>32</v>
      </c>
      <c r="N15" s="188" t="s">
        <v>31</v>
      </c>
      <c r="O15" s="188" t="s">
        <v>32</v>
      </c>
      <c r="P15" s="188" t="s">
        <v>31</v>
      </c>
      <c r="Q15" s="188" t="s">
        <v>32</v>
      </c>
      <c r="R15" s="188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88" t="s">
        <v>36</v>
      </c>
      <c r="X15" s="188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11</v>
      </c>
      <c r="AB16" s="347">
        <v>16</v>
      </c>
      <c r="AC16" s="349">
        <v>7.1900000000000006E-2</v>
      </c>
      <c r="AD16" s="351">
        <v>8.0000000000000002E-3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87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87"/>
      <c r="X19" s="51"/>
      <c r="Y19" s="51"/>
      <c r="Z19" s="66"/>
      <c r="AA19" s="28">
        <v>174</v>
      </c>
      <c r="AB19" s="28">
        <v>110</v>
      </c>
      <c r="AC19" s="29">
        <v>7.4200000000000002E-2</v>
      </c>
      <c r="AD19" s="30">
        <v>0.253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185</v>
      </c>
      <c r="AB20" s="71">
        <f t="shared" si="3"/>
        <v>126</v>
      </c>
      <c r="AC20" s="72" t="s">
        <v>53</v>
      </c>
      <c r="AD20" s="73">
        <f>SUM(AD16:AD19)</f>
        <v>0.26100000000000001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L25"/>
  <sheetViews>
    <sheetView zoomScale="85" zoomScaleNormal="85" workbookViewId="0">
      <pane xSplit="8" topLeftCell="Z1" activePane="topRight" state="frozen"/>
      <selection pane="topRight" activeCell="B2" sqref="B2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46237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83" t="s">
        <v>30</v>
      </c>
      <c r="F5" s="183" t="s">
        <v>31</v>
      </c>
      <c r="G5" s="183" t="s">
        <v>30</v>
      </c>
      <c r="H5" s="183" t="s">
        <v>31</v>
      </c>
      <c r="I5" s="183" t="s">
        <v>32</v>
      </c>
      <c r="J5" s="183" t="s">
        <v>31</v>
      </c>
      <c r="K5" s="183" t="s">
        <v>33</v>
      </c>
      <c r="L5" s="183" t="s">
        <v>31</v>
      </c>
      <c r="M5" s="185" t="s">
        <v>32</v>
      </c>
      <c r="N5" s="185" t="s">
        <v>31</v>
      </c>
      <c r="O5" s="185" t="s">
        <v>32</v>
      </c>
      <c r="P5" s="12" t="s">
        <v>31</v>
      </c>
      <c r="Q5" s="185" t="s">
        <v>32</v>
      </c>
      <c r="R5" s="12" t="s">
        <v>31</v>
      </c>
      <c r="S5" s="13" t="s">
        <v>34</v>
      </c>
      <c r="T5" s="13" t="s">
        <v>35</v>
      </c>
      <c r="U5" s="183" t="s">
        <v>34</v>
      </c>
      <c r="V5" s="183" t="s">
        <v>35</v>
      </c>
      <c r="W5" s="185" t="s">
        <v>36</v>
      </c>
      <c r="X5" s="185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1</v>
      </c>
      <c r="AB6" s="347">
        <v>1</v>
      </c>
      <c r="AC6" s="349">
        <v>5.8999999999999999E-3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104</v>
      </c>
      <c r="AB8" s="28">
        <v>88</v>
      </c>
      <c r="AC8" s="29">
        <v>5.0700000000000002E-2</v>
      </c>
      <c r="AD8" s="30">
        <v>3.2000000000000001E-2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105</v>
      </c>
      <c r="AB11" s="37">
        <f t="shared" si="1"/>
        <v>89</v>
      </c>
      <c r="AC11" s="38" t="s">
        <v>53</v>
      </c>
      <c r="AD11" s="39">
        <f>SUM(AD6:AD9)</f>
        <v>3.2000000000000001E-2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83" t="s">
        <v>30</v>
      </c>
      <c r="F15" s="183" t="s">
        <v>31</v>
      </c>
      <c r="G15" s="183" t="s">
        <v>30</v>
      </c>
      <c r="H15" s="183" t="s">
        <v>31</v>
      </c>
      <c r="I15" s="183" t="s">
        <v>32</v>
      </c>
      <c r="J15" s="183" t="s">
        <v>31</v>
      </c>
      <c r="K15" s="183" t="s">
        <v>32</v>
      </c>
      <c r="L15" s="42" t="s">
        <v>31</v>
      </c>
      <c r="M15" s="185" t="s">
        <v>32</v>
      </c>
      <c r="N15" s="185" t="s">
        <v>31</v>
      </c>
      <c r="O15" s="185" t="s">
        <v>32</v>
      </c>
      <c r="P15" s="185" t="s">
        <v>31</v>
      </c>
      <c r="Q15" s="185" t="s">
        <v>32</v>
      </c>
      <c r="R15" s="185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85" t="s">
        <v>36</v>
      </c>
      <c r="X15" s="185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0</v>
      </c>
      <c r="AB16" s="347">
        <v>0</v>
      </c>
      <c r="AC16" s="349">
        <v>0</v>
      </c>
      <c r="AD16" s="351">
        <v>1.0999999999999999E-2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84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84"/>
      <c r="X19" s="51"/>
      <c r="Y19" s="51"/>
      <c r="Z19" s="66"/>
      <c r="AA19" s="28">
        <v>127</v>
      </c>
      <c r="AB19" s="28">
        <v>106</v>
      </c>
      <c r="AC19" s="29">
        <v>5.7200000000000001E-2</v>
      </c>
      <c r="AD19" s="30">
        <v>0.215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127</v>
      </c>
      <c r="AB20" s="71">
        <f t="shared" si="3"/>
        <v>106</v>
      </c>
      <c r="AC20" s="72" t="s">
        <v>53</v>
      </c>
      <c r="AD20" s="73">
        <f>SUM(AD16:AD19)</f>
        <v>0.22600000000000001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L25"/>
  <sheetViews>
    <sheetView topLeftCell="A13" zoomScale="85" zoomScaleNormal="85" workbookViewId="0">
      <pane xSplit="8" topLeftCell="Z1" activePane="topRight" state="frozen"/>
      <selection pane="topRight" activeCell="F30" sqref="F30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46235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80" t="s">
        <v>30</v>
      </c>
      <c r="F5" s="180" t="s">
        <v>31</v>
      </c>
      <c r="G5" s="180" t="s">
        <v>30</v>
      </c>
      <c r="H5" s="180" t="s">
        <v>31</v>
      </c>
      <c r="I5" s="180" t="s">
        <v>32</v>
      </c>
      <c r="J5" s="180" t="s">
        <v>31</v>
      </c>
      <c r="K5" s="180" t="s">
        <v>33</v>
      </c>
      <c r="L5" s="180" t="s">
        <v>31</v>
      </c>
      <c r="M5" s="182" t="s">
        <v>32</v>
      </c>
      <c r="N5" s="182" t="s">
        <v>31</v>
      </c>
      <c r="O5" s="182" t="s">
        <v>32</v>
      </c>
      <c r="P5" s="12" t="s">
        <v>31</v>
      </c>
      <c r="Q5" s="182" t="s">
        <v>32</v>
      </c>
      <c r="R5" s="12" t="s">
        <v>31</v>
      </c>
      <c r="S5" s="13" t="s">
        <v>34</v>
      </c>
      <c r="T5" s="13" t="s">
        <v>35</v>
      </c>
      <c r="U5" s="180" t="s">
        <v>34</v>
      </c>
      <c r="V5" s="180" t="s">
        <v>35</v>
      </c>
      <c r="W5" s="182" t="s">
        <v>36</v>
      </c>
      <c r="X5" s="182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0</v>
      </c>
      <c r="AB6" s="347">
        <v>0</v>
      </c>
      <c r="AC6" s="349">
        <v>0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80</v>
      </c>
      <c r="AB8" s="28">
        <v>78</v>
      </c>
      <c r="AC8" s="29">
        <v>4.48E-2</v>
      </c>
      <c r="AD8" s="30">
        <v>4.0000000000000001E-3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80</v>
      </c>
      <c r="AB11" s="37">
        <f t="shared" si="1"/>
        <v>78</v>
      </c>
      <c r="AC11" s="38" t="s">
        <v>53</v>
      </c>
      <c r="AD11" s="39">
        <f>SUM(AD6:AD9)</f>
        <v>4.0000000000000001E-3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80" t="s">
        <v>30</v>
      </c>
      <c r="F15" s="180" t="s">
        <v>31</v>
      </c>
      <c r="G15" s="180" t="s">
        <v>30</v>
      </c>
      <c r="H15" s="180" t="s">
        <v>31</v>
      </c>
      <c r="I15" s="180" t="s">
        <v>32</v>
      </c>
      <c r="J15" s="180" t="s">
        <v>31</v>
      </c>
      <c r="K15" s="180" t="s">
        <v>32</v>
      </c>
      <c r="L15" s="42" t="s">
        <v>31</v>
      </c>
      <c r="M15" s="182" t="s">
        <v>32</v>
      </c>
      <c r="N15" s="182" t="s">
        <v>31</v>
      </c>
      <c r="O15" s="182" t="s">
        <v>32</v>
      </c>
      <c r="P15" s="182" t="s">
        <v>31</v>
      </c>
      <c r="Q15" s="182" t="s">
        <v>32</v>
      </c>
      <c r="R15" s="182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82" t="s">
        <v>36</v>
      </c>
      <c r="X15" s="182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3</v>
      </c>
      <c r="AB16" s="347">
        <v>11</v>
      </c>
      <c r="AC16" s="349">
        <v>0</v>
      </c>
      <c r="AD16" s="351">
        <v>8.9999999999999993E-3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81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81"/>
      <c r="X19" s="51"/>
      <c r="Y19" s="51"/>
      <c r="Z19" s="66"/>
      <c r="AA19" s="28">
        <v>111</v>
      </c>
      <c r="AB19" s="28">
        <v>82</v>
      </c>
      <c r="AC19" s="29">
        <v>3.6900000000000002E-2</v>
      </c>
      <c r="AD19" s="30">
        <v>0.11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114</v>
      </c>
      <c r="AB20" s="71">
        <f t="shared" si="3"/>
        <v>93</v>
      </c>
      <c r="AC20" s="72" t="s">
        <v>53</v>
      </c>
      <c r="AD20" s="73">
        <f>SUM(AD16:AD19)</f>
        <v>0.11899999999999999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L25"/>
  <sheetViews>
    <sheetView zoomScale="85" zoomScaleNormal="85" workbookViewId="0">
      <pane xSplit="8" topLeftCell="Z1" activePane="topRight" state="frozen"/>
      <selection pane="topRight" activeCell="AE2" sqref="AE2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46234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77" t="s">
        <v>30</v>
      </c>
      <c r="F5" s="177" t="s">
        <v>31</v>
      </c>
      <c r="G5" s="177" t="s">
        <v>30</v>
      </c>
      <c r="H5" s="177" t="s">
        <v>31</v>
      </c>
      <c r="I5" s="177" t="s">
        <v>32</v>
      </c>
      <c r="J5" s="177" t="s">
        <v>31</v>
      </c>
      <c r="K5" s="177" t="s">
        <v>33</v>
      </c>
      <c r="L5" s="177" t="s">
        <v>31</v>
      </c>
      <c r="M5" s="179" t="s">
        <v>32</v>
      </c>
      <c r="N5" s="179" t="s">
        <v>31</v>
      </c>
      <c r="O5" s="179" t="s">
        <v>32</v>
      </c>
      <c r="P5" s="12" t="s">
        <v>31</v>
      </c>
      <c r="Q5" s="179" t="s">
        <v>32</v>
      </c>
      <c r="R5" s="12" t="s">
        <v>31</v>
      </c>
      <c r="S5" s="13" t="s">
        <v>34</v>
      </c>
      <c r="T5" s="13" t="s">
        <v>35</v>
      </c>
      <c r="U5" s="177" t="s">
        <v>34</v>
      </c>
      <c r="V5" s="177" t="s">
        <v>35</v>
      </c>
      <c r="W5" s="179" t="s">
        <v>36</v>
      </c>
      <c r="X5" s="179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0</v>
      </c>
      <c r="AB6" s="347">
        <v>1</v>
      </c>
      <c r="AC6" s="349">
        <v>0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52</v>
      </c>
      <c r="AB8" s="28">
        <v>88</v>
      </c>
      <c r="AC8" s="29">
        <v>2.3300000000000001E-2</v>
      </c>
      <c r="AD8" s="30">
        <v>4.0000000000000001E-3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52</v>
      </c>
      <c r="AB11" s="37">
        <f t="shared" si="1"/>
        <v>89</v>
      </c>
      <c r="AC11" s="38" t="s">
        <v>53</v>
      </c>
      <c r="AD11" s="39">
        <f>SUM(AD6:AD9)</f>
        <v>4.0000000000000001E-3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77" t="s">
        <v>30</v>
      </c>
      <c r="F15" s="177" t="s">
        <v>31</v>
      </c>
      <c r="G15" s="177" t="s">
        <v>30</v>
      </c>
      <c r="H15" s="177" t="s">
        <v>31</v>
      </c>
      <c r="I15" s="177" t="s">
        <v>32</v>
      </c>
      <c r="J15" s="177" t="s">
        <v>31</v>
      </c>
      <c r="K15" s="177" t="s">
        <v>32</v>
      </c>
      <c r="L15" s="42" t="s">
        <v>31</v>
      </c>
      <c r="M15" s="179" t="s">
        <v>32</v>
      </c>
      <c r="N15" s="179" t="s">
        <v>31</v>
      </c>
      <c r="O15" s="179" t="s">
        <v>32</v>
      </c>
      <c r="P15" s="179" t="s">
        <v>31</v>
      </c>
      <c r="Q15" s="179" t="s">
        <v>32</v>
      </c>
      <c r="R15" s="179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79" t="s">
        <v>36</v>
      </c>
      <c r="X15" s="179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19</v>
      </c>
      <c r="AB16" s="347">
        <v>22</v>
      </c>
      <c r="AC16" s="349">
        <v>0.1205</v>
      </c>
      <c r="AD16" s="351">
        <v>1.6E-2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78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78"/>
      <c r="X19" s="51"/>
      <c r="Y19" s="51"/>
      <c r="Z19" s="66"/>
      <c r="AA19" s="28">
        <v>86</v>
      </c>
      <c r="AB19" s="28">
        <v>81</v>
      </c>
      <c r="AC19" s="29">
        <v>3.6900000000000002E-2</v>
      </c>
      <c r="AD19" s="30">
        <v>9.5000000000000001E-2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105</v>
      </c>
      <c r="AB20" s="71">
        <f t="shared" si="3"/>
        <v>103</v>
      </c>
      <c r="AC20" s="72" t="s">
        <v>53</v>
      </c>
      <c r="AD20" s="73">
        <f>SUM(AD16:AD19)</f>
        <v>0.111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L25"/>
  <sheetViews>
    <sheetView zoomScale="85" zoomScaleNormal="85" workbookViewId="0">
      <pane xSplit="8" topLeftCell="Z1" activePane="topRight" state="frozen"/>
      <selection pane="topRight" activeCell="F7" sqref="F7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46233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74" t="s">
        <v>30</v>
      </c>
      <c r="F5" s="174" t="s">
        <v>31</v>
      </c>
      <c r="G5" s="174" t="s">
        <v>30</v>
      </c>
      <c r="H5" s="174" t="s">
        <v>31</v>
      </c>
      <c r="I5" s="174" t="s">
        <v>32</v>
      </c>
      <c r="J5" s="174" t="s">
        <v>31</v>
      </c>
      <c r="K5" s="174" t="s">
        <v>33</v>
      </c>
      <c r="L5" s="174" t="s">
        <v>31</v>
      </c>
      <c r="M5" s="176" t="s">
        <v>32</v>
      </c>
      <c r="N5" s="176" t="s">
        <v>31</v>
      </c>
      <c r="O5" s="176" t="s">
        <v>32</v>
      </c>
      <c r="P5" s="12" t="s">
        <v>31</v>
      </c>
      <c r="Q5" s="176" t="s">
        <v>32</v>
      </c>
      <c r="R5" s="12" t="s">
        <v>31</v>
      </c>
      <c r="S5" s="13" t="s">
        <v>34</v>
      </c>
      <c r="T5" s="13" t="s">
        <v>35</v>
      </c>
      <c r="U5" s="174" t="s">
        <v>34</v>
      </c>
      <c r="V5" s="174" t="s">
        <v>35</v>
      </c>
      <c r="W5" s="176" t="s">
        <v>36</v>
      </c>
      <c r="X5" s="176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26</v>
      </c>
      <c r="AB6" s="347">
        <v>33</v>
      </c>
      <c r="AC6" s="349">
        <v>1.9900000000000001E-2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72</v>
      </c>
      <c r="AB8" s="28">
        <v>69</v>
      </c>
      <c r="AC8" s="29">
        <v>4.0599999999999997E-2</v>
      </c>
      <c r="AD8" s="30">
        <v>4.0000000000000001E-3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98</v>
      </c>
      <c r="AB11" s="37">
        <f t="shared" si="1"/>
        <v>102</v>
      </c>
      <c r="AC11" s="38" t="s">
        <v>53</v>
      </c>
      <c r="AD11" s="39">
        <f>SUM(AD6:AD9)</f>
        <v>4.0000000000000001E-3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74" t="s">
        <v>30</v>
      </c>
      <c r="F15" s="174" t="s">
        <v>31</v>
      </c>
      <c r="G15" s="174" t="s">
        <v>30</v>
      </c>
      <c r="H15" s="174" t="s">
        <v>31</v>
      </c>
      <c r="I15" s="174" t="s">
        <v>32</v>
      </c>
      <c r="J15" s="174" t="s">
        <v>31</v>
      </c>
      <c r="K15" s="174" t="s">
        <v>32</v>
      </c>
      <c r="L15" s="42" t="s">
        <v>31</v>
      </c>
      <c r="M15" s="176" t="s">
        <v>32</v>
      </c>
      <c r="N15" s="176" t="s">
        <v>31</v>
      </c>
      <c r="O15" s="176" t="s">
        <v>32</v>
      </c>
      <c r="P15" s="176" t="s">
        <v>31</v>
      </c>
      <c r="Q15" s="176" t="s">
        <v>32</v>
      </c>
      <c r="R15" s="176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76" t="s">
        <v>36</v>
      </c>
      <c r="X15" s="176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47</v>
      </c>
      <c r="AB16" s="347">
        <v>47</v>
      </c>
      <c r="AC16" s="349">
        <v>4.7699999999999999E-2</v>
      </c>
      <c r="AD16" s="351">
        <v>1.7999999999999999E-2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75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75"/>
      <c r="X19" s="51"/>
      <c r="Y19" s="51"/>
      <c r="Z19" s="66"/>
      <c r="AA19" s="28">
        <v>92</v>
      </c>
      <c r="AB19" s="28">
        <v>66</v>
      </c>
      <c r="AC19" s="29">
        <v>5.9200000000000003E-2</v>
      </c>
      <c r="AD19" s="30">
        <v>0.10199999999999999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139</v>
      </c>
      <c r="AB20" s="71">
        <f t="shared" si="3"/>
        <v>113</v>
      </c>
      <c r="AC20" s="72" t="s">
        <v>53</v>
      </c>
      <c r="AD20" s="73">
        <f>SUM(AD16:AD19)</f>
        <v>0.12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L25"/>
  <sheetViews>
    <sheetView topLeftCell="A16" zoomScale="85" zoomScaleNormal="85" workbookViewId="0">
      <pane xSplit="8" topLeftCell="Z1" activePane="topRight" state="frozen"/>
      <selection pane="topRight" activeCell="AD16" sqref="AD16:AD17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46232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71" t="s">
        <v>30</v>
      </c>
      <c r="F5" s="171" t="s">
        <v>31</v>
      </c>
      <c r="G5" s="171" t="s">
        <v>30</v>
      </c>
      <c r="H5" s="171" t="s">
        <v>31</v>
      </c>
      <c r="I5" s="171" t="s">
        <v>32</v>
      </c>
      <c r="J5" s="171" t="s">
        <v>31</v>
      </c>
      <c r="K5" s="171" t="s">
        <v>33</v>
      </c>
      <c r="L5" s="171" t="s">
        <v>31</v>
      </c>
      <c r="M5" s="173" t="s">
        <v>32</v>
      </c>
      <c r="N5" s="173" t="s">
        <v>31</v>
      </c>
      <c r="O5" s="173" t="s">
        <v>32</v>
      </c>
      <c r="P5" s="12" t="s">
        <v>31</v>
      </c>
      <c r="Q5" s="173" t="s">
        <v>32</v>
      </c>
      <c r="R5" s="12" t="s">
        <v>31</v>
      </c>
      <c r="S5" s="13" t="s">
        <v>34</v>
      </c>
      <c r="T5" s="13" t="s">
        <v>35</v>
      </c>
      <c r="U5" s="171" t="s">
        <v>34</v>
      </c>
      <c r="V5" s="171" t="s">
        <v>35</v>
      </c>
      <c r="W5" s="173" t="s">
        <v>36</v>
      </c>
      <c r="X5" s="173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54</v>
      </c>
      <c r="AB6" s="347">
        <v>54</v>
      </c>
      <c r="AC6" s="349">
        <v>5.11E-2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87</v>
      </c>
      <c r="AB8" s="28">
        <v>91</v>
      </c>
      <c r="AC8" s="29">
        <v>5.8900000000000001E-2</v>
      </c>
      <c r="AD8" s="30">
        <v>1.6E-2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141</v>
      </c>
      <c r="AB11" s="37">
        <f t="shared" si="1"/>
        <v>145</v>
      </c>
      <c r="AC11" s="38" t="s">
        <v>53</v>
      </c>
      <c r="AD11" s="39">
        <f>SUM(AD6:AD9)</f>
        <v>1.6E-2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71" t="s">
        <v>30</v>
      </c>
      <c r="F15" s="171" t="s">
        <v>31</v>
      </c>
      <c r="G15" s="171" t="s">
        <v>30</v>
      </c>
      <c r="H15" s="171" t="s">
        <v>31</v>
      </c>
      <c r="I15" s="171" t="s">
        <v>32</v>
      </c>
      <c r="J15" s="171" t="s">
        <v>31</v>
      </c>
      <c r="K15" s="171" t="s">
        <v>32</v>
      </c>
      <c r="L15" s="42" t="s">
        <v>31</v>
      </c>
      <c r="M15" s="173" t="s">
        <v>32</v>
      </c>
      <c r="N15" s="173" t="s">
        <v>31</v>
      </c>
      <c r="O15" s="173" t="s">
        <v>32</v>
      </c>
      <c r="P15" s="173" t="s">
        <v>31</v>
      </c>
      <c r="Q15" s="173" t="s">
        <v>32</v>
      </c>
      <c r="R15" s="173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73" t="s">
        <v>36</v>
      </c>
      <c r="X15" s="173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57</v>
      </c>
      <c r="AB16" s="347">
        <v>58</v>
      </c>
      <c r="AC16" s="349">
        <v>8.2699999999999996E-2</v>
      </c>
      <c r="AD16" s="351">
        <v>2.7E-2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72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72"/>
      <c r="X19" s="51"/>
      <c r="Y19" s="51"/>
      <c r="Z19" s="66"/>
      <c r="AA19" s="28">
        <v>81</v>
      </c>
      <c r="AB19" s="28">
        <v>68</v>
      </c>
      <c r="AC19" s="29">
        <v>5.8900000000000001E-2</v>
      </c>
      <c r="AD19" s="30">
        <v>0.105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138</v>
      </c>
      <c r="AB20" s="71">
        <f t="shared" si="3"/>
        <v>126</v>
      </c>
      <c r="AC20" s="72" t="s">
        <v>53</v>
      </c>
      <c r="AD20" s="73">
        <f>SUM(AD16:AD19)</f>
        <v>0.13200000000000001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L25"/>
  <sheetViews>
    <sheetView zoomScale="85" zoomScaleNormal="85" workbookViewId="0">
      <pane xSplit="8" topLeftCell="AA1" activePane="topRight" state="frozen"/>
      <selection pane="topRight" activeCell="G27" sqref="G27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46231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68" t="s">
        <v>30</v>
      </c>
      <c r="F5" s="168" t="s">
        <v>31</v>
      </c>
      <c r="G5" s="168" t="s">
        <v>30</v>
      </c>
      <c r="H5" s="168" t="s">
        <v>31</v>
      </c>
      <c r="I5" s="168" t="s">
        <v>32</v>
      </c>
      <c r="J5" s="168" t="s">
        <v>31</v>
      </c>
      <c r="K5" s="168" t="s">
        <v>33</v>
      </c>
      <c r="L5" s="168" t="s">
        <v>31</v>
      </c>
      <c r="M5" s="170" t="s">
        <v>32</v>
      </c>
      <c r="N5" s="170" t="s">
        <v>31</v>
      </c>
      <c r="O5" s="170" t="s">
        <v>32</v>
      </c>
      <c r="P5" s="12" t="s">
        <v>31</v>
      </c>
      <c r="Q5" s="170" t="s">
        <v>32</v>
      </c>
      <c r="R5" s="12" t="s">
        <v>31</v>
      </c>
      <c r="S5" s="13" t="s">
        <v>34</v>
      </c>
      <c r="T5" s="13" t="s">
        <v>35</v>
      </c>
      <c r="U5" s="168" t="s">
        <v>34</v>
      </c>
      <c r="V5" s="168" t="s">
        <v>35</v>
      </c>
      <c r="W5" s="170" t="s">
        <v>36</v>
      </c>
      <c r="X5" s="170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74</v>
      </c>
      <c r="AB6" s="347">
        <v>68</v>
      </c>
      <c r="AC6" s="349">
        <v>7.9399999999999998E-2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81</v>
      </c>
      <c r="AB8" s="28">
        <v>5.05</v>
      </c>
      <c r="AC8" s="29">
        <v>4.48E-2</v>
      </c>
      <c r="AD8" s="30">
        <v>2.4E-2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155</v>
      </c>
      <c r="AB11" s="37">
        <f t="shared" si="1"/>
        <v>73.05</v>
      </c>
      <c r="AC11" s="38" t="s">
        <v>53</v>
      </c>
      <c r="AD11" s="39">
        <f>SUM(AD6:AD9)</f>
        <v>2.4E-2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68" t="s">
        <v>30</v>
      </c>
      <c r="F15" s="168" t="s">
        <v>31</v>
      </c>
      <c r="G15" s="168" t="s">
        <v>30</v>
      </c>
      <c r="H15" s="168" t="s">
        <v>31</v>
      </c>
      <c r="I15" s="168" t="s">
        <v>32</v>
      </c>
      <c r="J15" s="168" t="s">
        <v>31</v>
      </c>
      <c r="K15" s="168" t="s">
        <v>32</v>
      </c>
      <c r="L15" s="42" t="s">
        <v>31</v>
      </c>
      <c r="M15" s="170" t="s">
        <v>32</v>
      </c>
      <c r="N15" s="170" t="s">
        <v>31</v>
      </c>
      <c r="O15" s="170" t="s">
        <v>32</v>
      </c>
      <c r="P15" s="170" t="s">
        <v>31</v>
      </c>
      <c r="Q15" s="170" t="s">
        <v>32</v>
      </c>
      <c r="R15" s="170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70" t="s">
        <v>36</v>
      </c>
      <c r="X15" s="170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73</v>
      </c>
      <c r="AB16" s="347">
        <v>72</v>
      </c>
      <c r="AC16" s="349">
        <v>9.6799999999999997E-2</v>
      </c>
      <c r="AD16" s="351">
        <v>1.9E-2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69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69"/>
      <c r="X19" s="51"/>
      <c r="Y19" s="51"/>
      <c r="Z19" s="66"/>
      <c r="AA19" s="28">
        <v>50</v>
      </c>
      <c r="AB19" s="28">
        <v>59</v>
      </c>
      <c r="AC19" s="29">
        <v>2.7900000000000001E-2</v>
      </c>
      <c r="AD19" s="30">
        <v>0.114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123</v>
      </c>
      <c r="AB20" s="71">
        <f t="shared" si="3"/>
        <v>131</v>
      </c>
      <c r="AC20" s="72" t="s">
        <v>53</v>
      </c>
      <c r="AD20" s="73">
        <f>SUM(AD16:AD19)</f>
        <v>0.13300000000000001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L25"/>
  <sheetViews>
    <sheetView zoomScale="85" zoomScaleNormal="85" workbookViewId="0">
      <pane xSplit="8" topLeftCell="AA1" activePane="topRight" state="frozen"/>
      <selection pane="topRight" activeCell="F6" sqref="F6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46230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65" t="s">
        <v>30</v>
      </c>
      <c r="F5" s="165" t="s">
        <v>31</v>
      </c>
      <c r="G5" s="165" t="s">
        <v>30</v>
      </c>
      <c r="H5" s="165" t="s">
        <v>31</v>
      </c>
      <c r="I5" s="165" t="s">
        <v>32</v>
      </c>
      <c r="J5" s="165" t="s">
        <v>31</v>
      </c>
      <c r="K5" s="165" t="s">
        <v>33</v>
      </c>
      <c r="L5" s="165" t="s">
        <v>31</v>
      </c>
      <c r="M5" s="167" t="s">
        <v>32</v>
      </c>
      <c r="N5" s="167" t="s">
        <v>31</v>
      </c>
      <c r="O5" s="167" t="s">
        <v>32</v>
      </c>
      <c r="P5" s="12" t="s">
        <v>31</v>
      </c>
      <c r="Q5" s="167" t="s">
        <v>32</v>
      </c>
      <c r="R5" s="12" t="s">
        <v>31</v>
      </c>
      <c r="S5" s="13" t="s">
        <v>34</v>
      </c>
      <c r="T5" s="13" t="s">
        <v>35</v>
      </c>
      <c r="U5" s="165" t="s">
        <v>34</v>
      </c>
      <c r="V5" s="165" t="s">
        <v>35</v>
      </c>
      <c r="W5" s="167" t="s">
        <v>36</v>
      </c>
      <c r="X5" s="167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36</v>
      </c>
      <c r="AB6" s="347">
        <v>36</v>
      </c>
      <c r="AC6" s="349">
        <v>3.3599999999999998E-2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58</v>
      </c>
      <c r="AB8" s="28">
        <v>53</v>
      </c>
      <c r="AC8" s="29">
        <v>4.48E-2</v>
      </c>
      <c r="AD8" s="30">
        <v>2.4E-2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94</v>
      </c>
      <c r="AB11" s="37">
        <f t="shared" si="1"/>
        <v>89</v>
      </c>
      <c r="AC11" s="38" t="s">
        <v>53</v>
      </c>
      <c r="AD11" s="39">
        <f>SUM(AD6:AD9)</f>
        <v>2.4E-2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65" t="s">
        <v>30</v>
      </c>
      <c r="F15" s="165" t="s">
        <v>31</v>
      </c>
      <c r="G15" s="165" t="s">
        <v>30</v>
      </c>
      <c r="H15" s="165" t="s">
        <v>31</v>
      </c>
      <c r="I15" s="165" t="s">
        <v>32</v>
      </c>
      <c r="J15" s="165" t="s">
        <v>31</v>
      </c>
      <c r="K15" s="165" t="s">
        <v>32</v>
      </c>
      <c r="L15" s="42" t="s">
        <v>31</v>
      </c>
      <c r="M15" s="167" t="s">
        <v>32</v>
      </c>
      <c r="N15" s="167" t="s">
        <v>31</v>
      </c>
      <c r="O15" s="167" t="s">
        <v>32</v>
      </c>
      <c r="P15" s="167" t="s">
        <v>31</v>
      </c>
      <c r="Q15" s="167" t="s">
        <v>32</v>
      </c>
      <c r="R15" s="167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67" t="s">
        <v>36</v>
      </c>
      <c r="X15" s="167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66</v>
      </c>
      <c r="AB16" s="347">
        <v>68</v>
      </c>
      <c r="AC16" s="349">
        <v>6.93E-2</v>
      </c>
      <c r="AD16" s="351">
        <v>0.11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66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66"/>
      <c r="X19" s="51"/>
      <c r="Y19" s="51"/>
      <c r="Z19" s="66"/>
      <c r="AA19" s="28">
        <v>102</v>
      </c>
      <c r="AB19" s="28">
        <v>113</v>
      </c>
      <c r="AC19" s="29">
        <v>5.91E-2</v>
      </c>
      <c r="AD19" s="30">
        <v>0.121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168</v>
      </c>
      <c r="AB20" s="71">
        <f t="shared" si="3"/>
        <v>181</v>
      </c>
      <c r="AC20" s="72" t="s">
        <v>53</v>
      </c>
      <c r="AD20" s="73">
        <f>SUM(AD16:AD19)</f>
        <v>0.23099999999999998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L25"/>
  <sheetViews>
    <sheetView zoomScale="85" zoomScaleNormal="85" workbookViewId="0">
      <pane xSplit="8" topLeftCell="AA1" activePane="topRight" state="frozen"/>
      <selection pane="topRight" activeCell="G2" sqref="G2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46229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62" t="s">
        <v>30</v>
      </c>
      <c r="F5" s="162" t="s">
        <v>31</v>
      </c>
      <c r="G5" s="162" t="s">
        <v>30</v>
      </c>
      <c r="H5" s="162" t="s">
        <v>31</v>
      </c>
      <c r="I5" s="162" t="s">
        <v>32</v>
      </c>
      <c r="J5" s="162" t="s">
        <v>31</v>
      </c>
      <c r="K5" s="162" t="s">
        <v>33</v>
      </c>
      <c r="L5" s="162" t="s">
        <v>31</v>
      </c>
      <c r="M5" s="164" t="s">
        <v>32</v>
      </c>
      <c r="N5" s="164" t="s">
        <v>31</v>
      </c>
      <c r="O5" s="164" t="s">
        <v>32</v>
      </c>
      <c r="P5" s="12" t="s">
        <v>31</v>
      </c>
      <c r="Q5" s="164" t="s">
        <v>32</v>
      </c>
      <c r="R5" s="12" t="s">
        <v>31</v>
      </c>
      <c r="S5" s="13" t="s">
        <v>34</v>
      </c>
      <c r="T5" s="13" t="s">
        <v>35</v>
      </c>
      <c r="U5" s="162" t="s">
        <v>34</v>
      </c>
      <c r="V5" s="162" t="s">
        <v>35</v>
      </c>
      <c r="W5" s="164" t="s">
        <v>36</v>
      </c>
      <c r="X5" s="164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79</v>
      </c>
      <c r="AB6" s="347">
        <v>89</v>
      </c>
      <c r="AC6" s="349">
        <v>4.6699999999999998E-2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0</v>
      </c>
      <c r="AB8" s="28">
        <v>27</v>
      </c>
      <c r="AC8" s="29">
        <v>0.14699999999999999</v>
      </c>
      <c r="AD8" s="30">
        <v>8.0000000000000002E-3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79</v>
      </c>
      <c r="AB11" s="37">
        <f t="shared" si="1"/>
        <v>116</v>
      </c>
      <c r="AC11" s="38" t="s">
        <v>53</v>
      </c>
      <c r="AD11" s="39">
        <f>SUM(AD6:AD9)</f>
        <v>8.0000000000000002E-3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62" t="s">
        <v>30</v>
      </c>
      <c r="F15" s="162" t="s">
        <v>31</v>
      </c>
      <c r="G15" s="162" t="s">
        <v>30</v>
      </c>
      <c r="H15" s="162" t="s">
        <v>31</v>
      </c>
      <c r="I15" s="162" t="s">
        <v>32</v>
      </c>
      <c r="J15" s="162" t="s">
        <v>31</v>
      </c>
      <c r="K15" s="162" t="s">
        <v>32</v>
      </c>
      <c r="L15" s="42" t="s">
        <v>31</v>
      </c>
      <c r="M15" s="164" t="s">
        <v>32</v>
      </c>
      <c r="N15" s="164" t="s">
        <v>31</v>
      </c>
      <c r="O15" s="164" t="s">
        <v>32</v>
      </c>
      <c r="P15" s="164" t="s">
        <v>31</v>
      </c>
      <c r="Q15" s="164" t="s">
        <v>32</v>
      </c>
      <c r="R15" s="164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64" t="s">
        <v>36</v>
      </c>
      <c r="X15" s="164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83</v>
      </c>
      <c r="AB16" s="347">
        <v>78</v>
      </c>
      <c r="AC16" s="349">
        <v>8.0799999999999997E-2</v>
      </c>
      <c r="AD16" s="351">
        <v>0.11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63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63"/>
      <c r="X19" s="51"/>
      <c r="Y19" s="51"/>
      <c r="Z19" s="66"/>
      <c r="AA19" s="28">
        <v>0</v>
      </c>
      <c r="AB19" s="28">
        <v>0</v>
      </c>
      <c r="AC19" s="29">
        <v>0</v>
      </c>
      <c r="AD19" s="30">
        <v>0.13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83</v>
      </c>
      <c r="AB20" s="71">
        <f t="shared" si="3"/>
        <v>78</v>
      </c>
      <c r="AC20" s="72" t="s">
        <v>53</v>
      </c>
      <c r="AD20" s="73">
        <f>SUM(AD16:AD19)</f>
        <v>0.24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L25"/>
  <sheetViews>
    <sheetView zoomScale="85" zoomScaleNormal="85" workbookViewId="0">
      <pane xSplit="8" topLeftCell="AA1" activePane="topRight" state="frozen"/>
      <selection pane="topRight" activeCell="B2" sqref="B2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46228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62" t="s">
        <v>30</v>
      </c>
      <c r="F5" s="162" t="s">
        <v>31</v>
      </c>
      <c r="G5" s="162" t="s">
        <v>30</v>
      </c>
      <c r="H5" s="162" t="s">
        <v>31</v>
      </c>
      <c r="I5" s="162" t="s">
        <v>32</v>
      </c>
      <c r="J5" s="162" t="s">
        <v>31</v>
      </c>
      <c r="K5" s="162" t="s">
        <v>33</v>
      </c>
      <c r="L5" s="162" t="s">
        <v>31</v>
      </c>
      <c r="M5" s="164" t="s">
        <v>32</v>
      </c>
      <c r="N5" s="164" t="s">
        <v>31</v>
      </c>
      <c r="O5" s="164" t="s">
        <v>32</v>
      </c>
      <c r="P5" s="12" t="s">
        <v>31</v>
      </c>
      <c r="Q5" s="164" t="s">
        <v>32</v>
      </c>
      <c r="R5" s="12" t="s">
        <v>31</v>
      </c>
      <c r="S5" s="13" t="s">
        <v>34</v>
      </c>
      <c r="T5" s="13" t="s">
        <v>35</v>
      </c>
      <c r="U5" s="162" t="s">
        <v>34</v>
      </c>
      <c r="V5" s="162" t="s">
        <v>35</v>
      </c>
      <c r="W5" s="164" t="s">
        <v>36</v>
      </c>
      <c r="X5" s="164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57</v>
      </c>
      <c r="AB6" s="347">
        <v>52</v>
      </c>
      <c r="AC6" s="349">
        <v>2.9899999999999999E-2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58</v>
      </c>
      <c r="AB8" s="28">
        <v>30</v>
      </c>
      <c r="AC8" s="29">
        <v>5.7099999999999998E-2</v>
      </c>
      <c r="AD8" s="30">
        <v>8.0000000000000002E-3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115</v>
      </c>
      <c r="AB11" s="37">
        <f t="shared" si="1"/>
        <v>82</v>
      </c>
      <c r="AC11" s="38" t="s">
        <v>53</v>
      </c>
      <c r="AD11" s="39">
        <f>SUM(AD6:AD9)</f>
        <v>8.0000000000000002E-3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62" t="s">
        <v>30</v>
      </c>
      <c r="F15" s="162" t="s">
        <v>31</v>
      </c>
      <c r="G15" s="162" t="s">
        <v>30</v>
      </c>
      <c r="H15" s="162" t="s">
        <v>31</v>
      </c>
      <c r="I15" s="162" t="s">
        <v>32</v>
      </c>
      <c r="J15" s="162" t="s">
        <v>31</v>
      </c>
      <c r="K15" s="162" t="s">
        <v>32</v>
      </c>
      <c r="L15" s="42" t="s">
        <v>31</v>
      </c>
      <c r="M15" s="164" t="s">
        <v>32</v>
      </c>
      <c r="N15" s="164" t="s">
        <v>31</v>
      </c>
      <c r="O15" s="164" t="s">
        <v>32</v>
      </c>
      <c r="P15" s="164" t="s">
        <v>31</v>
      </c>
      <c r="Q15" s="164" t="s">
        <v>32</v>
      </c>
      <c r="R15" s="164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64" t="s">
        <v>36</v>
      </c>
      <c r="X15" s="164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149</v>
      </c>
      <c r="AB16" s="347">
        <v>141</v>
      </c>
      <c r="AC16" s="349">
        <v>9.2499999999999999E-2</v>
      </c>
      <c r="AD16" s="351">
        <v>0.01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63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63"/>
      <c r="X19" s="51"/>
      <c r="Y19" s="51"/>
      <c r="Z19" s="66"/>
      <c r="AA19" s="28">
        <v>123</v>
      </c>
      <c r="AB19" s="28">
        <v>121</v>
      </c>
      <c r="AC19" s="29">
        <v>7.1300000000000002E-2</v>
      </c>
      <c r="AD19" s="30">
        <v>6.5000000000000002E-2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272</v>
      </c>
      <c r="AB20" s="71">
        <f t="shared" si="3"/>
        <v>262</v>
      </c>
      <c r="AC20" s="72" t="s">
        <v>53</v>
      </c>
      <c r="AD20" s="73">
        <f>SUM(AD16:AD19)</f>
        <v>7.4999999999999997E-2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L25"/>
  <sheetViews>
    <sheetView zoomScale="85" zoomScaleNormal="85" workbookViewId="0">
      <pane xSplit="8" topLeftCell="AA1" activePane="topRight" state="frozen"/>
      <selection pane="topRight" activeCell="AE25" sqref="AE25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46227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59" t="s">
        <v>30</v>
      </c>
      <c r="F5" s="159" t="s">
        <v>31</v>
      </c>
      <c r="G5" s="159" t="s">
        <v>30</v>
      </c>
      <c r="H5" s="159" t="s">
        <v>31</v>
      </c>
      <c r="I5" s="159" t="s">
        <v>32</v>
      </c>
      <c r="J5" s="159" t="s">
        <v>31</v>
      </c>
      <c r="K5" s="159" t="s">
        <v>33</v>
      </c>
      <c r="L5" s="159" t="s">
        <v>31</v>
      </c>
      <c r="M5" s="161" t="s">
        <v>32</v>
      </c>
      <c r="N5" s="161" t="s">
        <v>31</v>
      </c>
      <c r="O5" s="161" t="s">
        <v>32</v>
      </c>
      <c r="P5" s="12" t="s">
        <v>31</v>
      </c>
      <c r="Q5" s="161" t="s">
        <v>32</v>
      </c>
      <c r="R5" s="12" t="s">
        <v>31</v>
      </c>
      <c r="S5" s="13" t="s">
        <v>34</v>
      </c>
      <c r="T5" s="13" t="s">
        <v>35</v>
      </c>
      <c r="U5" s="159" t="s">
        <v>34</v>
      </c>
      <c r="V5" s="159" t="s">
        <v>35</v>
      </c>
      <c r="W5" s="161" t="s">
        <v>36</v>
      </c>
      <c r="X5" s="161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42</v>
      </c>
      <c r="AB6" s="347">
        <v>35</v>
      </c>
      <c r="AC6" s="349">
        <v>6.1899999999999997E-2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66</v>
      </c>
      <c r="AB8" s="28">
        <v>58</v>
      </c>
      <c r="AC8" s="29">
        <v>0.14699999999999999</v>
      </c>
      <c r="AD8" s="30">
        <v>8.0000000000000002E-3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108</v>
      </c>
      <c r="AB11" s="37">
        <f t="shared" si="1"/>
        <v>93</v>
      </c>
      <c r="AC11" s="38" t="s">
        <v>53</v>
      </c>
      <c r="AD11" s="39">
        <f>SUM(AD6:AD9)</f>
        <v>8.0000000000000002E-3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59" t="s">
        <v>30</v>
      </c>
      <c r="F15" s="159" t="s">
        <v>31</v>
      </c>
      <c r="G15" s="159" t="s">
        <v>30</v>
      </c>
      <c r="H15" s="159" t="s">
        <v>31</v>
      </c>
      <c r="I15" s="159" t="s">
        <v>32</v>
      </c>
      <c r="J15" s="159" t="s">
        <v>31</v>
      </c>
      <c r="K15" s="159" t="s">
        <v>32</v>
      </c>
      <c r="L15" s="42" t="s">
        <v>31</v>
      </c>
      <c r="M15" s="161" t="s">
        <v>32</v>
      </c>
      <c r="N15" s="161" t="s">
        <v>31</v>
      </c>
      <c r="O15" s="161" t="s">
        <v>32</v>
      </c>
      <c r="P15" s="161" t="s">
        <v>31</v>
      </c>
      <c r="Q15" s="161" t="s">
        <v>32</v>
      </c>
      <c r="R15" s="161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61" t="s">
        <v>36</v>
      </c>
      <c r="X15" s="161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108</v>
      </c>
      <c r="AB16" s="347">
        <v>117</v>
      </c>
      <c r="AC16" s="349">
        <v>7.3200000000000001E-2</v>
      </c>
      <c r="AD16" s="351">
        <v>0.01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60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60"/>
      <c r="X19" s="51"/>
      <c r="Y19" s="51"/>
      <c r="Z19" s="66"/>
      <c r="AA19" s="28">
        <v>88</v>
      </c>
      <c r="AB19" s="28">
        <v>89</v>
      </c>
      <c r="AC19" s="29">
        <v>6.4799999999999996E-2</v>
      </c>
      <c r="AD19" s="30">
        <v>6.5000000000000002E-2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196</v>
      </c>
      <c r="AB20" s="71">
        <f t="shared" si="3"/>
        <v>206</v>
      </c>
      <c r="AC20" s="72" t="s">
        <v>53</v>
      </c>
      <c r="AD20" s="73">
        <f>SUM(AD16:AD19)</f>
        <v>7.4999999999999997E-2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L25"/>
  <sheetViews>
    <sheetView zoomScale="85" zoomScaleNormal="85" workbookViewId="0">
      <pane xSplit="8" topLeftCell="AA1" activePane="topRight" state="frozen"/>
      <selection pane="topRight" activeCell="AD16" sqref="AD16:AD17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46226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56" t="s">
        <v>30</v>
      </c>
      <c r="F5" s="156" t="s">
        <v>31</v>
      </c>
      <c r="G5" s="156" t="s">
        <v>30</v>
      </c>
      <c r="H5" s="156" t="s">
        <v>31</v>
      </c>
      <c r="I5" s="156" t="s">
        <v>32</v>
      </c>
      <c r="J5" s="156" t="s">
        <v>31</v>
      </c>
      <c r="K5" s="156" t="s">
        <v>33</v>
      </c>
      <c r="L5" s="156" t="s">
        <v>31</v>
      </c>
      <c r="M5" s="158" t="s">
        <v>32</v>
      </c>
      <c r="N5" s="158" t="s">
        <v>31</v>
      </c>
      <c r="O5" s="158" t="s">
        <v>32</v>
      </c>
      <c r="P5" s="12" t="s">
        <v>31</v>
      </c>
      <c r="Q5" s="158" t="s">
        <v>32</v>
      </c>
      <c r="R5" s="12" t="s">
        <v>31</v>
      </c>
      <c r="S5" s="13" t="s">
        <v>34</v>
      </c>
      <c r="T5" s="13" t="s">
        <v>35</v>
      </c>
      <c r="U5" s="156" t="s">
        <v>34</v>
      </c>
      <c r="V5" s="156" t="s">
        <v>35</v>
      </c>
      <c r="W5" s="158" t="s">
        <v>36</v>
      </c>
      <c r="X5" s="158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49</v>
      </c>
      <c r="AB6" s="347">
        <v>52</v>
      </c>
      <c r="AC6" s="349" t="s">
        <v>70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38</v>
      </c>
      <c r="AB8" s="28">
        <v>36</v>
      </c>
      <c r="AC8" s="29">
        <v>7.5300000000000006E-2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87</v>
      </c>
      <c r="AB11" s="37">
        <f t="shared" si="1"/>
        <v>88</v>
      </c>
      <c r="AC11" s="38" t="s">
        <v>53</v>
      </c>
      <c r="AD11" s="39">
        <f>SUM(AD6:AD9)</f>
        <v>0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56" t="s">
        <v>30</v>
      </c>
      <c r="F15" s="156" t="s">
        <v>31</v>
      </c>
      <c r="G15" s="156" t="s">
        <v>30</v>
      </c>
      <c r="H15" s="156" t="s">
        <v>31</v>
      </c>
      <c r="I15" s="156" t="s">
        <v>32</v>
      </c>
      <c r="J15" s="156" t="s">
        <v>31</v>
      </c>
      <c r="K15" s="156" t="s">
        <v>32</v>
      </c>
      <c r="L15" s="42" t="s">
        <v>31</v>
      </c>
      <c r="M15" s="158" t="s">
        <v>32</v>
      </c>
      <c r="N15" s="158" t="s">
        <v>31</v>
      </c>
      <c r="O15" s="158" t="s">
        <v>32</v>
      </c>
      <c r="P15" s="158" t="s">
        <v>31</v>
      </c>
      <c r="Q15" s="158" t="s">
        <v>32</v>
      </c>
      <c r="R15" s="158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58" t="s">
        <v>36</v>
      </c>
      <c r="X15" s="158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35</v>
      </c>
      <c r="AB16" s="347">
        <v>44</v>
      </c>
      <c r="AC16" s="349">
        <v>0.11899999999999999</v>
      </c>
      <c r="AD16" s="351">
        <v>8.9999999999999993E-3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57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57"/>
      <c r="X19" s="51"/>
      <c r="Y19" s="51"/>
      <c r="Z19" s="66"/>
      <c r="AA19" s="28">
        <v>45</v>
      </c>
      <c r="AB19" s="28">
        <v>58</v>
      </c>
      <c r="AC19" s="29">
        <v>7.5300000000000006E-2</v>
      </c>
      <c r="AD19" s="30">
        <v>5.8999999999999997E-2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80</v>
      </c>
      <c r="AB20" s="71">
        <f t="shared" si="3"/>
        <v>102</v>
      </c>
      <c r="AC20" s="72" t="s">
        <v>71</v>
      </c>
      <c r="AD20" s="73">
        <f>SUM(AD16:AD19)</f>
        <v>6.7999999999999991E-2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L25"/>
  <sheetViews>
    <sheetView topLeftCell="A22" zoomScale="85" zoomScaleNormal="85" workbookViewId="0">
      <pane xSplit="8" topLeftCell="AA1" activePane="topRight" state="frozen"/>
      <selection pane="topRight" activeCell="AD19" sqref="AD19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46225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56" t="s">
        <v>30</v>
      </c>
      <c r="F5" s="156" t="s">
        <v>31</v>
      </c>
      <c r="G5" s="156" t="s">
        <v>30</v>
      </c>
      <c r="H5" s="156" t="s">
        <v>31</v>
      </c>
      <c r="I5" s="156" t="s">
        <v>32</v>
      </c>
      <c r="J5" s="156" t="s">
        <v>31</v>
      </c>
      <c r="K5" s="156" t="s">
        <v>33</v>
      </c>
      <c r="L5" s="156" t="s">
        <v>31</v>
      </c>
      <c r="M5" s="158" t="s">
        <v>32</v>
      </c>
      <c r="N5" s="158" t="s">
        <v>31</v>
      </c>
      <c r="O5" s="158" t="s">
        <v>32</v>
      </c>
      <c r="P5" s="12" t="s">
        <v>31</v>
      </c>
      <c r="Q5" s="158" t="s">
        <v>32</v>
      </c>
      <c r="R5" s="12" t="s">
        <v>31</v>
      </c>
      <c r="S5" s="13" t="s">
        <v>34</v>
      </c>
      <c r="T5" s="13" t="s">
        <v>35</v>
      </c>
      <c r="U5" s="156" t="s">
        <v>34</v>
      </c>
      <c r="V5" s="156" t="s">
        <v>35</v>
      </c>
      <c r="W5" s="158" t="s">
        <v>36</v>
      </c>
      <c r="X5" s="158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55</v>
      </c>
      <c r="AB6" s="347">
        <v>51</v>
      </c>
      <c r="AC6" s="349">
        <v>3.8100000000000002E-2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41</v>
      </c>
      <c r="AB8" s="28">
        <v>37</v>
      </c>
      <c r="AC8" s="29">
        <v>5.6899999999999999E-2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96</v>
      </c>
      <c r="AB11" s="37">
        <f t="shared" si="1"/>
        <v>88</v>
      </c>
      <c r="AC11" s="38" t="s">
        <v>53</v>
      </c>
      <c r="AD11" s="39">
        <f>SUM(AD6:AD9)</f>
        <v>0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56" t="s">
        <v>30</v>
      </c>
      <c r="F15" s="156" t="s">
        <v>31</v>
      </c>
      <c r="G15" s="156" t="s">
        <v>30</v>
      </c>
      <c r="H15" s="156" t="s">
        <v>31</v>
      </c>
      <c r="I15" s="156" t="s">
        <v>32</v>
      </c>
      <c r="J15" s="156" t="s">
        <v>31</v>
      </c>
      <c r="K15" s="156" t="s">
        <v>32</v>
      </c>
      <c r="L15" s="42" t="s">
        <v>31</v>
      </c>
      <c r="M15" s="158" t="s">
        <v>32</v>
      </c>
      <c r="N15" s="158" t="s">
        <v>31</v>
      </c>
      <c r="O15" s="158" t="s">
        <v>32</v>
      </c>
      <c r="P15" s="158" t="s">
        <v>31</v>
      </c>
      <c r="Q15" s="158" t="s">
        <v>32</v>
      </c>
      <c r="R15" s="158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58" t="s">
        <v>36</v>
      </c>
      <c r="X15" s="158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86</v>
      </c>
      <c r="AB16" s="347">
        <v>87</v>
      </c>
      <c r="AC16" s="349">
        <v>4.4999999999999998E-2</v>
      </c>
      <c r="AD16" s="351">
        <v>0.01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57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57"/>
      <c r="X19" s="51"/>
      <c r="Y19" s="51"/>
      <c r="Z19" s="66"/>
      <c r="AA19" s="28">
        <v>41</v>
      </c>
      <c r="AB19" s="28">
        <v>37</v>
      </c>
      <c r="AC19" s="29">
        <v>4.2299999999999997E-2</v>
      </c>
      <c r="AD19" s="30">
        <v>8.3000000000000004E-2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127</v>
      </c>
      <c r="AB20" s="71">
        <f t="shared" si="3"/>
        <v>124</v>
      </c>
      <c r="AC20" s="72"/>
      <c r="AD20" s="73">
        <f>SUM(AD16:AD19)</f>
        <v>9.2999999999999999E-2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L25"/>
  <sheetViews>
    <sheetView topLeftCell="A13" zoomScale="85" zoomScaleNormal="85" workbookViewId="0">
      <pane xSplit="8" topLeftCell="AA1" activePane="topRight" state="frozen"/>
      <selection pane="topRight" activeCell="AD16" sqref="AD16:AD17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46224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53" t="s">
        <v>30</v>
      </c>
      <c r="F5" s="153" t="s">
        <v>31</v>
      </c>
      <c r="G5" s="153" t="s">
        <v>30</v>
      </c>
      <c r="H5" s="153" t="s">
        <v>31</v>
      </c>
      <c r="I5" s="153" t="s">
        <v>32</v>
      </c>
      <c r="J5" s="153" t="s">
        <v>31</v>
      </c>
      <c r="K5" s="153" t="s">
        <v>33</v>
      </c>
      <c r="L5" s="153" t="s">
        <v>31</v>
      </c>
      <c r="M5" s="155" t="s">
        <v>32</v>
      </c>
      <c r="N5" s="155" t="s">
        <v>31</v>
      </c>
      <c r="O5" s="155" t="s">
        <v>32</v>
      </c>
      <c r="P5" s="12" t="s">
        <v>31</v>
      </c>
      <c r="Q5" s="155" t="s">
        <v>32</v>
      </c>
      <c r="R5" s="12" t="s">
        <v>31</v>
      </c>
      <c r="S5" s="13" t="s">
        <v>34</v>
      </c>
      <c r="T5" s="13" t="s">
        <v>35</v>
      </c>
      <c r="U5" s="153" t="s">
        <v>34</v>
      </c>
      <c r="V5" s="153" t="s">
        <v>35</v>
      </c>
      <c r="W5" s="155" t="s">
        <v>36</v>
      </c>
      <c r="X5" s="155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73</v>
      </c>
      <c r="AB6" s="347">
        <v>77</v>
      </c>
      <c r="AC6" s="349">
        <v>6.5199999999999994E-2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81</v>
      </c>
      <c r="AB8" s="28">
        <v>71</v>
      </c>
      <c r="AC8" s="29">
        <v>0.1071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154</v>
      </c>
      <c r="AB11" s="37">
        <f t="shared" si="1"/>
        <v>148</v>
      </c>
      <c r="AC11" s="38" t="s">
        <v>53</v>
      </c>
      <c r="AD11" s="39">
        <f>SUM(AD6:AD9)</f>
        <v>0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53" t="s">
        <v>30</v>
      </c>
      <c r="F15" s="153" t="s">
        <v>31</v>
      </c>
      <c r="G15" s="153" t="s">
        <v>30</v>
      </c>
      <c r="H15" s="153" t="s">
        <v>31</v>
      </c>
      <c r="I15" s="153" t="s">
        <v>32</v>
      </c>
      <c r="J15" s="153" t="s">
        <v>31</v>
      </c>
      <c r="K15" s="153" t="s">
        <v>32</v>
      </c>
      <c r="L15" s="42" t="s">
        <v>31</v>
      </c>
      <c r="M15" s="155" t="s">
        <v>32</v>
      </c>
      <c r="N15" s="155" t="s">
        <v>31</v>
      </c>
      <c r="O15" s="155" t="s">
        <v>32</v>
      </c>
      <c r="P15" s="155" t="s">
        <v>31</v>
      </c>
      <c r="Q15" s="155" t="s">
        <v>32</v>
      </c>
      <c r="R15" s="155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55" t="s">
        <v>36</v>
      </c>
      <c r="X15" s="155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65</v>
      </c>
      <c r="AB16" s="347">
        <v>67</v>
      </c>
      <c r="AC16" s="349">
        <v>4.4999999999999998E-2</v>
      </c>
      <c r="AD16" s="351">
        <v>0.01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54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54"/>
      <c r="X19" s="51"/>
      <c r="Y19" s="51"/>
      <c r="Z19" s="66"/>
      <c r="AA19" s="28">
        <v>61</v>
      </c>
      <c r="AB19" s="28">
        <v>71</v>
      </c>
      <c r="AC19" s="29">
        <v>4.2299999999999997E-2</v>
      </c>
      <c r="AD19" s="30">
        <v>0.105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126</v>
      </c>
      <c r="AB20" s="71">
        <f t="shared" si="3"/>
        <v>138</v>
      </c>
      <c r="AC20" s="72"/>
      <c r="AD20" s="73">
        <f>SUM(AD16:AD19)</f>
        <v>0.11499999999999999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5"/>
  <sheetViews>
    <sheetView topLeftCell="A13" zoomScale="85" zoomScaleNormal="85" workbookViewId="0">
      <pane xSplit="8" topLeftCell="AA1" activePane="topRight" state="frozen"/>
      <selection pane="topRight" activeCell="AD16" sqref="AD16:AD17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46223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50" t="s">
        <v>30</v>
      </c>
      <c r="F5" s="150" t="s">
        <v>31</v>
      </c>
      <c r="G5" s="150" t="s">
        <v>30</v>
      </c>
      <c r="H5" s="150" t="s">
        <v>31</v>
      </c>
      <c r="I5" s="150" t="s">
        <v>32</v>
      </c>
      <c r="J5" s="150" t="s">
        <v>31</v>
      </c>
      <c r="K5" s="150" t="s">
        <v>33</v>
      </c>
      <c r="L5" s="150" t="s">
        <v>31</v>
      </c>
      <c r="M5" s="152" t="s">
        <v>32</v>
      </c>
      <c r="N5" s="152" t="s">
        <v>31</v>
      </c>
      <c r="O5" s="152" t="s">
        <v>32</v>
      </c>
      <c r="P5" s="12" t="s">
        <v>31</v>
      </c>
      <c r="Q5" s="152" t="s">
        <v>32</v>
      </c>
      <c r="R5" s="12" t="s">
        <v>31</v>
      </c>
      <c r="S5" s="13" t="s">
        <v>34</v>
      </c>
      <c r="T5" s="13" t="s">
        <v>35</v>
      </c>
      <c r="U5" s="150" t="s">
        <v>34</v>
      </c>
      <c r="V5" s="150" t="s">
        <v>35</v>
      </c>
      <c r="W5" s="152" t="s">
        <v>36</v>
      </c>
      <c r="X5" s="152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57</v>
      </c>
      <c r="AB6" s="347">
        <v>55</v>
      </c>
      <c r="AC6" s="349">
        <v>8.5199999999999998E-2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42</v>
      </c>
      <c r="AB8" s="28">
        <v>43</v>
      </c>
      <c r="AC8" s="29">
        <v>3.6400000000000002E-2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99</v>
      </c>
      <c r="AB11" s="37">
        <f t="shared" si="1"/>
        <v>98</v>
      </c>
      <c r="AC11" s="38" t="s">
        <v>53</v>
      </c>
      <c r="AD11" s="39">
        <f>SUM(AD6:AD9)</f>
        <v>0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50" t="s">
        <v>30</v>
      </c>
      <c r="F15" s="150" t="s">
        <v>31</v>
      </c>
      <c r="G15" s="150" t="s">
        <v>30</v>
      </c>
      <c r="H15" s="150" t="s">
        <v>31</v>
      </c>
      <c r="I15" s="150" t="s">
        <v>32</v>
      </c>
      <c r="J15" s="150" t="s">
        <v>31</v>
      </c>
      <c r="K15" s="150" t="s">
        <v>32</v>
      </c>
      <c r="L15" s="42" t="s">
        <v>31</v>
      </c>
      <c r="M15" s="152" t="s">
        <v>32</v>
      </c>
      <c r="N15" s="152" t="s">
        <v>31</v>
      </c>
      <c r="O15" s="152" t="s">
        <v>32</v>
      </c>
      <c r="P15" s="152" t="s">
        <v>31</v>
      </c>
      <c r="Q15" s="152" t="s">
        <v>32</v>
      </c>
      <c r="R15" s="152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52" t="s">
        <v>36</v>
      </c>
      <c r="X15" s="152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85</v>
      </c>
      <c r="AB16" s="347">
        <v>70</v>
      </c>
      <c r="AC16" s="349">
        <v>6.8699999999999997E-2</v>
      </c>
      <c r="AD16" s="351">
        <v>1.4E-2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51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51"/>
      <c r="X19" s="51"/>
      <c r="Y19" s="51"/>
      <c r="Z19" s="66"/>
      <c r="AA19" s="28">
        <v>119</v>
      </c>
      <c r="AB19" s="28">
        <v>120</v>
      </c>
      <c r="AC19" s="29">
        <v>8.2600000000000007E-2</v>
      </c>
      <c r="AD19" s="30">
        <v>0.106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204</v>
      </c>
      <c r="AB20" s="71">
        <f t="shared" si="3"/>
        <v>190</v>
      </c>
      <c r="AC20" s="72"/>
      <c r="AD20" s="73">
        <f>SUM(AD16:AD19)</f>
        <v>0.12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L25"/>
  <sheetViews>
    <sheetView zoomScale="85" zoomScaleNormal="85" workbookViewId="0">
      <pane xSplit="8" topLeftCell="AA1" activePane="topRight" state="frozen"/>
      <selection pane="topRight" activeCell="F25" sqref="F25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46221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47" t="s">
        <v>30</v>
      </c>
      <c r="F5" s="147" t="s">
        <v>31</v>
      </c>
      <c r="G5" s="147" t="s">
        <v>30</v>
      </c>
      <c r="H5" s="147" t="s">
        <v>31</v>
      </c>
      <c r="I5" s="147" t="s">
        <v>32</v>
      </c>
      <c r="J5" s="147" t="s">
        <v>31</v>
      </c>
      <c r="K5" s="147" t="s">
        <v>33</v>
      </c>
      <c r="L5" s="147" t="s">
        <v>31</v>
      </c>
      <c r="M5" s="149" t="s">
        <v>32</v>
      </c>
      <c r="N5" s="149" t="s">
        <v>31</v>
      </c>
      <c r="O5" s="149" t="s">
        <v>32</v>
      </c>
      <c r="P5" s="12" t="s">
        <v>31</v>
      </c>
      <c r="Q5" s="149" t="s">
        <v>32</v>
      </c>
      <c r="R5" s="12" t="s">
        <v>31</v>
      </c>
      <c r="S5" s="13" t="s">
        <v>34</v>
      </c>
      <c r="T5" s="13" t="s">
        <v>35</v>
      </c>
      <c r="U5" s="147" t="s">
        <v>34</v>
      </c>
      <c r="V5" s="147" t="s">
        <v>35</v>
      </c>
      <c r="W5" s="149" t="s">
        <v>36</v>
      </c>
      <c r="X5" s="149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56</v>
      </c>
      <c r="AB6" s="347">
        <v>66</v>
      </c>
      <c r="AC6" s="349">
        <v>6.5299999999999997E-2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44</v>
      </c>
      <c r="AB8" s="28">
        <v>42</v>
      </c>
      <c r="AC8" s="29">
        <v>3.4000000000000002E-2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100</v>
      </c>
      <c r="AB11" s="37">
        <f t="shared" si="1"/>
        <v>108</v>
      </c>
      <c r="AC11" s="38" t="s">
        <v>53</v>
      </c>
      <c r="AD11" s="39">
        <f>SUM(AD6:AD9)</f>
        <v>0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47" t="s">
        <v>30</v>
      </c>
      <c r="F15" s="147" t="s">
        <v>31</v>
      </c>
      <c r="G15" s="147" t="s">
        <v>30</v>
      </c>
      <c r="H15" s="147" t="s">
        <v>31</v>
      </c>
      <c r="I15" s="147" t="s">
        <v>32</v>
      </c>
      <c r="J15" s="147" t="s">
        <v>31</v>
      </c>
      <c r="K15" s="147" t="s">
        <v>32</v>
      </c>
      <c r="L15" s="42" t="s">
        <v>31</v>
      </c>
      <c r="M15" s="149" t="s">
        <v>32</v>
      </c>
      <c r="N15" s="149" t="s">
        <v>31</v>
      </c>
      <c r="O15" s="149" t="s">
        <v>32</v>
      </c>
      <c r="P15" s="149" t="s">
        <v>31</v>
      </c>
      <c r="Q15" s="149" t="s">
        <v>32</v>
      </c>
      <c r="R15" s="149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49" t="s">
        <v>36</v>
      </c>
      <c r="X15" s="149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70</v>
      </c>
      <c r="AB16" s="347">
        <v>63</v>
      </c>
      <c r="AC16" s="349">
        <v>4.48E-2</v>
      </c>
      <c r="AD16" s="351">
        <v>8.9999999999999993E-3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48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48"/>
      <c r="X19" s="51"/>
      <c r="Y19" s="51"/>
      <c r="Z19" s="66"/>
      <c r="AA19" s="28">
        <v>51</v>
      </c>
      <c r="AB19" s="28">
        <v>39</v>
      </c>
      <c r="AC19" s="29">
        <v>4.2200000000000001E-2</v>
      </c>
      <c r="AD19" s="30">
        <v>0.08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121</v>
      </c>
      <c r="AB20" s="71">
        <f t="shared" si="3"/>
        <v>102</v>
      </c>
      <c r="AC20" s="72"/>
      <c r="AD20" s="73">
        <f>SUM(AD16:AD19)</f>
        <v>8.8999999999999996E-2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L25"/>
  <sheetViews>
    <sheetView topLeftCell="A13" zoomScale="85" zoomScaleNormal="85" workbookViewId="0">
      <pane xSplit="8" topLeftCell="AA1" activePane="topRight" state="frozen"/>
      <selection pane="topRight" activeCell="AC19" sqref="AC19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46220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44" t="s">
        <v>30</v>
      </c>
      <c r="F5" s="144" t="s">
        <v>31</v>
      </c>
      <c r="G5" s="144" t="s">
        <v>30</v>
      </c>
      <c r="H5" s="144" t="s">
        <v>31</v>
      </c>
      <c r="I5" s="144" t="s">
        <v>32</v>
      </c>
      <c r="J5" s="144" t="s">
        <v>31</v>
      </c>
      <c r="K5" s="144" t="s">
        <v>33</v>
      </c>
      <c r="L5" s="144" t="s">
        <v>31</v>
      </c>
      <c r="M5" s="146" t="s">
        <v>32</v>
      </c>
      <c r="N5" s="146" t="s">
        <v>31</v>
      </c>
      <c r="O5" s="146" t="s">
        <v>32</v>
      </c>
      <c r="P5" s="12" t="s">
        <v>31</v>
      </c>
      <c r="Q5" s="146" t="s">
        <v>32</v>
      </c>
      <c r="R5" s="12" t="s">
        <v>31</v>
      </c>
      <c r="S5" s="13" t="s">
        <v>34</v>
      </c>
      <c r="T5" s="13" t="s">
        <v>35</v>
      </c>
      <c r="U5" s="144" t="s">
        <v>34</v>
      </c>
      <c r="V5" s="144" t="s">
        <v>35</v>
      </c>
      <c r="W5" s="146" t="s">
        <v>36</v>
      </c>
      <c r="X5" s="146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77</v>
      </c>
      <c r="AB6" s="347">
        <v>67</v>
      </c>
      <c r="AC6" s="349">
        <v>4.7199999999999999E-2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26</v>
      </c>
      <c r="AB8" s="28">
        <v>26</v>
      </c>
      <c r="AC8" s="29">
        <v>2.3599999999999999E-2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103</v>
      </c>
      <c r="AB11" s="37">
        <f t="shared" si="1"/>
        <v>93</v>
      </c>
      <c r="AC11" s="38" t="s">
        <v>53</v>
      </c>
      <c r="AD11" s="39">
        <f>SUM(AD6:AD9)</f>
        <v>0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44" t="s">
        <v>30</v>
      </c>
      <c r="F15" s="144" t="s">
        <v>31</v>
      </c>
      <c r="G15" s="144" t="s">
        <v>30</v>
      </c>
      <c r="H15" s="144" t="s">
        <v>31</v>
      </c>
      <c r="I15" s="144" t="s">
        <v>32</v>
      </c>
      <c r="J15" s="144" t="s">
        <v>31</v>
      </c>
      <c r="K15" s="144" t="s">
        <v>32</v>
      </c>
      <c r="L15" s="42" t="s">
        <v>31</v>
      </c>
      <c r="M15" s="146" t="s">
        <v>32</v>
      </c>
      <c r="N15" s="146" t="s">
        <v>31</v>
      </c>
      <c r="O15" s="146" t="s">
        <v>32</v>
      </c>
      <c r="P15" s="146" t="s">
        <v>31</v>
      </c>
      <c r="Q15" s="146" t="s">
        <v>32</v>
      </c>
      <c r="R15" s="146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46" t="s">
        <v>36</v>
      </c>
      <c r="X15" s="146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43</v>
      </c>
      <c r="AB16" s="347">
        <v>41</v>
      </c>
      <c r="AC16" s="349">
        <v>5.79E-2</v>
      </c>
      <c r="AD16" s="351">
        <v>7.0000000000000001E-3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45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45"/>
      <c r="X19" s="51"/>
      <c r="Y19" s="51"/>
      <c r="Z19" s="66"/>
      <c r="AA19" s="28">
        <v>63</v>
      </c>
      <c r="AB19" s="28">
        <v>40</v>
      </c>
      <c r="AC19" s="29">
        <v>4.2200000000000001E-2</v>
      </c>
      <c r="AD19" s="30">
        <v>5.8000000000000003E-2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106</v>
      </c>
      <c r="AB20" s="71">
        <f t="shared" si="3"/>
        <v>81</v>
      </c>
      <c r="AC20" s="72"/>
      <c r="AD20" s="73">
        <f>SUM(AD16:AD19)</f>
        <v>6.5000000000000002E-2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L25"/>
  <sheetViews>
    <sheetView zoomScale="85" zoomScaleNormal="85" workbookViewId="0">
      <pane xSplit="8" topLeftCell="AA1" activePane="topRight" state="frozen"/>
      <selection pane="topRight" activeCell="B2" sqref="B2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46219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41" t="s">
        <v>30</v>
      </c>
      <c r="F5" s="141" t="s">
        <v>31</v>
      </c>
      <c r="G5" s="141" t="s">
        <v>30</v>
      </c>
      <c r="H5" s="141" t="s">
        <v>31</v>
      </c>
      <c r="I5" s="141" t="s">
        <v>32</v>
      </c>
      <c r="J5" s="141" t="s">
        <v>31</v>
      </c>
      <c r="K5" s="141" t="s">
        <v>33</v>
      </c>
      <c r="L5" s="141" t="s">
        <v>31</v>
      </c>
      <c r="M5" s="143" t="s">
        <v>32</v>
      </c>
      <c r="N5" s="143" t="s">
        <v>31</v>
      </c>
      <c r="O5" s="143" t="s">
        <v>32</v>
      </c>
      <c r="P5" s="12" t="s">
        <v>31</v>
      </c>
      <c r="Q5" s="143" t="s">
        <v>32</v>
      </c>
      <c r="R5" s="12" t="s">
        <v>31</v>
      </c>
      <c r="S5" s="13" t="s">
        <v>34</v>
      </c>
      <c r="T5" s="13" t="s">
        <v>35</v>
      </c>
      <c r="U5" s="141" t="s">
        <v>34</v>
      </c>
      <c r="V5" s="141" t="s">
        <v>35</v>
      </c>
      <c r="W5" s="143" t="s">
        <v>36</v>
      </c>
      <c r="X5" s="143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50</v>
      </c>
      <c r="AB6" s="347">
        <v>50</v>
      </c>
      <c r="AC6" s="349">
        <v>2.3900000000000001E-2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40</v>
      </c>
      <c r="AB8" s="28">
        <v>45</v>
      </c>
      <c r="AC8" s="29">
        <v>1.54E-2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90</v>
      </c>
      <c r="AB11" s="37">
        <f t="shared" si="1"/>
        <v>95</v>
      </c>
      <c r="AC11" s="38" t="s">
        <v>53</v>
      </c>
      <c r="AD11" s="39">
        <f>SUM(AD6:AD9)</f>
        <v>0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41" t="s">
        <v>30</v>
      </c>
      <c r="F15" s="141" t="s">
        <v>31</v>
      </c>
      <c r="G15" s="141" t="s">
        <v>30</v>
      </c>
      <c r="H15" s="141" t="s">
        <v>31</v>
      </c>
      <c r="I15" s="141" t="s">
        <v>32</v>
      </c>
      <c r="J15" s="141" t="s">
        <v>31</v>
      </c>
      <c r="K15" s="141" t="s">
        <v>32</v>
      </c>
      <c r="L15" s="42" t="s">
        <v>31</v>
      </c>
      <c r="M15" s="143" t="s">
        <v>32</v>
      </c>
      <c r="N15" s="143" t="s">
        <v>31</v>
      </c>
      <c r="O15" s="143" t="s">
        <v>32</v>
      </c>
      <c r="P15" s="143" t="s">
        <v>31</v>
      </c>
      <c r="Q15" s="143" t="s">
        <v>32</v>
      </c>
      <c r="R15" s="143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43" t="s">
        <v>36</v>
      </c>
      <c r="X15" s="143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72</v>
      </c>
      <c r="AB16" s="347">
        <v>71</v>
      </c>
      <c r="AC16" s="349">
        <v>3.9E-2</v>
      </c>
      <c r="AD16" s="351">
        <v>7.0000000000000001E-3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42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42"/>
      <c r="X19" s="51"/>
      <c r="Y19" s="51"/>
      <c r="Z19" s="66"/>
      <c r="AA19" s="28">
        <v>42</v>
      </c>
      <c r="AB19" s="28">
        <v>47</v>
      </c>
      <c r="AC19" s="29">
        <v>3.5400000000000001E-2</v>
      </c>
      <c r="AD19" s="30">
        <v>5.5E-2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114</v>
      </c>
      <c r="AB20" s="71">
        <f t="shared" si="3"/>
        <v>118</v>
      </c>
      <c r="AC20" s="72"/>
      <c r="AD20" s="73">
        <f>SUM(AD16:AD19)</f>
        <v>6.2E-2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L25"/>
  <sheetViews>
    <sheetView topLeftCell="A13" zoomScale="85" zoomScaleNormal="85" workbookViewId="0">
      <pane xSplit="8" topLeftCell="AA1" activePane="topRight" state="frozen"/>
      <selection pane="topRight" activeCell="AE29" sqref="AE29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46218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38" t="s">
        <v>30</v>
      </c>
      <c r="F5" s="138" t="s">
        <v>31</v>
      </c>
      <c r="G5" s="138" t="s">
        <v>30</v>
      </c>
      <c r="H5" s="138" t="s">
        <v>31</v>
      </c>
      <c r="I5" s="138" t="s">
        <v>32</v>
      </c>
      <c r="J5" s="138" t="s">
        <v>31</v>
      </c>
      <c r="K5" s="138" t="s">
        <v>33</v>
      </c>
      <c r="L5" s="138" t="s">
        <v>31</v>
      </c>
      <c r="M5" s="140" t="s">
        <v>32</v>
      </c>
      <c r="N5" s="140" t="s">
        <v>31</v>
      </c>
      <c r="O5" s="140" t="s">
        <v>32</v>
      </c>
      <c r="P5" s="12" t="s">
        <v>31</v>
      </c>
      <c r="Q5" s="140" t="s">
        <v>32</v>
      </c>
      <c r="R5" s="12" t="s">
        <v>31</v>
      </c>
      <c r="S5" s="13" t="s">
        <v>34</v>
      </c>
      <c r="T5" s="13" t="s">
        <v>35</v>
      </c>
      <c r="U5" s="138" t="s">
        <v>34</v>
      </c>
      <c r="V5" s="138" t="s">
        <v>35</v>
      </c>
      <c r="W5" s="140" t="s">
        <v>36</v>
      </c>
      <c r="X5" s="140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32</v>
      </c>
      <c r="AB6" s="347">
        <v>31</v>
      </c>
      <c r="AC6" s="349">
        <v>1.61E-2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21</v>
      </c>
      <c r="AB8" s="28">
        <v>26</v>
      </c>
      <c r="AC8" s="29">
        <v>1.54E-2</v>
      </c>
      <c r="AD8" s="30">
        <v>8.0000000000000002E-3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53</v>
      </c>
      <c r="AB11" s="37">
        <f t="shared" si="1"/>
        <v>57</v>
      </c>
      <c r="AC11" s="38" t="s">
        <v>53</v>
      </c>
      <c r="AD11" s="39">
        <f>SUM(AD6:AD9)</f>
        <v>8.0000000000000002E-3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38" t="s">
        <v>30</v>
      </c>
      <c r="F15" s="138" t="s">
        <v>31</v>
      </c>
      <c r="G15" s="138" t="s">
        <v>30</v>
      </c>
      <c r="H15" s="138" t="s">
        <v>31</v>
      </c>
      <c r="I15" s="138" t="s">
        <v>32</v>
      </c>
      <c r="J15" s="138" t="s">
        <v>31</v>
      </c>
      <c r="K15" s="138" t="s">
        <v>32</v>
      </c>
      <c r="L15" s="42" t="s">
        <v>31</v>
      </c>
      <c r="M15" s="140" t="s">
        <v>32</v>
      </c>
      <c r="N15" s="140" t="s">
        <v>31</v>
      </c>
      <c r="O15" s="140" t="s">
        <v>32</v>
      </c>
      <c r="P15" s="140" t="s">
        <v>31</v>
      </c>
      <c r="Q15" s="140" t="s">
        <v>32</v>
      </c>
      <c r="R15" s="140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40" t="s">
        <v>36</v>
      </c>
      <c r="X15" s="140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65</v>
      </c>
      <c r="AB16" s="347">
        <v>55</v>
      </c>
      <c r="AC16" s="349">
        <v>4.0800000000000003E-2</v>
      </c>
      <c r="AD16" s="351">
        <v>7.0000000000000001E-3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39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39"/>
      <c r="X19" s="51"/>
      <c r="Y19" s="51"/>
      <c r="Z19" s="66"/>
      <c r="AA19" s="28">
        <v>45</v>
      </c>
      <c r="AB19" s="28">
        <v>32</v>
      </c>
      <c r="AC19" s="29">
        <v>3.5400000000000001E-2</v>
      </c>
      <c r="AD19" s="30">
        <v>5.0999999999999997E-2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110</v>
      </c>
      <c r="AB20" s="71">
        <f t="shared" si="3"/>
        <v>87</v>
      </c>
      <c r="AC20" s="72"/>
      <c r="AD20" s="73">
        <f>SUM(AD16:AD19)</f>
        <v>5.7999999999999996E-2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L25"/>
  <sheetViews>
    <sheetView zoomScale="85" zoomScaleNormal="85" workbookViewId="0">
      <pane xSplit="8" topLeftCell="AA1" activePane="topRight" state="frozen"/>
      <selection pane="topRight" activeCell="AD18" sqref="AD18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46217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35" t="s">
        <v>30</v>
      </c>
      <c r="F5" s="135" t="s">
        <v>31</v>
      </c>
      <c r="G5" s="135" t="s">
        <v>30</v>
      </c>
      <c r="H5" s="135" t="s">
        <v>31</v>
      </c>
      <c r="I5" s="135" t="s">
        <v>32</v>
      </c>
      <c r="J5" s="135" t="s">
        <v>31</v>
      </c>
      <c r="K5" s="135" t="s">
        <v>33</v>
      </c>
      <c r="L5" s="135" t="s">
        <v>31</v>
      </c>
      <c r="M5" s="137" t="s">
        <v>32</v>
      </c>
      <c r="N5" s="137" t="s">
        <v>31</v>
      </c>
      <c r="O5" s="137" t="s">
        <v>32</v>
      </c>
      <c r="P5" s="12" t="s">
        <v>31</v>
      </c>
      <c r="Q5" s="137" t="s">
        <v>32</v>
      </c>
      <c r="R5" s="12" t="s">
        <v>31</v>
      </c>
      <c r="S5" s="13" t="s">
        <v>34</v>
      </c>
      <c r="T5" s="13" t="s">
        <v>35</v>
      </c>
      <c r="U5" s="135" t="s">
        <v>34</v>
      </c>
      <c r="V5" s="135" t="s">
        <v>35</v>
      </c>
      <c r="W5" s="137" t="s">
        <v>36</v>
      </c>
      <c r="X5" s="137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26</v>
      </c>
      <c r="AB6" s="347">
        <v>24</v>
      </c>
      <c r="AC6" s="349">
        <v>2.12E-2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31</v>
      </c>
      <c r="AB8" s="28">
        <v>29</v>
      </c>
      <c r="AC8" s="29">
        <v>2.0899999999999998E-2</v>
      </c>
      <c r="AD8" s="30">
        <v>0.02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57</v>
      </c>
      <c r="AB11" s="37">
        <f t="shared" si="1"/>
        <v>53</v>
      </c>
      <c r="AC11" s="38" t="s">
        <v>53</v>
      </c>
      <c r="AD11" s="39">
        <f>SUM(AD6:AD9)</f>
        <v>0.02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35" t="s">
        <v>30</v>
      </c>
      <c r="F15" s="135" t="s">
        <v>31</v>
      </c>
      <c r="G15" s="135" t="s">
        <v>30</v>
      </c>
      <c r="H15" s="135" t="s">
        <v>31</v>
      </c>
      <c r="I15" s="135" t="s">
        <v>32</v>
      </c>
      <c r="J15" s="135" t="s">
        <v>31</v>
      </c>
      <c r="K15" s="135" t="s">
        <v>32</v>
      </c>
      <c r="L15" s="42" t="s">
        <v>31</v>
      </c>
      <c r="M15" s="137" t="s">
        <v>32</v>
      </c>
      <c r="N15" s="137" t="s">
        <v>31</v>
      </c>
      <c r="O15" s="137" t="s">
        <v>32</v>
      </c>
      <c r="P15" s="137" t="s">
        <v>31</v>
      </c>
      <c r="Q15" s="137" t="s">
        <v>32</v>
      </c>
      <c r="R15" s="137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37" t="s">
        <v>36</v>
      </c>
      <c r="X15" s="137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50</v>
      </c>
      <c r="AB16" s="347">
        <v>55</v>
      </c>
      <c r="AC16" s="349">
        <v>3.6900000000000002E-2</v>
      </c>
      <c r="AD16" s="351">
        <v>8.9999999999999993E-3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36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36"/>
      <c r="X19" s="51"/>
      <c r="Y19" s="51"/>
      <c r="Z19" s="66"/>
      <c r="AA19" s="28">
        <v>29</v>
      </c>
      <c r="AB19" s="28">
        <v>34</v>
      </c>
      <c r="AC19" s="29">
        <v>2.29E-2</v>
      </c>
      <c r="AD19" s="30">
        <v>5.0999999999999997E-2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79</v>
      </c>
      <c r="AB20" s="71">
        <f t="shared" si="3"/>
        <v>89</v>
      </c>
      <c r="AC20" s="72"/>
      <c r="AD20" s="73">
        <f>SUM(AD16:AD19)</f>
        <v>0.06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L25"/>
  <sheetViews>
    <sheetView topLeftCell="A13" zoomScale="85" zoomScaleNormal="85" workbookViewId="0">
      <pane xSplit="8" topLeftCell="AA1" activePane="topRight" state="frozen"/>
      <selection pane="topRight" activeCell="C26" sqref="C26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46216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32" t="s">
        <v>30</v>
      </c>
      <c r="F5" s="132" t="s">
        <v>31</v>
      </c>
      <c r="G5" s="132" t="s">
        <v>30</v>
      </c>
      <c r="H5" s="132" t="s">
        <v>31</v>
      </c>
      <c r="I5" s="132" t="s">
        <v>32</v>
      </c>
      <c r="J5" s="132" t="s">
        <v>31</v>
      </c>
      <c r="K5" s="132" t="s">
        <v>33</v>
      </c>
      <c r="L5" s="132" t="s">
        <v>31</v>
      </c>
      <c r="M5" s="134" t="s">
        <v>32</v>
      </c>
      <c r="N5" s="134" t="s">
        <v>31</v>
      </c>
      <c r="O5" s="134" t="s">
        <v>32</v>
      </c>
      <c r="P5" s="12" t="s">
        <v>31</v>
      </c>
      <c r="Q5" s="134" t="s">
        <v>32</v>
      </c>
      <c r="R5" s="12" t="s">
        <v>31</v>
      </c>
      <c r="S5" s="13" t="s">
        <v>34</v>
      </c>
      <c r="T5" s="13" t="s">
        <v>35</v>
      </c>
      <c r="U5" s="132" t="s">
        <v>34</v>
      </c>
      <c r="V5" s="132" t="s">
        <v>35</v>
      </c>
      <c r="W5" s="134" t="s">
        <v>36</v>
      </c>
      <c r="X5" s="134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40</v>
      </c>
      <c r="AB6" s="347">
        <v>41</v>
      </c>
      <c r="AC6" s="349">
        <v>2.8899999999999999E-2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33</v>
      </c>
      <c r="AB8" s="28">
        <v>39</v>
      </c>
      <c r="AC8" s="29">
        <v>2.3E-2</v>
      </c>
      <c r="AD8" s="30">
        <v>3.5999999999999997E-2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73</v>
      </c>
      <c r="AB11" s="37">
        <f t="shared" si="1"/>
        <v>80</v>
      </c>
      <c r="AC11" s="38" t="s">
        <v>53</v>
      </c>
      <c r="AD11" s="39">
        <f>SUM(AD6:AD9)</f>
        <v>3.5999999999999997E-2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32" t="s">
        <v>30</v>
      </c>
      <c r="F15" s="132" t="s">
        <v>31</v>
      </c>
      <c r="G15" s="132" t="s">
        <v>30</v>
      </c>
      <c r="H15" s="132" t="s">
        <v>31</v>
      </c>
      <c r="I15" s="132" t="s">
        <v>32</v>
      </c>
      <c r="J15" s="132" t="s">
        <v>31</v>
      </c>
      <c r="K15" s="132" t="s">
        <v>32</v>
      </c>
      <c r="L15" s="42" t="s">
        <v>31</v>
      </c>
      <c r="M15" s="134" t="s">
        <v>32</v>
      </c>
      <c r="N15" s="134" t="s">
        <v>31</v>
      </c>
      <c r="O15" s="134" t="s">
        <v>32</v>
      </c>
      <c r="P15" s="134" t="s">
        <v>31</v>
      </c>
      <c r="Q15" s="134" t="s">
        <v>32</v>
      </c>
      <c r="R15" s="134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34" t="s">
        <v>36</v>
      </c>
      <c r="X15" s="134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54</v>
      </c>
      <c r="AB16" s="347">
        <v>61</v>
      </c>
      <c r="AC16" s="349">
        <v>2.5499999999999998E-2</v>
      </c>
      <c r="AD16" s="351">
        <v>0.01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33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33"/>
      <c r="X19" s="51"/>
      <c r="Y19" s="51"/>
      <c r="Z19" s="66"/>
      <c r="AA19" s="28">
        <v>45</v>
      </c>
      <c r="AB19" s="28">
        <v>32</v>
      </c>
      <c r="AC19" s="29">
        <v>3.2599999999999997E-2</v>
      </c>
      <c r="AD19" s="30">
        <v>5.2999999999999999E-2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99</v>
      </c>
      <c r="AB20" s="71">
        <f t="shared" si="3"/>
        <v>93</v>
      </c>
      <c r="AC20" s="72"/>
      <c r="AD20" s="73">
        <f>SUM(AD16:AD19)</f>
        <v>6.3E-2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L25"/>
  <sheetViews>
    <sheetView topLeftCell="A16" zoomScale="85" zoomScaleNormal="85" workbookViewId="0">
      <pane xSplit="8" topLeftCell="Z1" activePane="topRight" state="frozen"/>
      <selection pane="topRight" activeCell="AD20" sqref="AD20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46214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29" t="s">
        <v>30</v>
      </c>
      <c r="F5" s="129" t="s">
        <v>31</v>
      </c>
      <c r="G5" s="129" t="s">
        <v>30</v>
      </c>
      <c r="H5" s="129" t="s">
        <v>31</v>
      </c>
      <c r="I5" s="129" t="s">
        <v>32</v>
      </c>
      <c r="J5" s="129" t="s">
        <v>31</v>
      </c>
      <c r="K5" s="129" t="s">
        <v>33</v>
      </c>
      <c r="L5" s="129" t="s">
        <v>31</v>
      </c>
      <c r="M5" s="131" t="s">
        <v>32</v>
      </c>
      <c r="N5" s="131" t="s">
        <v>31</v>
      </c>
      <c r="O5" s="131" t="s">
        <v>32</v>
      </c>
      <c r="P5" s="12" t="s">
        <v>31</v>
      </c>
      <c r="Q5" s="131" t="s">
        <v>32</v>
      </c>
      <c r="R5" s="12" t="s">
        <v>31</v>
      </c>
      <c r="S5" s="13" t="s">
        <v>34</v>
      </c>
      <c r="T5" s="13" t="s">
        <v>35</v>
      </c>
      <c r="U5" s="129" t="s">
        <v>34</v>
      </c>
      <c r="V5" s="129" t="s">
        <v>35</v>
      </c>
      <c r="W5" s="131" t="s">
        <v>36</v>
      </c>
      <c r="X5" s="131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32</v>
      </c>
      <c r="AB6" s="347">
        <v>32</v>
      </c>
      <c r="AC6" s="349">
        <v>1.7000000000000001E-2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26</v>
      </c>
      <c r="AB8" s="28">
        <v>26</v>
      </c>
      <c r="AC8" s="29">
        <v>1.49E-2</v>
      </c>
      <c r="AD8" s="30">
        <v>4.8000000000000001E-2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58</v>
      </c>
      <c r="AB11" s="37">
        <f t="shared" si="1"/>
        <v>58</v>
      </c>
      <c r="AC11" s="38" t="s">
        <v>53</v>
      </c>
      <c r="AD11" s="39">
        <f>SUM(AD6:AD9)</f>
        <v>4.8000000000000001E-2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29" t="s">
        <v>30</v>
      </c>
      <c r="F15" s="129" t="s">
        <v>31</v>
      </c>
      <c r="G15" s="129" t="s">
        <v>30</v>
      </c>
      <c r="H15" s="129" t="s">
        <v>31</v>
      </c>
      <c r="I15" s="129" t="s">
        <v>32</v>
      </c>
      <c r="J15" s="129" t="s">
        <v>31</v>
      </c>
      <c r="K15" s="129" t="s">
        <v>32</v>
      </c>
      <c r="L15" s="42" t="s">
        <v>31</v>
      </c>
      <c r="M15" s="131" t="s">
        <v>32</v>
      </c>
      <c r="N15" s="131" t="s">
        <v>31</v>
      </c>
      <c r="O15" s="131" t="s">
        <v>32</v>
      </c>
      <c r="P15" s="131" t="s">
        <v>31</v>
      </c>
      <c r="Q15" s="131" t="s">
        <v>32</v>
      </c>
      <c r="R15" s="131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31" t="s">
        <v>36</v>
      </c>
      <c r="X15" s="131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50</v>
      </c>
      <c r="AB16" s="347">
        <v>50</v>
      </c>
      <c r="AC16" s="349">
        <v>3.3399999999999999E-2</v>
      </c>
      <c r="AD16" s="351">
        <v>6.0000000000000001E-3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30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30"/>
      <c r="X19" s="51"/>
      <c r="Y19" s="51"/>
      <c r="Z19" s="66"/>
      <c r="AA19" s="28">
        <v>122</v>
      </c>
      <c r="AB19" s="28">
        <v>118</v>
      </c>
      <c r="AC19" s="29">
        <v>8.8499999999999995E-2</v>
      </c>
      <c r="AD19" s="30">
        <v>3.7999999999999999E-2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172</v>
      </c>
      <c r="AB20" s="71">
        <f t="shared" si="3"/>
        <v>168</v>
      </c>
      <c r="AC20" s="72"/>
      <c r="AD20" s="73">
        <f>SUM(AD16:AD19)</f>
        <v>4.3999999999999997E-2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L25"/>
  <sheetViews>
    <sheetView topLeftCell="A16" zoomScale="85" zoomScaleNormal="85" workbookViewId="0">
      <pane xSplit="8" topLeftCell="Z1" activePane="topRight" state="frozen"/>
      <selection pane="topRight" activeCell="AE17" sqref="AE17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46213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26" t="s">
        <v>30</v>
      </c>
      <c r="F5" s="126" t="s">
        <v>31</v>
      </c>
      <c r="G5" s="126" t="s">
        <v>30</v>
      </c>
      <c r="H5" s="126" t="s">
        <v>31</v>
      </c>
      <c r="I5" s="126" t="s">
        <v>32</v>
      </c>
      <c r="J5" s="126" t="s">
        <v>31</v>
      </c>
      <c r="K5" s="126" t="s">
        <v>33</v>
      </c>
      <c r="L5" s="126" t="s">
        <v>31</v>
      </c>
      <c r="M5" s="128" t="s">
        <v>32</v>
      </c>
      <c r="N5" s="128" t="s">
        <v>31</v>
      </c>
      <c r="O5" s="128" t="s">
        <v>32</v>
      </c>
      <c r="P5" s="12" t="s">
        <v>31</v>
      </c>
      <c r="Q5" s="128" t="s">
        <v>32</v>
      </c>
      <c r="R5" s="12" t="s">
        <v>31</v>
      </c>
      <c r="S5" s="13" t="s">
        <v>34</v>
      </c>
      <c r="T5" s="13" t="s">
        <v>35</v>
      </c>
      <c r="U5" s="126" t="s">
        <v>34</v>
      </c>
      <c r="V5" s="126" t="s">
        <v>35</v>
      </c>
      <c r="W5" s="128" t="s">
        <v>36</v>
      </c>
      <c r="X5" s="128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46</v>
      </c>
      <c r="AB6" s="347">
        <v>49</v>
      </c>
      <c r="AC6" s="349" t="s">
        <v>69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29</v>
      </c>
      <c r="AB8" s="28">
        <v>55</v>
      </c>
      <c r="AC8" s="29">
        <v>1.89E-2</v>
      </c>
      <c r="AD8" s="30">
        <v>4.8000000000000001E-2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75</v>
      </c>
      <c r="AB11" s="37">
        <f t="shared" si="1"/>
        <v>104</v>
      </c>
      <c r="AC11" s="38" t="s">
        <v>53</v>
      </c>
      <c r="AD11" s="39">
        <f>SUM(AD6:AD9)</f>
        <v>4.8000000000000001E-2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26" t="s">
        <v>30</v>
      </c>
      <c r="F15" s="126" t="s">
        <v>31</v>
      </c>
      <c r="G15" s="126" t="s">
        <v>30</v>
      </c>
      <c r="H15" s="126" t="s">
        <v>31</v>
      </c>
      <c r="I15" s="126" t="s">
        <v>32</v>
      </c>
      <c r="J15" s="126" t="s">
        <v>31</v>
      </c>
      <c r="K15" s="126" t="s">
        <v>32</v>
      </c>
      <c r="L15" s="42" t="s">
        <v>31</v>
      </c>
      <c r="M15" s="128" t="s">
        <v>32</v>
      </c>
      <c r="N15" s="128" t="s">
        <v>31</v>
      </c>
      <c r="O15" s="128" t="s">
        <v>32</v>
      </c>
      <c r="P15" s="128" t="s">
        <v>31</v>
      </c>
      <c r="Q15" s="128" t="s">
        <v>32</v>
      </c>
      <c r="R15" s="128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28" t="s">
        <v>36</v>
      </c>
      <c r="X15" s="128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84</v>
      </c>
      <c r="AB16" s="347">
        <v>92</v>
      </c>
      <c r="AC16" s="349">
        <v>5.3900000000000003E-2</v>
      </c>
      <c r="AD16" s="351">
        <v>6.0000000000000001E-3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27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27"/>
      <c r="X19" s="51"/>
      <c r="Y19" s="51"/>
      <c r="Z19" s="66"/>
      <c r="AA19" s="28">
        <v>43</v>
      </c>
      <c r="AB19" s="28">
        <v>40</v>
      </c>
      <c r="AC19" s="29">
        <v>2.9499999999999998E-2</v>
      </c>
      <c r="AD19" s="30">
        <v>0.04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127</v>
      </c>
      <c r="AB20" s="71">
        <f t="shared" si="3"/>
        <v>132</v>
      </c>
      <c r="AC20" s="72"/>
      <c r="AD20" s="73">
        <f>SUM(AD16:AD19)</f>
        <v>4.5999999999999999E-2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L25"/>
  <sheetViews>
    <sheetView zoomScale="85" zoomScaleNormal="85" workbookViewId="0">
      <pane xSplit="8" topLeftCell="Z1" activePane="topRight" state="frozen"/>
      <selection pane="topRight" activeCell="AD18" sqref="AD18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46212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24" t="s">
        <v>30</v>
      </c>
      <c r="F5" s="124" t="s">
        <v>31</v>
      </c>
      <c r="G5" s="124" t="s">
        <v>30</v>
      </c>
      <c r="H5" s="124" t="s">
        <v>31</v>
      </c>
      <c r="I5" s="124" t="s">
        <v>32</v>
      </c>
      <c r="J5" s="124" t="s">
        <v>31</v>
      </c>
      <c r="K5" s="124" t="s">
        <v>33</v>
      </c>
      <c r="L5" s="124" t="s">
        <v>31</v>
      </c>
      <c r="M5" s="123" t="s">
        <v>32</v>
      </c>
      <c r="N5" s="123" t="s">
        <v>31</v>
      </c>
      <c r="O5" s="123" t="s">
        <v>32</v>
      </c>
      <c r="P5" s="12" t="s">
        <v>31</v>
      </c>
      <c r="Q5" s="123" t="s">
        <v>32</v>
      </c>
      <c r="R5" s="12" t="s">
        <v>31</v>
      </c>
      <c r="S5" s="13" t="s">
        <v>34</v>
      </c>
      <c r="T5" s="13" t="s">
        <v>35</v>
      </c>
      <c r="U5" s="124" t="s">
        <v>34</v>
      </c>
      <c r="V5" s="124" t="s">
        <v>35</v>
      </c>
      <c r="W5" s="123" t="s">
        <v>36</v>
      </c>
      <c r="X5" s="123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47</v>
      </c>
      <c r="AB6" s="347">
        <v>46</v>
      </c>
      <c r="AC6" s="349">
        <v>2.76E-2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39</v>
      </c>
      <c r="AB8" s="28">
        <v>46</v>
      </c>
      <c r="AC8" s="29">
        <v>2.2100000000000002E-2</v>
      </c>
      <c r="AD8" s="30">
        <v>0.16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86</v>
      </c>
      <c r="AB11" s="37">
        <f t="shared" si="1"/>
        <v>92</v>
      </c>
      <c r="AC11" s="38" t="s">
        <v>53</v>
      </c>
      <c r="AD11" s="39">
        <f>SUM(AD6:AD9)</f>
        <v>0.16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24" t="s">
        <v>30</v>
      </c>
      <c r="F15" s="124" t="s">
        <v>31</v>
      </c>
      <c r="G15" s="124" t="s">
        <v>30</v>
      </c>
      <c r="H15" s="124" t="s">
        <v>31</v>
      </c>
      <c r="I15" s="124" t="s">
        <v>32</v>
      </c>
      <c r="J15" s="124" t="s">
        <v>31</v>
      </c>
      <c r="K15" s="124" t="s">
        <v>32</v>
      </c>
      <c r="L15" s="42" t="s">
        <v>31</v>
      </c>
      <c r="M15" s="123" t="s">
        <v>32</v>
      </c>
      <c r="N15" s="123" t="s">
        <v>31</v>
      </c>
      <c r="O15" s="123" t="s">
        <v>32</v>
      </c>
      <c r="P15" s="123" t="s">
        <v>31</v>
      </c>
      <c r="Q15" s="123" t="s">
        <v>32</v>
      </c>
      <c r="R15" s="123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23" t="s">
        <v>36</v>
      </c>
      <c r="X15" s="123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133</v>
      </c>
      <c r="AB16" s="347">
        <v>113</v>
      </c>
      <c r="AC16" s="349">
        <v>6.4199999999999993E-2</v>
      </c>
      <c r="AD16" s="351">
        <v>4.0000000000000001E-3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25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25"/>
      <c r="X19" s="51"/>
      <c r="Y19" s="51"/>
      <c r="Z19" s="66"/>
      <c r="AA19" s="28">
        <v>24</v>
      </c>
      <c r="AB19" s="28">
        <v>24</v>
      </c>
      <c r="AC19" s="29" t="s">
        <v>68</v>
      </c>
      <c r="AD19" s="30">
        <v>0.04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157</v>
      </c>
      <c r="AB20" s="71">
        <f t="shared" si="3"/>
        <v>137</v>
      </c>
      <c r="AC20" s="72"/>
      <c r="AD20" s="73">
        <f>SUM(AD16:AD19)</f>
        <v>4.3999999999999997E-2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L25"/>
  <sheetViews>
    <sheetView topLeftCell="A16" zoomScale="85" zoomScaleNormal="85" workbookViewId="0">
      <pane xSplit="8" topLeftCell="Z1" activePane="topRight" state="frozen"/>
      <selection pane="topRight" activeCell="AD19" sqref="AD19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46211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20" t="s">
        <v>30</v>
      </c>
      <c r="F5" s="120" t="s">
        <v>31</v>
      </c>
      <c r="G5" s="120" t="s">
        <v>30</v>
      </c>
      <c r="H5" s="120" t="s">
        <v>31</v>
      </c>
      <c r="I5" s="120" t="s">
        <v>32</v>
      </c>
      <c r="J5" s="120" t="s">
        <v>31</v>
      </c>
      <c r="K5" s="120" t="s">
        <v>33</v>
      </c>
      <c r="L5" s="120" t="s">
        <v>31</v>
      </c>
      <c r="M5" s="122" t="s">
        <v>32</v>
      </c>
      <c r="N5" s="122" t="s">
        <v>31</v>
      </c>
      <c r="O5" s="122" t="s">
        <v>32</v>
      </c>
      <c r="P5" s="12" t="s">
        <v>31</v>
      </c>
      <c r="Q5" s="122" t="s">
        <v>32</v>
      </c>
      <c r="R5" s="12" t="s">
        <v>31</v>
      </c>
      <c r="S5" s="13" t="s">
        <v>34</v>
      </c>
      <c r="T5" s="13" t="s">
        <v>35</v>
      </c>
      <c r="U5" s="120" t="s">
        <v>34</v>
      </c>
      <c r="V5" s="120" t="s">
        <v>35</v>
      </c>
      <c r="W5" s="122" t="s">
        <v>36</v>
      </c>
      <c r="X5" s="122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41</v>
      </c>
      <c r="AB6" s="347">
        <v>36</v>
      </c>
      <c r="AC6" s="349">
        <v>2.98E-2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27</v>
      </c>
      <c r="AB8" s="28">
        <v>34</v>
      </c>
      <c r="AC8" s="29">
        <v>1.5800000000000002E-2</v>
      </c>
      <c r="AD8" s="30">
        <v>0.188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68</v>
      </c>
      <c r="AB11" s="37">
        <f t="shared" si="1"/>
        <v>70</v>
      </c>
      <c r="AC11" s="38" t="s">
        <v>53</v>
      </c>
      <c r="AD11" s="39">
        <f>SUM(AD6:AD9)</f>
        <v>0.188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20" t="s">
        <v>30</v>
      </c>
      <c r="F15" s="120" t="s">
        <v>31</v>
      </c>
      <c r="G15" s="120" t="s">
        <v>30</v>
      </c>
      <c r="H15" s="120" t="s">
        <v>31</v>
      </c>
      <c r="I15" s="120" t="s">
        <v>32</v>
      </c>
      <c r="J15" s="120" t="s">
        <v>31</v>
      </c>
      <c r="K15" s="120" t="s">
        <v>32</v>
      </c>
      <c r="L15" s="42" t="s">
        <v>31</v>
      </c>
      <c r="M15" s="122" t="s">
        <v>32</v>
      </c>
      <c r="N15" s="122" t="s">
        <v>31</v>
      </c>
      <c r="O15" s="122" t="s">
        <v>32</v>
      </c>
      <c r="P15" s="122" t="s">
        <v>31</v>
      </c>
      <c r="Q15" s="122" t="s">
        <v>32</v>
      </c>
      <c r="R15" s="122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22" t="s">
        <v>36</v>
      </c>
      <c r="X15" s="122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189</v>
      </c>
      <c r="AB16" s="347">
        <v>194</v>
      </c>
      <c r="AC16" s="349">
        <v>9.2499999999999999E-2</v>
      </c>
      <c r="AD16" s="351">
        <v>0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21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21"/>
      <c r="X19" s="51"/>
      <c r="Y19" s="51"/>
      <c r="Z19" s="66"/>
      <c r="AA19" s="28">
        <v>36</v>
      </c>
      <c r="AB19" s="28">
        <v>33</v>
      </c>
      <c r="AC19" s="29">
        <v>3.0200000000000001E-2</v>
      </c>
      <c r="AD19" s="30">
        <v>0.04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225</v>
      </c>
      <c r="AB20" s="71">
        <f t="shared" si="3"/>
        <v>227</v>
      </c>
      <c r="AC20" s="72"/>
      <c r="AD20" s="73">
        <f>SUM(AD16:AD19)</f>
        <v>0.04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L25"/>
  <sheetViews>
    <sheetView topLeftCell="A13" zoomScale="85" zoomScaleNormal="85" workbookViewId="0">
      <pane xSplit="8" topLeftCell="Z1" activePane="topRight" state="frozen"/>
      <selection pane="topRight" activeCell="AD19" sqref="AD19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46210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17" t="s">
        <v>30</v>
      </c>
      <c r="F5" s="117" t="s">
        <v>31</v>
      </c>
      <c r="G5" s="117" t="s">
        <v>30</v>
      </c>
      <c r="H5" s="117" t="s">
        <v>31</v>
      </c>
      <c r="I5" s="117" t="s">
        <v>32</v>
      </c>
      <c r="J5" s="117" t="s">
        <v>31</v>
      </c>
      <c r="K5" s="117" t="s">
        <v>33</v>
      </c>
      <c r="L5" s="117" t="s">
        <v>31</v>
      </c>
      <c r="M5" s="119" t="s">
        <v>32</v>
      </c>
      <c r="N5" s="119" t="s">
        <v>31</v>
      </c>
      <c r="O5" s="119" t="s">
        <v>32</v>
      </c>
      <c r="P5" s="12" t="s">
        <v>31</v>
      </c>
      <c r="Q5" s="119" t="s">
        <v>32</v>
      </c>
      <c r="R5" s="12" t="s">
        <v>31</v>
      </c>
      <c r="S5" s="13" t="s">
        <v>34</v>
      </c>
      <c r="T5" s="13" t="s">
        <v>35</v>
      </c>
      <c r="U5" s="117" t="s">
        <v>34</v>
      </c>
      <c r="V5" s="117" t="s">
        <v>35</v>
      </c>
      <c r="W5" s="119" t="s">
        <v>36</v>
      </c>
      <c r="X5" s="119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19</v>
      </c>
      <c r="AB6" s="347">
        <v>20</v>
      </c>
      <c r="AC6" s="349">
        <v>1.2E-2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35</v>
      </c>
      <c r="AB8" s="28">
        <v>33</v>
      </c>
      <c r="AC8" s="29">
        <v>1.9900000000000001E-2</v>
      </c>
      <c r="AD8" s="30">
        <v>0.20799999999999999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54</v>
      </c>
      <c r="AB11" s="37">
        <f t="shared" si="1"/>
        <v>53</v>
      </c>
      <c r="AC11" s="38" t="s">
        <v>53</v>
      </c>
      <c r="AD11" s="39">
        <f>SUM(AD6:AD9)</f>
        <v>0.20799999999999999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17" t="s">
        <v>30</v>
      </c>
      <c r="F15" s="117" t="s">
        <v>31</v>
      </c>
      <c r="G15" s="117" t="s">
        <v>30</v>
      </c>
      <c r="H15" s="117" t="s">
        <v>31</v>
      </c>
      <c r="I15" s="117" t="s">
        <v>32</v>
      </c>
      <c r="J15" s="117" t="s">
        <v>31</v>
      </c>
      <c r="K15" s="117" t="s">
        <v>32</v>
      </c>
      <c r="L15" s="42" t="s">
        <v>31</v>
      </c>
      <c r="M15" s="119" t="s">
        <v>32</v>
      </c>
      <c r="N15" s="119" t="s">
        <v>31</v>
      </c>
      <c r="O15" s="119" t="s">
        <v>32</v>
      </c>
      <c r="P15" s="119" t="s">
        <v>31</v>
      </c>
      <c r="Q15" s="119" t="s">
        <v>32</v>
      </c>
      <c r="R15" s="119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19" t="s">
        <v>36</v>
      </c>
      <c r="X15" s="119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102</v>
      </c>
      <c r="AB16" s="347">
        <v>99</v>
      </c>
      <c r="AC16" s="349">
        <v>5.9400000000000001E-2</v>
      </c>
      <c r="AD16" s="351">
        <v>4.0000000000000001E-3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18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18"/>
      <c r="X19" s="51"/>
      <c r="Y19" s="51"/>
      <c r="Z19" s="66"/>
      <c r="AA19" s="28">
        <v>44</v>
      </c>
      <c r="AB19" s="28">
        <v>50</v>
      </c>
      <c r="AC19" s="29">
        <v>3.0200000000000001E-2</v>
      </c>
      <c r="AD19" s="30">
        <v>3.6999999999999998E-2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146</v>
      </c>
      <c r="AB20" s="71">
        <f t="shared" si="3"/>
        <v>149</v>
      </c>
      <c r="AC20" s="72"/>
      <c r="AD20" s="73">
        <f>SUM(AD16:AD19)</f>
        <v>4.0999999999999995E-2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L25"/>
  <sheetViews>
    <sheetView zoomScale="85" zoomScaleNormal="85" workbookViewId="0">
      <pane xSplit="8" topLeftCell="Z1" activePane="topRight" state="frozen"/>
      <selection pane="topRight" activeCell="F11" sqref="F11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46209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14" t="s">
        <v>30</v>
      </c>
      <c r="F5" s="114" t="s">
        <v>31</v>
      </c>
      <c r="G5" s="114" t="s">
        <v>30</v>
      </c>
      <c r="H5" s="114" t="s">
        <v>31</v>
      </c>
      <c r="I5" s="114" t="s">
        <v>32</v>
      </c>
      <c r="J5" s="114" t="s">
        <v>31</v>
      </c>
      <c r="K5" s="114" t="s">
        <v>33</v>
      </c>
      <c r="L5" s="114" t="s">
        <v>31</v>
      </c>
      <c r="M5" s="116" t="s">
        <v>32</v>
      </c>
      <c r="N5" s="116" t="s">
        <v>31</v>
      </c>
      <c r="O5" s="116" t="s">
        <v>32</v>
      </c>
      <c r="P5" s="12" t="s">
        <v>31</v>
      </c>
      <c r="Q5" s="116" t="s">
        <v>32</v>
      </c>
      <c r="R5" s="12" t="s">
        <v>31</v>
      </c>
      <c r="S5" s="13" t="s">
        <v>34</v>
      </c>
      <c r="T5" s="13" t="s">
        <v>35</v>
      </c>
      <c r="U5" s="114" t="s">
        <v>34</v>
      </c>
      <c r="V5" s="114" t="s">
        <v>35</v>
      </c>
      <c r="W5" s="116" t="s">
        <v>36</v>
      </c>
      <c r="X5" s="116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32</v>
      </c>
      <c r="AB6" s="347">
        <v>34</v>
      </c>
      <c r="AC6" s="349">
        <v>4.9399999999999999E-2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15</v>
      </c>
      <c r="AB8" s="28">
        <v>17</v>
      </c>
      <c r="AC8" s="29">
        <v>1.17E-2</v>
      </c>
      <c r="AD8" s="30">
        <v>0.20799999999999999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47</v>
      </c>
      <c r="AB11" s="37">
        <f t="shared" si="1"/>
        <v>51</v>
      </c>
      <c r="AC11" s="38" t="s">
        <v>53</v>
      </c>
      <c r="AD11" s="39">
        <f>SUM(AD6:AD9)</f>
        <v>0.20799999999999999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14" t="s">
        <v>30</v>
      </c>
      <c r="F15" s="114" t="s">
        <v>31</v>
      </c>
      <c r="G15" s="114" t="s">
        <v>30</v>
      </c>
      <c r="H15" s="114" t="s">
        <v>31</v>
      </c>
      <c r="I15" s="114" t="s">
        <v>32</v>
      </c>
      <c r="J15" s="114" t="s">
        <v>31</v>
      </c>
      <c r="K15" s="114" t="s">
        <v>32</v>
      </c>
      <c r="L15" s="42" t="s">
        <v>31</v>
      </c>
      <c r="M15" s="116" t="s">
        <v>32</v>
      </c>
      <c r="N15" s="116" t="s">
        <v>31</v>
      </c>
      <c r="O15" s="116" t="s">
        <v>32</v>
      </c>
      <c r="P15" s="116" t="s">
        <v>31</v>
      </c>
      <c r="Q15" s="116" t="s">
        <v>32</v>
      </c>
      <c r="R15" s="116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16" t="s">
        <v>36</v>
      </c>
      <c r="X15" s="116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89</v>
      </c>
      <c r="AB16" s="347">
        <v>83</v>
      </c>
      <c r="AC16" s="349">
        <v>5.1299999999999998E-2</v>
      </c>
      <c r="AD16" s="351">
        <v>4.0000000000000001E-3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15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15"/>
      <c r="X19" s="51"/>
      <c r="Y19" s="51"/>
      <c r="Z19" s="66"/>
      <c r="AA19" s="28" t="s">
        <v>67</v>
      </c>
      <c r="AB19" s="28">
        <v>48</v>
      </c>
      <c r="AC19" s="29">
        <v>3.6900000000000002E-2</v>
      </c>
      <c r="AD19" s="30">
        <v>0.04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89</v>
      </c>
      <c r="AB20" s="71">
        <f t="shared" si="3"/>
        <v>131</v>
      </c>
      <c r="AC20" s="72"/>
      <c r="AD20" s="73">
        <f>SUM(AD16:AD19)</f>
        <v>4.3999999999999997E-2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L25"/>
  <sheetViews>
    <sheetView topLeftCell="A12" zoomScale="85" zoomScaleNormal="85" workbookViewId="0">
      <pane xSplit="8" topLeftCell="Y1" activePane="topRight" state="frozen"/>
      <selection pane="topRight" activeCell="AD20" sqref="AD20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46207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11" t="s">
        <v>30</v>
      </c>
      <c r="F5" s="111" t="s">
        <v>31</v>
      </c>
      <c r="G5" s="111" t="s">
        <v>30</v>
      </c>
      <c r="H5" s="111" t="s">
        <v>31</v>
      </c>
      <c r="I5" s="111" t="s">
        <v>32</v>
      </c>
      <c r="J5" s="111" t="s">
        <v>31</v>
      </c>
      <c r="K5" s="111" t="s">
        <v>33</v>
      </c>
      <c r="L5" s="111" t="s">
        <v>31</v>
      </c>
      <c r="M5" s="113" t="s">
        <v>32</v>
      </c>
      <c r="N5" s="113" t="s">
        <v>31</v>
      </c>
      <c r="O5" s="113" t="s">
        <v>32</v>
      </c>
      <c r="P5" s="12" t="s">
        <v>31</v>
      </c>
      <c r="Q5" s="113" t="s">
        <v>32</v>
      </c>
      <c r="R5" s="12" t="s">
        <v>31</v>
      </c>
      <c r="S5" s="13" t="s">
        <v>34</v>
      </c>
      <c r="T5" s="13" t="s">
        <v>35</v>
      </c>
      <c r="U5" s="111" t="s">
        <v>34</v>
      </c>
      <c r="V5" s="111" t="s">
        <v>35</v>
      </c>
      <c r="W5" s="113" t="s">
        <v>36</v>
      </c>
      <c r="X5" s="113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20</v>
      </c>
      <c r="AB6" s="347">
        <v>18</v>
      </c>
      <c r="AC6" s="349">
        <v>0.02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3</v>
      </c>
      <c r="AB8" s="28">
        <v>5</v>
      </c>
      <c r="AC8" s="29">
        <v>3.3E-3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23</v>
      </c>
      <c r="AB11" s="37">
        <f t="shared" si="1"/>
        <v>23</v>
      </c>
      <c r="AC11" s="38" t="s">
        <v>53</v>
      </c>
      <c r="AD11" s="39">
        <f>SUM(AD6:AD9)</f>
        <v>0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11" t="s">
        <v>30</v>
      </c>
      <c r="F15" s="111" t="s">
        <v>31</v>
      </c>
      <c r="G15" s="111" t="s">
        <v>30</v>
      </c>
      <c r="H15" s="111" t="s">
        <v>31</v>
      </c>
      <c r="I15" s="111" t="s">
        <v>32</v>
      </c>
      <c r="J15" s="111" t="s">
        <v>31</v>
      </c>
      <c r="K15" s="111" t="s">
        <v>32</v>
      </c>
      <c r="L15" s="42" t="s">
        <v>31</v>
      </c>
      <c r="M15" s="113" t="s">
        <v>32</v>
      </c>
      <c r="N15" s="113" t="s">
        <v>31</v>
      </c>
      <c r="O15" s="113" t="s">
        <v>32</v>
      </c>
      <c r="P15" s="113" t="s">
        <v>31</v>
      </c>
      <c r="Q15" s="113" t="s">
        <v>32</v>
      </c>
      <c r="R15" s="113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13" t="s">
        <v>36</v>
      </c>
      <c r="X15" s="113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73</v>
      </c>
      <c r="AB16" s="347">
        <v>71</v>
      </c>
      <c r="AC16" s="349">
        <v>5.6500000000000002E-2</v>
      </c>
      <c r="AD16" s="351">
        <v>4.0000000000000001E-3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12"/>
      <c r="Z18" s="58"/>
      <c r="AA18" s="28" t="s">
        <v>66</v>
      </c>
      <c r="AB18" s="28" t="s">
        <v>66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12"/>
      <c r="X19" s="51"/>
      <c r="Y19" s="51"/>
      <c r="Z19" s="66"/>
      <c r="AA19" s="28">
        <v>31</v>
      </c>
      <c r="AB19" s="28">
        <v>31</v>
      </c>
      <c r="AC19" s="29">
        <v>2.2499999999999999E-2</v>
      </c>
      <c r="AD19" s="30">
        <v>2.3E-2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104</v>
      </c>
      <c r="AB20" s="71">
        <f t="shared" si="3"/>
        <v>102</v>
      </c>
      <c r="AC20" s="72"/>
      <c r="AD20" s="73">
        <f>SUM(AD16:AD19)</f>
        <v>2.7E-2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L25"/>
  <sheetViews>
    <sheetView zoomScale="85" zoomScaleNormal="85" workbookViewId="0">
      <pane xSplit="8" topLeftCell="Y1" activePane="topRight" state="frozen"/>
      <selection pane="topRight" activeCell="H36" sqref="H36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46206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09" t="s">
        <v>30</v>
      </c>
      <c r="F5" s="109" t="s">
        <v>31</v>
      </c>
      <c r="G5" s="109" t="s">
        <v>30</v>
      </c>
      <c r="H5" s="109" t="s">
        <v>31</v>
      </c>
      <c r="I5" s="109" t="s">
        <v>32</v>
      </c>
      <c r="J5" s="109" t="s">
        <v>31</v>
      </c>
      <c r="K5" s="109" t="s">
        <v>33</v>
      </c>
      <c r="L5" s="109" t="s">
        <v>31</v>
      </c>
      <c r="M5" s="108" t="s">
        <v>32</v>
      </c>
      <c r="N5" s="108" t="s">
        <v>31</v>
      </c>
      <c r="O5" s="108" t="s">
        <v>32</v>
      </c>
      <c r="P5" s="12" t="s">
        <v>31</v>
      </c>
      <c r="Q5" s="108" t="s">
        <v>32</v>
      </c>
      <c r="R5" s="12" t="s">
        <v>31</v>
      </c>
      <c r="S5" s="13" t="s">
        <v>34</v>
      </c>
      <c r="T5" s="13" t="s">
        <v>35</v>
      </c>
      <c r="U5" s="109" t="s">
        <v>34</v>
      </c>
      <c r="V5" s="109" t="s">
        <v>35</v>
      </c>
      <c r="W5" s="108" t="s">
        <v>36</v>
      </c>
      <c r="X5" s="108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6</v>
      </c>
      <c r="AB6" s="347">
        <v>5</v>
      </c>
      <c r="AC6" s="349">
        <v>0.35289999999999999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1</v>
      </c>
      <c r="AB8" s="28">
        <v>1</v>
      </c>
      <c r="AC8" s="29">
        <v>0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7</v>
      </c>
      <c r="AB11" s="37">
        <f t="shared" si="1"/>
        <v>6</v>
      </c>
      <c r="AC11" s="38" t="s">
        <v>53</v>
      </c>
      <c r="AD11" s="39">
        <f>SUM(AD6:AD9)</f>
        <v>0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09" t="s">
        <v>30</v>
      </c>
      <c r="F15" s="109" t="s">
        <v>31</v>
      </c>
      <c r="G15" s="109" t="s">
        <v>30</v>
      </c>
      <c r="H15" s="109" t="s">
        <v>31</v>
      </c>
      <c r="I15" s="109" t="s">
        <v>32</v>
      </c>
      <c r="J15" s="109" t="s">
        <v>31</v>
      </c>
      <c r="K15" s="109" t="s">
        <v>32</v>
      </c>
      <c r="L15" s="42" t="s">
        <v>31</v>
      </c>
      <c r="M15" s="108" t="s">
        <v>32</v>
      </c>
      <c r="N15" s="108" t="s">
        <v>31</v>
      </c>
      <c r="O15" s="108" t="s">
        <v>32</v>
      </c>
      <c r="P15" s="108" t="s">
        <v>31</v>
      </c>
      <c r="Q15" s="108" t="s">
        <v>32</v>
      </c>
      <c r="R15" s="108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08" t="s">
        <v>36</v>
      </c>
      <c r="X15" s="108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32</v>
      </c>
      <c r="AB16" s="347">
        <v>31</v>
      </c>
      <c r="AC16" s="349">
        <v>6.6699999999999995E-2</v>
      </c>
      <c r="AD16" s="351">
        <v>4.0000000000000001E-3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10"/>
      <c r="Z18" s="58"/>
      <c r="AA18" s="28">
        <v>0</v>
      </c>
      <c r="AB18" s="28">
        <v>0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10"/>
      <c r="X19" s="51"/>
      <c r="Y19" s="51"/>
      <c r="Z19" s="66"/>
      <c r="AA19" s="28">
        <v>36</v>
      </c>
      <c r="AB19" s="28">
        <v>47</v>
      </c>
      <c r="AC19" s="29">
        <v>2.5899999999999999E-2</v>
      </c>
      <c r="AD19" s="30">
        <v>2.1000000000000001E-2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68</v>
      </c>
      <c r="AB20" s="71">
        <f t="shared" si="3"/>
        <v>78</v>
      </c>
      <c r="AC20" s="72"/>
      <c r="AD20" s="73">
        <f>SUM(AD16:AD19)</f>
        <v>2.5000000000000001E-2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I5"/>
    <mergeCell ref="AJ4:AJ5"/>
    <mergeCell ref="AK4:AK5"/>
    <mergeCell ref="AL4:AL5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M14:N14"/>
    <mergeCell ref="O14:P14"/>
    <mergeCell ref="Q14:R14"/>
    <mergeCell ref="S14:T14"/>
    <mergeCell ref="U14:V14"/>
    <mergeCell ref="AJ14:AJ15"/>
    <mergeCell ref="Y14:Y15"/>
    <mergeCell ref="Z14:Z15"/>
    <mergeCell ref="AA14:AA15"/>
    <mergeCell ref="AB14:AB15"/>
    <mergeCell ref="AC14:AC15"/>
    <mergeCell ref="AD14:AD15"/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</mergeCells>
  <pageMargins left="0.7" right="0.7" top="0.75" bottom="0.75" header="0.3" footer="0.3"/>
  <pageSetup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L25"/>
  <sheetViews>
    <sheetView topLeftCell="A13" zoomScale="85" zoomScaleNormal="85" workbookViewId="0">
      <pane xSplit="8" topLeftCell="X1" activePane="topRight" state="frozen"/>
      <selection pane="topRight" activeCell="AE18" sqref="AE18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46205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05" t="s">
        <v>30</v>
      </c>
      <c r="F5" s="105" t="s">
        <v>31</v>
      </c>
      <c r="G5" s="105" t="s">
        <v>30</v>
      </c>
      <c r="H5" s="105" t="s">
        <v>31</v>
      </c>
      <c r="I5" s="105" t="s">
        <v>32</v>
      </c>
      <c r="J5" s="105" t="s">
        <v>31</v>
      </c>
      <c r="K5" s="105" t="s">
        <v>33</v>
      </c>
      <c r="L5" s="105" t="s">
        <v>31</v>
      </c>
      <c r="M5" s="107" t="s">
        <v>32</v>
      </c>
      <c r="N5" s="107" t="s">
        <v>31</v>
      </c>
      <c r="O5" s="107" t="s">
        <v>32</v>
      </c>
      <c r="P5" s="12" t="s">
        <v>31</v>
      </c>
      <c r="Q5" s="107" t="s">
        <v>32</v>
      </c>
      <c r="R5" s="12" t="s">
        <v>31</v>
      </c>
      <c r="S5" s="13" t="s">
        <v>34</v>
      </c>
      <c r="T5" s="13" t="s">
        <v>35</v>
      </c>
      <c r="U5" s="105" t="s">
        <v>34</v>
      </c>
      <c r="V5" s="105" t="s">
        <v>35</v>
      </c>
      <c r="W5" s="107" t="s">
        <v>36</v>
      </c>
      <c r="X5" s="107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0</v>
      </c>
      <c r="AB6" s="347">
        <v>0</v>
      </c>
      <c r="AC6" s="349">
        <v>0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0</v>
      </c>
      <c r="AB8" s="28">
        <v>2</v>
      </c>
      <c r="AC8" s="29">
        <v>0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0</v>
      </c>
      <c r="AB11" s="37">
        <f t="shared" si="1"/>
        <v>2</v>
      </c>
      <c r="AC11" s="38" t="s">
        <v>53</v>
      </c>
      <c r="AD11" s="39">
        <f>SUM(AD6:AD9)</f>
        <v>0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05" t="s">
        <v>30</v>
      </c>
      <c r="F15" s="105" t="s">
        <v>31</v>
      </c>
      <c r="G15" s="105" t="s">
        <v>30</v>
      </c>
      <c r="H15" s="105" t="s">
        <v>31</v>
      </c>
      <c r="I15" s="105" t="s">
        <v>32</v>
      </c>
      <c r="J15" s="105" t="s">
        <v>31</v>
      </c>
      <c r="K15" s="105" t="s">
        <v>32</v>
      </c>
      <c r="L15" s="42" t="s">
        <v>31</v>
      </c>
      <c r="M15" s="107" t="s">
        <v>32</v>
      </c>
      <c r="N15" s="107" t="s">
        <v>31</v>
      </c>
      <c r="O15" s="107" t="s">
        <v>32</v>
      </c>
      <c r="P15" s="107" t="s">
        <v>31</v>
      </c>
      <c r="Q15" s="107" t="s">
        <v>32</v>
      </c>
      <c r="R15" s="107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07" t="s">
        <v>36</v>
      </c>
      <c r="X15" s="107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0</v>
      </c>
      <c r="AB16" s="347">
        <v>0</v>
      </c>
      <c r="AC16" s="349">
        <v>0</v>
      </c>
      <c r="AD16" s="351">
        <v>4.0000000000000001E-3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106"/>
      <c r="Z18" s="58"/>
      <c r="AA18" s="28">
        <v>0</v>
      </c>
      <c r="AB18" s="28">
        <v>0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106"/>
      <c r="X19" s="51"/>
      <c r="Y19" s="51"/>
      <c r="Z19" s="66"/>
      <c r="AA19" s="28">
        <v>43</v>
      </c>
      <c r="AB19" s="28">
        <v>59</v>
      </c>
      <c r="AC19" s="29">
        <v>0.44330000000000003</v>
      </c>
      <c r="AD19" s="30">
        <v>2.1000000000000001E-2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43</v>
      </c>
      <c r="AB20" s="71">
        <f t="shared" si="3"/>
        <v>59</v>
      </c>
      <c r="AC20" s="72"/>
      <c r="AD20" s="73">
        <f>SUM(AD16:AD19)</f>
        <v>2.5000000000000001E-2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/>
  <dimension ref="A1:AL25"/>
  <sheetViews>
    <sheetView topLeftCell="A19" zoomScale="85" zoomScaleNormal="85" workbookViewId="0">
      <pane xSplit="8" topLeftCell="Y1" activePane="topRight" state="frozen"/>
      <selection pane="topRight" activeCell="AE29" sqref="AE29"/>
    </sheetView>
  </sheetViews>
  <sheetFormatPr defaultColWidth="9.140625" defaultRowHeight="12.75" x14ac:dyDescent="0.25"/>
  <cols>
    <col min="1" max="3" width="9.140625" style="1"/>
    <col min="4" max="4" width="12.7109375" style="1" customWidth="1"/>
    <col min="5" max="5" width="11.85546875" style="1" customWidth="1"/>
    <col min="6" max="6" width="11.7109375" style="1" bestFit="1" customWidth="1"/>
    <col min="7" max="9" width="9.140625" style="1"/>
    <col min="10" max="10" width="9.42578125" style="1" bestFit="1" customWidth="1"/>
    <col min="11" max="14" width="9.140625" style="1"/>
    <col min="15" max="15" width="9.7109375" style="1" bestFit="1" customWidth="1"/>
    <col min="16" max="16" width="9.140625" style="1"/>
    <col min="17" max="17" width="9.7109375" style="1" bestFit="1" customWidth="1"/>
    <col min="18" max="18" width="9.140625" style="1"/>
    <col min="19" max="19" width="11.7109375" style="1" bestFit="1" customWidth="1"/>
    <col min="20" max="20" width="9.5703125" style="1" bestFit="1" customWidth="1"/>
    <col min="21" max="21" width="12.5703125" style="1" bestFit="1" customWidth="1"/>
    <col min="22" max="22" width="9.28515625" style="1" bestFit="1" customWidth="1"/>
    <col min="23" max="23" width="9.140625" style="1"/>
    <col min="24" max="24" width="11.140625" style="1" customWidth="1"/>
    <col min="25" max="29" width="9.140625" style="1"/>
    <col min="30" max="30" width="9.140625" style="1" customWidth="1"/>
    <col min="31" max="31" width="75.28515625" style="1" customWidth="1"/>
    <col min="32" max="33" width="19.28515625" style="1" hidden="1" customWidth="1"/>
    <col min="34" max="34" width="11.28515625" style="1" hidden="1" customWidth="1"/>
    <col min="35" max="37" width="0" style="1" hidden="1" customWidth="1"/>
    <col min="38" max="38" width="21.28515625" style="1" hidden="1" customWidth="1"/>
    <col min="39" max="39" width="26.28515625" style="2" customWidth="1"/>
    <col min="40" max="16384" width="9.140625" style="2"/>
  </cols>
  <sheetData>
    <row r="1" spans="1:38" ht="13.5" thickBot="1" x14ac:dyDescent="0.3">
      <c r="A1" s="366" t="s">
        <v>0</v>
      </c>
      <c r="B1" s="367"/>
      <c r="C1" s="367"/>
      <c r="D1" s="367"/>
      <c r="E1" s="367"/>
      <c r="F1" s="368"/>
    </row>
    <row r="2" spans="1:38" ht="26.25" thickBot="1" x14ac:dyDescent="0.3">
      <c r="A2" s="3" t="s">
        <v>1</v>
      </c>
      <c r="B2" s="4">
        <v>46204</v>
      </c>
      <c r="C2" s="5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30" customHeight="1" x14ac:dyDescent="0.25">
      <c r="A4" s="342" t="s">
        <v>2</v>
      </c>
      <c r="B4" s="342" t="s">
        <v>3</v>
      </c>
      <c r="C4" s="342" t="s">
        <v>4</v>
      </c>
      <c r="D4" s="342" t="s">
        <v>5</v>
      </c>
      <c r="E4" s="342" t="s">
        <v>6</v>
      </c>
      <c r="F4" s="342"/>
      <c r="G4" s="342" t="s">
        <v>7</v>
      </c>
      <c r="H4" s="342"/>
      <c r="I4" s="342" t="s">
        <v>8</v>
      </c>
      <c r="J4" s="342"/>
      <c r="K4" s="342" t="s">
        <v>9</v>
      </c>
      <c r="L4" s="342"/>
      <c r="M4" s="364" t="s">
        <v>10</v>
      </c>
      <c r="N4" s="365"/>
      <c r="O4" s="357" t="s">
        <v>11</v>
      </c>
      <c r="P4" s="357"/>
      <c r="Q4" s="357" t="s">
        <v>12</v>
      </c>
      <c r="R4" s="357"/>
      <c r="S4" s="342" t="s">
        <v>13</v>
      </c>
      <c r="T4" s="342"/>
      <c r="U4" s="342" t="s">
        <v>14</v>
      </c>
      <c r="V4" s="342"/>
      <c r="W4" s="357" t="s">
        <v>15</v>
      </c>
      <c r="X4" s="357"/>
      <c r="Y4" s="357" t="s">
        <v>16</v>
      </c>
      <c r="Z4" s="357" t="s">
        <v>17</v>
      </c>
      <c r="AA4" s="342" t="s">
        <v>18</v>
      </c>
      <c r="AB4" s="342" t="s">
        <v>19</v>
      </c>
      <c r="AC4" s="342" t="s">
        <v>20</v>
      </c>
      <c r="AD4" s="342" t="s">
        <v>21</v>
      </c>
      <c r="AE4" s="342" t="s">
        <v>22</v>
      </c>
      <c r="AF4" s="342" t="s">
        <v>23</v>
      </c>
      <c r="AG4" s="342" t="s">
        <v>24</v>
      </c>
      <c r="AH4" s="342" t="s">
        <v>25</v>
      </c>
      <c r="AI4" s="342" t="s">
        <v>26</v>
      </c>
      <c r="AJ4" s="342" t="s">
        <v>27</v>
      </c>
      <c r="AK4" s="342" t="s">
        <v>28</v>
      </c>
      <c r="AL4" s="342" t="s">
        <v>29</v>
      </c>
    </row>
    <row r="5" spans="1:38" ht="39" customHeight="1" x14ac:dyDescent="0.25">
      <c r="A5" s="342"/>
      <c r="B5" s="342"/>
      <c r="C5" s="342"/>
      <c r="D5" s="342"/>
      <c r="E5" s="10" t="s">
        <v>30</v>
      </c>
      <c r="F5" s="10" t="s">
        <v>31</v>
      </c>
      <c r="G5" s="10" t="s">
        <v>30</v>
      </c>
      <c r="H5" s="10" t="s">
        <v>31</v>
      </c>
      <c r="I5" s="10" t="s">
        <v>32</v>
      </c>
      <c r="J5" s="10" t="s">
        <v>31</v>
      </c>
      <c r="K5" s="10" t="s">
        <v>33</v>
      </c>
      <c r="L5" s="10" t="s">
        <v>31</v>
      </c>
      <c r="M5" s="11" t="s">
        <v>32</v>
      </c>
      <c r="N5" s="11" t="s">
        <v>31</v>
      </c>
      <c r="O5" s="11" t="s">
        <v>32</v>
      </c>
      <c r="P5" s="12" t="s">
        <v>31</v>
      </c>
      <c r="Q5" s="11" t="s">
        <v>32</v>
      </c>
      <c r="R5" s="12" t="s">
        <v>31</v>
      </c>
      <c r="S5" s="13" t="s">
        <v>34</v>
      </c>
      <c r="T5" s="13" t="s">
        <v>35</v>
      </c>
      <c r="U5" s="10" t="s">
        <v>34</v>
      </c>
      <c r="V5" s="10" t="s">
        <v>35</v>
      </c>
      <c r="W5" s="11" t="s">
        <v>36</v>
      </c>
      <c r="X5" s="11" t="s">
        <v>37</v>
      </c>
      <c r="Y5" s="357"/>
      <c r="Z5" s="357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</row>
    <row r="6" spans="1:38" ht="35.1" customHeight="1" x14ac:dyDescent="0.25">
      <c r="A6" s="14" t="s">
        <v>38</v>
      </c>
      <c r="B6" s="14" t="s">
        <v>39</v>
      </c>
      <c r="C6" s="14" t="s">
        <v>40</v>
      </c>
      <c r="D6" s="15" t="s">
        <v>41</v>
      </c>
      <c r="E6" s="16">
        <v>15440</v>
      </c>
      <c r="F6" s="14"/>
      <c r="G6" s="14"/>
      <c r="H6" s="14"/>
      <c r="I6" s="17"/>
      <c r="J6" s="17"/>
      <c r="K6" s="18"/>
      <c r="L6" s="18"/>
      <c r="M6" s="19"/>
      <c r="N6" s="19"/>
      <c r="O6" s="19"/>
      <c r="P6" s="19"/>
      <c r="Q6" s="19"/>
      <c r="R6" s="19"/>
      <c r="S6" s="20"/>
      <c r="T6" s="21"/>
      <c r="U6" s="20"/>
      <c r="V6" s="21"/>
      <c r="W6" s="14"/>
      <c r="X6" s="14"/>
      <c r="Y6" s="360"/>
      <c r="Z6" s="362"/>
      <c r="AA6" s="347">
        <v>0</v>
      </c>
      <c r="AB6" s="347">
        <v>0</v>
      </c>
      <c r="AC6" s="349">
        <v>0</v>
      </c>
      <c r="AD6" s="351">
        <v>0</v>
      </c>
      <c r="AE6" s="22"/>
      <c r="AF6" s="23"/>
      <c r="AG6" s="24"/>
      <c r="AH6" s="14"/>
      <c r="AI6" s="25"/>
      <c r="AJ6" s="14"/>
      <c r="AK6" s="14"/>
      <c r="AL6" s="14"/>
    </row>
    <row r="7" spans="1:38" ht="35.1" customHeight="1" x14ac:dyDescent="0.25">
      <c r="A7" s="14" t="s">
        <v>42</v>
      </c>
      <c r="B7" s="14" t="s">
        <v>39</v>
      </c>
      <c r="C7" s="14" t="s">
        <v>40</v>
      </c>
      <c r="D7" s="15" t="s">
        <v>43</v>
      </c>
      <c r="E7" s="16">
        <v>31890</v>
      </c>
      <c r="F7" s="14"/>
      <c r="G7" s="14"/>
      <c r="H7" s="14"/>
      <c r="I7" s="17"/>
      <c r="J7" s="17"/>
      <c r="K7" s="18"/>
      <c r="L7" s="18"/>
      <c r="M7" s="19"/>
      <c r="N7" s="19"/>
      <c r="O7" s="19"/>
      <c r="P7" s="19"/>
      <c r="Q7" s="19"/>
      <c r="R7" s="19"/>
      <c r="S7" s="20"/>
      <c r="T7" s="21"/>
      <c r="U7" s="20"/>
      <c r="V7" s="21"/>
      <c r="W7" s="14"/>
      <c r="X7" s="14"/>
      <c r="Y7" s="361"/>
      <c r="Z7" s="363"/>
      <c r="AA7" s="348"/>
      <c r="AB7" s="348"/>
      <c r="AC7" s="350"/>
      <c r="AD7" s="352"/>
      <c r="AE7" s="22"/>
      <c r="AF7" s="23"/>
      <c r="AG7" s="23"/>
      <c r="AH7" s="14"/>
      <c r="AI7" s="26"/>
      <c r="AJ7" s="14"/>
      <c r="AK7" s="14"/>
      <c r="AL7" s="14"/>
    </row>
    <row r="8" spans="1:38" ht="35.1" customHeight="1" x14ac:dyDescent="0.25">
      <c r="A8" s="14" t="s">
        <v>44</v>
      </c>
      <c r="B8" s="14" t="s">
        <v>39</v>
      </c>
      <c r="C8" s="14" t="s">
        <v>45</v>
      </c>
      <c r="D8" s="15" t="s">
        <v>46</v>
      </c>
      <c r="E8" s="16">
        <v>37404</v>
      </c>
      <c r="F8" s="27"/>
      <c r="G8" s="27"/>
      <c r="H8" s="27"/>
      <c r="I8" s="17"/>
      <c r="J8" s="17"/>
      <c r="K8" s="18"/>
      <c r="L8" s="18"/>
      <c r="M8" s="19"/>
      <c r="N8" s="19"/>
      <c r="O8" s="19"/>
      <c r="P8" s="19"/>
      <c r="Q8" s="19"/>
      <c r="R8" s="19"/>
      <c r="S8" s="20"/>
      <c r="T8" s="21"/>
      <c r="U8" s="20"/>
      <c r="V8" s="21"/>
      <c r="W8" s="14"/>
      <c r="X8" s="14"/>
      <c r="Y8" s="14"/>
      <c r="Z8" s="14"/>
      <c r="AA8" s="28">
        <v>51</v>
      </c>
      <c r="AB8" s="28">
        <v>3</v>
      </c>
      <c r="AC8" s="29">
        <v>0</v>
      </c>
      <c r="AD8" s="30">
        <v>0</v>
      </c>
      <c r="AE8" s="22"/>
      <c r="AF8" s="23"/>
      <c r="AG8" s="24"/>
      <c r="AH8" s="14"/>
      <c r="AI8" s="25"/>
      <c r="AJ8" s="14"/>
      <c r="AK8" s="14"/>
      <c r="AL8" s="14"/>
    </row>
    <row r="9" spans="1:38" ht="35.1" customHeight="1" x14ac:dyDescent="0.25">
      <c r="A9" s="14" t="s">
        <v>47</v>
      </c>
      <c r="B9" s="14" t="s">
        <v>39</v>
      </c>
      <c r="C9" s="14" t="s">
        <v>48</v>
      </c>
      <c r="D9" s="15" t="s">
        <v>49</v>
      </c>
      <c r="E9" s="16">
        <v>0</v>
      </c>
      <c r="F9" s="14"/>
      <c r="G9" s="14"/>
      <c r="H9" s="14"/>
      <c r="I9" s="17"/>
      <c r="J9" s="17"/>
      <c r="K9" s="18"/>
      <c r="L9" s="18"/>
      <c r="M9" s="19"/>
      <c r="N9" s="31"/>
      <c r="O9" s="19"/>
      <c r="P9" s="31"/>
      <c r="Q9" s="19"/>
      <c r="R9" s="31"/>
      <c r="S9" s="20"/>
      <c r="T9" s="21"/>
      <c r="U9" s="20"/>
      <c r="V9" s="21"/>
      <c r="W9" s="14"/>
      <c r="X9" s="14"/>
      <c r="Y9" s="14"/>
      <c r="Z9" s="14"/>
      <c r="AA9" s="28" t="s">
        <v>66</v>
      </c>
      <c r="AB9" s="28" t="s">
        <v>66</v>
      </c>
      <c r="AC9" s="29">
        <v>0</v>
      </c>
      <c r="AD9" s="30">
        <v>0</v>
      </c>
      <c r="AE9" s="23"/>
      <c r="AF9" s="14"/>
      <c r="AG9" s="14"/>
      <c r="AH9" s="14"/>
      <c r="AI9" s="14"/>
      <c r="AJ9" s="14"/>
      <c r="AK9" s="14"/>
      <c r="AL9" s="14"/>
    </row>
    <row r="10" spans="1:38" ht="35.1" customHeight="1" x14ac:dyDescent="0.25">
      <c r="A10" s="14" t="s">
        <v>47</v>
      </c>
      <c r="B10" s="14" t="s">
        <v>39</v>
      </c>
      <c r="C10" s="14" t="s">
        <v>50</v>
      </c>
      <c r="D10" s="15" t="s">
        <v>51</v>
      </c>
      <c r="E10" s="16">
        <v>0</v>
      </c>
      <c r="F10" s="14"/>
      <c r="G10" s="14"/>
      <c r="H10" s="14"/>
      <c r="I10" s="17"/>
      <c r="J10" s="17"/>
      <c r="K10" s="18"/>
      <c r="L10" s="18"/>
      <c r="M10" s="19"/>
      <c r="N10" s="31"/>
      <c r="O10" s="19"/>
      <c r="P10" s="32"/>
      <c r="Q10" s="19"/>
      <c r="R10" s="32"/>
      <c r="S10" s="33"/>
      <c r="T10" s="34"/>
      <c r="U10" s="33"/>
      <c r="V10" s="34"/>
      <c r="W10" s="14"/>
      <c r="X10" s="14"/>
      <c r="Y10" s="14"/>
      <c r="Z10" s="14"/>
      <c r="AA10" s="28" t="s">
        <v>66</v>
      </c>
      <c r="AB10" s="28" t="s">
        <v>66</v>
      </c>
      <c r="AC10" s="29">
        <v>0</v>
      </c>
      <c r="AD10" s="30">
        <v>0</v>
      </c>
      <c r="AE10" s="23"/>
      <c r="AF10" s="14"/>
      <c r="AG10" s="14"/>
      <c r="AH10" s="14"/>
      <c r="AI10" s="14"/>
      <c r="AJ10" s="14"/>
      <c r="AK10" s="14"/>
      <c r="AL10" s="14"/>
    </row>
    <row r="11" spans="1:38" ht="39.950000000000003" customHeight="1" x14ac:dyDescent="0.25">
      <c r="A11" s="338" t="s">
        <v>52</v>
      </c>
      <c r="B11" s="338"/>
      <c r="C11" s="338"/>
      <c r="D11" s="338"/>
      <c r="E11" s="35">
        <f>SUM(E6:E9)</f>
        <v>84734</v>
      </c>
      <c r="F11" s="35">
        <f>SUM(F6:F10)</f>
        <v>0</v>
      </c>
      <c r="G11" s="35">
        <f t="shared" ref="G11:H11" si="0">SUM(G6:G10)</f>
        <v>0</v>
      </c>
      <c r="H11" s="35">
        <f t="shared" si="0"/>
        <v>0</v>
      </c>
      <c r="I11" s="35" t="s">
        <v>53</v>
      </c>
      <c r="J11" s="35" t="s">
        <v>53</v>
      </c>
      <c r="K11" s="35" t="s">
        <v>53</v>
      </c>
      <c r="L11" s="35" t="s">
        <v>53</v>
      </c>
      <c r="M11" s="35" t="s">
        <v>53</v>
      </c>
      <c r="N11" s="35" t="s">
        <v>53</v>
      </c>
      <c r="O11" s="35" t="s">
        <v>53</v>
      </c>
      <c r="P11" s="36" t="s">
        <v>53</v>
      </c>
      <c r="Q11" s="35" t="s">
        <v>53</v>
      </c>
      <c r="R11" s="36" t="s">
        <v>53</v>
      </c>
      <c r="S11" s="36" t="s">
        <v>53</v>
      </c>
      <c r="T11" s="36" t="s">
        <v>53</v>
      </c>
      <c r="U11" s="35" t="s">
        <v>53</v>
      </c>
      <c r="V11" s="35" t="s">
        <v>53</v>
      </c>
      <c r="W11" s="35">
        <f t="shared" ref="W11:AB11" si="1">SUM(W6:W9)</f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7">
        <f t="shared" si="1"/>
        <v>51</v>
      </c>
      <c r="AB11" s="37">
        <f t="shared" si="1"/>
        <v>3</v>
      </c>
      <c r="AC11" s="38" t="s">
        <v>53</v>
      </c>
      <c r="AD11" s="39">
        <f>SUM(AD6:AD9)</f>
        <v>0</v>
      </c>
      <c r="AE11" s="35"/>
      <c r="AF11" s="35"/>
      <c r="AG11" s="35"/>
      <c r="AH11" s="35"/>
      <c r="AI11" s="35"/>
      <c r="AJ11" s="35"/>
      <c r="AK11" s="35"/>
      <c r="AL11" s="35"/>
    </row>
    <row r="12" spans="1:38" ht="13.5" thickBot="1" x14ac:dyDescent="0.3">
      <c r="A12" s="6"/>
      <c r="B12" s="6"/>
      <c r="C12" s="6"/>
      <c r="D12" s="6"/>
      <c r="E12" s="6"/>
      <c r="F12" s="4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9"/>
      <c r="B13" s="9"/>
      <c r="C13" s="9"/>
      <c r="D13" s="9"/>
      <c r="E13" s="9"/>
      <c r="F13" s="4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30" customHeight="1" x14ac:dyDescent="0.25">
      <c r="A14" s="342" t="s">
        <v>2</v>
      </c>
      <c r="B14" s="342" t="s">
        <v>3</v>
      </c>
      <c r="C14" s="342" t="s">
        <v>4</v>
      </c>
      <c r="D14" s="342" t="s">
        <v>5</v>
      </c>
      <c r="E14" s="342" t="s">
        <v>6</v>
      </c>
      <c r="F14" s="342"/>
      <c r="G14" s="342" t="s">
        <v>7</v>
      </c>
      <c r="H14" s="342"/>
      <c r="I14" s="342" t="s">
        <v>8</v>
      </c>
      <c r="J14" s="342"/>
      <c r="K14" s="342" t="s">
        <v>54</v>
      </c>
      <c r="L14" s="342"/>
      <c r="M14" s="357" t="s">
        <v>10</v>
      </c>
      <c r="N14" s="357"/>
      <c r="O14" s="357" t="s">
        <v>11</v>
      </c>
      <c r="P14" s="357"/>
      <c r="Q14" s="357" t="s">
        <v>12</v>
      </c>
      <c r="R14" s="357"/>
      <c r="S14" s="342" t="s">
        <v>13</v>
      </c>
      <c r="T14" s="342"/>
      <c r="U14" s="342" t="s">
        <v>14</v>
      </c>
      <c r="V14" s="342"/>
      <c r="W14" s="357" t="s">
        <v>15</v>
      </c>
      <c r="X14" s="357"/>
      <c r="Y14" s="357" t="s">
        <v>16</v>
      </c>
      <c r="Z14" s="357" t="s">
        <v>55</v>
      </c>
      <c r="AA14" s="342" t="s">
        <v>18</v>
      </c>
      <c r="AB14" s="342" t="s">
        <v>19</v>
      </c>
      <c r="AC14" s="342" t="s">
        <v>20</v>
      </c>
      <c r="AD14" s="342" t="s">
        <v>21</v>
      </c>
      <c r="AE14" s="342" t="s">
        <v>56</v>
      </c>
      <c r="AF14" s="342" t="s">
        <v>23</v>
      </c>
      <c r="AG14" s="342" t="s">
        <v>24</v>
      </c>
      <c r="AH14" s="342" t="s">
        <v>25</v>
      </c>
      <c r="AI14" s="342" t="s">
        <v>26</v>
      </c>
      <c r="AJ14" s="342" t="s">
        <v>27</v>
      </c>
      <c r="AK14" s="342" t="s">
        <v>28</v>
      </c>
      <c r="AL14" s="342" t="s">
        <v>29</v>
      </c>
    </row>
    <row r="15" spans="1:38" ht="44.25" customHeight="1" x14ac:dyDescent="0.25">
      <c r="A15" s="342"/>
      <c r="B15" s="342"/>
      <c r="C15" s="342"/>
      <c r="D15" s="342"/>
      <c r="E15" s="10" t="s">
        <v>30</v>
      </c>
      <c r="F15" s="10" t="s">
        <v>31</v>
      </c>
      <c r="G15" s="10" t="s">
        <v>30</v>
      </c>
      <c r="H15" s="10" t="s">
        <v>31</v>
      </c>
      <c r="I15" s="10" t="s">
        <v>32</v>
      </c>
      <c r="J15" s="10" t="s">
        <v>31</v>
      </c>
      <c r="K15" s="10" t="s">
        <v>32</v>
      </c>
      <c r="L15" s="42" t="s">
        <v>31</v>
      </c>
      <c r="M15" s="11" t="s">
        <v>32</v>
      </c>
      <c r="N15" s="11" t="s">
        <v>31</v>
      </c>
      <c r="O15" s="11" t="s">
        <v>32</v>
      </c>
      <c r="P15" s="11" t="s">
        <v>31</v>
      </c>
      <c r="Q15" s="11" t="s">
        <v>32</v>
      </c>
      <c r="R15" s="11" t="s">
        <v>31</v>
      </c>
      <c r="S15" s="13" t="s">
        <v>34</v>
      </c>
      <c r="T15" s="13" t="s">
        <v>35</v>
      </c>
      <c r="U15" s="13" t="s">
        <v>34</v>
      </c>
      <c r="V15" s="13" t="s">
        <v>35</v>
      </c>
      <c r="W15" s="11" t="s">
        <v>36</v>
      </c>
      <c r="X15" s="11" t="s">
        <v>37</v>
      </c>
      <c r="Y15" s="357"/>
      <c r="Z15" s="357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</row>
    <row r="16" spans="1:38" ht="35.1" customHeight="1" x14ac:dyDescent="0.25">
      <c r="A16" s="43" t="s">
        <v>57</v>
      </c>
      <c r="B16" s="43" t="s">
        <v>58</v>
      </c>
      <c r="C16" s="43" t="s">
        <v>40</v>
      </c>
      <c r="D16" s="44" t="s">
        <v>43</v>
      </c>
      <c r="E16" s="16">
        <v>21610</v>
      </c>
      <c r="F16" s="43"/>
      <c r="G16" s="43"/>
      <c r="H16" s="43"/>
      <c r="I16" s="45"/>
      <c r="J16" s="46"/>
      <c r="K16" s="43"/>
      <c r="L16" s="47"/>
      <c r="M16" s="48"/>
      <c r="N16" s="48"/>
      <c r="O16" s="48"/>
      <c r="P16" s="48"/>
      <c r="Q16" s="49"/>
      <c r="R16" s="49"/>
      <c r="S16" s="20"/>
      <c r="T16" s="50"/>
      <c r="U16" s="20"/>
      <c r="V16" s="50"/>
      <c r="W16" s="51"/>
      <c r="X16" s="51"/>
      <c r="Y16" s="343"/>
      <c r="Z16" s="345"/>
      <c r="AA16" s="347">
        <v>0</v>
      </c>
      <c r="AB16" s="347">
        <v>0</v>
      </c>
      <c r="AC16" s="349">
        <v>0</v>
      </c>
      <c r="AD16" s="351">
        <v>4.0000000000000001E-3</v>
      </c>
      <c r="AE16" s="52"/>
      <c r="AF16" s="43"/>
      <c r="AG16" s="43"/>
      <c r="AH16" s="53"/>
      <c r="AI16" s="54"/>
      <c r="AJ16" s="43"/>
      <c r="AK16" s="43"/>
      <c r="AL16" s="43"/>
    </row>
    <row r="17" spans="1:38" ht="35.1" customHeight="1" x14ac:dyDescent="0.25">
      <c r="A17" s="43" t="s">
        <v>59</v>
      </c>
      <c r="B17" s="43" t="s">
        <v>58</v>
      </c>
      <c r="C17" s="43" t="s">
        <v>40</v>
      </c>
      <c r="D17" s="44" t="s">
        <v>41</v>
      </c>
      <c r="E17" s="16">
        <v>25720</v>
      </c>
      <c r="F17" s="43"/>
      <c r="G17" s="43"/>
      <c r="H17" s="43"/>
      <c r="I17" s="55"/>
      <c r="J17" s="46"/>
      <c r="K17" s="43"/>
      <c r="L17" s="47"/>
      <c r="M17" s="48"/>
      <c r="N17" s="48"/>
      <c r="O17" s="48"/>
      <c r="P17" s="48"/>
      <c r="Q17" s="49"/>
      <c r="R17" s="49"/>
      <c r="S17" s="48"/>
      <c r="T17" s="48"/>
      <c r="U17" s="48"/>
      <c r="V17" s="48"/>
      <c r="W17" s="51"/>
      <c r="X17" s="51"/>
      <c r="Y17" s="344"/>
      <c r="Z17" s="346"/>
      <c r="AA17" s="348"/>
      <c r="AB17" s="348"/>
      <c r="AC17" s="350"/>
      <c r="AD17" s="352"/>
      <c r="AE17" s="52"/>
      <c r="AF17" s="43"/>
      <c r="AG17" s="56"/>
      <c r="AH17" s="53"/>
      <c r="AI17" s="54"/>
      <c r="AJ17" s="43"/>
      <c r="AK17" s="43"/>
      <c r="AL17" s="43"/>
    </row>
    <row r="18" spans="1:38" ht="35.1" customHeight="1" x14ac:dyDescent="0.25">
      <c r="A18" s="43" t="s">
        <v>60</v>
      </c>
      <c r="B18" s="43" t="s">
        <v>58</v>
      </c>
      <c r="C18" s="43"/>
      <c r="D18" s="44" t="s">
        <v>61</v>
      </c>
      <c r="E18" s="16"/>
      <c r="F18" s="43"/>
      <c r="G18" s="43"/>
      <c r="H18" s="43"/>
      <c r="I18" s="55"/>
      <c r="J18" s="46"/>
      <c r="K18" s="43"/>
      <c r="L18" s="47"/>
      <c r="M18" s="48"/>
      <c r="N18" s="48"/>
      <c r="O18" s="48"/>
      <c r="P18" s="48"/>
      <c r="Q18" s="49"/>
      <c r="R18" s="48"/>
      <c r="S18" s="48"/>
      <c r="T18" s="48"/>
      <c r="U18" s="48"/>
      <c r="V18" s="48"/>
      <c r="W18" s="51"/>
      <c r="X18" s="51"/>
      <c r="Y18" s="57"/>
      <c r="Z18" s="58"/>
      <c r="AA18" s="28">
        <v>0</v>
      </c>
      <c r="AB18" s="28">
        <v>0</v>
      </c>
      <c r="AC18" s="29">
        <v>0</v>
      </c>
      <c r="AD18" s="30">
        <v>0</v>
      </c>
      <c r="AE18" s="52"/>
      <c r="AF18" s="43"/>
      <c r="AG18" s="59"/>
      <c r="AH18" s="53"/>
      <c r="AI18" s="54"/>
      <c r="AJ18" s="43"/>
      <c r="AK18" s="43"/>
      <c r="AL18" s="43"/>
    </row>
    <row r="19" spans="1:38" ht="35.1" customHeight="1" x14ac:dyDescent="0.25">
      <c r="A19" s="43" t="s">
        <v>62</v>
      </c>
      <c r="B19" s="43" t="s">
        <v>58</v>
      </c>
      <c r="C19" s="43" t="s">
        <v>45</v>
      </c>
      <c r="D19" s="44" t="s">
        <v>46</v>
      </c>
      <c r="E19" s="16">
        <v>37404</v>
      </c>
      <c r="F19" s="60"/>
      <c r="G19" s="60"/>
      <c r="H19" s="60"/>
      <c r="I19" s="55"/>
      <c r="J19" s="61"/>
      <c r="K19" s="43"/>
      <c r="L19" s="47"/>
      <c r="M19" s="48"/>
      <c r="N19" s="62"/>
      <c r="O19" s="48"/>
      <c r="P19" s="51"/>
      <c r="Q19" s="49"/>
      <c r="R19" s="63"/>
      <c r="S19" s="64"/>
      <c r="T19" s="65"/>
      <c r="U19" s="64"/>
      <c r="V19" s="65"/>
      <c r="W19" s="57"/>
      <c r="X19" s="51"/>
      <c r="Y19" s="51"/>
      <c r="Z19" s="66"/>
      <c r="AA19" s="28">
        <v>86</v>
      </c>
      <c r="AB19" s="28">
        <v>51</v>
      </c>
      <c r="AC19" s="29">
        <v>0.315</v>
      </c>
      <c r="AD19" s="30">
        <v>2.3E-2</v>
      </c>
      <c r="AE19" s="52"/>
      <c r="AF19" s="56"/>
      <c r="AG19" s="24"/>
      <c r="AH19" s="53"/>
      <c r="AI19" s="54"/>
      <c r="AJ19" s="43"/>
      <c r="AK19" s="43"/>
      <c r="AL19" s="43"/>
    </row>
    <row r="20" spans="1:38" x14ac:dyDescent="0.25">
      <c r="A20" s="338" t="s">
        <v>52</v>
      </c>
      <c r="B20" s="338"/>
      <c r="C20" s="338"/>
      <c r="D20" s="338"/>
      <c r="E20" s="67">
        <f>SUM(E16:E19)</f>
        <v>84734</v>
      </c>
      <c r="F20" s="68">
        <f>SUM(F16:F19)</f>
        <v>0</v>
      </c>
      <c r="G20" s="68">
        <f t="shared" ref="G20:H20" si="2">SUM(G16:G19)</f>
        <v>0</v>
      </c>
      <c r="H20" s="68">
        <f t="shared" si="2"/>
        <v>0</v>
      </c>
      <c r="I20" s="35" t="s">
        <v>53</v>
      </c>
      <c r="J20" s="35" t="s">
        <v>53</v>
      </c>
      <c r="K20" s="35">
        <f>SUM(K16:K19)</f>
        <v>0</v>
      </c>
      <c r="L20" s="68">
        <f>SUM(L16:L19)</f>
        <v>0</v>
      </c>
      <c r="M20" s="35" t="s">
        <v>53</v>
      </c>
      <c r="N20" s="35" t="s">
        <v>53</v>
      </c>
      <c r="O20" s="35"/>
      <c r="P20" s="35"/>
      <c r="Q20" s="35" t="s">
        <v>53</v>
      </c>
      <c r="R20" s="35" t="s">
        <v>53</v>
      </c>
      <c r="S20" s="69">
        <v>0</v>
      </c>
      <c r="T20" s="70">
        <v>0</v>
      </c>
      <c r="U20" s="69">
        <v>170468</v>
      </c>
      <c r="V20" s="70">
        <v>8.0000000000000004E-4</v>
      </c>
      <c r="W20" s="35">
        <f t="shared" ref="W20:AB20" si="3">SUM(W16:W19)</f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71">
        <f t="shared" si="3"/>
        <v>86</v>
      </c>
      <c r="AB20" s="71">
        <f t="shared" si="3"/>
        <v>51</v>
      </c>
      <c r="AC20" s="72"/>
      <c r="AD20" s="73">
        <f>SUM(AD16:AD19)</f>
        <v>2.7E-2</v>
      </c>
      <c r="AE20" s="35"/>
      <c r="AF20" s="35"/>
      <c r="AG20" s="35"/>
      <c r="AH20" s="35"/>
      <c r="AI20" s="35"/>
      <c r="AJ20" s="35"/>
      <c r="AK20" s="35"/>
      <c r="AL20" s="35"/>
    </row>
    <row r="21" spans="1:38" x14ac:dyDescent="0.25">
      <c r="F21" s="74"/>
    </row>
    <row r="23" spans="1:38" ht="35.1" hidden="1" customHeight="1" x14ac:dyDescent="0.25">
      <c r="A23" s="75" t="s">
        <v>63</v>
      </c>
      <c r="B23" s="339" t="s">
        <v>64</v>
      </c>
      <c r="C23" s="340"/>
      <c r="D23" s="340"/>
      <c r="E23" s="340"/>
      <c r="F23" s="340"/>
      <c r="G23" s="340"/>
      <c r="H23" s="341"/>
      <c r="I23" s="76"/>
      <c r="J23" s="76"/>
      <c r="K23" s="77"/>
      <c r="L23" s="77"/>
      <c r="M23" s="78"/>
      <c r="N23" s="78"/>
      <c r="O23" s="78"/>
      <c r="P23" s="78"/>
      <c r="Q23" s="78"/>
      <c r="R23" s="78"/>
      <c r="S23" s="79"/>
      <c r="T23" s="80"/>
      <c r="U23" s="79"/>
      <c r="V23" s="80"/>
      <c r="W23" s="75"/>
      <c r="X23" s="75"/>
      <c r="Y23" s="81"/>
      <c r="Z23" s="82"/>
      <c r="AA23" s="83"/>
      <c r="AB23" s="83"/>
      <c r="AC23" s="84"/>
      <c r="AD23" s="85"/>
      <c r="AE23" s="86"/>
      <c r="AF23" s="87"/>
      <c r="AG23" s="88"/>
      <c r="AH23" s="75"/>
      <c r="AI23" s="89"/>
      <c r="AJ23" s="75"/>
      <c r="AK23" s="75"/>
      <c r="AL23" s="75"/>
    </row>
    <row r="24" spans="1:38" ht="35.1" hidden="1" customHeight="1" x14ac:dyDescent="0.25">
      <c r="A24" s="90" t="s">
        <v>65</v>
      </c>
      <c r="B24" s="339" t="s">
        <v>64</v>
      </c>
      <c r="C24" s="340"/>
      <c r="D24" s="340"/>
      <c r="E24" s="340"/>
      <c r="F24" s="340"/>
      <c r="G24" s="340"/>
      <c r="H24" s="341"/>
      <c r="I24" s="91"/>
      <c r="J24" s="92"/>
      <c r="K24" s="90"/>
      <c r="L24" s="93"/>
      <c r="M24" s="94"/>
      <c r="N24" s="94"/>
      <c r="O24" s="94"/>
      <c r="P24" s="94"/>
      <c r="Q24" s="95"/>
      <c r="R24" s="95"/>
      <c r="S24" s="96"/>
      <c r="T24" s="96"/>
      <c r="U24" s="96"/>
      <c r="V24" s="96"/>
      <c r="W24" s="90"/>
      <c r="X24" s="90"/>
      <c r="Y24" s="97"/>
      <c r="Z24" s="98"/>
      <c r="AA24" s="99"/>
      <c r="AB24" s="99"/>
      <c r="AC24" s="100"/>
      <c r="AD24" s="99"/>
      <c r="AE24" s="101"/>
      <c r="AF24" s="90"/>
      <c r="AG24" s="102"/>
      <c r="AH24" s="103"/>
      <c r="AI24" s="104"/>
      <c r="AJ24" s="90"/>
      <c r="AK24" s="90"/>
      <c r="AL24" s="90"/>
    </row>
    <row r="25" spans="1:38" ht="15" x14ac:dyDescent="0.25">
      <c r="L25"/>
    </row>
  </sheetData>
  <mergeCells count="73">
    <mergeCell ref="A20:D20"/>
    <mergeCell ref="B23:H23"/>
    <mergeCell ref="B24:H24"/>
    <mergeCell ref="AK14:AK15"/>
    <mergeCell ref="AL14:AL15"/>
    <mergeCell ref="Y16:Y17"/>
    <mergeCell ref="Z16:Z17"/>
    <mergeCell ref="AA16:AA17"/>
    <mergeCell ref="AB16:AB17"/>
    <mergeCell ref="AC16:AC17"/>
    <mergeCell ref="AD16:AD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M14:N14"/>
    <mergeCell ref="O14:P14"/>
    <mergeCell ref="Q14:R14"/>
    <mergeCell ref="S14:T14"/>
    <mergeCell ref="U14:V14"/>
    <mergeCell ref="W14:X14"/>
    <mergeCell ref="AD6:AD7"/>
    <mergeCell ref="A11:D11"/>
    <mergeCell ref="A14:A15"/>
    <mergeCell ref="B14:B15"/>
    <mergeCell ref="C14:C15"/>
    <mergeCell ref="D14:D15"/>
    <mergeCell ref="E14:F14"/>
    <mergeCell ref="G14:H14"/>
    <mergeCell ref="I14:J14"/>
    <mergeCell ref="K14:L14"/>
    <mergeCell ref="Y6:Y7"/>
    <mergeCell ref="Z6:Z7"/>
    <mergeCell ref="AA6:AA7"/>
    <mergeCell ref="AB6:AB7"/>
    <mergeCell ref="AC6:AC7"/>
    <mergeCell ref="AH4:AH5"/>
    <mergeCell ref="AI4:AI5"/>
    <mergeCell ref="AJ4:AJ5"/>
    <mergeCell ref="AK4:AK5"/>
    <mergeCell ref="AL4:AL5"/>
    <mergeCell ref="AG4:AG5"/>
    <mergeCell ref="S4:T4"/>
    <mergeCell ref="U4:V4"/>
    <mergeCell ref="W4:X4"/>
    <mergeCell ref="Y4:Y5"/>
    <mergeCell ref="Z4:Z5"/>
    <mergeCell ref="AA4:AA5"/>
    <mergeCell ref="AB4:AB5"/>
    <mergeCell ref="AC4:AC5"/>
    <mergeCell ref="AD4:AD5"/>
    <mergeCell ref="AE4:AE5"/>
    <mergeCell ref="AF4:AF5"/>
    <mergeCell ref="Q4:R4"/>
    <mergeCell ref="A1: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84</vt:i4>
      </vt:variant>
    </vt:vector>
  </HeadingPairs>
  <TitlesOfParts>
    <vt:vector size="84" baseType="lpstr">
      <vt:lpstr>29 Sep</vt:lpstr>
      <vt:lpstr>28 Sep</vt:lpstr>
      <vt:lpstr>27 Sep</vt:lpstr>
      <vt:lpstr>26 Sep</vt:lpstr>
      <vt:lpstr>25 Sep</vt:lpstr>
      <vt:lpstr>24 Sep</vt:lpstr>
      <vt:lpstr>23 Sep</vt:lpstr>
      <vt:lpstr>22 Sep</vt:lpstr>
      <vt:lpstr>21 Sep</vt:lpstr>
      <vt:lpstr>19 Sep</vt:lpstr>
      <vt:lpstr>18 Sep</vt:lpstr>
      <vt:lpstr>17 Sep</vt:lpstr>
      <vt:lpstr>16 Sep</vt:lpstr>
      <vt:lpstr>15 Sep</vt:lpstr>
      <vt:lpstr>14 Sep</vt:lpstr>
      <vt:lpstr>12 Sep</vt:lpstr>
      <vt:lpstr>11 Sep</vt:lpstr>
      <vt:lpstr>10 Sep</vt:lpstr>
      <vt:lpstr>09 Sep</vt:lpstr>
      <vt:lpstr>08 Sep</vt:lpstr>
      <vt:lpstr>07 Sep</vt:lpstr>
      <vt:lpstr>06 Sep</vt:lpstr>
      <vt:lpstr>05 Sep</vt:lpstr>
      <vt:lpstr>04 Sep</vt:lpstr>
      <vt:lpstr>03 Sep</vt:lpstr>
      <vt:lpstr>02 Sep</vt:lpstr>
      <vt:lpstr>01 Sep</vt:lpstr>
      <vt:lpstr>31 Aug</vt:lpstr>
      <vt:lpstr>30 Aug</vt:lpstr>
      <vt:lpstr>29 Aug</vt:lpstr>
      <vt:lpstr>28 Aug</vt:lpstr>
      <vt:lpstr>27 Aug</vt:lpstr>
      <vt:lpstr>26 Aug </vt:lpstr>
      <vt:lpstr>25 Aug</vt:lpstr>
      <vt:lpstr>24 Aug</vt:lpstr>
      <vt:lpstr>23 Aug</vt:lpstr>
      <vt:lpstr>22 Aug</vt:lpstr>
      <vt:lpstr>21 Aug</vt:lpstr>
      <vt:lpstr>20 Aug</vt:lpstr>
      <vt:lpstr>19 Aug</vt:lpstr>
      <vt:lpstr>18 Aug</vt:lpstr>
      <vt:lpstr>17 Aug</vt:lpstr>
      <vt:lpstr>16 Aug</vt:lpstr>
      <vt:lpstr>14 Aug</vt:lpstr>
      <vt:lpstr>13 Aug</vt:lpstr>
      <vt:lpstr>12 Aug</vt:lpstr>
      <vt:lpstr>11 Aug</vt:lpstr>
      <vt:lpstr>10 Aug</vt:lpstr>
      <vt:lpstr>09 Aug</vt:lpstr>
      <vt:lpstr>08 Aug</vt:lpstr>
      <vt:lpstr>07 Aug </vt:lpstr>
      <vt:lpstr>06 Aug</vt:lpstr>
      <vt:lpstr>05 Aug</vt:lpstr>
      <vt:lpstr>04 Aug</vt:lpstr>
      <vt:lpstr>03 Aug</vt:lpstr>
      <vt:lpstr>01 Aug</vt:lpstr>
      <vt:lpstr>31 Jul</vt:lpstr>
      <vt:lpstr>30 Jul</vt:lpstr>
      <vt:lpstr>29 Jul</vt:lpstr>
      <vt:lpstr>28 Jul</vt:lpstr>
      <vt:lpstr>27 Jul</vt:lpstr>
      <vt:lpstr>26 Jul</vt:lpstr>
      <vt:lpstr>25 Jul</vt:lpstr>
      <vt:lpstr>24 Jul</vt:lpstr>
      <vt:lpstr>23 Jul</vt:lpstr>
      <vt:lpstr>22 Jul</vt:lpstr>
      <vt:lpstr>21 Jul</vt:lpstr>
      <vt:lpstr>20 Jul</vt:lpstr>
      <vt:lpstr>18 Jul</vt:lpstr>
      <vt:lpstr>17 Jul</vt:lpstr>
      <vt:lpstr>16 Jul</vt:lpstr>
      <vt:lpstr>15 Jul</vt:lpstr>
      <vt:lpstr>14 Jul</vt:lpstr>
      <vt:lpstr>13 Jul</vt:lpstr>
      <vt:lpstr>11 Jul</vt:lpstr>
      <vt:lpstr>10 Jul</vt:lpstr>
      <vt:lpstr>09 Jul</vt:lpstr>
      <vt:lpstr>08 Jul</vt:lpstr>
      <vt:lpstr>07 Jul</vt:lpstr>
      <vt:lpstr>06 Jul</vt:lpstr>
      <vt:lpstr>04 Jul</vt:lpstr>
      <vt:lpstr>03 Jul</vt:lpstr>
      <vt:lpstr>02 Jul</vt:lpstr>
      <vt:lpstr>01 Jul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 K</dc:creator>
  <cp:lastModifiedBy>abc</cp:lastModifiedBy>
  <dcterms:created xsi:type="dcterms:W3CDTF">2026-07-02T04:16:47Z</dcterms:created>
  <dcterms:modified xsi:type="dcterms:W3CDTF">2026-10-21T03:57:48Z</dcterms:modified>
</cp:coreProperties>
</file>