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c636c3c359fad/Рабочий стол/"/>
    </mc:Choice>
  </mc:AlternateContent>
  <xr:revisionPtr revIDLastSave="0" documentId="8_{CC5EB33F-66D0-4A61-BE0C-9317C7C2FA04}" xr6:coauthVersionLast="47" xr6:coauthVersionMax="47" xr10:uidLastSave="{00000000-0000-0000-0000-000000000000}"/>
  <bookViews>
    <workbookView xWindow="5760" yWindow="2952" windowWidth="17280" windowHeight="8880" activeTab="2" xr2:uid="{B2D62621-5511-7447-86D3-B9688CC59B86}"/>
  </bookViews>
  <sheets>
    <sheet name="Задания" sheetId="4" r:id="rId1"/>
    <sheet name="Продажи" sheetId="2" r:id="rId2"/>
    <sheet name="Покупатели" sheetId="3" r:id="rId3"/>
  </sheets>
  <definedNames>
    <definedName name="_xlnm._FilterDatabase" localSheetId="1" hidden="1">Продажи!$F$1:$H$51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2" l="1"/>
  <c r="U2" i="2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10" i="4"/>
  <c r="B7" i="4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E5" i="4"/>
  <c r="D5" i="4"/>
  <c r="C5" i="4"/>
  <c r="B4" i="4"/>
  <c r="B3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2" i="3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2" i="2"/>
  <c r="S2" i="2" a="1"/>
  <c r="S2" i="2" s="1"/>
  <c r="B2" i="4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2" i="2"/>
  <c r="J2" i="2" a="1"/>
  <c r="J2" i="2" s="1"/>
  <c r="K2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O2" i="2" a="1"/>
  <c r="O2" i="2" s="1"/>
  <c r="N2" i="2" s="1"/>
  <c r="V2" i="2" l="1"/>
  <c r="B6" i="4" s="1"/>
  <c r="K46" i="2"/>
  <c r="K30" i="2"/>
  <c r="K14" i="2"/>
  <c r="K42" i="2"/>
  <c r="K26" i="2"/>
  <c r="K10" i="2"/>
  <c r="K38" i="2"/>
  <c r="K22" i="2"/>
  <c r="K6" i="2"/>
  <c r="K50" i="2"/>
  <c r="K34" i="2"/>
  <c r="K18" i="2"/>
  <c r="K49" i="2"/>
  <c r="K45" i="2"/>
  <c r="K41" i="2"/>
  <c r="K37" i="2"/>
  <c r="K33" i="2"/>
  <c r="K29" i="2"/>
  <c r="K25" i="2"/>
  <c r="K21" i="2"/>
  <c r="K17" i="2"/>
  <c r="K13" i="2"/>
  <c r="K9" i="2"/>
  <c r="K5" i="2"/>
  <c r="K48" i="2"/>
  <c r="K44" i="2"/>
  <c r="K40" i="2"/>
  <c r="K36" i="2"/>
  <c r="K32" i="2"/>
  <c r="K28" i="2"/>
  <c r="K24" i="2"/>
  <c r="K20" i="2"/>
  <c r="K16" i="2"/>
  <c r="K12" i="2"/>
  <c r="K8" i="2"/>
  <c r="K4" i="2"/>
  <c r="K51" i="2"/>
  <c r="K47" i="2"/>
  <c r="K43" i="2"/>
  <c r="K39" i="2"/>
  <c r="K35" i="2"/>
  <c r="K31" i="2"/>
  <c r="K27" i="2"/>
  <c r="K23" i="2"/>
  <c r="K19" i="2"/>
  <c r="K15" i="2"/>
  <c r="K11" i="2"/>
  <c r="K7" i="2"/>
  <c r="K3" i="2"/>
  <c r="N4" i="2"/>
  <c r="N3" i="2"/>
  <c r="L2" i="2" l="1"/>
  <c r="I18" i="4"/>
  <c r="I18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<sst xmlns="http://schemas.openxmlformats.org/spreadsheetml/2006/main" count="80" uniqueCount="26">
  <si>
    <t>Номер заказа</t>
  </si>
  <si>
    <t>Дата</t>
  </si>
  <si>
    <t>Номер пользователя</t>
  </si>
  <si>
    <t>Сумма заказа</t>
  </si>
  <si>
    <t>Пол</t>
  </si>
  <si>
    <t>Жен</t>
  </si>
  <si>
    <t>Муж</t>
  </si>
  <si>
    <t>Средний чек</t>
  </si>
  <si>
    <t>Средний чек мужчин</t>
  </si>
  <si>
    <t>Номер клиента с наибольшим средним чеком</t>
  </si>
  <si>
    <t>Номер клиента с наибольшими общими тратами</t>
  </si>
  <si>
    <t>Ответ</t>
  </si>
  <si>
    <t>Покаазатель</t>
  </si>
  <si>
    <t>Долю чеков женщин (от общего числа чеков)</t>
  </si>
  <si>
    <t>ТОП-3 номера клиентов с наибольшим числом покупок</t>
  </si>
  <si>
    <t>Средний чек по дням</t>
  </si>
  <si>
    <t>ТОП-3 номера</t>
  </si>
  <si>
    <t>клиентов с наибольшим числом покупок</t>
  </si>
  <si>
    <t>Сред</t>
  </si>
  <si>
    <t>Уникальный номер пользователя</t>
  </si>
  <si>
    <t>общий заказ пользователя</t>
  </si>
  <si>
    <t>top 1</t>
  </si>
  <si>
    <t>top2</t>
  </si>
  <si>
    <t>top3</t>
  </si>
  <si>
    <t>средние продажи каждого пользователя</t>
  </si>
  <si>
    <t>максимум средних продаж каждого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</si>
</sst>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b/>
      <sz val="8"/>
      <color rgb="FFFF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 vertical="center"/>
    </xf>
    <xf numFmtId="164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164" fontId="2" fillId="3" borderId="0" xfId="1" applyFont="1" applyFill="1" applyAlignment="1">
      <alignment horizontal="right"/>
    </xf>
    <xf numFmtId="0" fontId="2" fillId="3" borderId="0" xfId="2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 vertical="center"/>
    </xf>
    <xf numFmtId="0" fontId="5" fillId="0" borderId="0" xfId="0" applyFont="1"/>
    <xf numFmtId="165" fontId="2" fillId="3" borderId="0" xfId="1" applyNumberFormat="1" applyFont="1" applyFill="1" applyAlignment="1">
      <alignment horizontal="right"/>
    </xf>
    <xf numFmtId="164" fontId="0" fillId="3" borderId="0" xfId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F807CEAE-6072-4BB6-88E1-7FAECD2A0C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8A5C-B9B3-A24C-A2FC-16144C6647C9}">
  <dimension ref="A1:I39"/>
  <sheetViews>
    <sheetView topLeftCell="A8" workbookViewId="0">
      <selection activeCell="B10" sqref="B10"/>
    </sheetView>
  </sheetViews>
  <sheetFormatPr defaultColWidth="10.59765625" defaultRowHeight="15.6" x14ac:dyDescent="0.3"/>
  <cols>
    <col min="1" max="1" width="48.8984375" customWidth="1"/>
    <col min="2" max="2" width="22" bestFit="1" customWidth="1"/>
  </cols>
  <sheetData>
    <row r="1" spans="1:5" x14ac:dyDescent="0.3">
      <c r="A1" t="s">
        <v>12</v>
      </c>
      <c r="B1" t="s">
        <v>11</v>
      </c>
    </row>
    <row r="2" spans="1:5" x14ac:dyDescent="0.3">
      <c r="A2" t="s">
        <v>7</v>
      </c>
      <c r="B2" s="12">
        <f>AVERAGE(Продажи!D2:D1001)</f>
        <v>517737.94799999997</v>
      </c>
      <c r="C2" s="7"/>
      <c r="D2" s="7"/>
      <c r="E2" s="8"/>
    </row>
    <row r="3" spans="1:5" x14ac:dyDescent="0.3">
      <c r="A3" t="s">
        <v>8</v>
      </c>
      <c r="B3" s="12">
        <f ca="1">AVERAGEIF(Покупатели!B2:C51, Покупатели!B3,Покупатели!C2:C51)</f>
        <v>10450767.344827587</v>
      </c>
      <c r="C3" s="7"/>
      <c r="D3" s="7"/>
      <c r="E3" s="8"/>
    </row>
    <row r="4" spans="1:5" x14ac:dyDescent="0.3">
      <c r="A4" t="s">
        <v>13</v>
      </c>
      <c r="B4" s="13">
        <f ca="1">SUMIF(Покупатели!B2:C51, Покупатели!B30,Покупатели!C2:C51)</f>
        <v>214665695</v>
      </c>
      <c r="C4" s="16" t="s">
        <v>21</v>
      </c>
      <c r="D4" s="16" t="s">
        <v>22</v>
      </c>
      <c r="E4" s="16" t="s">
        <v>23</v>
      </c>
    </row>
    <row r="5" spans="1:5" x14ac:dyDescent="0.3">
      <c r="A5" t="s">
        <v>14</v>
      </c>
      <c r="B5" s="14"/>
      <c r="C5" s="15">
        <f>LARGE(Покупатели!C2:C51, 1)</f>
        <v>16264487</v>
      </c>
      <c r="D5" s="15">
        <f>LARGE(Покупатели!C2:C51, 2)</f>
        <v>15304552</v>
      </c>
      <c r="E5" s="15">
        <f>LARGE(Покупатели!C2:C51, 3)</f>
        <v>15135024</v>
      </c>
    </row>
    <row r="6" spans="1:5" x14ac:dyDescent="0.3">
      <c r="A6" t="s">
        <v>9</v>
      </c>
      <c r="B6" s="17">
        <f>INDEX(Продажи!S2:U51, MATCH(Продажи!V2, Продажи!U2:U51, 0), 1)</f>
        <v>14</v>
      </c>
    </row>
    <row r="7" spans="1:5" x14ac:dyDescent="0.3">
      <c r="A7" t="s">
        <v>10</v>
      </c>
      <c r="B7" s="17">
        <f>INDEX(Продажи!S2:T51, MATCH(MAX(Продажи!T2:T51), Продажи!T2:T51, 0), 1)</f>
        <v>35</v>
      </c>
    </row>
    <row r="9" spans="1:5" x14ac:dyDescent="0.3">
      <c r="B9" t="s">
        <v>15</v>
      </c>
    </row>
    <row r="10" spans="1:5" x14ac:dyDescent="0.3">
      <c r="A10" s="1">
        <v>44866</v>
      </c>
      <c r="B10" s="18">
        <f>AVERAGEIF(Продажи!B2:B1001, Задания!A10, Продажи!D2:D1001)</f>
        <v>607311.62857142859</v>
      </c>
    </row>
    <row r="11" spans="1:5" x14ac:dyDescent="0.3">
      <c r="A11" s="1">
        <v>44867</v>
      </c>
      <c r="B11" s="18">
        <f>AVERAGEIF(Продажи!B3:B1002, Задания!A11, Продажи!D3:D1002)</f>
        <v>457400.32352941175</v>
      </c>
    </row>
    <row r="12" spans="1:5" x14ac:dyDescent="0.3">
      <c r="A12" s="1">
        <v>44868</v>
      </c>
      <c r="B12" s="18">
        <f>AVERAGEIF(Продажи!B4:B1003, Задания!A12, Продажи!D4:D1003)</f>
        <v>501653.9117647059</v>
      </c>
    </row>
    <row r="13" spans="1:5" x14ac:dyDescent="0.3">
      <c r="A13" s="1">
        <v>44869</v>
      </c>
      <c r="B13" s="18">
        <f>AVERAGEIF(Продажи!B5:B1004, Задания!A13, Продажи!D5:D1004)</f>
        <v>392012.10714285716</v>
      </c>
    </row>
    <row r="14" spans="1:5" x14ac:dyDescent="0.3">
      <c r="A14" s="1">
        <v>44870</v>
      </c>
      <c r="B14" s="18">
        <f>AVERAGEIF(Продажи!B6:B1005, Задания!A14, Продажи!D6:D1005)</f>
        <v>517151.51428571431</v>
      </c>
    </row>
    <row r="15" spans="1:5" x14ac:dyDescent="0.3">
      <c r="A15" s="1">
        <v>44871</v>
      </c>
      <c r="B15" s="18">
        <f>AVERAGEIF(Продажи!B7:B1006, Задания!A15, Продажи!D7:D1006)</f>
        <v>474840.42424242425</v>
      </c>
    </row>
    <row r="16" spans="1:5" x14ac:dyDescent="0.3">
      <c r="A16" s="1">
        <v>44872</v>
      </c>
      <c r="B16" s="18">
        <f>AVERAGEIF(Продажи!B8:B1007, Задания!A16, Продажи!D8:D1007)</f>
        <v>570810.75757575757</v>
      </c>
    </row>
    <row r="17" spans="1:9" x14ac:dyDescent="0.3">
      <c r="A17" s="1">
        <v>44873</v>
      </c>
      <c r="B17" s="18">
        <f>AVERAGEIF(Продажи!B9:B1008, Задания!A17, Продажи!D9:D1008)</f>
        <v>614858.81818181823</v>
      </c>
    </row>
    <row r="18" spans="1:9" x14ac:dyDescent="0.3">
      <c r="A18" s="1">
        <v>44874</v>
      </c>
      <c r="B18" s="18">
        <f>AVERAGEIF(Продажи!B10:B1009, Задания!A18, Продажи!D10:D1009)</f>
        <v>570930.0882352941</v>
      </c>
      <c r="I18" cm="1">
        <f t="array" aca="1" ref="I18" ca="1">match+Задания!I18</f>
        <v>0</v>
      </c>
    </row>
    <row r="19" spans="1:9" x14ac:dyDescent="0.3">
      <c r="A19" s="1">
        <v>44875</v>
      </c>
      <c r="B19" s="18">
        <f>AVERAGEIF(Продажи!B11:B1010, Задания!A19, Продажи!D11:D1010)</f>
        <v>553258.93103448278</v>
      </c>
    </row>
    <row r="20" spans="1:9" x14ac:dyDescent="0.3">
      <c r="A20" s="1">
        <v>44876</v>
      </c>
      <c r="B20" s="18">
        <f>AVERAGEIF(Продажи!B12:B1011, Задания!A20, Продажи!D12:D1011)</f>
        <v>524273.81818181818</v>
      </c>
    </row>
    <row r="21" spans="1:9" x14ac:dyDescent="0.3">
      <c r="A21" s="1">
        <v>44877</v>
      </c>
      <c r="B21" s="18">
        <f>AVERAGEIF(Продажи!B13:B1012, Задания!A21, Продажи!D13:D1012)</f>
        <v>523144.95121951221</v>
      </c>
    </row>
    <row r="22" spans="1:9" x14ac:dyDescent="0.3">
      <c r="A22" s="1">
        <v>44878</v>
      </c>
      <c r="B22" s="18">
        <f>AVERAGEIF(Продажи!B14:B1013, Задания!A22, Продажи!D14:D1013)</f>
        <v>565521.96551724139</v>
      </c>
    </row>
    <row r="23" spans="1:9" x14ac:dyDescent="0.3">
      <c r="A23" s="1">
        <v>44879</v>
      </c>
      <c r="B23" s="18">
        <f>AVERAGEIF(Продажи!B15:B1014, Задания!A23, Продажи!D15:D1014)</f>
        <v>529578.75757575757</v>
      </c>
    </row>
    <row r="24" spans="1:9" x14ac:dyDescent="0.3">
      <c r="A24" s="1">
        <v>44880</v>
      </c>
      <c r="B24" s="18">
        <f>AVERAGEIF(Продажи!B16:B1015, Задания!A24, Продажи!D16:D1015)</f>
        <v>489873.12121212122</v>
      </c>
    </row>
    <row r="25" spans="1:9" x14ac:dyDescent="0.3">
      <c r="A25" s="1">
        <v>44881</v>
      </c>
      <c r="B25" s="18">
        <f>AVERAGEIF(Продажи!B17:B1016, Задания!A25, Продажи!D17:D1016)</f>
        <v>477159.17857142858</v>
      </c>
    </row>
    <row r="26" spans="1:9" x14ac:dyDescent="0.3">
      <c r="A26" s="1">
        <v>44882</v>
      </c>
      <c r="B26" s="18">
        <f>AVERAGEIF(Продажи!B18:B1017, Задания!A26, Продажи!D18:D1017)</f>
        <v>519630.36363636365</v>
      </c>
    </row>
    <row r="27" spans="1:9" x14ac:dyDescent="0.3">
      <c r="A27" s="1">
        <v>44883</v>
      </c>
      <c r="B27" s="18">
        <f>AVERAGEIF(Продажи!B19:B1018, Задания!A27, Продажи!D19:D1018)</f>
        <v>555461.97142857139</v>
      </c>
    </row>
    <row r="28" spans="1:9" x14ac:dyDescent="0.3">
      <c r="A28" s="1">
        <v>44884</v>
      </c>
      <c r="B28" s="18">
        <f>AVERAGEIF(Продажи!B20:B1019, Задания!A28, Продажи!D20:D1019)</f>
        <v>542451</v>
      </c>
    </row>
    <row r="29" spans="1:9" x14ac:dyDescent="0.3">
      <c r="A29" s="1">
        <v>44885</v>
      </c>
      <c r="B29" s="18">
        <f>AVERAGEIF(Продажи!B21:B1020, Задания!A29, Продажи!D21:D1020)</f>
        <v>505638.29629629629</v>
      </c>
    </row>
    <row r="30" spans="1:9" x14ac:dyDescent="0.3">
      <c r="A30" s="1">
        <v>44886</v>
      </c>
      <c r="B30" s="18">
        <f>AVERAGEIF(Продажи!B22:B1021, Задания!A30, Продажи!D22:D1021)</f>
        <v>430380.4827586207</v>
      </c>
    </row>
    <row r="31" spans="1:9" x14ac:dyDescent="0.3">
      <c r="A31" s="1">
        <v>44887</v>
      </c>
      <c r="B31" s="18">
        <f>AVERAGEIF(Продажи!B23:B1022, Задания!A31, Продажи!D23:D1022)</f>
        <v>574608.15384615387</v>
      </c>
    </row>
    <row r="32" spans="1:9" x14ac:dyDescent="0.3">
      <c r="A32" s="1">
        <v>44888</v>
      </c>
      <c r="B32" s="18">
        <f>AVERAGEIF(Продажи!B24:B1023, Задания!A32, Продажи!D24:D1023)</f>
        <v>418356.47222222225</v>
      </c>
    </row>
    <row r="33" spans="1:2" x14ac:dyDescent="0.3">
      <c r="A33" s="1">
        <v>44889</v>
      </c>
      <c r="B33" s="18">
        <f>AVERAGEIF(Продажи!B25:B1024, Задания!A33, Продажи!D25:D1024)</f>
        <v>621907</v>
      </c>
    </row>
    <row r="34" spans="1:2" x14ac:dyDescent="0.3">
      <c r="A34" s="1">
        <v>44890</v>
      </c>
      <c r="B34" s="18">
        <f>AVERAGEIF(Продажи!B26:B1025, Задания!A34, Продажи!D26:D1025)</f>
        <v>459358.24390243902</v>
      </c>
    </row>
    <row r="35" spans="1:2" x14ac:dyDescent="0.3">
      <c r="A35" s="1">
        <v>44891</v>
      </c>
      <c r="B35" s="18">
        <f>AVERAGEIF(Продажи!B27:B1026, Задания!A35, Продажи!D27:D1026)</f>
        <v>520505.45161290321</v>
      </c>
    </row>
    <row r="36" spans="1:2" x14ac:dyDescent="0.3">
      <c r="A36" s="1">
        <v>44892</v>
      </c>
      <c r="B36" s="18">
        <f>AVERAGEIF(Продажи!B28:B1027, Задания!A36, Продажи!D28:D1027)</f>
        <v>454301.90322580643</v>
      </c>
    </row>
    <row r="37" spans="1:2" x14ac:dyDescent="0.3">
      <c r="A37" s="1">
        <v>44893</v>
      </c>
      <c r="B37" s="18">
        <f>AVERAGEIF(Продажи!B29:B1028, Задания!A37, Продажи!D29:D1028)</f>
        <v>584849.31578947371</v>
      </c>
    </row>
    <row r="38" spans="1:2" x14ac:dyDescent="0.3">
      <c r="A38" s="1">
        <v>44894</v>
      </c>
      <c r="B38" s="18">
        <f>AVERAGEIF(Продажи!B30:B1029, Задания!A38, Продажи!D30:D1029)</f>
        <v>470802.33333333331</v>
      </c>
    </row>
    <row r="39" spans="1:2" x14ac:dyDescent="0.3">
      <c r="A39" s="1">
        <v>44895</v>
      </c>
      <c r="B39" s="18">
        <f>AVERAGEIF(Продажи!B31:B1030, Задания!A39, Продажи!D31:D1030)</f>
        <v>505886.45161290321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F9D7-E994-404E-A4D4-7AEE348A795D}">
  <dimension ref="A1:V1001"/>
  <sheetViews>
    <sheetView topLeftCell="U1" workbookViewId="0">
      <selection activeCell="V3" sqref="V3"/>
    </sheetView>
  </sheetViews>
  <sheetFormatPr defaultColWidth="10.59765625" defaultRowHeight="15.6" x14ac:dyDescent="0.3"/>
  <cols>
    <col min="1" max="1" width="12.69921875" bestFit="1" customWidth="1"/>
    <col min="2" max="2" width="13" style="1" customWidth="1"/>
    <col min="3" max="3" width="19.09765625" bestFit="1" customWidth="1"/>
    <col min="4" max="4" width="12.59765625" bestFit="1" customWidth="1"/>
    <col min="5" max="5" width="3.59765625" style="10" customWidth="1"/>
    <col min="6" max="6" width="21.19921875" hidden="1" customWidth="1"/>
    <col min="7" max="7" width="0" hidden="1" customWidth="1"/>
    <col min="8" max="9" width="12.3984375" hidden="1" customWidth="1"/>
    <col min="10" max="10" width="18.3984375" hidden="1" customWidth="1"/>
    <col min="11" max="13" width="0" hidden="1" customWidth="1"/>
    <col min="14" max="14" width="12.59765625" hidden="1" customWidth="1"/>
    <col min="15" max="15" width="21.59765625" hidden="1" customWidth="1"/>
    <col min="16" max="18" width="0" hidden="1" customWidth="1"/>
    <col min="19" max="19" width="30.296875" bestFit="1" customWidth="1"/>
    <col min="20" max="20" width="24.19921875" bestFit="1" customWidth="1"/>
    <col min="21" max="21" width="36.8984375" bestFit="1" customWidth="1"/>
    <col min="22" max="22" width="45.296875" bestFit="1" customWidth="1"/>
  </cols>
  <sheetData>
    <row r="1" spans="1:22" ht="46.8" x14ac:dyDescent="0.3">
      <c r="A1" t="s">
        <v>0</v>
      </c>
      <c r="B1" s="1" t="s">
        <v>1</v>
      </c>
      <c r="C1" t="s">
        <v>2</v>
      </c>
      <c r="D1" t="s">
        <v>3</v>
      </c>
      <c r="E1" s="9"/>
      <c r="F1" s="3" t="s">
        <v>2</v>
      </c>
      <c r="G1" s="3" t="s">
        <v>18</v>
      </c>
      <c r="H1" s="3" t="s">
        <v>3</v>
      </c>
      <c r="J1" s="3" t="s">
        <v>2</v>
      </c>
      <c r="K1" s="3" t="s">
        <v>18</v>
      </c>
      <c r="L1" s="3"/>
      <c r="N1" s="3" t="s">
        <v>16</v>
      </c>
      <c r="O1" s="6" t="s">
        <v>17</v>
      </c>
      <c r="S1" s="11" t="s">
        <v>19</v>
      </c>
      <c r="T1" s="11" t="s">
        <v>20</v>
      </c>
      <c r="U1" s="11" t="s">
        <v>24</v>
      </c>
      <c r="V1" s="11" t="s">
        <v>25</v>
      </c>
    </row>
    <row r="2" spans="1:22" x14ac:dyDescent="0.3">
      <c r="A2">
        <v>1</v>
      </c>
      <c r="B2" s="1">
        <v>44882</v>
      </c>
      <c r="C2" s="2">
        <v>8</v>
      </c>
      <c r="D2">
        <v>834254</v>
      </c>
      <c r="F2" s="5">
        <v>8</v>
      </c>
      <c r="G2">
        <f>MAX(AVERAGEIF($C$2:$C$1001,F2,$D$2:$D$1001))</f>
        <v>564262.36842105258</v>
      </c>
      <c r="H2">
        <f t="shared" ref="H2:H33" si="0">SUMIF($C$2:$C$1001,F2,D2:D1001)</f>
        <v>10720985</v>
      </c>
      <c r="J2" cm="1">
        <f t="array" ref="J2:J51">_xlfn.UNIQUE(C2:C1001)</f>
        <v>8</v>
      </c>
      <c r="K2">
        <f>AVERAGEIF($C$2:$C$1001,J2,$D$2:$D$1001)</f>
        <v>564262.36842105258</v>
      </c>
      <c r="L2">
        <f>MAX(K2:K51)</f>
        <v>656422.5625</v>
      </c>
      <c r="N2">
        <f>INDEX($C$2:$C$1001,MATCH(O2,$D$2:$D$1001,0))</f>
        <v>41</v>
      </c>
      <c r="O2" s="4" cm="1">
        <f t="array" ref="O2:O4">LARGE($D$2:$D$1001,{1;2;3})</f>
        <v>996681</v>
      </c>
      <c r="S2" s="11" cm="1">
        <f t="array" ref="S2:S51">_xlfn.UNIQUE(C2:C1001)</f>
        <v>8</v>
      </c>
      <c r="T2" s="11">
        <f>SUMIF(C2:C1001, S2,D2:D1001)</f>
        <v>10720985</v>
      </c>
      <c r="U2" s="11">
        <f>AVERAGEIF(C2:C1001,S2, D2:D1001)</f>
        <v>564262.36842105258</v>
      </c>
      <c r="V2" s="11">
        <f>MAX(U2:U51)</f>
        <v>656422.5625</v>
      </c>
    </row>
    <row r="3" spans="1:22" x14ac:dyDescent="0.3">
      <c r="A3">
        <v>2</v>
      </c>
      <c r="B3" s="1">
        <v>44887</v>
      </c>
      <c r="C3" s="2">
        <v>27</v>
      </c>
      <c r="D3">
        <v>200345</v>
      </c>
      <c r="F3">
        <v>27</v>
      </c>
      <c r="G3">
        <f t="shared" ref="G3:G51" si="1">MAX(AVERAGEIF($C$2:$C$1001,F3,$D$2:$D$1001))</f>
        <v>566835.25925925921</v>
      </c>
      <c r="H3">
        <f t="shared" si="0"/>
        <v>16080479</v>
      </c>
      <c r="J3">
        <v>27</v>
      </c>
      <c r="K3">
        <f t="shared" ref="K3:K51" si="2">AVERAGEIF($C$2:$C$1001,J3,$D$2:$D$1001)</f>
        <v>566835.25925925921</v>
      </c>
      <c r="N3">
        <f t="shared" ref="N3:N4" si="3">INDEX($C$2:$C$1001,MATCH(O3,$D$2:$D$1001,0))</f>
        <v>31</v>
      </c>
      <c r="O3" s="4">
        <v>996139</v>
      </c>
      <c r="S3" s="11">
        <v>27</v>
      </c>
      <c r="T3" s="11">
        <f t="shared" ref="T3:T51" si="4">SUMIF(C3:C1002, S3,D3:D1002)</f>
        <v>15304552</v>
      </c>
      <c r="U3" s="11">
        <f>AVERAGEIF(C3:C1002,S3, D3:D1002)</f>
        <v>566835.25925925921</v>
      </c>
    </row>
    <row r="4" spans="1:22" x14ac:dyDescent="0.3">
      <c r="A4">
        <v>3</v>
      </c>
      <c r="B4" s="1">
        <v>44868</v>
      </c>
      <c r="C4" s="2">
        <v>21</v>
      </c>
      <c r="D4">
        <v>85038</v>
      </c>
      <c r="F4">
        <v>21</v>
      </c>
      <c r="G4">
        <f t="shared" si="1"/>
        <v>498041.73684210528</v>
      </c>
      <c r="H4">
        <f t="shared" si="0"/>
        <v>12487437</v>
      </c>
      <c r="J4">
        <v>21</v>
      </c>
      <c r="K4">
        <f t="shared" si="2"/>
        <v>498041.73684210528</v>
      </c>
      <c r="N4">
        <f t="shared" si="3"/>
        <v>33</v>
      </c>
      <c r="O4" s="4">
        <v>995383</v>
      </c>
      <c r="S4" s="11">
        <v>21</v>
      </c>
      <c r="T4" s="11">
        <f t="shared" si="4"/>
        <v>9462793</v>
      </c>
      <c r="U4" s="11">
        <f t="shared" ref="U4:U51" si="5">AVERAGEIF(C4:C1003,S4, D4:D1003)</f>
        <v>498041.73684210528</v>
      </c>
    </row>
    <row r="5" spans="1:22" x14ac:dyDescent="0.3">
      <c r="A5">
        <v>4</v>
      </c>
      <c r="B5" s="1">
        <v>44880</v>
      </c>
      <c r="C5" s="2">
        <v>49</v>
      </c>
      <c r="D5">
        <v>71099</v>
      </c>
      <c r="F5">
        <v>49</v>
      </c>
      <c r="G5">
        <f t="shared" si="1"/>
        <v>510583.54545454547</v>
      </c>
      <c r="H5">
        <f t="shared" si="0"/>
        <v>11096943</v>
      </c>
      <c r="J5">
        <v>49</v>
      </c>
      <c r="K5">
        <f t="shared" si="2"/>
        <v>510583.54545454547</v>
      </c>
      <c r="S5" s="11">
        <v>49</v>
      </c>
      <c r="T5" s="11">
        <f t="shared" si="4"/>
        <v>11232838</v>
      </c>
      <c r="U5" s="11">
        <f t="shared" si="5"/>
        <v>510583.54545454547</v>
      </c>
    </row>
    <row r="6" spans="1:22" x14ac:dyDescent="0.3">
      <c r="A6">
        <v>5</v>
      </c>
      <c r="B6" s="1">
        <v>44869</v>
      </c>
      <c r="C6" s="2">
        <v>29</v>
      </c>
      <c r="D6">
        <v>706865</v>
      </c>
      <c r="F6">
        <v>29</v>
      </c>
      <c r="G6">
        <f t="shared" si="1"/>
        <v>490849</v>
      </c>
      <c r="H6">
        <f t="shared" si="0"/>
        <v>9833691</v>
      </c>
      <c r="J6">
        <v>29</v>
      </c>
      <c r="K6">
        <f t="shared" si="2"/>
        <v>490849</v>
      </c>
      <c r="S6" s="11">
        <v>29</v>
      </c>
      <c r="T6" s="11">
        <f t="shared" si="4"/>
        <v>11289527</v>
      </c>
      <c r="U6" s="11">
        <f t="shared" si="5"/>
        <v>490849</v>
      </c>
    </row>
    <row r="7" spans="1:22" x14ac:dyDescent="0.3">
      <c r="A7">
        <v>6</v>
      </c>
      <c r="B7" s="1">
        <v>44872</v>
      </c>
      <c r="C7" s="2">
        <v>27</v>
      </c>
      <c r="D7">
        <v>915767</v>
      </c>
      <c r="F7">
        <v>22</v>
      </c>
      <c r="G7">
        <f t="shared" si="1"/>
        <v>498642.17857142858</v>
      </c>
      <c r="H7">
        <f t="shared" si="0"/>
        <v>13696072</v>
      </c>
      <c r="J7">
        <v>22</v>
      </c>
      <c r="K7">
        <f t="shared" si="2"/>
        <v>498642.17857142858</v>
      </c>
      <c r="S7" s="11">
        <v>22</v>
      </c>
      <c r="T7" s="11">
        <f t="shared" si="4"/>
        <v>13961981</v>
      </c>
      <c r="U7" s="11">
        <f t="shared" si="5"/>
        <v>498642.17857142858</v>
      </c>
    </row>
    <row r="8" spans="1:22" x14ac:dyDescent="0.3">
      <c r="A8">
        <v>7</v>
      </c>
      <c r="B8" s="1">
        <v>44867</v>
      </c>
      <c r="C8" s="2">
        <v>22</v>
      </c>
      <c r="D8">
        <v>350164</v>
      </c>
      <c r="F8">
        <v>39</v>
      </c>
      <c r="G8">
        <f t="shared" si="1"/>
        <v>416287.51851851854</v>
      </c>
      <c r="H8">
        <f t="shared" si="0"/>
        <v>10810489</v>
      </c>
      <c r="J8">
        <v>39</v>
      </c>
      <c r="K8">
        <f t="shared" si="2"/>
        <v>416287.51851851854</v>
      </c>
      <c r="S8" s="11">
        <v>39</v>
      </c>
      <c r="T8" s="11">
        <f t="shared" si="4"/>
        <v>11239763</v>
      </c>
      <c r="U8" s="11">
        <f t="shared" si="5"/>
        <v>416287.51851851854</v>
      </c>
    </row>
    <row r="9" spans="1:22" x14ac:dyDescent="0.3">
      <c r="A9">
        <v>8</v>
      </c>
      <c r="B9" s="1">
        <v>44892</v>
      </c>
      <c r="C9" s="2">
        <v>39</v>
      </c>
      <c r="D9">
        <v>268651</v>
      </c>
      <c r="F9">
        <v>24</v>
      </c>
      <c r="G9">
        <f t="shared" si="1"/>
        <v>462893.30769230769</v>
      </c>
      <c r="H9">
        <f t="shared" si="0"/>
        <v>6791858</v>
      </c>
      <c r="J9">
        <v>24</v>
      </c>
      <c r="K9">
        <f t="shared" si="2"/>
        <v>462893.30769230769</v>
      </c>
      <c r="S9" s="11">
        <v>24</v>
      </c>
      <c r="T9" s="11">
        <f t="shared" si="4"/>
        <v>6017613</v>
      </c>
      <c r="U9" s="11">
        <f t="shared" si="5"/>
        <v>462893.30769230769</v>
      </c>
    </row>
    <row r="10" spans="1:22" x14ac:dyDescent="0.3">
      <c r="A10">
        <v>9</v>
      </c>
      <c r="B10" s="1">
        <v>44882</v>
      </c>
      <c r="C10" s="2">
        <v>24</v>
      </c>
      <c r="D10">
        <v>246516</v>
      </c>
      <c r="F10">
        <v>28</v>
      </c>
      <c r="G10">
        <f t="shared" si="1"/>
        <v>530549.15789473685</v>
      </c>
      <c r="H10">
        <f t="shared" si="0"/>
        <v>11504300</v>
      </c>
      <c r="J10">
        <v>28</v>
      </c>
      <c r="K10">
        <f t="shared" si="2"/>
        <v>530549.15789473685</v>
      </c>
      <c r="S10" s="11">
        <v>28</v>
      </c>
      <c r="T10" s="11">
        <f t="shared" si="4"/>
        <v>10080434</v>
      </c>
      <c r="U10" s="11">
        <f t="shared" si="5"/>
        <v>530549.15789473685</v>
      </c>
    </row>
    <row r="11" spans="1:22" x14ac:dyDescent="0.3">
      <c r="A11">
        <v>10</v>
      </c>
      <c r="B11" s="1">
        <v>44888</v>
      </c>
      <c r="C11" s="2">
        <v>28</v>
      </c>
      <c r="D11">
        <v>66828</v>
      </c>
      <c r="F11">
        <v>35</v>
      </c>
      <c r="G11">
        <f t="shared" si="1"/>
        <v>625557.19230769225</v>
      </c>
      <c r="H11">
        <f t="shared" si="0"/>
        <v>12781530</v>
      </c>
      <c r="J11">
        <v>35</v>
      </c>
      <c r="K11">
        <f t="shared" si="2"/>
        <v>625557.19230769225</v>
      </c>
      <c r="S11" s="11">
        <v>35</v>
      </c>
      <c r="T11" s="11">
        <f t="shared" si="4"/>
        <v>16264487</v>
      </c>
      <c r="U11" s="11">
        <f t="shared" si="5"/>
        <v>625557.19230769225</v>
      </c>
    </row>
    <row r="12" spans="1:22" x14ac:dyDescent="0.3">
      <c r="A12">
        <v>11</v>
      </c>
      <c r="B12" s="1">
        <v>44872</v>
      </c>
      <c r="C12" s="2">
        <v>35</v>
      </c>
      <c r="D12">
        <v>744103</v>
      </c>
      <c r="F12">
        <v>2</v>
      </c>
      <c r="G12">
        <f t="shared" si="1"/>
        <v>423082.27777777775</v>
      </c>
      <c r="H12">
        <f t="shared" si="0"/>
        <v>10300465</v>
      </c>
      <c r="J12">
        <v>2</v>
      </c>
      <c r="K12">
        <f t="shared" si="2"/>
        <v>423082.27777777775</v>
      </c>
      <c r="S12" s="11">
        <v>2</v>
      </c>
      <c r="T12" s="11">
        <f t="shared" si="4"/>
        <v>7615481</v>
      </c>
      <c r="U12" s="11">
        <f t="shared" si="5"/>
        <v>423082.27777777775</v>
      </c>
    </row>
    <row r="13" spans="1:22" x14ac:dyDescent="0.3">
      <c r="A13">
        <v>12</v>
      </c>
      <c r="B13" s="1">
        <v>44889</v>
      </c>
      <c r="C13" s="2">
        <v>2</v>
      </c>
      <c r="D13">
        <v>844651</v>
      </c>
      <c r="F13">
        <v>18</v>
      </c>
      <c r="G13">
        <f t="shared" si="1"/>
        <v>554679.6875</v>
      </c>
      <c r="H13">
        <f t="shared" si="0"/>
        <v>8093189</v>
      </c>
      <c r="J13">
        <v>18</v>
      </c>
      <c r="K13">
        <f t="shared" si="2"/>
        <v>554679.6875</v>
      </c>
      <c r="S13" s="11">
        <v>18</v>
      </c>
      <c r="T13" s="11">
        <f t="shared" si="4"/>
        <v>8874875</v>
      </c>
      <c r="U13" s="11">
        <f t="shared" si="5"/>
        <v>554679.6875</v>
      </c>
    </row>
    <row r="14" spans="1:22" x14ac:dyDescent="0.3">
      <c r="A14">
        <v>13</v>
      </c>
      <c r="B14" s="1">
        <v>44878</v>
      </c>
      <c r="C14" s="2">
        <v>18</v>
      </c>
      <c r="D14">
        <v>510431</v>
      </c>
      <c r="F14">
        <v>50</v>
      </c>
      <c r="G14">
        <f t="shared" si="1"/>
        <v>471728.32258064515</v>
      </c>
      <c r="H14">
        <f t="shared" si="0"/>
        <v>14573794</v>
      </c>
      <c r="J14">
        <v>50</v>
      </c>
      <c r="K14">
        <f t="shared" si="2"/>
        <v>471728.32258064515</v>
      </c>
      <c r="S14" s="11">
        <v>50</v>
      </c>
      <c r="T14" s="11">
        <f t="shared" si="4"/>
        <v>14623578</v>
      </c>
      <c r="U14" s="11">
        <f t="shared" si="5"/>
        <v>471728.32258064515</v>
      </c>
    </row>
    <row r="15" spans="1:22" x14ac:dyDescent="0.3">
      <c r="A15">
        <v>14</v>
      </c>
      <c r="B15" s="1">
        <v>44867</v>
      </c>
      <c r="C15" s="2">
        <v>50</v>
      </c>
      <c r="D15">
        <v>559383</v>
      </c>
      <c r="F15">
        <v>38</v>
      </c>
      <c r="G15">
        <f t="shared" si="1"/>
        <v>433149.54838709679</v>
      </c>
      <c r="H15">
        <f t="shared" si="0"/>
        <v>15581392</v>
      </c>
      <c r="J15">
        <v>38</v>
      </c>
      <c r="K15">
        <f t="shared" si="2"/>
        <v>433149.54838709679</v>
      </c>
      <c r="S15" s="11">
        <v>38</v>
      </c>
      <c r="T15" s="11">
        <f t="shared" si="4"/>
        <v>13427636</v>
      </c>
      <c r="U15" s="11">
        <f t="shared" si="5"/>
        <v>433149.54838709679</v>
      </c>
    </row>
    <row r="16" spans="1:22" x14ac:dyDescent="0.3">
      <c r="A16">
        <v>15</v>
      </c>
      <c r="B16" s="1">
        <v>44870</v>
      </c>
      <c r="C16" s="2">
        <v>38</v>
      </c>
      <c r="D16">
        <v>270083</v>
      </c>
      <c r="F16">
        <v>46</v>
      </c>
      <c r="G16">
        <f t="shared" si="1"/>
        <v>519252</v>
      </c>
      <c r="H16">
        <f t="shared" si="0"/>
        <v>7550624</v>
      </c>
      <c r="J16">
        <v>46</v>
      </c>
      <c r="K16">
        <f t="shared" si="2"/>
        <v>519252</v>
      </c>
      <c r="S16" s="11">
        <v>46</v>
      </c>
      <c r="T16" s="11">
        <f t="shared" si="4"/>
        <v>8308032</v>
      </c>
      <c r="U16" s="11">
        <f t="shared" si="5"/>
        <v>519252</v>
      </c>
    </row>
    <row r="17" spans="1:21" x14ac:dyDescent="0.3">
      <c r="A17">
        <v>16</v>
      </c>
      <c r="B17" s="1">
        <v>44892</v>
      </c>
      <c r="C17" s="2">
        <v>46</v>
      </c>
      <c r="D17">
        <v>825603</v>
      </c>
      <c r="F17">
        <v>25</v>
      </c>
      <c r="G17">
        <f t="shared" si="1"/>
        <v>530832.5</v>
      </c>
      <c r="H17">
        <f t="shared" si="0"/>
        <v>9679330</v>
      </c>
      <c r="J17">
        <v>25</v>
      </c>
      <c r="K17">
        <f t="shared" si="2"/>
        <v>530832.5</v>
      </c>
      <c r="S17" s="11">
        <v>25</v>
      </c>
      <c r="T17" s="11">
        <f t="shared" si="4"/>
        <v>9554985</v>
      </c>
      <c r="U17" s="11">
        <f t="shared" si="5"/>
        <v>530832.5</v>
      </c>
    </row>
    <row r="18" spans="1:21" x14ac:dyDescent="0.3">
      <c r="A18">
        <v>17</v>
      </c>
      <c r="B18" s="1">
        <v>44885</v>
      </c>
      <c r="C18" s="2">
        <v>25</v>
      </c>
      <c r="D18">
        <v>488654</v>
      </c>
      <c r="F18">
        <v>34</v>
      </c>
      <c r="G18">
        <f t="shared" si="1"/>
        <v>476877.61111111112</v>
      </c>
      <c r="H18">
        <f t="shared" si="0"/>
        <v>10819653</v>
      </c>
      <c r="J18">
        <v>34</v>
      </c>
      <c r="K18">
        <f t="shared" si="2"/>
        <v>476877.61111111112</v>
      </c>
      <c r="S18" s="11">
        <v>34</v>
      </c>
      <c r="T18" s="11">
        <f t="shared" si="4"/>
        <v>8583797</v>
      </c>
      <c r="U18" s="11">
        <f t="shared" si="5"/>
        <v>476877.61111111112</v>
      </c>
    </row>
    <row r="19" spans="1:21" x14ac:dyDescent="0.3">
      <c r="A19">
        <v>18</v>
      </c>
      <c r="B19" s="1">
        <v>44886</v>
      </c>
      <c r="C19" s="2">
        <v>34</v>
      </c>
      <c r="D19">
        <v>769995</v>
      </c>
      <c r="F19">
        <v>47</v>
      </c>
      <c r="G19">
        <f t="shared" si="1"/>
        <v>439067.88888888888</v>
      </c>
      <c r="H19">
        <f t="shared" si="0"/>
        <v>9395307</v>
      </c>
      <c r="J19">
        <v>47</v>
      </c>
      <c r="K19">
        <f t="shared" si="2"/>
        <v>439067.88888888888</v>
      </c>
      <c r="S19" s="11">
        <v>47</v>
      </c>
      <c r="T19" s="11">
        <f t="shared" si="4"/>
        <v>7903222</v>
      </c>
      <c r="U19" s="11">
        <f t="shared" si="5"/>
        <v>439067.88888888888</v>
      </c>
    </row>
    <row r="20" spans="1:21" x14ac:dyDescent="0.3">
      <c r="A20">
        <v>19</v>
      </c>
      <c r="B20" s="1">
        <v>44875</v>
      </c>
      <c r="C20" s="2">
        <v>21</v>
      </c>
      <c r="D20">
        <v>585859</v>
      </c>
      <c r="F20">
        <v>40</v>
      </c>
      <c r="G20">
        <f t="shared" si="1"/>
        <v>539408.875</v>
      </c>
      <c r="H20">
        <f t="shared" si="0"/>
        <v>12590691</v>
      </c>
      <c r="J20">
        <v>40</v>
      </c>
      <c r="K20">
        <f t="shared" si="2"/>
        <v>539408.875</v>
      </c>
      <c r="S20" s="11">
        <v>40</v>
      </c>
      <c r="T20" s="11">
        <f t="shared" si="4"/>
        <v>12945813</v>
      </c>
      <c r="U20" s="11">
        <f t="shared" si="5"/>
        <v>539408.875</v>
      </c>
    </row>
    <row r="21" spans="1:21" x14ac:dyDescent="0.3">
      <c r="A21">
        <v>20</v>
      </c>
      <c r="B21" s="1">
        <v>44870</v>
      </c>
      <c r="C21" s="2">
        <v>47</v>
      </c>
      <c r="D21">
        <v>280213</v>
      </c>
      <c r="F21">
        <v>23</v>
      </c>
      <c r="G21">
        <f t="shared" si="1"/>
        <v>469149.5</v>
      </c>
      <c r="H21">
        <f t="shared" si="0"/>
        <v>9420801</v>
      </c>
      <c r="J21">
        <v>23</v>
      </c>
      <c r="K21">
        <f t="shared" si="2"/>
        <v>469149.5</v>
      </c>
      <c r="S21" s="11">
        <v>23</v>
      </c>
      <c r="T21" s="11">
        <f t="shared" si="4"/>
        <v>9382990</v>
      </c>
      <c r="U21" s="11">
        <f t="shared" si="5"/>
        <v>469149.5</v>
      </c>
    </row>
    <row r="22" spans="1:21" x14ac:dyDescent="0.3">
      <c r="A22">
        <v>21</v>
      </c>
      <c r="B22" s="1">
        <v>44876</v>
      </c>
      <c r="C22" s="2">
        <v>40</v>
      </c>
      <c r="D22">
        <v>834159</v>
      </c>
      <c r="F22">
        <v>10</v>
      </c>
      <c r="G22">
        <f t="shared" si="1"/>
        <v>631707.30000000005</v>
      </c>
      <c r="H22">
        <f t="shared" si="0"/>
        <v>10202998</v>
      </c>
      <c r="J22">
        <v>10</v>
      </c>
      <c r="K22">
        <f t="shared" si="2"/>
        <v>631707.30000000005</v>
      </c>
      <c r="S22" s="11">
        <v>10</v>
      </c>
      <c r="T22" s="11">
        <f t="shared" si="4"/>
        <v>12634146</v>
      </c>
      <c r="U22" s="11">
        <f t="shared" si="5"/>
        <v>631707.30000000005</v>
      </c>
    </row>
    <row r="23" spans="1:21" x14ac:dyDescent="0.3">
      <c r="A23">
        <v>22</v>
      </c>
      <c r="B23" s="1">
        <v>44872</v>
      </c>
      <c r="C23" s="2">
        <v>23</v>
      </c>
      <c r="D23">
        <v>202757</v>
      </c>
      <c r="F23">
        <v>33</v>
      </c>
      <c r="G23">
        <f t="shared" si="1"/>
        <v>482474.54166666669</v>
      </c>
      <c r="H23">
        <f t="shared" si="0"/>
        <v>8607719</v>
      </c>
      <c r="J23">
        <v>33</v>
      </c>
      <c r="K23">
        <f t="shared" si="2"/>
        <v>482474.54166666669</v>
      </c>
      <c r="S23" s="11">
        <v>33</v>
      </c>
      <c r="T23" s="11">
        <f t="shared" si="4"/>
        <v>11579389</v>
      </c>
      <c r="U23" s="11">
        <f t="shared" si="5"/>
        <v>482474.54166666669</v>
      </c>
    </row>
    <row r="24" spans="1:21" x14ac:dyDescent="0.3">
      <c r="A24">
        <v>23</v>
      </c>
      <c r="B24" s="1">
        <v>44871</v>
      </c>
      <c r="C24" s="2">
        <v>25</v>
      </c>
      <c r="D24">
        <v>448891</v>
      </c>
      <c r="F24">
        <v>6</v>
      </c>
      <c r="G24">
        <f t="shared" si="1"/>
        <v>502570.57142857142</v>
      </c>
      <c r="H24">
        <f t="shared" si="0"/>
        <v>9334090</v>
      </c>
      <c r="J24">
        <v>6</v>
      </c>
      <c r="K24">
        <f t="shared" si="2"/>
        <v>502570.57142857142</v>
      </c>
      <c r="S24" s="11">
        <v>6</v>
      </c>
      <c r="T24" s="11">
        <f t="shared" si="4"/>
        <v>10553982</v>
      </c>
      <c r="U24" s="11">
        <f t="shared" si="5"/>
        <v>502570.57142857142</v>
      </c>
    </row>
    <row r="25" spans="1:21" x14ac:dyDescent="0.3">
      <c r="A25">
        <v>24</v>
      </c>
      <c r="B25" s="1">
        <v>44876</v>
      </c>
      <c r="C25" s="2">
        <v>10</v>
      </c>
      <c r="D25">
        <v>927698</v>
      </c>
      <c r="F25">
        <v>16</v>
      </c>
      <c r="G25">
        <f t="shared" si="1"/>
        <v>510711.6</v>
      </c>
      <c r="H25">
        <f t="shared" si="0"/>
        <v>7857716</v>
      </c>
      <c r="J25">
        <v>16</v>
      </c>
      <c r="K25">
        <f t="shared" si="2"/>
        <v>510711.6</v>
      </c>
      <c r="S25" s="11">
        <v>16</v>
      </c>
      <c r="T25" s="11">
        <f t="shared" si="4"/>
        <v>7660674</v>
      </c>
      <c r="U25" s="11">
        <f t="shared" si="5"/>
        <v>510711.6</v>
      </c>
    </row>
    <row r="26" spans="1:21" x14ac:dyDescent="0.3">
      <c r="A26">
        <v>25</v>
      </c>
      <c r="B26" s="1">
        <v>44895</v>
      </c>
      <c r="C26" s="2">
        <v>38</v>
      </c>
      <c r="D26">
        <v>536201</v>
      </c>
      <c r="F26">
        <v>4</v>
      </c>
      <c r="G26">
        <f t="shared" si="1"/>
        <v>507361.45454545453</v>
      </c>
      <c r="H26">
        <f t="shared" si="0"/>
        <v>11027171</v>
      </c>
      <c r="J26">
        <v>4</v>
      </c>
      <c r="K26">
        <f t="shared" si="2"/>
        <v>507361.45454545453</v>
      </c>
      <c r="S26" s="11">
        <v>4</v>
      </c>
      <c r="T26" s="11">
        <f t="shared" si="4"/>
        <v>11161952</v>
      </c>
      <c r="U26" s="11">
        <f t="shared" si="5"/>
        <v>507361.45454545453</v>
      </c>
    </row>
    <row r="27" spans="1:21" x14ac:dyDescent="0.3">
      <c r="A27">
        <v>26</v>
      </c>
      <c r="B27" s="1">
        <v>44885</v>
      </c>
      <c r="C27" s="2">
        <v>47</v>
      </c>
      <c r="D27">
        <v>633919</v>
      </c>
      <c r="F27">
        <v>41</v>
      </c>
      <c r="G27">
        <f t="shared" si="1"/>
        <v>442531.42857142858</v>
      </c>
      <c r="H27">
        <f t="shared" si="0"/>
        <v>9461805</v>
      </c>
      <c r="J27">
        <v>41</v>
      </c>
      <c r="K27">
        <f t="shared" si="2"/>
        <v>442531.42857142858</v>
      </c>
      <c r="S27" s="11">
        <v>41</v>
      </c>
      <c r="T27" s="11">
        <f t="shared" si="4"/>
        <v>9293160</v>
      </c>
      <c r="U27" s="11">
        <f t="shared" si="5"/>
        <v>442531.42857142858</v>
      </c>
    </row>
    <row r="28" spans="1:21" x14ac:dyDescent="0.3">
      <c r="A28">
        <v>27</v>
      </c>
      <c r="B28" s="1">
        <v>44872</v>
      </c>
      <c r="C28" s="2">
        <v>40</v>
      </c>
      <c r="D28">
        <v>942755</v>
      </c>
      <c r="F28">
        <v>13</v>
      </c>
      <c r="G28">
        <f t="shared" si="1"/>
        <v>600120.55000000005</v>
      </c>
      <c r="H28">
        <f t="shared" si="0"/>
        <v>11198339</v>
      </c>
      <c r="J28">
        <v>13</v>
      </c>
      <c r="K28">
        <f t="shared" si="2"/>
        <v>600120.55000000005</v>
      </c>
      <c r="S28" s="11">
        <v>13</v>
      </c>
      <c r="T28" s="11">
        <f t="shared" si="4"/>
        <v>12002411</v>
      </c>
      <c r="U28" s="11">
        <f t="shared" si="5"/>
        <v>600120.55000000005</v>
      </c>
    </row>
    <row r="29" spans="1:21" x14ac:dyDescent="0.3">
      <c r="A29">
        <v>28</v>
      </c>
      <c r="B29" s="1">
        <v>44867</v>
      </c>
      <c r="C29" s="2">
        <v>38</v>
      </c>
      <c r="D29">
        <v>164750</v>
      </c>
      <c r="F29">
        <v>9</v>
      </c>
      <c r="G29">
        <f t="shared" si="1"/>
        <v>519594.64705882355</v>
      </c>
      <c r="H29">
        <f t="shared" si="0"/>
        <v>7206030</v>
      </c>
      <c r="J29">
        <v>9</v>
      </c>
      <c r="K29">
        <f t="shared" si="2"/>
        <v>519594.64705882355</v>
      </c>
      <c r="S29" s="11">
        <v>9</v>
      </c>
      <c r="T29" s="11">
        <f t="shared" si="4"/>
        <v>8833109</v>
      </c>
      <c r="U29" s="11">
        <f t="shared" si="5"/>
        <v>519594.64705882355</v>
      </c>
    </row>
    <row r="30" spans="1:21" x14ac:dyDescent="0.3">
      <c r="A30">
        <v>29</v>
      </c>
      <c r="B30" s="1">
        <v>44880</v>
      </c>
      <c r="C30" s="2">
        <v>33</v>
      </c>
      <c r="D30">
        <v>230945</v>
      </c>
      <c r="F30">
        <v>3</v>
      </c>
      <c r="G30">
        <f t="shared" si="1"/>
        <v>546412.46666666667</v>
      </c>
      <c r="H30">
        <f t="shared" si="0"/>
        <v>8475047</v>
      </c>
      <c r="J30">
        <v>3</v>
      </c>
      <c r="K30">
        <f t="shared" si="2"/>
        <v>546412.46666666667</v>
      </c>
      <c r="S30" s="11">
        <v>3</v>
      </c>
      <c r="T30" s="11">
        <f t="shared" si="4"/>
        <v>8196187</v>
      </c>
      <c r="U30" s="11">
        <f t="shared" si="5"/>
        <v>546412.46666666667</v>
      </c>
    </row>
    <row r="31" spans="1:21" x14ac:dyDescent="0.3">
      <c r="A31">
        <v>30</v>
      </c>
      <c r="B31" s="1">
        <v>44886</v>
      </c>
      <c r="C31" s="2">
        <v>6</v>
      </c>
      <c r="D31">
        <v>379085</v>
      </c>
      <c r="F31">
        <v>43</v>
      </c>
      <c r="G31">
        <f t="shared" si="1"/>
        <v>587058.19047619053</v>
      </c>
      <c r="H31">
        <f t="shared" si="0"/>
        <v>8256957</v>
      </c>
      <c r="J31">
        <v>43</v>
      </c>
      <c r="K31">
        <f t="shared" si="2"/>
        <v>587058.19047619053</v>
      </c>
      <c r="S31" s="11">
        <v>43</v>
      </c>
      <c r="T31" s="11">
        <f t="shared" si="4"/>
        <v>12328222</v>
      </c>
      <c r="U31" s="11">
        <f t="shared" si="5"/>
        <v>587058.19047619053</v>
      </c>
    </row>
    <row r="32" spans="1:21" x14ac:dyDescent="0.3">
      <c r="A32">
        <v>31</v>
      </c>
      <c r="B32" s="1">
        <v>44891</v>
      </c>
      <c r="C32" s="2">
        <v>16</v>
      </c>
      <c r="D32">
        <v>488586</v>
      </c>
      <c r="F32">
        <v>48</v>
      </c>
      <c r="G32">
        <f t="shared" si="1"/>
        <v>435527.88888888888</v>
      </c>
      <c r="H32">
        <f t="shared" si="0"/>
        <v>10397588</v>
      </c>
      <c r="J32">
        <v>48</v>
      </c>
      <c r="K32">
        <f t="shared" si="2"/>
        <v>435527.88888888888</v>
      </c>
      <c r="S32" s="11">
        <v>48</v>
      </c>
      <c r="T32" s="11">
        <f t="shared" si="4"/>
        <v>7839502</v>
      </c>
      <c r="U32" s="11">
        <f t="shared" si="5"/>
        <v>435527.88888888888</v>
      </c>
    </row>
    <row r="33" spans="1:21" x14ac:dyDescent="0.3">
      <c r="A33">
        <v>32</v>
      </c>
      <c r="B33" s="1">
        <v>44881</v>
      </c>
      <c r="C33" s="2">
        <v>28</v>
      </c>
      <c r="D33">
        <v>242442</v>
      </c>
      <c r="F33">
        <v>32</v>
      </c>
      <c r="G33">
        <f t="shared" si="1"/>
        <v>498908.57894736843</v>
      </c>
      <c r="H33">
        <f t="shared" si="0"/>
        <v>9960374</v>
      </c>
      <c r="J33">
        <v>32</v>
      </c>
      <c r="K33">
        <f t="shared" si="2"/>
        <v>498908.57894736843</v>
      </c>
      <c r="S33" s="11">
        <v>32</v>
      </c>
      <c r="T33" s="11">
        <f t="shared" si="4"/>
        <v>9479263</v>
      </c>
      <c r="U33" s="11">
        <f t="shared" si="5"/>
        <v>498908.57894736843</v>
      </c>
    </row>
    <row r="34" spans="1:21" x14ac:dyDescent="0.3">
      <c r="A34">
        <v>33</v>
      </c>
      <c r="B34" s="1">
        <v>44892</v>
      </c>
      <c r="C34" s="2">
        <v>4</v>
      </c>
      <c r="D34">
        <v>441401</v>
      </c>
      <c r="F34">
        <v>45</v>
      </c>
      <c r="G34">
        <f t="shared" si="1"/>
        <v>517083.31578947371</v>
      </c>
      <c r="H34">
        <f t="shared" ref="H34:H51" si="6">SUMIF($C$2:$C$1001,F34,D34:D1033)</f>
        <v>10385284</v>
      </c>
      <c r="J34">
        <v>45</v>
      </c>
      <c r="K34">
        <f t="shared" si="2"/>
        <v>517083.31578947371</v>
      </c>
      <c r="S34" s="11">
        <v>45</v>
      </c>
      <c r="T34" s="11">
        <f t="shared" si="4"/>
        <v>9824583</v>
      </c>
      <c r="U34" s="11">
        <f t="shared" si="5"/>
        <v>517083.31578947371</v>
      </c>
    </row>
    <row r="35" spans="1:21" x14ac:dyDescent="0.3">
      <c r="A35">
        <v>34</v>
      </c>
      <c r="B35" s="1">
        <v>44881</v>
      </c>
      <c r="C35" s="2">
        <v>41</v>
      </c>
      <c r="D35">
        <v>881022</v>
      </c>
      <c r="F35">
        <v>26</v>
      </c>
      <c r="G35">
        <f t="shared" si="1"/>
        <v>524711.9</v>
      </c>
      <c r="H35">
        <f t="shared" si="6"/>
        <v>11982169</v>
      </c>
      <c r="J35">
        <v>26</v>
      </c>
      <c r="K35">
        <f t="shared" si="2"/>
        <v>524711.9</v>
      </c>
      <c r="S35" s="11">
        <v>26</v>
      </c>
      <c r="T35" s="11">
        <f t="shared" si="4"/>
        <v>10494238</v>
      </c>
      <c r="U35" s="11">
        <f t="shared" si="5"/>
        <v>524711.9</v>
      </c>
    </row>
    <row r="36" spans="1:21" x14ac:dyDescent="0.3">
      <c r="A36">
        <v>35</v>
      </c>
      <c r="B36" s="1">
        <v>44877</v>
      </c>
      <c r="C36" s="2">
        <v>23</v>
      </c>
      <c r="D36">
        <v>421285</v>
      </c>
      <c r="F36">
        <v>19</v>
      </c>
      <c r="G36">
        <f t="shared" si="1"/>
        <v>578785.09523809527</v>
      </c>
      <c r="H36">
        <f t="shared" si="6"/>
        <v>10189845</v>
      </c>
      <c r="J36">
        <v>19</v>
      </c>
      <c r="K36">
        <f t="shared" si="2"/>
        <v>578785.09523809527</v>
      </c>
      <c r="S36" s="11">
        <v>19</v>
      </c>
      <c r="T36" s="11">
        <f t="shared" si="4"/>
        <v>12154487</v>
      </c>
      <c r="U36" s="11">
        <f t="shared" si="5"/>
        <v>578785.09523809527</v>
      </c>
    </row>
    <row r="37" spans="1:21" x14ac:dyDescent="0.3">
      <c r="A37">
        <v>36</v>
      </c>
      <c r="B37" s="1">
        <v>44874</v>
      </c>
      <c r="C37" s="2">
        <v>16</v>
      </c>
      <c r="D37">
        <v>415061</v>
      </c>
      <c r="F37">
        <v>30</v>
      </c>
      <c r="G37">
        <f t="shared" si="1"/>
        <v>477370.83333333331</v>
      </c>
      <c r="H37">
        <f t="shared" si="6"/>
        <v>12341888</v>
      </c>
      <c r="J37">
        <v>30</v>
      </c>
      <c r="K37">
        <f t="shared" si="2"/>
        <v>477370.83333333331</v>
      </c>
      <c r="S37" s="11">
        <v>30</v>
      </c>
      <c r="T37" s="11">
        <f t="shared" si="4"/>
        <v>11456900</v>
      </c>
      <c r="U37" s="11">
        <f t="shared" si="5"/>
        <v>477370.83333333331</v>
      </c>
    </row>
    <row r="38" spans="1:21" x14ac:dyDescent="0.3">
      <c r="A38">
        <v>37</v>
      </c>
      <c r="B38" s="1">
        <v>44891</v>
      </c>
      <c r="C38" s="2">
        <v>22</v>
      </c>
      <c r="D38">
        <v>429376</v>
      </c>
      <c r="F38">
        <v>31</v>
      </c>
      <c r="G38">
        <f t="shared" si="1"/>
        <v>459403.89473684208</v>
      </c>
      <c r="H38">
        <f t="shared" si="6"/>
        <v>8272975</v>
      </c>
      <c r="J38">
        <v>31</v>
      </c>
      <c r="K38">
        <f t="shared" si="2"/>
        <v>459403.89473684208</v>
      </c>
      <c r="S38" s="11">
        <v>31</v>
      </c>
      <c r="T38" s="11">
        <f t="shared" si="4"/>
        <v>8728674</v>
      </c>
      <c r="U38" s="11">
        <f t="shared" si="5"/>
        <v>459403.89473684208</v>
      </c>
    </row>
    <row r="39" spans="1:21" x14ac:dyDescent="0.3">
      <c r="A39">
        <v>38</v>
      </c>
      <c r="B39" s="1">
        <v>44886</v>
      </c>
      <c r="C39" s="2">
        <v>13</v>
      </c>
      <c r="D39">
        <v>344080</v>
      </c>
      <c r="F39">
        <v>7</v>
      </c>
      <c r="G39">
        <f t="shared" si="1"/>
        <v>556276.38095238095</v>
      </c>
      <c r="H39">
        <f t="shared" si="6"/>
        <v>7880445</v>
      </c>
      <c r="J39">
        <v>7</v>
      </c>
      <c r="K39">
        <f t="shared" si="2"/>
        <v>556276.38095238095</v>
      </c>
      <c r="S39" s="11">
        <v>7</v>
      </c>
      <c r="T39" s="11">
        <f t="shared" si="4"/>
        <v>11681804</v>
      </c>
      <c r="U39" s="11">
        <f t="shared" si="5"/>
        <v>556276.38095238095</v>
      </c>
    </row>
    <row r="40" spans="1:21" x14ac:dyDescent="0.3">
      <c r="A40">
        <v>39</v>
      </c>
      <c r="B40" s="1">
        <v>44881</v>
      </c>
      <c r="C40" s="2">
        <v>9</v>
      </c>
      <c r="D40">
        <v>441465</v>
      </c>
      <c r="F40">
        <v>5</v>
      </c>
      <c r="G40">
        <f t="shared" si="1"/>
        <v>503066</v>
      </c>
      <c r="H40">
        <f t="shared" si="6"/>
        <v>8340084</v>
      </c>
      <c r="J40">
        <v>5</v>
      </c>
      <c r="K40">
        <f t="shared" si="2"/>
        <v>503066</v>
      </c>
      <c r="S40" s="11">
        <v>5</v>
      </c>
      <c r="T40" s="11">
        <f t="shared" si="4"/>
        <v>7545990</v>
      </c>
      <c r="U40" s="11">
        <f t="shared" si="5"/>
        <v>503066</v>
      </c>
    </row>
    <row r="41" spans="1:21" x14ac:dyDescent="0.3">
      <c r="A41">
        <v>40</v>
      </c>
      <c r="B41" s="1">
        <v>44889</v>
      </c>
      <c r="C41" s="2">
        <v>47</v>
      </c>
      <c r="D41">
        <v>823408</v>
      </c>
      <c r="F41">
        <v>42</v>
      </c>
      <c r="G41">
        <f t="shared" si="1"/>
        <v>507169.73684210528</v>
      </c>
      <c r="H41">
        <f t="shared" si="6"/>
        <v>8083617</v>
      </c>
      <c r="J41">
        <v>42</v>
      </c>
      <c r="K41">
        <f t="shared" si="2"/>
        <v>507169.73684210528</v>
      </c>
      <c r="S41" s="11">
        <v>42</v>
      </c>
      <c r="T41" s="11">
        <f t="shared" si="4"/>
        <v>9636225</v>
      </c>
      <c r="U41" s="11">
        <f t="shared" si="5"/>
        <v>507169.73684210528</v>
      </c>
    </row>
    <row r="42" spans="1:21" x14ac:dyDescent="0.3">
      <c r="A42">
        <v>41</v>
      </c>
      <c r="B42" s="1">
        <v>44891</v>
      </c>
      <c r="C42" s="2">
        <v>46</v>
      </c>
      <c r="D42">
        <v>643273</v>
      </c>
      <c r="F42">
        <v>44</v>
      </c>
      <c r="G42">
        <f t="shared" si="1"/>
        <v>508204</v>
      </c>
      <c r="H42">
        <f t="shared" si="6"/>
        <v>10497576</v>
      </c>
      <c r="J42">
        <v>44</v>
      </c>
      <c r="K42">
        <f t="shared" si="2"/>
        <v>508204</v>
      </c>
      <c r="S42" s="11">
        <v>44</v>
      </c>
      <c r="T42" s="11">
        <f t="shared" si="4"/>
        <v>9655876</v>
      </c>
      <c r="U42" s="11">
        <f t="shared" si="5"/>
        <v>508204</v>
      </c>
    </row>
    <row r="43" spans="1:21" x14ac:dyDescent="0.3">
      <c r="A43">
        <v>42</v>
      </c>
      <c r="B43" s="1">
        <v>44886</v>
      </c>
      <c r="C43" s="2">
        <v>24</v>
      </c>
      <c r="D43">
        <v>261440</v>
      </c>
      <c r="F43">
        <v>15</v>
      </c>
      <c r="G43">
        <f t="shared" si="1"/>
        <v>540536.57142857148</v>
      </c>
      <c r="H43">
        <f t="shared" si="6"/>
        <v>14165246</v>
      </c>
      <c r="J43">
        <v>15</v>
      </c>
      <c r="K43">
        <f t="shared" si="2"/>
        <v>540536.57142857148</v>
      </c>
      <c r="S43" s="11">
        <v>15</v>
      </c>
      <c r="T43" s="11">
        <f t="shared" si="4"/>
        <v>15135024</v>
      </c>
      <c r="U43" s="11">
        <f t="shared" si="5"/>
        <v>540536.57142857148</v>
      </c>
    </row>
    <row r="44" spans="1:21" x14ac:dyDescent="0.3">
      <c r="A44">
        <v>43</v>
      </c>
      <c r="B44" s="1">
        <v>44877</v>
      </c>
      <c r="C44" s="2">
        <v>18</v>
      </c>
      <c r="D44">
        <v>909346</v>
      </c>
      <c r="F44">
        <v>11</v>
      </c>
      <c r="G44">
        <f t="shared" si="1"/>
        <v>509750.64285714284</v>
      </c>
      <c r="H44">
        <f t="shared" si="6"/>
        <v>8327256</v>
      </c>
      <c r="J44">
        <v>11</v>
      </c>
      <c r="K44">
        <f t="shared" si="2"/>
        <v>509750.64285714284</v>
      </c>
      <c r="S44" s="11">
        <v>11</v>
      </c>
      <c r="T44" s="11">
        <f t="shared" si="4"/>
        <v>7136509</v>
      </c>
      <c r="U44" s="11">
        <f t="shared" si="5"/>
        <v>509750.64285714284</v>
      </c>
    </row>
    <row r="45" spans="1:21" x14ac:dyDescent="0.3">
      <c r="A45">
        <v>44</v>
      </c>
      <c r="B45" s="1">
        <v>44884</v>
      </c>
      <c r="C45" s="2">
        <v>3</v>
      </c>
      <c r="D45">
        <v>782566</v>
      </c>
      <c r="F45">
        <v>12</v>
      </c>
      <c r="G45">
        <f t="shared" si="1"/>
        <v>585232.0588235294</v>
      </c>
      <c r="H45">
        <f t="shared" si="6"/>
        <v>7622406</v>
      </c>
      <c r="J45">
        <v>12</v>
      </c>
      <c r="K45">
        <f t="shared" si="2"/>
        <v>585232.0588235294</v>
      </c>
      <c r="S45" s="11">
        <v>12</v>
      </c>
      <c r="T45" s="11">
        <f t="shared" si="4"/>
        <v>9948945</v>
      </c>
      <c r="U45" s="11">
        <f t="shared" si="5"/>
        <v>585232.0588235294</v>
      </c>
    </row>
    <row r="46" spans="1:21" x14ac:dyDescent="0.3">
      <c r="A46">
        <v>45</v>
      </c>
      <c r="B46" s="1">
        <v>44868</v>
      </c>
      <c r="C46" s="2">
        <v>50</v>
      </c>
      <c r="D46">
        <v>265064</v>
      </c>
      <c r="F46">
        <v>1</v>
      </c>
      <c r="G46">
        <f t="shared" si="1"/>
        <v>473070.78571428574</v>
      </c>
      <c r="H46">
        <f t="shared" si="6"/>
        <v>7771631</v>
      </c>
      <c r="J46">
        <v>1</v>
      </c>
      <c r="K46">
        <f t="shared" si="2"/>
        <v>473070.78571428574</v>
      </c>
      <c r="S46" s="11">
        <v>1</v>
      </c>
      <c r="T46" s="11">
        <f t="shared" si="4"/>
        <v>6622991</v>
      </c>
      <c r="U46" s="11">
        <f t="shared" si="5"/>
        <v>473070.78571428574</v>
      </c>
    </row>
    <row r="47" spans="1:21" x14ac:dyDescent="0.3">
      <c r="A47">
        <v>46</v>
      </c>
      <c r="B47" s="1">
        <v>44873</v>
      </c>
      <c r="C47" s="2">
        <v>43</v>
      </c>
      <c r="D47">
        <v>57628</v>
      </c>
      <c r="F47">
        <v>14</v>
      </c>
      <c r="G47">
        <f t="shared" si="1"/>
        <v>656422.5625</v>
      </c>
      <c r="H47">
        <f t="shared" si="6"/>
        <v>10244729</v>
      </c>
      <c r="J47">
        <v>14</v>
      </c>
      <c r="K47">
        <f t="shared" si="2"/>
        <v>656422.5625</v>
      </c>
      <c r="S47" s="11">
        <v>14</v>
      </c>
      <c r="T47" s="11">
        <f t="shared" si="4"/>
        <v>10502761</v>
      </c>
      <c r="U47" s="11">
        <f t="shared" si="5"/>
        <v>656422.5625</v>
      </c>
    </row>
    <row r="48" spans="1:21" x14ac:dyDescent="0.3">
      <c r="A48">
        <v>47</v>
      </c>
      <c r="B48" s="1">
        <v>44890</v>
      </c>
      <c r="C48" s="2">
        <v>23</v>
      </c>
      <c r="D48">
        <v>490840</v>
      </c>
      <c r="F48">
        <v>20</v>
      </c>
      <c r="G48">
        <f t="shared" si="1"/>
        <v>594020.78947368416</v>
      </c>
      <c r="H48">
        <f t="shared" si="6"/>
        <v>7657576</v>
      </c>
      <c r="J48">
        <v>20</v>
      </c>
      <c r="K48">
        <f t="shared" si="2"/>
        <v>594020.78947368416</v>
      </c>
      <c r="S48" s="11">
        <v>20</v>
      </c>
      <c r="T48" s="11">
        <f t="shared" si="4"/>
        <v>11286395</v>
      </c>
      <c r="U48" s="11">
        <f t="shared" si="5"/>
        <v>594020.78947368416</v>
      </c>
    </row>
    <row r="49" spans="1:21" x14ac:dyDescent="0.3">
      <c r="A49">
        <v>48</v>
      </c>
      <c r="B49" s="1">
        <v>44889</v>
      </c>
      <c r="C49" s="2">
        <v>40</v>
      </c>
      <c r="D49">
        <v>596349</v>
      </c>
      <c r="F49">
        <v>36</v>
      </c>
      <c r="G49">
        <f t="shared" si="1"/>
        <v>583303.95652173914</v>
      </c>
      <c r="H49">
        <f t="shared" si="6"/>
        <v>9503703</v>
      </c>
      <c r="J49">
        <v>36</v>
      </c>
      <c r="K49">
        <f t="shared" si="2"/>
        <v>583303.95652173914</v>
      </c>
      <c r="S49" s="11">
        <v>36</v>
      </c>
      <c r="T49" s="11">
        <f t="shared" si="4"/>
        <v>13415991</v>
      </c>
      <c r="U49" s="11">
        <f t="shared" si="5"/>
        <v>583303.95652173914</v>
      </c>
    </row>
    <row r="50" spans="1:21" x14ac:dyDescent="0.3">
      <c r="A50">
        <v>49</v>
      </c>
      <c r="B50" s="1">
        <v>44872</v>
      </c>
      <c r="C50" s="2">
        <v>40</v>
      </c>
      <c r="D50">
        <v>167399</v>
      </c>
      <c r="F50">
        <v>17</v>
      </c>
      <c r="G50">
        <f t="shared" si="1"/>
        <v>556808.53333333333</v>
      </c>
      <c r="H50">
        <f t="shared" si="6"/>
        <v>8214853</v>
      </c>
      <c r="J50">
        <v>17</v>
      </c>
      <c r="K50">
        <f t="shared" si="2"/>
        <v>556808.53333333333</v>
      </c>
      <c r="S50" s="11">
        <v>17</v>
      </c>
      <c r="T50" s="11">
        <f t="shared" si="4"/>
        <v>8352128</v>
      </c>
      <c r="U50" s="11">
        <f t="shared" si="5"/>
        <v>556808.53333333333</v>
      </c>
    </row>
    <row r="51" spans="1:21" x14ac:dyDescent="0.3">
      <c r="A51">
        <v>50</v>
      </c>
      <c r="B51" s="1">
        <v>44879</v>
      </c>
      <c r="C51" s="2">
        <v>48</v>
      </c>
      <c r="D51">
        <v>659002</v>
      </c>
      <c r="F51">
        <v>37</v>
      </c>
      <c r="G51">
        <f t="shared" si="1"/>
        <v>527368</v>
      </c>
      <c r="H51">
        <f t="shared" si="6"/>
        <v>5262007</v>
      </c>
      <c r="J51">
        <v>37</v>
      </c>
      <c r="K51">
        <f t="shared" si="2"/>
        <v>527368</v>
      </c>
      <c r="S51" s="11">
        <v>37</v>
      </c>
      <c r="T51" s="11">
        <f t="shared" si="4"/>
        <v>5801048</v>
      </c>
      <c r="U51" s="11">
        <f t="shared" si="5"/>
        <v>527368</v>
      </c>
    </row>
    <row r="52" spans="1:21" x14ac:dyDescent="0.3">
      <c r="A52">
        <v>51</v>
      </c>
      <c r="B52" s="1">
        <v>44880</v>
      </c>
      <c r="C52" s="2">
        <v>8</v>
      </c>
      <c r="D52">
        <v>880945</v>
      </c>
    </row>
    <row r="53" spans="1:21" x14ac:dyDescent="0.3">
      <c r="A53">
        <v>52</v>
      </c>
      <c r="B53" s="1">
        <v>44878</v>
      </c>
      <c r="C53" s="2">
        <v>43</v>
      </c>
      <c r="D53">
        <v>473427</v>
      </c>
    </row>
    <row r="54" spans="1:21" x14ac:dyDescent="0.3">
      <c r="A54">
        <v>53</v>
      </c>
      <c r="B54" s="1">
        <v>44873</v>
      </c>
      <c r="C54" s="2">
        <v>32</v>
      </c>
      <c r="D54">
        <v>610275</v>
      </c>
    </row>
    <row r="55" spans="1:21" x14ac:dyDescent="0.3">
      <c r="A55">
        <v>54</v>
      </c>
      <c r="B55" s="1">
        <v>44879</v>
      </c>
      <c r="C55" s="2">
        <v>45</v>
      </c>
      <c r="D55">
        <v>819549</v>
      </c>
    </row>
    <row r="56" spans="1:21" x14ac:dyDescent="0.3">
      <c r="A56">
        <v>55</v>
      </c>
      <c r="B56" s="1">
        <v>44887</v>
      </c>
      <c r="C56" s="2">
        <v>40</v>
      </c>
      <c r="D56">
        <v>422411</v>
      </c>
    </row>
    <row r="57" spans="1:21" x14ac:dyDescent="0.3">
      <c r="A57">
        <v>56</v>
      </c>
      <c r="B57" s="1">
        <v>44879</v>
      </c>
      <c r="C57" s="2">
        <v>33</v>
      </c>
      <c r="D57">
        <v>995383</v>
      </c>
    </row>
    <row r="58" spans="1:21" x14ac:dyDescent="0.3">
      <c r="A58">
        <v>57</v>
      </c>
      <c r="B58" s="1">
        <v>44871</v>
      </c>
      <c r="C58" s="2">
        <v>22</v>
      </c>
      <c r="D58">
        <v>493710</v>
      </c>
    </row>
    <row r="59" spans="1:21" x14ac:dyDescent="0.3">
      <c r="A59">
        <v>58</v>
      </c>
      <c r="B59" s="1">
        <v>44895</v>
      </c>
      <c r="C59" s="2">
        <v>39</v>
      </c>
      <c r="D59">
        <v>351097</v>
      </c>
    </row>
    <row r="60" spans="1:21" x14ac:dyDescent="0.3">
      <c r="A60">
        <v>59</v>
      </c>
      <c r="B60" s="1">
        <v>44874</v>
      </c>
      <c r="C60" s="2">
        <v>26</v>
      </c>
      <c r="D60">
        <v>355894</v>
      </c>
    </row>
    <row r="61" spans="1:21" x14ac:dyDescent="0.3">
      <c r="A61">
        <v>60</v>
      </c>
      <c r="B61" s="1">
        <v>44877</v>
      </c>
      <c r="C61" s="2">
        <v>19</v>
      </c>
      <c r="D61">
        <v>508048</v>
      </c>
    </row>
    <row r="62" spans="1:21" x14ac:dyDescent="0.3">
      <c r="A62">
        <v>61</v>
      </c>
      <c r="B62" s="1">
        <v>44870</v>
      </c>
      <c r="C62" s="2">
        <v>25</v>
      </c>
      <c r="D62">
        <v>589699</v>
      </c>
    </row>
    <row r="63" spans="1:21" x14ac:dyDescent="0.3">
      <c r="A63">
        <v>62</v>
      </c>
      <c r="B63" s="1">
        <v>44870</v>
      </c>
      <c r="C63" s="2">
        <v>27</v>
      </c>
      <c r="D63">
        <v>393932</v>
      </c>
    </row>
    <row r="64" spans="1:21" x14ac:dyDescent="0.3">
      <c r="A64">
        <v>63</v>
      </c>
      <c r="B64" s="1">
        <v>44868</v>
      </c>
      <c r="C64" s="2">
        <v>41</v>
      </c>
      <c r="D64">
        <v>419363</v>
      </c>
    </row>
    <row r="65" spans="1:4" x14ac:dyDescent="0.3">
      <c r="A65">
        <v>64</v>
      </c>
      <c r="B65" s="1">
        <v>44890</v>
      </c>
      <c r="C65" s="2">
        <v>48</v>
      </c>
      <c r="D65">
        <v>577533</v>
      </c>
    </row>
    <row r="66" spans="1:4" x14ac:dyDescent="0.3">
      <c r="A66">
        <v>65</v>
      </c>
      <c r="B66" s="1">
        <v>44892</v>
      </c>
      <c r="C66" s="2">
        <v>30</v>
      </c>
      <c r="D66">
        <v>182926</v>
      </c>
    </row>
    <row r="67" spans="1:4" x14ac:dyDescent="0.3">
      <c r="A67">
        <v>66</v>
      </c>
      <c r="B67" s="1">
        <v>44883</v>
      </c>
      <c r="C67" s="2">
        <v>10</v>
      </c>
      <c r="D67">
        <v>842013</v>
      </c>
    </row>
    <row r="68" spans="1:4" x14ac:dyDescent="0.3">
      <c r="A68">
        <v>67</v>
      </c>
      <c r="B68" s="1">
        <v>44894</v>
      </c>
      <c r="C68" s="2">
        <v>28</v>
      </c>
      <c r="D68">
        <v>644572</v>
      </c>
    </row>
    <row r="69" spans="1:4" x14ac:dyDescent="0.3">
      <c r="A69">
        <v>68</v>
      </c>
      <c r="B69" s="1">
        <v>44872</v>
      </c>
      <c r="C69" s="2">
        <v>21</v>
      </c>
      <c r="D69">
        <v>638205</v>
      </c>
    </row>
    <row r="70" spans="1:4" x14ac:dyDescent="0.3">
      <c r="A70">
        <v>69</v>
      </c>
      <c r="B70" s="1">
        <v>44869</v>
      </c>
      <c r="C70" s="2">
        <v>48</v>
      </c>
      <c r="D70">
        <v>595827</v>
      </c>
    </row>
    <row r="71" spans="1:4" x14ac:dyDescent="0.3">
      <c r="A71">
        <v>70</v>
      </c>
      <c r="B71" s="1">
        <v>44885</v>
      </c>
      <c r="C71" s="2">
        <v>31</v>
      </c>
      <c r="D71">
        <v>843943</v>
      </c>
    </row>
    <row r="72" spans="1:4" x14ac:dyDescent="0.3">
      <c r="A72">
        <v>71</v>
      </c>
      <c r="B72" s="1">
        <v>44886</v>
      </c>
      <c r="C72" s="2">
        <v>39</v>
      </c>
      <c r="D72">
        <v>118876</v>
      </c>
    </row>
    <row r="73" spans="1:4" x14ac:dyDescent="0.3">
      <c r="A73">
        <v>72</v>
      </c>
      <c r="B73" s="1">
        <v>44877</v>
      </c>
      <c r="C73" s="2">
        <v>9</v>
      </c>
      <c r="D73">
        <v>668044</v>
      </c>
    </row>
    <row r="74" spans="1:4" x14ac:dyDescent="0.3">
      <c r="A74">
        <v>73</v>
      </c>
      <c r="B74" s="1">
        <v>44890</v>
      </c>
      <c r="C74" s="2">
        <v>25</v>
      </c>
      <c r="D74">
        <v>73463</v>
      </c>
    </row>
    <row r="75" spans="1:4" x14ac:dyDescent="0.3">
      <c r="A75">
        <v>74</v>
      </c>
      <c r="B75" s="1">
        <v>44884</v>
      </c>
      <c r="C75" s="2">
        <v>21</v>
      </c>
      <c r="D75">
        <v>437266</v>
      </c>
    </row>
    <row r="76" spans="1:4" x14ac:dyDescent="0.3">
      <c r="A76">
        <v>75</v>
      </c>
      <c r="B76" s="1">
        <v>44871</v>
      </c>
      <c r="C76" s="2">
        <v>34</v>
      </c>
      <c r="D76">
        <v>178486</v>
      </c>
    </row>
    <row r="77" spans="1:4" x14ac:dyDescent="0.3">
      <c r="A77">
        <v>76</v>
      </c>
      <c r="B77" s="1">
        <v>44866</v>
      </c>
      <c r="C77" s="2">
        <v>33</v>
      </c>
      <c r="D77">
        <v>955163</v>
      </c>
    </row>
    <row r="78" spans="1:4" x14ac:dyDescent="0.3">
      <c r="A78">
        <v>77</v>
      </c>
      <c r="B78" s="1">
        <v>44893</v>
      </c>
      <c r="C78" s="2">
        <v>19</v>
      </c>
      <c r="D78">
        <v>564808</v>
      </c>
    </row>
    <row r="79" spans="1:4" x14ac:dyDescent="0.3">
      <c r="A79">
        <v>78</v>
      </c>
      <c r="B79" s="1">
        <v>44894</v>
      </c>
      <c r="C79" s="2">
        <v>4</v>
      </c>
      <c r="D79">
        <v>69248</v>
      </c>
    </row>
    <row r="80" spans="1:4" x14ac:dyDescent="0.3">
      <c r="A80">
        <v>79</v>
      </c>
      <c r="B80" s="1">
        <v>44871</v>
      </c>
      <c r="C80" s="2">
        <v>7</v>
      </c>
      <c r="D80">
        <v>513477</v>
      </c>
    </row>
    <row r="81" spans="1:4" x14ac:dyDescent="0.3">
      <c r="A81">
        <v>80</v>
      </c>
      <c r="B81" s="1">
        <v>44869</v>
      </c>
      <c r="C81" s="2">
        <v>49</v>
      </c>
      <c r="D81">
        <v>246285</v>
      </c>
    </row>
    <row r="82" spans="1:4" x14ac:dyDescent="0.3">
      <c r="A82">
        <v>81</v>
      </c>
      <c r="B82" s="1">
        <v>44876</v>
      </c>
      <c r="C82" s="2">
        <v>5</v>
      </c>
      <c r="D82">
        <v>122782</v>
      </c>
    </row>
    <row r="83" spans="1:4" x14ac:dyDescent="0.3">
      <c r="A83">
        <v>82</v>
      </c>
      <c r="B83" s="1">
        <v>44887</v>
      </c>
      <c r="C83" s="2">
        <v>38</v>
      </c>
      <c r="D83">
        <v>450354</v>
      </c>
    </row>
    <row r="84" spans="1:4" x14ac:dyDescent="0.3">
      <c r="A84">
        <v>83</v>
      </c>
      <c r="B84" s="1">
        <v>44873</v>
      </c>
      <c r="C84" s="2">
        <v>10</v>
      </c>
      <c r="D84">
        <v>972295</v>
      </c>
    </row>
    <row r="85" spans="1:4" x14ac:dyDescent="0.3">
      <c r="A85">
        <v>84</v>
      </c>
      <c r="B85" s="1">
        <v>44878</v>
      </c>
      <c r="C85" s="2">
        <v>42</v>
      </c>
      <c r="D85">
        <v>889870</v>
      </c>
    </row>
    <row r="86" spans="1:4" x14ac:dyDescent="0.3">
      <c r="A86">
        <v>85</v>
      </c>
      <c r="B86" s="1">
        <v>44893</v>
      </c>
      <c r="C86" s="2">
        <v>45</v>
      </c>
      <c r="D86">
        <v>897286</v>
      </c>
    </row>
    <row r="87" spans="1:4" x14ac:dyDescent="0.3">
      <c r="A87">
        <v>86</v>
      </c>
      <c r="B87" s="1">
        <v>44891</v>
      </c>
      <c r="C87" s="2">
        <v>4</v>
      </c>
      <c r="D87">
        <v>823389</v>
      </c>
    </row>
    <row r="88" spans="1:4" x14ac:dyDescent="0.3">
      <c r="A88">
        <v>87</v>
      </c>
      <c r="B88" s="1">
        <v>44879</v>
      </c>
      <c r="C88" s="2">
        <v>44</v>
      </c>
      <c r="D88">
        <v>391160</v>
      </c>
    </row>
    <row r="89" spans="1:4" x14ac:dyDescent="0.3">
      <c r="A89">
        <v>88</v>
      </c>
      <c r="B89" s="1">
        <v>44882</v>
      </c>
      <c r="C89" s="2">
        <v>42</v>
      </c>
      <c r="D89">
        <v>957696</v>
      </c>
    </row>
    <row r="90" spans="1:4" x14ac:dyDescent="0.3">
      <c r="A90">
        <v>89</v>
      </c>
      <c r="B90" s="1">
        <v>44881</v>
      </c>
      <c r="C90" s="2">
        <v>15</v>
      </c>
      <c r="D90">
        <v>612915</v>
      </c>
    </row>
    <row r="91" spans="1:4" x14ac:dyDescent="0.3">
      <c r="A91">
        <v>90</v>
      </c>
      <c r="B91" s="1">
        <v>44870</v>
      </c>
      <c r="C91" s="2">
        <v>10</v>
      </c>
      <c r="D91">
        <v>52730</v>
      </c>
    </row>
    <row r="92" spans="1:4" x14ac:dyDescent="0.3">
      <c r="A92">
        <v>91</v>
      </c>
      <c r="B92" s="1">
        <v>44895</v>
      </c>
      <c r="C92" s="2">
        <v>26</v>
      </c>
      <c r="D92">
        <v>215303</v>
      </c>
    </row>
    <row r="93" spans="1:4" x14ac:dyDescent="0.3">
      <c r="A93">
        <v>92</v>
      </c>
      <c r="B93" s="1">
        <v>44893</v>
      </c>
      <c r="C93" s="2">
        <v>43</v>
      </c>
      <c r="D93">
        <v>303397</v>
      </c>
    </row>
    <row r="94" spans="1:4" x14ac:dyDescent="0.3">
      <c r="A94">
        <v>93</v>
      </c>
      <c r="B94" s="1">
        <v>44877</v>
      </c>
      <c r="C94" s="2">
        <v>11</v>
      </c>
      <c r="D94">
        <v>854113</v>
      </c>
    </row>
    <row r="95" spans="1:4" x14ac:dyDescent="0.3">
      <c r="A95">
        <v>94</v>
      </c>
      <c r="B95" s="1">
        <v>44870</v>
      </c>
      <c r="C95" s="2">
        <v>38</v>
      </c>
      <c r="D95">
        <v>159170</v>
      </c>
    </row>
    <row r="96" spans="1:4" x14ac:dyDescent="0.3">
      <c r="A96">
        <v>95</v>
      </c>
      <c r="B96" s="1">
        <v>44876</v>
      </c>
      <c r="C96" s="2">
        <v>42</v>
      </c>
      <c r="D96">
        <v>82941</v>
      </c>
    </row>
    <row r="97" spans="1:4" x14ac:dyDescent="0.3">
      <c r="A97">
        <v>96</v>
      </c>
      <c r="B97" s="1">
        <v>44892</v>
      </c>
      <c r="C97" s="2">
        <v>24</v>
      </c>
      <c r="D97">
        <v>631424</v>
      </c>
    </row>
    <row r="98" spans="1:4" x14ac:dyDescent="0.3">
      <c r="A98">
        <v>97</v>
      </c>
      <c r="B98" s="1">
        <v>44890</v>
      </c>
      <c r="C98" s="2">
        <v>3</v>
      </c>
      <c r="D98">
        <v>188062</v>
      </c>
    </row>
    <row r="99" spans="1:4" x14ac:dyDescent="0.3">
      <c r="A99">
        <v>98</v>
      </c>
      <c r="B99" s="1">
        <v>44882</v>
      </c>
      <c r="C99" s="2">
        <v>43</v>
      </c>
      <c r="D99">
        <v>490578</v>
      </c>
    </row>
    <row r="100" spans="1:4" x14ac:dyDescent="0.3">
      <c r="A100">
        <v>99</v>
      </c>
      <c r="B100" s="1">
        <v>44884</v>
      </c>
      <c r="C100" s="2">
        <v>12</v>
      </c>
      <c r="D100">
        <v>703784</v>
      </c>
    </row>
    <row r="101" spans="1:4" x14ac:dyDescent="0.3">
      <c r="A101">
        <v>100</v>
      </c>
      <c r="B101" s="1">
        <v>44879</v>
      </c>
      <c r="C101" s="2">
        <v>1</v>
      </c>
      <c r="D101">
        <v>499916</v>
      </c>
    </row>
    <row r="102" spans="1:4" x14ac:dyDescent="0.3">
      <c r="A102">
        <v>101</v>
      </c>
      <c r="B102" s="1">
        <v>44869</v>
      </c>
      <c r="C102" s="2">
        <v>26</v>
      </c>
      <c r="D102">
        <v>345476</v>
      </c>
    </row>
    <row r="103" spans="1:4" x14ac:dyDescent="0.3">
      <c r="A103">
        <v>102</v>
      </c>
      <c r="B103" s="1">
        <v>44877</v>
      </c>
      <c r="C103" s="2">
        <v>14</v>
      </c>
      <c r="D103">
        <v>919224</v>
      </c>
    </row>
    <row r="104" spans="1:4" x14ac:dyDescent="0.3">
      <c r="A104">
        <v>103</v>
      </c>
      <c r="B104" s="1">
        <v>44892</v>
      </c>
      <c r="C104" s="2">
        <v>13</v>
      </c>
      <c r="D104">
        <v>609534</v>
      </c>
    </row>
    <row r="105" spans="1:4" x14ac:dyDescent="0.3">
      <c r="A105">
        <v>104</v>
      </c>
      <c r="B105" s="1">
        <v>44891</v>
      </c>
      <c r="C105" s="2">
        <v>22</v>
      </c>
      <c r="D105">
        <v>992168</v>
      </c>
    </row>
    <row r="106" spans="1:4" x14ac:dyDescent="0.3">
      <c r="A106">
        <v>105</v>
      </c>
      <c r="B106" s="1">
        <v>44891</v>
      </c>
      <c r="C106" s="2">
        <v>16</v>
      </c>
      <c r="D106">
        <v>308731</v>
      </c>
    </row>
    <row r="107" spans="1:4" x14ac:dyDescent="0.3">
      <c r="A107">
        <v>106</v>
      </c>
      <c r="B107" s="1">
        <v>44877</v>
      </c>
      <c r="C107" s="2">
        <v>20</v>
      </c>
      <c r="D107">
        <v>237375</v>
      </c>
    </row>
    <row r="108" spans="1:4" x14ac:dyDescent="0.3">
      <c r="A108">
        <v>107</v>
      </c>
      <c r="B108" s="1">
        <v>44868</v>
      </c>
      <c r="C108" s="2">
        <v>42</v>
      </c>
      <c r="D108">
        <v>727241</v>
      </c>
    </row>
    <row r="109" spans="1:4" x14ac:dyDescent="0.3">
      <c r="A109">
        <v>108</v>
      </c>
      <c r="B109" s="1">
        <v>44894</v>
      </c>
      <c r="C109" s="2">
        <v>24</v>
      </c>
      <c r="D109">
        <v>183046</v>
      </c>
    </row>
    <row r="110" spans="1:4" x14ac:dyDescent="0.3">
      <c r="A110">
        <v>109</v>
      </c>
      <c r="B110" s="1">
        <v>44883</v>
      </c>
      <c r="C110" s="2">
        <v>18</v>
      </c>
      <c r="D110">
        <v>208552</v>
      </c>
    </row>
    <row r="111" spans="1:4" x14ac:dyDescent="0.3">
      <c r="A111">
        <v>110</v>
      </c>
      <c r="B111" s="1">
        <v>44894</v>
      </c>
      <c r="C111" s="2">
        <v>1</v>
      </c>
      <c r="D111">
        <v>78171</v>
      </c>
    </row>
    <row r="112" spans="1:4" x14ac:dyDescent="0.3">
      <c r="A112">
        <v>111</v>
      </c>
      <c r="B112" s="1">
        <v>44869</v>
      </c>
      <c r="C112" s="2">
        <v>4</v>
      </c>
      <c r="D112">
        <v>785948</v>
      </c>
    </row>
    <row r="113" spans="1:4" x14ac:dyDescent="0.3">
      <c r="A113">
        <v>112</v>
      </c>
      <c r="B113" s="1">
        <v>44867</v>
      </c>
      <c r="C113" s="2">
        <v>6</v>
      </c>
      <c r="D113">
        <v>701138</v>
      </c>
    </row>
    <row r="114" spans="1:4" x14ac:dyDescent="0.3">
      <c r="A114">
        <v>113</v>
      </c>
      <c r="B114" s="1">
        <v>44893</v>
      </c>
      <c r="C114" s="2">
        <v>1</v>
      </c>
      <c r="D114">
        <v>615992</v>
      </c>
    </row>
    <row r="115" spans="1:4" x14ac:dyDescent="0.3">
      <c r="A115">
        <v>114</v>
      </c>
      <c r="B115" s="1">
        <v>44883</v>
      </c>
      <c r="C115" s="2">
        <v>47</v>
      </c>
      <c r="D115">
        <v>253133</v>
      </c>
    </row>
    <row r="116" spans="1:4" x14ac:dyDescent="0.3">
      <c r="A116">
        <v>115</v>
      </c>
      <c r="B116" s="1">
        <v>44866</v>
      </c>
      <c r="C116" s="2">
        <v>15</v>
      </c>
      <c r="D116">
        <v>547453</v>
      </c>
    </row>
    <row r="117" spans="1:4" x14ac:dyDescent="0.3">
      <c r="A117">
        <v>116</v>
      </c>
      <c r="B117" s="1">
        <v>44894</v>
      </c>
      <c r="C117" s="2">
        <v>35</v>
      </c>
      <c r="D117">
        <v>897788</v>
      </c>
    </row>
    <row r="118" spans="1:4" x14ac:dyDescent="0.3">
      <c r="A118">
        <v>117</v>
      </c>
      <c r="B118" s="1">
        <v>44888</v>
      </c>
      <c r="C118" s="2">
        <v>25</v>
      </c>
      <c r="D118">
        <v>685935</v>
      </c>
    </row>
    <row r="119" spans="1:4" x14ac:dyDescent="0.3">
      <c r="A119">
        <v>118</v>
      </c>
      <c r="B119" s="1">
        <v>44893</v>
      </c>
      <c r="C119" s="2">
        <v>14</v>
      </c>
      <c r="D119">
        <v>465519</v>
      </c>
    </row>
    <row r="120" spans="1:4" x14ac:dyDescent="0.3">
      <c r="A120">
        <v>119</v>
      </c>
      <c r="B120" s="1">
        <v>44879</v>
      </c>
      <c r="C120" s="2">
        <v>4</v>
      </c>
      <c r="D120">
        <v>827049</v>
      </c>
    </row>
    <row r="121" spans="1:4" x14ac:dyDescent="0.3">
      <c r="A121">
        <v>120</v>
      </c>
      <c r="B121" s="1">
        <v>44879</v>
      </c>
      <c r="C121" s="2">
        <v>27</v>
      </c>
      <c r="D121">
        <v>122935</v>
      </c>
    </row>
    <row r="122" spans="1:4" x14ac:dyDescent="0.3">
      <c r="A122">
        <v>121</v>
      </c>
      <c r="B122" s="1">
        <v>44875</v>
      </c>
      <c r="C122" s="2">
        <v>45</v>
      </c>
      <c r="D122">
        <v>125624</v>
      </c>
    </row>
    <row r="123" spans="1:4" x14ac:dyDescent="0.3">
      <c r="A123">
        <v>122</v>
      </c>
      <c r="B123" s="1">
        <v>44874</v>
      </c>
      <c r="C123" s="2">
        <v>45</v>
      </c>
      <c r="D123">
        <v>525902</v>
      </c>
    </row>
    <row r="124" spans="1:4" x14ac:dyDescent="0.3">
      <c r="A124">
        <v>123</v>
      </c>
      <c r="B124" s="1">
        <v>44879</v>
      </c>
      <c r="C124" s="2">
        <v>11</v>
      </c>
      <c r="D124">
        <v>445831</v>
      </c>
    </row>
    <row r="125" spans="1:4" x14ac:dyDescent="0.3">
      <c r="A125">
        <v>124</v>
      </c>
      <c r="B125" s="1">
        <v>44868</v>
      </c>
      <c r="C125" s="2">
        <v>8</v>
      </c>
      <c r="D125">
        <v>537194</v>
      </c>
    </row>
    <row r="126" spans="1:4" x14ac:dyDescent="0.3">
      <c r="A126">
        <v>125</v>
      </c>
      <c r="B126" s="1">
        <v>44893</v>
      </c>
      <c r="C126" s="2">
        <v>25</v>
      </c>
      <c r="D126">
        <v>446535</v>
      </c>
    </row>
    <row r="127" spans="1:4" x14ac:dyDescent="0.3">
      <c r="A127">
        <v>126</v>
      </c>
      <c r="B127" s="1">
        <v>44891</v>
      </c>
      <c r="C127" s="2">
        <v>35</v>
      </c>
      <c r="D127">
        <v>858010</v>
      </c>
    </row>
    <row r="128" spans="1:4" x14ac:dyDescent="0.3">
      <c r="A128">
        <v>127</v>
      </c>
      <c r="B128" s="1">
        <v>44890</v>
      </c>
      <c r="C128" s="2">
        <v>35</v>
      </c>
      <c r="D128">
        <v>678196</v>
      </c>
    </row>
    <row r="129" spans="1:4" x14ac:dyDescent="0.3">
      <c r="A129">
        <v>128</v>
      </c>
      <c r="B129" s="1">
        <v>44871</v>
      </c>
      <c r="C129" s="2">
        <v>31</v>
      </c>
      <c r="D129">
        <v>175032</v>
      </c>
    </row>
    <row r="130" spans="1:4" x14ac:dyDescent="0.3">
      <c r="A130">
        <v>129</v>
      </c>
      <c r="B130" s="1">
        <v>44883</v>
      </c>
      <c r="C130" s="2">
        <v>15</v>
      </c>
      <c r="D130">
        <v>53869</v>
      </c>
    </row>
    <row r="131" spans="1:4" x14ac:dyDescent="0.3">
      <c r="A131">
        <v>130</v>
      </c>
      <c r="B131" s="1">
        <v>44877</v>
      </c>
      <c r="C131" s="2">
        <v>36</v>
      </c>
      <c r="D131">
        <v>901422</v>
      </c>
    </row>
    <row r="132" spans="1:4" x14ac:dyDescent="0.3">
      <c r="A132">
        <v>131</v>
      </c>
      <c r="B132" s="1">
        <v>44867</v>
      </c>
      <c r="C132" s="2">
        <v>12</v>
      </c>
      <c r="D132">
        <v>629537</v>
      </c>
    </row>
    <row r="133" spans="1:4" x14ac:dyDescent="0.3">
      <c r="A133">
        <v>132</v>
      </c>
      <c r="B133" s="1">
        <v>44893</v>
      </c>
      <c r="C133" s="2">
        <v>22</v>
      </c>
      <c r="D133">
        <v>604152</v>
      </c>
    </row>
    <row r="134" spans="1:4" x14ac:dyDescent="0.3">
      <c r="A134">
        <v>133</v>
      </c>
      <c r="B134" s="1">
        <v>44872</v>
      </c>
      <c r="C134" s="2">
        <v>9</v>
      </c>
      <c r="D134">
        <v>764599</v>
      </c>
    </row>
    <row r="135" spans="1:4" x14ac:dyDescent="0.3">
      <c r="A135">
        <v>134</v>
      </c>
      <c r="B135" s="1">
        <v>44894</v>
      </c>
      <c r="C135" s="2">
        <v>31</v>
      </c>
      <c r="D135">
        <v>151528</v>
      </c>
    </row>
    <row r="136" spans="1:4" x14ac:dyDescent="0.3">
      <c r="A136">
        <v>135</v>
      </c>
      <c r="B136" s="1">
        <v>44873</v>
      </c>
      <c r="C136" s="2">
        <v>35</v>
      </c>
      <c r="D136">
        <v>493494</v>
      </c>
    </row>
    <row r="137" spans="1:4" x14ac:dyDescent="0.3">
      <c r="A137">
        <v>136</v>
      </c>
      <c r="B137" s="1">
        <v>44891</v>
      </c>
      <c r="C137" s="2">
        <v>10</v>
      </c>
      <c r="D137">
        <v>871437</v>
      </c>
    </row>
    <row r="138" spans="1:4" x14ac:dyDescent="0.3">
      <c r="A138">
        <v>137</v>
      </c>
      <c r="B138" s="1">
        <v>44882</v>
      </c>
      <c r="C138" s="2">
        <v>47</v>
      </c>
      <c r="D138">
        <v>68116</v>
      </c>
    </row>
    <row r="139" spans="1:4" x14ac:dyDescent="0.3">
      <c r="A139">
        <v>138</v>
      </c>
      <c r="B139" s="1">
        <v>44866</v>
      </c>
      <c r="C139" s="2">
        <v>2</v>
      </c>
      <c r="D139">
        <v>614086</v>
      </c>
    </row>
    <row r="140" spans="1:4" x14ac:dyDescent="0.3">
      <c r="A140">
        <v>139</v>
      </c>
      <c r="B140" s="1">
        <v>44874</v>
      </c>
      <c r="C140" s="2">
        <v>4</v>
      </c>
      <c r="D140">
        <v>856937</v>
      </c>
    </row>
    <row r="141" spans="1:4" x14ac:dyDescent="0.3">
      <c r="A141">
        <v>140</v>
      </c>
      <c r="B141" s="1">
        <v>44881</v>
      </c>
      <c r="C141" s="2">
        <v>10</v>
      </c>
      <c r="D141">
        <v>257498</v>
      </c>
    </row>
    <row r="142" spans="1:4" x14ac:dyDescent="0.3">
      <c r="A142">
        <v>141</v>
      </c>
      <c r="B142" s="1">
        <v>44890</v>
      </c>
      <c r="C142" s="2">
        <v>50</v>
      </c>
      <c r="D142">
        <v>697716</v>
      </c>
    </row>
    <row r="143" spans="1:4" x14ac:dyDescent="0.3">
      <c r="A143">
        <v>142</v>
      </c>
      <c r="B143" s="1">
        <v>44882</v>
      </c>
      <c r="C143" s="2">
        <v>24</v>
      </c>
      <c r="D143">
        <v>175465</v>
      </c>
    </row>
    <row r="144" spans="1:4" x14ac:dyDescent="0.3">
      <c r="A144">
        <v>143</v>
      </c>
      <c r="B144" s="1">
        <v>44867</v>
      </c>
      <c r="C144" s="2">
        <v>4</v>
      </c>
      <c r="D144">
        <v>448060</v>
      </c>
    </row>
    <row r="145" spans="1:4" x14ac:dyDescent="0.3">
      <c r="A145">
        <v>144</v>
      </c>
      <c r="B145" s="1">
        <v>44890</v>
      </c>
      <c r="C145" s="2">
        <v>31</v>
      </c>
      <c r="D145">
        <v>469875</v>
      </c>
    </row>
    <row r="146" spans="1:4" x14ac:dyDescent="0.3">
      <c r="A146">
        <v>145</v>
      </c>
      <c r="B146" s="1">
        <v>44867</v>
      </c>
      <c r="C146" s="2">
        <v>13</v>
      </c>
      <c r="D146">
        <v>770999</v>
      </c>
    </row>
    <row r="147" spans="1:4" x14ac:dyDescent="0.3">
      <c r="A147">
        <v>146</v>
      </c>
      <c r="B147" s="1">
        <v>44892</v>
      </c>
      <c r="C147" s="2">
        <v>8</v>
      </c>
      <c r="D147">
        <v>559380</v>
      </c>
    </row>
    <row r="148" spans="1:4" x14ac:dyDescent="0.3">
      <c r="A148">
        <v>147</v>
      </c>
      <c r="B148" s="1">
        <v>44868</v>
      </c>
      <c r="C148" s="2">
        <v>50</v>
      </c>
      <c r="D148">
        <v>739328</v>
      </c>
    </row>
    <row r="149" spans="1:4" x14ac:dyDescent="0.3">
      <c r="A149">
        <v>148</v>
      </c>
      <c r="B149" s="1">
        <v>44867</v>
      </c>
      <c r="C149" s="2">
        <v>27</v>
      </c>
      <c r="D149">
        <v>634327</v>
      </c>
    </row>
    <row r="150" spans="1:4" x14ac:dyDescent="0.3">
      <c r="A150">
        <v>149</v>
      </c>
      <c r="B150" s="1">
        <v>44866</v>
      </c>
      <c r="C150" s="2">
        <v>27</v>
      </c>
      <c r="D150">
        <v>937755</v>
      </c>
    </row>
    <row r="151" spans="1:4" x14ac:dyDescent="0.3">
      <c r="A151">
        <v>150</v>
      </c>
      <c r="B151" s="1">
        <v>44876</v>
      </c>
      <c r="C151" s="2">
        <v>32</v>
      </c>
      <c r="D151">
        <v>378623</v>
      </c>
    </row>
    <row r="152" spans="1:4" x14ac:dyDescent="0.3">
      <c r="A152">
        <v>151</v>
      </c>
      <c r="B152" s="1">
        <v>44890</v>
      </c>
      <c r="C152" s="2">
        <v>22</v>
      </c>
      <c r="D152">
        <v>684766</v>
      </c>
    </row>
    <row r="153" spans="1:4" x14ac:dyDescent="0.3">
      <c r="A153">
        <v>152</v>
      </c>
      <c r="B153" s="1">
        <v>44893</v>
      </c>
      <c r="C153" s="2">
        <v>10</v>
      </c>
      <c r="D153">
        <v>609115</v>
      </c>
    </row>
    <row r="154" spans="1:4" x14ac:dyDescent="0.3">
      <c r="A154">
        <v>153</v>
      </c>
      <c r="B154" s="1">
        <v>44876</v>
      </c>
      <c r="C154" s="2">
        <v>43</v>
      </c>
      <c r="D154">
        <v>239241</v>
      </c>
    </row>
    <row r="155" spans="1:4" x14ac:dyDescent="0.3">
      <c r="A155">
        <v>154</v>
      </c>
      <c r="B155" s="1">
        <v>44890</v>
      </c>
      <c r="C155" s="2">
        <v>13</v>
      </c>
      <c r="D155">
        <v>558671</v>
      </c>
    </row>
    <row r="156" spans="1:4" x14ac:dyDescent="0.3">
      <c r="A156">
        <v>155</v>
      </c>
      <c r="B156" s="1">
        <v>44895</v>
      </c>
      <c r="C156" s="2">
        <v>2</v>
      </c>
      <c r="D156">
        <v>205831</v>
      </c>
    </row>
    <row r="157" spans="1:4" x14ac:dyDescent="0.3">
      <c r="A157">
        <v>156</v>
      </c>
      <c r="B157" s="1">
        <v>44886</v>
      </c>
      <c r="C157" s="2">
        <v>1</v>
      </c>
      <c r="D157">
        <v>374224</v>
      </c>
    </row>
    <row r="158" spans="1:4" x14ac:dyDescent="0.3">
      <c r="A158">
        <v>157</v>
      </c>
      <c r="B158" s="1">
        <v>44892</v>
      </c>
      <c r="C158" s="2">
        <v>27</v>
      </c>
      <c r="D158">
        <v>370795</v>
      </c>
    </row>
    <row r="159" spans="1:4" x14ac:dyDescent="0.3">
      <c r="A159">
        <v>158</v>
      </c>
      <c r="B159" s="1">
        <v>44868</v>
      </c>
      <c r="C159" s="2">
        <v>41</v>
      </c>
      <c r="D159">
        <v>464217</v>
      </c>
    </row>
    <row r="160" spans="1:4" x14ac:dyDescent="0.3">
      <c r="A160">
        <v>159</v>
      </c>
      <c r="B160" s="1">
        <v>44874</v>
      </c>
      <c r="C160" s="2">
        <v>14</v>
      </c>
      <c r="D160">
        <v>960765</v>
      </c>
    </row>
    <row r="161" spans="1:4" x14ac:dyDescent="0.3">
      <c r="A161">
        <v>160</v>
      </c>
      <c r="B161" s="1">
        <v>44866</v>
      </c>
      <c r="C161" s="2">
        <v>16</v>
      </c>
      <c r="D161">
        <v>493124</v>
      </c>
    </row>
    <row r="162" spans="1:4" x14ac:dyDescent="0.3">
      <c r="A162">
        <v>161</v>
      </c>
      <c r="B162" s="1">
        <v>44870</v>
      </c>
      <c r="C162" s="2">
        <v>31</v>
      </c>
      <c r="D162">
        <v>996139</v>
      </c>
    </row>
    <row r="163" spans="1:4" x14ac:dyDescent="0.3">
      <c r="A163">
        <v>162</v>
      </c>
      <c r="B163" s="1">
        <v>44867</v>
      </c>
      <c r="C163" s="2">
        <v>19</v>
      </c>
      <c r="D163">
        <v>546878</v>
      </c>
    </row>
    <row r="164" spans="1:4" x14ac:dyDescent="0.3">
      <c r="A164">
        <v>163</v>
      </c>
      <c r="B164" s="1">
        <v>44878</v>
      </c>
      <c r="C164" s="2">
        <v>3</v>
      </c>
      <c r="D164">
        <v>831618</v>
      </c>
    </row>
    <row r="165" spans="1:4" x14ac:dyDescent="0.3">
      <c r="A165">
        <v>164</v>
      </c>
      <c r="B165" s="1">
        <v>44891</v>
      </c>
      <c r="C165" s="2">
        <v>4</v>
      </c>
      <c r="D165">
        <v>136589</v>
      </c>
    </row>
    <row r="166" spans="1:4" x14ac:dyDescent="0.3">
      <c r="A166">
        <v>165</v>
      </c>
      <c r="B166" s="1">
        <v>44872</v>
      </c>
      <c r="C166" s="2">
        <v>23</v>
      </c>
      <c r="D166">
        <v>870551</v>
      </c>
    </row>
    <row r="167" spans="1:4" x14ac:dyDescent="0.3">
      <c r="A167">
        <v>166</v>
      </c>
      <c r="B167" s="1">
        <v>44892</v>
      </c>
      <c r="C167" s="2">
        <v>22</v>
      </c>
      <c r="D167">
        <v>171872</v>
      </c>
    </row>
    <row r="168" spans="1:4" x14ac:dyDescent="0.3">
      <c r="A168">
        <v>167</v>
      </c>
      <c r="B168" s="1">
        <v>44881</v>
      </c>
      <c r="C168" s="2">
        <v>21</v>
      </c>
      <c r="D168">
        <v>433322</v>
      </c>
    </row>
    <row r="169" spans="1:4" x14ac:dyDescent="0.3">
      <c r="A169">
        <v>168</v>
      </c>
      <c r="B169" s="1">
        <v>44890</v>
      </c>
      <c r="C169" s="2">
        <v>46</v>
      </c>
      <c r="D169">
        <v>339256</v>
      </c>
    </row>
    <row r="170" spans="1:4" x14ac:dyDescent="0.3">
      <c r="A170">
        <v>169</v>
      </c>
      <c r="B170" s="1">
        <v>44879</v>
      </c>
      <c r="C170" s="2">
        <v>27</v>
      </c>
      <c r="D170">
        <v>255609</v>
      </c>
    </row>
    <row r="171" spans="1:4" x14ac:dyDescent="0.3">
      <c r="A171">
        <v>170</v>
      </c>
      <c r="B171" s="1">
        <v>44876</v>
      </c>
      <c r="C171" s="2">
        <v>12</v>
      </c>
      <c r="D171">
        <v>684615</v>
      </c>
    </row>
    <row r="172" spans="1:4" x14ac:dyDescent="0.3">
      <c r="A172">
        <v>171</v>
      </c>
      <c r="B172" s="1">
        <v>44875</v>
      </c>
      <c r="C172" s="2">
        <v>27</v>
      </c>
      <c r="D172">
        <v>887358</v>
      </c>
    </row>
    <row r="173" spans="1:4" x14ac:dyDescent="0.3">
      <c r="A173">
        <v>172</v>
      </c>
      <c r="B173" s="1">
        <v>44886</v>
      </c>
      <c r="C173" s="2">
        <v>19</v>
      </c>
      <c r="D173">
        <v>504983</v>
      </c>
    </row>
    <row r="174" spans="1:4" x14ac:dyDescent="0.3">
      <c r="A174">
        <v>173</v>
      </c>
      <c r="B174" s="1">
        <v>44888</v>
      </c>
      <c r="C174" s="2">
        <v>29</v>
      </c>
      <c r="D174">
        <v>75893</v>
      </c>
    </row>
    <row r="175" spans="1:4" x14ac:dyDescent="0.3">
      <c r="A175">
        <v>174</v>
      </c>
      <c r="B175" s="1">
        <v>44877</v>
      </c>
      <c r="C175" s="2">
        <v>17</v>
      </c>
      <c r="D175">
        <v>134437</v>
      </c>
    </row>
    <row r="176" spans="1:4" x14ac:dyDescent="0.3">
      <c r="A176">
        <v>175</v>
      </c>
      <c r="B176" s="1">
        <v>44883</v>
      </c>
      <c r="C176" s="2">
        <v>15</v>
      </c>
      <c r="D176">
        <v>866472</v>
      </c>
    </row>
    <row r="177" spans="1:4" x14ac:dyDescent="0.3">
      <c r="A177">
        <v>176</v>
      </c>
      <c r="B177" s="1">
        <v>44882</v>
      </c>
      <c r="C177" s="2">
        <v>16</v>
      </c>
      <c r="D177">
        <v>912485</v>
      </c>
    </row>
    <row r="178" spans="1:4" x14ac:dyDescent="0.3">
      <c r="A178">
        <v>177</v>
      </c>
      <c r="B178" s="1">
        <v>44867</v>
      </c>
      <c r="C178" s="2">
        <v>45</v>
      </c>
      <c r="D178">
        <v>79101</v>
      </c>
    </row>
    <row r="179" spans="1:4" x14ac:dyDescent="0.3">
      <c r="A179">
        <v>178</v>
      </c>
      <c r="B179" s="1">
        <v>44894</v>
      </c>
      <c r="C179" s="2">
        <v>30</v>
      </c>
      <c r="D179">
        <v>937217</v>
      </c>
    </row>
    <row r="180" spans="1:4" x14ac:dyDescent="0.3">
      <c r="A180">
        <v>179</v>
      </c>
      <c r="B180" s="1">
        <v>44888</v>
      </c>
      <c r="C180" s="2">
        <v>14</v>
      </c>
      <c r="D180">
        <v>627538</v>
      </c>
    </row>
    <row r="181" spans="1:4" x14ac:dyDescent="0.3">
      <c r="A181">
        <v>180</v>
      </c>
      <c r="B181" s="1">
        <v>44874</v>
      </c>
      <c r="C181" s="2">
        <v>36</v>
      </c>
      <c r="D181">
        <v>949583</v>
      </c>
    </row>
    <row r="182" spans="1:4" x14ac:dyDescent="0.3">
      <c r="A182">
        <v>181</v>
      </c>
      <c r="B182" s="1">
        <v>44887</v>
      </c>
      <c r="C182" s="2">
        <v>29</v>
      </c>
      <c r="D182">
        <v>674490</v>
      </c>
    </row>
    <row r="183" spans="1:4" x14ac:dyDescent="0.3">
      <c r="A183">
        <v>182</v>
      </c>
      <c r="B183" s="1">
        <v>44886</v>
      </c>
      <c r="C183" s="2">
        <v>25</v>
      </c>
      <c r="D183">
        <v>86961</v>
      </c>
    </row>
    <row r="184" spans="1:4" x14ac:dyDescent="0.3">
      <c r="A184">
        <v>183</v>
      </c>
      <c r="B184" s="1">
        <v>44890</v>
      </c>
      <c r="C184" s="2">
        <v>37</v>
      </c>
      <c r="D184">
        <v>522208</v>
      </c>
    </row>
    <row r="185" spans="1:4" x14ac:dyDescent="0.3">
      <c r="A185">
        <v>184</v>
      </c>
      <c r="B185" s="1">
        <v>44886</v>
      </c>
      <c r="C185" s="2">
        <v>49</v>
      </c>
      <c r="D185">
        <v>357276</v>
      </c>
    </row>
    <row r="186" spans="1:4" x14ac:dyDescent="0.3">
      <c r="A186">
        <v>185</v>
      </c>
      <c r="B186" s="1">
        <v>44881</v>
      </c>
      <c r="C186" s="2">
        <v>31</v>
      </c>
      <c r="D186">
        <v>461404</v>
      </c>
    </row>
    <row r="187" spans="1:4" x14ac:dyDescent="0.3">
      <c r="A187">
        <v>186</v>
      </c>
      <c r="B187" s="1">
        <v>44891</v>
      </c>
      <c r="C187" s="2">
        <v>32</v>
      </c>
      <c r="D187">
        <v>429215</v>
      </c>
    </row>
    <row r="188" spans="1:4" x14ac:dyDescent="0.3">
      <c r="A188">
        <v>187</v>
      </c>
      <c r="B188" s="1">
        <v>44874</v>
      </c>
      <c r="C188" s="2">
        <v>47</v>
      </c>
      <c r="D188">
        <v>599265</v>
      </c>
    </row>
    <row r="189" spans="1:4" x14ac:dyDescent="0.3">
      <c r="A189">
        <v>188</v>
      </c>
      <c r="B189" s="1">
        <v>44887</v>
      </c>
      <c r="C189" s="2">
        <v>3</v>
      </c>
      <c r="D189">
        <v>658281</v>
      </c>
    </row>
    <row r="190" spans="1:4" x14ac:dyDescent="0.3">
      <c r="A190">
        <v>189</v>
      </c>
      <c r="B190" s="1">
        <v>44885</v>
      </c>
      <c r="C190" s="2">
        <v>44</v>
      </c>
      <c r="D190">
        <v>315732</v>
      </c>
    </row>
    <row r="191" spans="1:4" x14ac:dyDescent="0.3">
      <c r="A191">
        <v>190</v>
      </c>
      <c r="B191" s="1">
        <v>44891</v>
      </c>
      <c r="C191" s="2">
        <v>30</v>
      </c>
      <c r="D191">
        <v>282542</v>
      </c>
    </row>
    <row r="192" spans="1:4" x14ac:dyDescent="0.3">
      <c r="A192">
        <v>191</v>
      </c>
      <c r="B192" s="1">
        <v>44895</v>
      </c>
      <c r="C192" s="2">
        <v>12</v>
      </c>
      <c r="D192">
        <v>356145</v>
      </c>
    </row>
    <row r="193" spans="1:4" x14ac:dyDescent="0.3">
      <c r="A193">
        <v>192</v>
      </c>
      <c r="B193" s="1">
        <v>44877</v>
      </c>
      <c r="C193" s="2">
        <v>48</v>
      </c>
      <c r="D193">
        <v>442200</v>
      </c>
    </row>
    <row r="194" spans="1:4" x14ac:dyDescent="0.3">
      <c r="A194">
        <v>193</v>
      </c>
      <c r="B194" s="1">
        <v>44883</v>
      </c>
      <c r="C194" s="2">
        <v>27</v>
      </c>
      <c r="D194">
        <v>990411</v>
      </c>
    </row>
    <row r="195" spans="1:4" x14ac:dyDescent="0.3">
      <c r="A195">
        <v>194</v>
      </c>
      <c r="B195" s="1">
        <v>44868</v>
      </c>
      <c r="C195" s="2">
        <v>7</v>
      </c>
      <c r="D195">
        <v>517122</v>
      </c>
    </row>
    <row r="196" spans="1:4" x14ac:dyDescent="0.3">
      <c r="A196">
        <v>195</v>
      </c>
      <c r="B196" s="1">
        <v>44879</v>
      </c>
      <c r="C196" s="2">
        <v>18</v>
      </c>
      <c r="D196">
        <v>390107</v>
      </c>
    </row>
    <row r="197" spans="1:4" x14ac:dyDescent="0.3">
      <c r="A197">
        <v>196</v>
      </c>
      <c r="B197" s="1">
        <v>44878</v>
      </c>
      <c r="C197" s="2">
        <v>34</v>
      </c>
      <c r="D197">
        <v>514100</v>
      </c>
    </row>
    <row r="198" spans="1:4" x14ac:dyDescent="0.3">
      <c r="A198">
        <v>197</v>
      </c>
      <c r="B198" s="1">
        <v>44884</v>
      </c>
      <c r="C198" s="2">
        <v>2</v>
      </c>
      <c r="D198">
        <v>568309</v>
      </c>
    </row>
    <row r="199" spans="1:4" x14ac:dyDescent="0.3">
      <c r="A199">
        <v>198</v>
      </c>
      <c r="B199" s="1">
        <v>44886</v>
      </c>
      <c r="C199" s="2">
        <v>31</v>
      </c>
      <c r="D199">
        <v>618822</v>
      </c>
    </row>
    <row r="200" spans="1:4" x14ac:dyDescent="0.3">
      <c r="A200">
        <v>199</v>
      </c>
      <c r="B200" s="1">
        <v>44882</v>
      </c>
      <c r="C200" s="2">
        <v>38</v>
      </c>
      <c r="D200">
        <v>621429</v>
      </c>
    </row>
    <row r="201" spans="1:4" x14ac:dyDescent="0.3">
      <c r="A201">
        <v>200</v>
      </c>
      <c r="B201" s="1">
        <v>44889</v>
      </c>
      <c r="C201" s="2">
        <v>8</v>
      </c>
      <c r="D201">
        <v>438406</v>
      </c>
    </row>
    <row r="202" spans="1:4" x14ac:dyDescent="0.3">
      <c r="A202">
        <v>201</v>
      </c>
      <c r="B202" s="1">
        <v>44880</v>
      </c>
      <c r="C202" s="2">
        <v>7</v>
      </c>
      <c r="D202">
        <v>927068</v>
      </c>
    </row>
    <row r="203" spans="1:4" x14ac:dyDescent="0.3">
      <c r="A203">
        <v>202</v>
      </c>
      <c r="B203" s="1">
        <v>44869</v>
      </c>
      <c r="C203" s="2">
        <v>5</v>
      </c>
      <c r="D203">
        <v>577833</v>
      </c>
    </row>
    <row r="204" spans="1:4" x14ac:dyDescent="0.3">
      <c r="A204">
        <v>203</v>
      </c>
      <c r="B204" s="1">
        <v>44871</v>
      </c>
      <c r="C204" s="2">
        <v>35</v>
      </c>
      <c r="D204">
        <v>882542</v>
      </c>
    </row>
    <row r="205" spans="1:4" x14ac:dyDescent="0.3">
      <c r="A205">
        <v>204</v>
      </c>
      <c r="B205" s="1">
        <v>44893</v>
      </c>
      <c r="C205" s="2">
        <v>7</v>
      </c>
      <c r="D205">
        <v>426244</v>
      </c>
    </row>
    <row r="206" spans="1:4" x14ac:dyDescent="0.3">
      <c r="A206">
        <v>205</v>
      </c>
      <c r="B206" s="1">
        <v>44885</v>
      </c>
      <c r="C206" s="2">
        <v>3</v>
      </c>
      <c r="D206">
        <v>86651</v>
      </c>
    </row>
    <row r="207" spans="1:4" x14ac:dyDescent="0.3">
      <c r="A207">
        <v>206</v>
      </c>
      <c r="B207" s="1">
        <v>44877</v>
      </c>
      <c r="C207" s="2">
        <v>30</v>
      </c>
      <c r="D207">
        <v>465582</v>
      </c>
    </row>
    <row r="208" spans="1:4" x14ac:dyDescent="0.3">
      <c r="A208">
        <v>207</v>
      </c>
      <c r="B208" s="1">
        <v>44892</v>
      </c>
      <c r="C208" s="2">
        <v>35</v>
      </c>
      <c r="D208">
        <v>308870</v>
      </c>
    </row>
    <row r="209" spans="1:4" x14ac:dyDescent="0.3">
      <c r="A209">
        <v>208</v>
      </c>
      <c r="B209" s="1">
        <v>44889</v>
      </c>
      <c r="C209" s="2">
        <v>43</v>
      </c>
      <c r="D209">
        <v>467036</v>
      </c>
    </row>
    <row r="210" spans="1:4" x14ac:dyDescent="0.3">
      <c r="A210">
        <v>209</v>
      </c>
      <c r="B210" s="1">
        <v>44887</v>
      </c>
      <c r="C210" s="2">
        <v>46</v>
      </c>
      <c r="D210">
        <v>704158</v>
      </c>
    </row>
    <row r="211" spans="1:4" x14ac:dyDescent="0.3">
      <c r="A211">
        <v>210</v>
      </c>
      <c r="B211" s="1">
        <v>44869</v>
      </c>
      <c r="C211" s="2">
        <v>46</v>
      </c>
      <c r="D211">
        <v>60257</v>
      </c>
    </row>
    <row r="212" spans="1:4" x14ac:dyDescent="0.3">
      <c r="A212">
        <v>211</v>
      </c>
      <c r="B212" s="1">
        <v>44868</v>
      </c>
      <c r="C212" s="2">
        <v>36</v>
      </c>
      <c r="D212">
        <v>937489</v>
      </c>
    </row>
    <row r="213" spans="1:4" x14ac:dyDescent="0.3">
      <c r="A213">
        <v>212</v>
      </c>
      <c r="B213" s="1">
        <v>44893</v>
      </c>
      <c r="C213" s="2">
        <v>44</v>
      </c>
      <c r="D213">
        <v>91998</v>
      </c>
    </row>
    <row r="214" spans="1:4" x14ac:dyDescent="0.3">
      <c r="A214">
        <v>213</v>
      </c>
      <c r="B214" s="1">
        <v>44878</v>
      </c>
      <c r="C214" s="2">
        <v>39</v>
      </c>
      <c r="D214">
        <v>803805</v>
      </c>
    </row>
    <row r="215" spans="1:4" x14ac:dyDescent="0.3">
      <c r="A215">
        <v>214</v>
      </c>
      <c r="B215" s="1">
        <v>44889</v>
      </c>
      <c r="C215" s="2">
        <v>36</v>
      </c>
      <c r="D215">
        <v>477769</v>
      </c>
    </row>
    <row r="216" spans="1:4" x14ac:dyDescent="0.3">
      <c r="A216">
        <v>215</v>
      </c>
      <c r="B216" s="1">
        <v>44889</v>
      </c>
      <c r="C216" s="2">
        <v>9</v>
      </c>
      <c r="D216">
        <v>767309</v>
      </c>
    </row>
    <row r="217" spans="1:4" x14ac:dyDescent="0.3">
      <c r="A217">
        <v>216</v>
      </c>
      <c r="B217" s="1">
        <v>44873</v>
      </c>
      <c r="C217" s="2">
        <v>4</v>
      </c>
      <c r="D217">
        <v>214122</v>
      </c>
    </row>
    <row r="218" spans="1:4" x14ac:dyDescent="0.3">
      <c r="A218">
        <v>217</v>
      </c>
      <c r="B218" s="1">
        <v>44877</v>
      </c>
      <c r="C218" s="2">
        <v>38</v>
      </c>
      <c r="D218">
        <v>223913</v>
      </c>
    </row>
    <row r="219" spans="1:4" x14ac:dyDescent="0.3">
      <c r="A219">
        <v>218</v>
      </c>
      <c r="B219" s="1">
        <v>44872</v>
      </c>
      <c r="C219" s="2">
        <v>33</v>
      </c>
      <c r="D219">
        <v>542569</v>
      </c>
    </row>
    <row r="220" spans="1:4" x14ac:dyDescent="0.3">
      <c r="A220">
        <v>219</v>
      </c>
      <c r="B220" s="1">
        <v>44876</v>
      </c>
      <c r="C220" s="2">
        <v>15</v>
      </c>
      <c r="D220">
        <v>847817</v>
      </c>
    </row>
    <row r="221" spans="1:4" x14ac:dyDescent="0.3">
      <c r="A221">
        <v>220</v>
      </c>
      <c r="B221" s="1">
        <v>44866</v>
      </c>
      <c r="C221" s="2">
        <v>41</v>
      </c>
      <c r="D221">
        <v>588308</v>
      </c>
    </row>
    <row r="222" spans="1:4" x14ac:dyDescent="0.3">
      <c r="A222">
        <v>221</v>
      </c>
      <c r="B222" s="1">
        <v>44892</v>
      </c>
      <c r="C222" s="2">
        <v>33</v>
      </c>
      <c r="D222">
        <v>245319</v>
      </c>
    </row>
    <row r="223" spans="1:4" x14ac:dyDescent="0.3">
      <c r="A223">
        <v>222</v>
      </c>
      <c r="B223" s="1">
        <v>44888</v>
      </c>
      <c r="C223" s="2">
        <v>9</v>
      </c>
      <c r="D223">
        <v>883802</v>
      </c>
    </row>
    <row r="224" spans="1:4" x14ac:dyDescent="0.3">
      <c r="A224">
        <v>223</v>
      </c>
      <c r="B224" s="1">
        <v>44894</v>
      </c>
      <c r="C224" s="2">
        <v>29</v>
      </c>
      <c r="D224">
        <v>150708</v>
      </c>
    </row>
    <row r="225" spans="1:4" x14ac:dyDescent="0.3">
      <c r="A225">
        <v>224</v>
      </c>
      <c r="B225" s="1">
        <v>44868</v>
      </c>
      <c r="C225" s="2">
        <v>11</v>
      </c>
      <c r="D225">
        <v>713850</v>
      </c>
    </row>
    <row r="226" spans="1:4" x14ac:dyDescent="0.3">
      <c r="A226">
        <v>225</v>
      </c>
      <c r="B226" s="1">
        <v>44884</v>
      </c>
      <c r="C226" s="2">
        <v>23</v>
      </c>
      <c r="D226">
        <v>557712</v>
      </c>
    </row>
    <row r="227" spans="1:4" x14ac:dyDescent="0.3">
      <c r="A227">
        <v>226</v>
      </c>
      <c r="B227" s="1">
        <v>44885</v>
      </c>
      <c r="C227" s="2">
        <v>21</v>
      </c>
      <c r="D227">
        <v>145511</v>
      </c>
    </row>
    <row r="228" spans="1:4" x14ac:dyDescent="0.3">
      <c r="A228">
        <v>227</v>
      </c>
      <c r="B228" s="1">
        <v>44877</v>
      </c>
      <c r="C228" s="2">
        <v>49</v>
      </c>
      <c r="D228">
        <v>165604</v>
      </c>
    </row>
    <row r="229" spans="1:4" x14ac:dyDescent="0.3">
      <c r="A229">
        <v>228</v>
      </c>
      <c r="B229" s="1">
        <v>44878</v>
      </c>
      <c r="C229" s="2">
        <v>2</v>
      </c>
      <c r="D229">
        <v>885500</v>
      </c>
    </row>
    <row r="230" spans="1:4" x14ac:dyDescent="0.3">
      <c r="A230">
        <v>229</v>
      </c>
      <c r="B230" s="1">
        <v>44868</v>
      </c>
      <c r="C230" s="2">
        <v>46</v>
      </c>
      <c r="D230">
        <v>833587</v>
      </c>
    </row>
    <row r="231" spans="1:4" x14ac:dyDescent="0.3">
      <c r="A231">
        <v>230</v>
      </c>
      <c r="B231" s="1">
        <v>44888</v>
      </c>
      <c r="C231" s="2">
        <v>29</v>
      </c>
      <c r="D231">
        <v>337835</v>
      </c>
    </row>
    <row r="232" spans="1:4" x14ac:dyDescent="0.3">
      <c r="A232">
        <v>231</v>
      </c>
      <c r="B232" s="1">
        <v>44875</v>
      </c>
      <c r="C232" s="2">
        <v>48</v>
      </c>
      <c r="D232">
        <v>217879</v>
      </c>
    </row>
    <row r="233" spans="1:4" x14ac:dyDescent="0.3">
      <c r="A233">
        <v>232</v>
      </c>
      <c r="B233" s="1">
        <v>44880</v>
      </c>
      <c r="C233" s="2">
        <v>17</v>
      </c>
      <c r="D233">
        <v>462756</v>
      </c>
    </row>
    <row r="234" spans="1:4" x14ac:dyDescent="0.3">
      <c r="A234">
        <v>233</v>
      </c>
      <c r="B234" s="1">
        <v>44891</v>
      </c>
      <c r="C234" s="2">
        <v>38</v>
      </c>
      <c r="D234">
        <v>134464</v>
      </c>
    </row>
    <row r="235" spans="1:4" x14ac:dyDescent="0.3">
      <c r="A235">
        <v>234</v>
      </c>
      <c r="B235" s="1">
        <v>44883</v>
      </c>
      <c r="C235" s="2">
        <v>10</v>
      </c>
      <c r="D235">
        <v>907163</v>
      </c>
    </row>
    <row r="236" spans="1:4" x14ac:dyDescent="0.3">
      <c r="A236">
        <v>235</v>
      </c>
      <c r="B236" s="1">
        <v>44878</v>
      </c>
      <c r="C236" s="2">
        <v>13</v>
      </c>
      <c r="D236">
        <v>648513</v>
      </c>
    </row>
    <row r="237" spans="1:4" x14ac:dyDescent="0.3">
      <c r="A237">
        <v>236</v>
      </c>
      <c r="B237" s="1">
        <v>44870</v>
      </c>
      <c r="C237" s="2">
        <v>39</v>
      </c>
      <c r="D237">
        <v>286515</v>
      </c>
    </row>
    <row r="238" spans="1:4" x14ac:dyDescent="0.3">
      <c r="A238">
        <v>237</v>
      </c>
      <c r="B238" s="1">
        <v>44876</v>
      </c>
      <c r="C238" s="2">
        <v>7</v>
      </c>
      <c r="D238">
        <v>393686</v>
      </c>
    </row>
    <row r="239" spans="1:4" x14ac:dyDescent="0.3">
      <c r="A239">
        <v>238</v>
      </c>
      <c r="B239" s="1">
        <v>44888</v>
      </c>
      <c r="C239" s="2">
        <v>21</v>
      </c>
      <c r="D239">
        <v>690195</v>
      </c>
    </row>
    <row r="240" spans="1:4" x14ac:dyDescent="0.3">
      <c r="A240">
        <v>239</v>
      </c>
      <c r="B240" s="1">
        <v>44891</v>
      </c>
      <c r="C240" s="2">
        <v>15</v>
      </c>
      <c r="D240">
        <v>470678</v>
      </c>
    </row>
    <row r="241" spans="1:4" x14ac:dyDescent="0.3">
      <c r="A241">
        <v>240</v>
      </c>
      <c r="B241" s="1">
        <v>44870</v>
      </c>
      <c r="C241" s="2">
        <v>30</v>
      </c>
      <c r="D241">
        <v>734416</v>
      </c>
    </row>
    <row r="242" spans="1:4" x14ac:dyDescent="0.3">
      <c r="A242">
        <v>241</v>
      </c>
      <c r="B242" s="1">
        <v>44885</v>
      </c>
      <c r="C242" s="2">
        <v>22</v>
      </c>
      <c r="D242">
        <v>224666</v>
      </c>
    </row>
    <row r="243" spans="1:4" x14ac:dyDescent="0.3">
      <c r="A243">
        <v>242</v>
      </c>
      <c r="B243" s="1">
        <v>44893</v>
      </c>
      <c r="C243" s="2">
        <v>2</v>
      </c>
      <c r="D243">
        <v>344196</v>
      </c>
    </row>
    <row r="244" spans="1:4" x14ac:dyDescent="0.3">
      <c r="A244">
        <v>243</v>
      </c>
      <c r="B244" s="1">
        <v>44882</v>
      </c>
      <c r="C244" s="2">
        <v>20</v>
      </c>
      <c r="D244">
        <v>760323</v>
      </c>
    </row>
    <row r="245" spans="1:4" x14ac:dyDescent="0.3">
      <c r="A245">
        <v>244</v>
      </c>
      <c r="B245" s="1">
        <v>44889</v>
      </c>
      <c r="C245" s="2">
        <v>35</v>
      </c>
      <c r="D245">
        <v>629112</v>
      </c>
    </row>
    <row r="246" spans="1:4" x14ac:dyDescent="0.3">
      <c r="A246">
        <v>245</v>
      </c>
      <c r="B246" s="1">
        <v>44872</v>
      </c>
      <c r="C246" s="2">
        <v>49</v>
      </c>
      <c r="D246">
        <v>982092</v>
      </c>
    </row>
    <row r="247" spans="1:4" x14ac:dyDescent="0.3">
      <c r="A247">
        <v>246</v>
      </c>
      <c r="B247" s="1">
        <v>44890</v>
      </c>
      <c r="C247" s="2">
        <v>43</v>
      </c>
      <c r="D247">
        <v>501494</v>
      </c>
    </row>
    <row r="248" spans="1:4" x14ac:dyDescent="0.3">
      <c r="A248">
        <v>247</v>
      </c>
      <c r="B248" s="1">
        <v>44877</v>
      </c>
      <c r="C248" s="2">
        <v>41</v>
      </c>
      <c r="D248">
        <v>417638</v>
      </c>
    </row>
    <row r="249" spans="1:4" x14ac:dyDescent="0.3">
      <c r="A249">
        <v>248</v>
      </c>
      <c r="B249" s="1">
        <v>44868</v>
      </c>
      <c r="C249" s="2">
        <v>15</v>
      </c>
      <c r="D249">
        <v>675105</v>
      </c>
    </row>
    <row r="250" spans="1:4" x14ac:dyDescent="0.3">
      <c r="A250">
        <v>249</v>
      </c>
      <c r="B250" s="1">
        <v>44872</v>
      </c>
      <c r="C250" s="2">
        <v>34</v>
      </c>
      <c r="D250">
        <v>796195</v>
      </c>
    </row>
    <row r="251" spans="1:4" x14ac:dyDescent="0.3">
      <c r="A251">
        <v>250</v>
      </c>
      <c r="B251" s="1">
        <v>44867</v>
      </c>
      <c r="C251" s="2">
        <v>15</v>
      </c>
      <c r="D251">
        <v>194168</v>
      </c>
    </row>
    <row r="252" spans="1:4" x14ac:dyDescent="0.3">
      <c r="A252">
        <v>251</v>
      </c>
      <c r="B252" s="1">
        <v>44879</v>
      </c>
      <c r="C252" s="2">
        <v>24</v>
      </c>
      <c r="D252">
        <v>894970</v>
      </c>
    </row>
    <row r="253" spans="1:4" x14ac:dyDescent="0.3">
      <c r="A253">
        <v>252</v>
      </c>
      <c r="B253" s="1">
        <v>44876</v>
      </c>
      <c r="C253" s="2">
        <v>29</v>
      </c>
      <c r="D253">
        <v>676510</v>
      </c>
    </row>
    <row r="254" spans="1:4" x14ac:dyDescent="0.3">
      <c r="A254">
        <v>253</v>
      </c>
      <c r="B254" s="1">
        <v>44881</v>
      </c>
      <c r="C254" s="2">
        <v>43</v>
      </c>
      <c r="D254">
        <v>887069</v>
      </c>
    </row>
    <row r="255" spans="1:4" x14ac:dyDescent="0.3">
      <c r="A255">
        <v>254</v>
      </c>
      <c r="B255" s="1">
        <v>44882</v>
      </c>
      <c r="C255" s="2">
        <v>39</v>
      </c>
      <c r="D255">
        <v>279433</v>
      </c>
    </row>
    <row r="256" spans="1:4" x14ac:dyDescent="0.3">
      <c r="A256">
        <v>255</v>
      </c>
      <c r="B256" s="1">
        <v>44888</v>
      </c>
      <c r="C256" s="2">
        <v>29</v>
      </c>
      <c r="D256">
        <v>907483</v>
      </c>
    </row>
    <row r="257" spans="1:4" x14ac:dyDescent="0.3">
      <c r="A257">
        <v>256</v>
      </c>
      <c r="B257" s="1">
        <v>44888</v>
      </c>
      <c r="C257" s="2">
        <v>22</v>
      </c>
      <c r="D257">
        <v>75957</v>
      </c>
    </row>
    <row r="258" spans="1:4" x14ac:dyDescent="0.3">
      <c r="A258">
        <v>257</v>
      </c>
      <c r="B258" s="1">
        <v>44880</v>
      </c>
      <c r="C258" s="2">
        <v>2</v>
      </c>
      <c r="D258">
        <v>133309</v>
      </c>
    </row>
    <row r="259" spans="1:4" x14ac:dyDescent="0.3">
      <c r="A259">
        <v>258</v>
      </c>
      <c r="B259" s="1">
        <v>44876</v>
      </c>
      <c r="C259" s="2">
        <v>33</v>
      </c>
      <c r="D259">
        <v>199418</v>
      </c>
    </row>
    <row r="260" spans="1:4" x14ac:dyDescent="0.3">
      <c r="A260">
        <v>259</v>
      </c>
      <c r="B260" s="1">
        <v>44877</v>
      </c>
      <c r="C260" s="2">
        <v>46</v>
      </c>
      <c r="D260">
        <v>960332</v>
      </c>
    </row>
    <row r="261" spans="1:4" x14ac:dyDescent="0.3">
      <c r="A261">
        <v>260</v>
      </c>
      <c r="B261" s="1">
        <v>44886</v>
      </c>
      <c r="C261" s="2">
        <v>35</v>
      </c>
      <c r="D261">
        <v>51805</v>
      </c>
    </row>
    <row r="262" spans="1:4" x14ac:dyDescent="0.3">
      <c r="A262">
        <v>261</v>
      </c>
      <c r="B262" s="1">
        <v>44881</v>
      </c>
      <c r="C262" s="2">
        <v>50</v>
      </c>
      <c r="D262">
        <v>900724</v>
      </c>
    </row>
    <row r="263" spans="1:4" x14ac:dyDescent="0.3">
      <c r="A263">
        <v>262</v>
      </c>
      <c r="B263" s="1">
        <v>44888</v>
      </c>
      <c r="C263" s="2">
        <v>50</v>
      </c>
      <c r="D263">
        <v>846049</v>
      </c>
    </row>
    <row r="264" spans="1:4" x14ac:dyDescent="0.3">
      <c r="A264">
        <v>263</v>
      </c>
      <c r="B264" s="1">
        <v>44881</v>
      </c>
      <c r="C264" s="2">
        <v>27</v>
      </c>
      <c r="D264">
        <v>772616</v>
      </c>
    </row>
    <row r="265" spans="1:4" x14ac:dyDescent="0.3">
      <c r="A265">
        <v>264</v>
      </c>
      <c r="B265" s="1">
        <v>44884</v>
      </c>
      <c r="C265" s="2">
        <v>39</v>
      </c>
      <c r="D265">
        <v>406595</v>
      </c>
    </row>
    <row r="266" spans="1:4" x14ac:dyDescent="0.3">
      <c r="A266">
        <v>265</v>
      </c>
      <c r="B266" s="1">
        <v>44885</v>
      </c>
      <c r="C266" s="2">
        <v>3</v>
      </c>
      <c r="D266">
        <v>967732</v>
      </c>
    </row>
    <row r="267" spans="1:4" x14ac:dyDescent="0.3">
      <c r="A267">
        <v>266</v>
      </c>
      <c r="B267" s="1">
        <v>44870</v>
      </c>
      <c r="C267" s="2">
        <v>50</v>
      </c>
      <c r="D267">
        <v>812334</v>
      </c>
    </row>
    <row r="268" spans="1:4" x14ac:dyDescent="0.3">
      <c r="A268">
        <v>267</v>
      </c>
      <c r="B268" s="1">
        <v>44867</v>
      </c>
      <c r="C268" s="2">
        <v>23</v>
      </c>
      <c r="D268">
        <v>365765</v>
      </c>
    </row>
    <row r="269" spans="1:4" x14ac:dyDescent="0.3">
      <c r="A269">
        <v>268</v>
      </c>
      <c r="B269" s="1">
        <v>44892</v>
      </c>
      <c r="C269" s="2">
        <v>27</v>
      </c>
      <c r="D269">
        <v>648761</v>
      </c>
    </row>
    <row r="270" spans="1:4" x14ac:dyDescent="0.3">
      <c r="A270">
        <v>269</v>
      </c>
      <c r="B270" s="1">
        <v>44884</v>
      </c>
      <c r="C270" s="2">
        <v>47</v>
      </c>
      <c r="D270">
        <v>358656</v>
      </c>
    </row>
    <row r="271" spans="1:4" x14ac:dyDescent="0.3">
      <c r="A271">
        <v>270</v>
      </c>
      <c r="B271" s="1">
        <v>44879</v>
      </c>
      <c r="C271" s="2">
        <v>50</v>
      </c>
      <c r="D271">
        <v>188401</v>
      </c>
    </row>
    <row r="272" spans="1:4" x14ac:dyDescent="0.3">
      <c r="A272">
        <v>271</v>
      </c>
      <c r="B272" s="1">
        <v>44894</v>
      </c>
      <c r="C272" s="2">
        <v>50</v>
      </c>
      <c r="D272">
        <v>373150</v>
      </c>
    </row>
    <row r="273" spans="1:4" x14ac:dyDescent="0.3">
      <c r="A273">
        <v>272</v>
      </c>
      <c r="B273" s="1">
        <v>44874</v>
      </c>
      <c r="C273" s="2">
        <v>13</v>
      </c>
      <c r="D273">
        <v>630894</v>
      </c>
    </row>
    <row r="274" spans="1:4" x14ac:dyDescent="0.3">
      <c r="A274">
        <v>273</v>
      </c>
      <c r="B274" s="1">
        <v>44894</v>
      </c>
      <c r="C274" s="2">
        <v>19</v>
      </c>
      <c r="D274">
        <v>469009</v>
      </c>
    </row>
    <row r="275" spans="1:4" x14ac:dyDescent="0.3">
      <c r="A275">
        <v>274</v>
      </c>
      <c r="B275" s="1">
        <v>44876</v>
      </c>
      <c r="C275" s="2">
        <v>22</v>
      </c>
      <c r="D275">
        <v>226133</v>
      </c>
    </row>
    <row r="276" spans="1:4" x14ac:dyDescent="0.3">
      <c r="A276">
        <v>275</v>
      </c>
      <c r="B276" s="1">
        <v>44893</v>
      </c>
      <c r="C276" s="2">
        <v>50</v>
      </c>
      <c r="D276">
        <v>741223</v>
      </c>
    </row>
    <row r="277" spans="1:4" x14ac:dyDescent="0.3">
      <c r="A277">
        <v>276</v>
      </c>
      <c r="B277" s="1">
        <v>44873</v>
      </c>
      <c r="C277" s="2">
        <v>18</v>
      </c>
      <c r="D277">
        <v>840302</v>
      </c>
    </row>
    <row r="278" spans="1:4" x14ac:dyDescent="0.3">
      <c r="A278">
        <v>277</v>
      </c>
      <c r="B278" s="1">
        <v>44876</v>
      </c>
      <c r="C278" s="2">
        <v>46</v>
      </c>
      <c r="D278">
        <v>285601</v>
      </c>
    </row>
    <row r="279" spans="1:4" x14ac:dyDescent="0.3">
      <c r="A279">
        <v>278</v>
      </c>
      <c r="B279" s="1">
        <v>44867</v>
      </c>
      <c r="C279" s="2">
        <v>2</v>
      </c>
      <c r="D279">
        <v>281574</v>
      </c>
    </row>
    <row r="280" spans="1:4" x14ac:dyDescent="0.3">
      <c r="A280">
        <v>279</v>
      </c>
      <c r="B280" s="1">
        <v>44878</v>
      </c>
      <c r="C280" s="2">
        <v>14</v>
      </c>
      <c r="D280">
        <v>122042</v>
      </c>
    </row>
    <row r="281" spans="1:4" x14ac:dyDescent="0.3">
      <c r="A281">
        <v>280</v>
      </c>
      <c r="B281" s="1">
        <v>44879</v>
      </c>
      <c r="C281" s="2">
        <v>23</v>
      </c>
      <c r="D281">
        <v>595707</v>
      </c>
    </row>
    <row r="282" spans="1:4" x14ac:dyDescent="0.3">
      <c r="A282">
        <v>281</v>
      </c>
      <c r="B282" s="1">
        <v>44885</v>
      </c>
      <c r="C282" s="2">
        <v>42</v>
      </c>
      <c r="D282">
        <v>549905</v>
      </c>
    </row>
    <row r="283" spans="1:4" x14ac:dyDescent="0.3">
      <c r="A283">
        <v>282</v>
      </c>
      <c r="B283" s="1">
        <v>44874</v>
      </c>
      <c r="C283" s="2">
        <v>39</v>
      </c>
      <c r="D283">
        <v>280753</v>
      </c>
    </row>
    <row r="284" spans="1:4" x14ac:dyDescent="0.3">
      <c r="A284">
        <v>283</v>
      </c>
      <c r="B284" s="1">
        <v>44886</v>
      </c>
      <c r="C284" s="2">
        <v>30</v>
      </c>
      <c r="D284">
        <v>310807</v>
      </c>
    </row>
    <row r="285" spans="1:4" x14ac:dyDescent="0.3">
      <c r="A285">
        <v>284</v>
      </c>
      <c r="B285" s="1">
        <v>44890</v>
      </c>
      <c r="C285" s="2">
        <v>29</v>
      </c>
      <c r="D285">
        <v>897391</v>
      </c>
    </row>
    <row r="286" spans="1:4" x14ac:dyDescent="0.3">
      <c r="A286">
        <v>285</v>
      </c>
      <c r="B286" s="1">
        <v>44892</v>
      </c>
      <c r="C286" s="2">
        <v>46</v>
      </c>
      <c r="D286">
        <v>271839</v>
      </c>
    </row>
    <row r="287" spans="1:4" x14ac:dyDescent="0.3">
      <c r="A287">
        <v>286</v>
      </c>
      <c r="B287" s="1">
        <v>44877</v>
      </c>
      <c r="C287" s="2">
        <v>6</v>
      </c>
      <c r="D287">
        <v>407367</v>
      </c>
    </row>
    <row r="288" spans="1:4" x14ac:dyDescent="0.3">
      <c r="A288">
        <v>287</v>
      </c>
      <c r="B288" s="1">
        <v>44884</v>
      </c>
      <c r="C288" s="2">
        <v>35</v>
      </c>
      <c r="D288">
        <v>203659</v>
      </c>
    </row>
    <row r="289" spans="1:4" x14ac:dyDescent="0.3">
      <c r="A289">
        <v>288</v>
      </c>
      <c r="B289" s="1">
        <v>44868</v>
      </c>
      <c r="C289" s="2">
        <v>34</v>
      </c>
      <c r="D289">
        <v>54245</v>
      </c>
    </row>
    <row r="290" spans="1:4" x14ac:dyDescent="0.3">
      <c r="A290">
        <v>289</v>
      </c>
      <c r="B290" s="1">
        <v>44886</v>
      </c>
      <c r="C290" s="2">
        <v>10</v>
      </c>
      <c r="D290">
        <v>339504</v>
      </c>
    </row>
    <row r="291" spans="1:4" x14ac:dyDescent="0.3">
      <c r="A291">
        <v>290</v>
      </c>
      <c r="B291" s="1">
        <v>44871</v>
      </c>
      <c r="C291" s="2">
        <v>17</v>
      </c>
      <c r="D291">
        <v>754698</v>
      </c>
    </row>
    <row r="292" spans="1:4" x14ac:dyDescent="0.3">
      <c r="A292">
        <v>291</v>
      </c>
      <c r="B292" s="1">
        <v>44876</v>
      </c>
      <c r="C292" s="2">
        <v>40</v>
      </c>
      <c r="D292">
        <v>661615</v>
      </c>
    </row>
    <row r="293" spans="1:4" x14ac:dyDescent="0.3">
      <c r="A293">
        <v>292</v>
      </c>
      <c r="B293" s="1">
        <v>44869</v>
      </c>
      <c r="C293" s="2">
        <v>48</v>
      </c>
      <c r="D293">
        <v>147414</v>
      </c>
    </row>
    <row r="294" spans="1:4" x14ac:dyDescent="0.3">
      <c r="A294">
        <v>293</v>
      </c>
      <c r="B294" s="1">
        <v>44888</v>
      </c>
      <c r="C294" s="2">
        <v>21</v>
      </c>
      <c r="D294">
        <v>403452</v>
      </c>
    </row>
    <row r="295" spans="1:4" x14ac:dyDescent="0.3">
      <c r="A295">
        <v>294</v>
      </c>
      <c r="B295" s="1">
        <v>44871</v>
      </c>
      <c r="C295" s="2">
        <v>2</v>
      </c>
      <c r="D295">
        <v>255597</v>
      </c>
    </row>
    <row r="296" spans="1:4" x14ac:dyDescent="0.3">
      <c r="A296">
        <v>295</v>
      </c>
      <c r="B296" s="1">
        <v>44878</v>
      </c>
      <c r="C296" s="2">
        <v>11</v>
      </c>
      <c r="D296">
        <v>613955</v>
      </c>
    </row>
    <row r="297" spans="1:4" x14ac:dyDescent="0.3">
      <c r="A297">
        <v>296</v>
      </c>
      <c r="B297" s="1">
        <v>44880</v>
      </c>
      <c r="C297" s="2">
        <v>35</v>
      </c>
      <c r="D297">
        <v>751292</v>
      </c>
    </row>
    <row r="298" spans="1:4" x14ac:dyDescent="0.3">
      <c r="A298">
        <v>297</v>
      </c>
      <c r="B298" s="1">
        <v>44871</v>
      </c>
      <c r="C298" s="2">
        <v>35</v>
      </c>
      <c r="D298">
        <v>377857</v>
      </c>
    </row>
    <row r="299" spans="1:4" x14ac:dyDescent="0.3">
      <c r="A299">
        <v>298</v>
      </c>
      <c r="B299" s="1">
        <v>44879</v>
      </c>
      <c r="C299" s="2">
        <v>5</v>
      </c>
      <c r="D299">
        <v>290650</v>
      </c>
    </row>
    <row r="300" spans="1:4" x14ac:dyDescent="0.3">
      <c r="A300">
        <v>299</v>
      </c>
      <c r="B300" s="1">
        <v>44877</v>
      </c>
      <c r="C300" s="2">
        <v>23</v>
      </c>
      <c r="D300">
        <v>272220</v>
      </c>
    </row>
    <row r="301" spans="1:4" x14ac:dyDescent="0.3">
      <c r="A301">
        <v>300</v>
      </c>
      <c r="B301" s="1">
        <v>44882</v>
      </c>
      <c r="C301" s="2">
        <v>41</v>
      </c>
      <c r="D301">
        <v>457151</v>
      </c>
    </row>
    <row r="302" spans="1:4" x14ac:dyDescent="0.3">
      <c r="A302">
        <v>301</v>
      </c>
      <c r="B302" s="1">
        <v>44877</v>
      </c>
      <c r="C302" s="2">
        <v>36</v>
      </c>
      <c r="D302">
        <v>631419</v>
      </c>
    </row>
    <row r="303" spans="1:4" x14ac:dyDescent="0.3">
      <c r="A303">
        <v>302</v>
      </c>
      <c r="B303" s="1">
        <v>44887</v>
      </c>
      <c r="C303" s="2">
        <v>39</v>
      </c>
      <c r="D303">
        <v>120983</v>
      </c>
    </row>
    <row r="304" spans="1:4" x14ac:dyDescent="0.3">
      <c r="A304">
        <v>303</v>
      </c>
      <c r="B304" s="1">
        <v>44869</v>
      </c>
      <c r="C304" s="2">
        <v>19</v>
      </c>
      <c r="D304">
        <v>361269</v>
      </c>
    </row>
    <row r="305" spans="1:4" x14ac:dyDescent="0.3">
      <c r="A305">
        <v>304</v>
      </c>
      <c r="B305" s="1">
        <v>44884</v>
      </c>
      <c r="C305" s="2">
        <v>22</v>
      </c>
      <c r="D305">
        <v>605814</v>
      </c>
    </row>
    <row r="306" spans="1:4" x14ac:dyDescent="0.3">
      <c r="A306">
        <v>305</v>
      </c>
      <c r="B306" s="1">
        <v>44888</v>
      </c>
      <c r="C306" s="2">
        <v>50</v>
      </c>
      <c r="D306">
        <v>725223</v>
      </c>
    </row>
    <row r="307" spans="1:4" x14ac:dyDescent="0.3">
      <c r="A307">
        <v>306</v>
      </c>
      <c r="B307" s="1">
        <v>44889</v>
      </c>
      <c r="C307" s="2">
        <v>22</v>
      </c>
      <c r="D307">
        <v>953939</v>
      </c>
    </row>
    <row r="308" spans="1:4" x14ac:dyDescent="0.3">
      <c r="A308">
        <v>307</v>
      </c>
      <c r="B308" s="1">
        <v>44876</v>
      </c>
      <c r="C308" s="2">
        <v>41</v>
      </c>
      <c r="D308">
        <v>425105</v>
      </c>
    </row>
    <row r="309" spans="1:4" x14ac:dyDescent="0.3">
      <c r="A309">
        <v>308</v>
      </c>
      <c r="B309" s="1">
        <v>44891</v>
      </c>
      <c r="C309" s="2">
        <v>49</v>
      </c>
      <c r="D309">
        <v>457588</v>
      </c>
    </row>
    <row r="310" spans="1:4" x14ac:dyDescent="0.3">
      <c r="A310">
        <v>309</v>
      </c>
      <c r="B310" s="1">
        <v>44895</v>
      </c>
      <c r="C310" s="2">
        <v>7</v>
      </c>
      <c r="D310">
        <v>359028</v>
      </c>
    </row>
    <row r="311" spans="1:4" x14ac:dyDescent="0.3">
      <c r="A311">
        <v>310</v>
      </c>
      <c r="B311" s="1">
        <v>44887</v>
      </c>
      <c r="C311" s="2">
        <v>49</v>
      </c>
      <c r="D311">
        <v>111056</v>
      </c>
    </row>
    <row r="312" spans="1:4" x14ac:dyDescent="0.3">
      <c r="A312">
        <v>311</v>
      </c>
      <c r="B312" s="1">
        <v>44882</v>
      </c>
      <c r="C312" s="2">
        <v>15</v>
      </c>
      <c r="D312">
        <v>318628</v>
      </c>
    </row>
    <row r="313" spans="1:4" x14ac:dyDescent="0.3">
      <c r="A313">
        <v>312</v>
      </c>
      <c r="B313" s="1">
        <v>44883</v>
      </c>
      <c r="C313" s="2">
        <v>42</v>
      </c>
      <c r="D313">
        <v>64604</v>
      </c>
    </row>
    <row r="314" spans="1:4" x14ac:dyDescent="0.3">
      <c r="A314">
        <v>313</v>
      </c>
      <c r="B314" s="1">
        <v>44893</v>
      </c>
      <c r="C314" s="2">
        <v>35</v>
      </c>
      <c r="D314">
        <v>490895</v>
      </c>
    </row>
    <row r="315" spans="1:4" x14ac:dyDescent="0.3">
      <c r="A315">
        <v>314</v>
      </c>
      <c r="B315" s="1">
        <v>44873</v>
      </c>
      <c r="C315" s="2">
        <v>1</v>
      </c>
      <c r="D315">
        <v>937178</v>
      </c>
    </row>
    <row r="316" spans="1:4" x14ac:dyDescent="0.3">
      <c r="A316">
        <v>315</v>
      </c>
      <c r="B316" s="1">
        <v>44882</v>
      </c>
      <c r="C316" s="2">
        <v>42</v>
      </c>
      <c r="D316">
        <v>528847</v>
      </c>
    </row>
    <row r="317" spans="1:4" x14ac:dyDescent="0.3">
      <c r="A317">
        <v>316</v>
      </c>
      <c r="B317" s="1">
        <v>44884</v>
      </c>
      <c r="C317" s="2">
        <v>36</v>
      </c>
      <c r="D317">
        <v>855441</v>
      </c>
    </row>
    <row r="318" spans="1:4" x14ac:dyDescent="0.3">
      <c r="A318">
        <v>317</v>
      </c>
      <c r="B318" s="1">
        <v>44875</v>
      </c>
      <c r="C318" s="2">
        <v>33</v>
      </c>
      <c r="D318">
        <v>275473</v>
      </c>
    </row>
    <row r="319" spans="1:4" x14ac:dyDescent="0.3">
      <c r="A319">
        <v>318</v>
      </c>
      <c r="B319" s="1">
        <v>44867</v>
      </c>
      <c r="C319" s="2">
        <v>40</v>
      </c>
      <c r="D319">
        <v>861753</v>
      </c>
    </row>
    <row r="320" spans="1:4" x14ac:dyDescent="0.3">
      <c r="A320">
        <v>319</v>
      </c>
      <c r="B320" s="1">
        <v>44873</v>
      </c>
      <c r="C320" s="2">
        <v>8</v>
      </c>
      <c r="D320">
        <v>182079</v>
      </c>
    </row>
    <row r="321" spans="1:4" x14ac:dyDescent="0.3">
      <c r="A321">
        <v>320</v>
      </c>
      <c r="B321" s="1">
        <v>44873</v>
      </c>
      <c r="C321" s="2">
        <v>33</v>
      </c>
      <c r="D321">
        <v>595745</v>
      </c>
    </row>
    <row r="322" spans="1:4" x14ac:dyDescent="0.3">
      <c r="A322">
        <v>321</v>
      </c>
      <c r="B322" s="1">
        <v>44892</v>
      </c>
      <c r="C322" s="2">
        <v>47</v>
      </c>
      <c r="D322">
        <v>173907</v>
      </c>
    </row>
    <row r="323" spans="1:4" x14ac:dyDescent="0.3">
      <c r="A323">
        <v>322</v>
      </c>
      <c r="B323" s="1">
        <v>44894</v>
      </c>
      <c r="C323" s="2">
        <v>27</v>
      </c>
      <c r="D323">
        <v>425404</v>
      </c>
    </row>
    <row r="324" spans="1:4" x14ac:dyDescent="0.3">
      <c r="A324">
        <v>323</v>
      </c>
      <c r="B324" s="1">
        <v>44883</v>
      </c>
      <c r="C324" s="2">
        <v>44</v>
      </c>
      <c r="D324">
        <v>888690</v>
      </c>
    </row>
    <row r="325" spans="1:4" x14ac:dyDescent="0.3">
      <c r="A325">
        <v>324</v>
      </c>
      <c r="B325" s="1">
        <v>44887</v>
      </c>
      <c r="C325" s="2">
        <v>48</v>
      </c>
      <c r="D325">
        <v>737526</v>
      </c>
    </row>
    <row r="326" spans="1:4" x14ac:dyDescent="0.3">
      <c r="A326">
        <v>325</v>
      </c>
      <c r="B326" s="1">
        <v>44877</v>
      </c>
      <c r="C326" s="2">
        <v>34</v>
      </c>
      <c r="D326">
        <v>95088</v>
      </c>
    </row>
    <row r="327" spans="1:4" x14ac:dyDescent="0.3">
      <c r="A327">
        <v>326</v>
      </c>
      <c r="B327" s="1">
        <v>44888</v>
      </c>
      <c r="C327" s="2">
        <v>50</v>
      </c>
      <c r="D327">
        <v>143130</v>
      </c>
    </row>
    <row r="328" spans="1:4" x14ac:dyDescent="0.3">
      <c r="A328">
        <v>327</v>
      </c>
      <c r="B328" s="1">
        <v>44887</v>
      </c>
      <c r="C328" s="2">
        <v>47</v>
      </c>
      <c r="D328">
        <v>596354</v>
      </c>
    </row>
    <row r="329" spans="1:4" x14ac:dyDescent="0.3">
      <c r="A329">
        <v>328</v>
      </c>
      <c r="B329" s="1">
        <v>44883</v>
      </c>
      <c r="C329" s="2">
        <v>28</v>
      </c>
      <c r="D329">
        <v>93393</v>
      </c>
    </row>
    <row r="330" spans="1:4" x14ac:dyDescent="0.3">
      <c r="A330">
        <v>329</v>
      </c>
      <c r="B330" s="1">
        <v>44876</v>
      </c>
      <c r="C330" s="2">
        <v>27</v>
      </c>
      <c r="D330">
        <v>609592</v>
      </c>
    </row>
    <row r="331" spans="1:4" x14ac:dyDescent="0.3">
      <c r="A331">
        <v>330</v>
      </c>
      <c r="B331" s="1">
        <v>44872</v>
      </c>
      <c r="C331" s="2">
        <v>12</v>
      </c>
      <c r="D331">
        <v>406742</v>
      </c>
    </row>
    <row r="332" spans="1:4" x14ac:dyDescent="0.3">
      <c r="A332">
        <v>331</v>
      </c>
      <c r="B332" s="1">
        <v>44870</v>
      </c>
      <c r="C332" s="2">
        <v>2</v>
      </c>
      <c r="D332">
        <v>493322</v>
      </c>
    </row>
    <row r="333" spans="1:4" x14ac:dyDescent="0.3">
      <c r="A333">
        <v>332</v>
      </c>
      <c r="B333" s="1">
        <v>44867</v>
      </c>
      <c r="C333" s="2">
        <v>27</v>
      </c>
      <c r="D333">
        <v>56628</v>
      </c>
    </row>
    <row r="334" spans="1:4" x14ac:dyDescent="0.3">
      <c r="A334">
        <v>333</v>
      </c>
      <c r="B334" s="1">
        <v>44892</v>
      </c>
      <c r="C334" s="2">
        <v>44</v>
      </c>
      <c r="D334">
        <v>632803</v>
      </c>
    </row>
    <row r="335" spans="1:4" x14ac:dyDescent="0.3">
      <c r="A335">
        <v>334</v>
      </c>
      <c r="B335" s="1">
        <v>44870</v>
      </c>
      <c r="C335" s="2">
        <v>39</v>
      </c>
      <c r="D335">
        <v>496127</v>
      </c>
    </row>
    <row r="336" spans="1:4" x14ac:dyDescent="0.3">
      <c r="A336">
        <v>335</v>
      </c>
      <c r="B336" s="1">
        <v>44880</v>
      </c>
      <c r="C336" s="2">
        <v>6</v>
      </c>
      <c r="D336">
        <v>150741</v>
      </c>
    </row>
    <row r="337" spans="1:4" x14ac:dyDescent="0.3">
      <c r="A337">
        <v>336</v>
      </c>
      <c r="B337" s="1">
        <v>44893</v>
      </c>
      <c r="C337" s="2">
        <v>29</v>
      </c>
      <c r="D337">
        <v>623020</v>
      </c>
    </row>
    <row r="338" spans="1:4" x14ac:dyDescent="0.3">
      <c r="A338">
        <v>337</v>
      </c>
      <c r="B338" s="1">
        <v>44892</v>
      </c>
      <c r="C338" s="2">
        <v>2</v>
      </c>
      <c r="D338">
        <v>410493</v>
      </c>
    </row>
    <row r="339" spans="1:4" x14ac:dyDescent="0.3">
      <c r="A339">
        <v>338</v>
      </c>
      <c r="B339" s="1">
        <v>44888</v>
      </c>
      <c r="C339" s="2">
        <v>19</v>
      </c>
      <c r="D339">
        <v>954760</v>
      </c>
    </row>
    <row r="340" spans="1:4" x14ac:dyDescent="0.3">
      <c r="A340">
        <v>339</v>
      </c>
      <c r="B340" s="1">
        <v>44881</v>
      </c>
      <c r="C340" s="2">
        <v>7</v>
      </c>
      <c r="D340">
        <v>493485</v>
      </c>
    </row>
    <row r="341" spans="1:4" x14ac:dyDescent="0.3">
      <c r="A341">
        <v>340</v>
      </c>
      <c r="B341" s="1">
        <v>44880</v>
      </c>
      <c r="C341" s="2">
        <v>50</v>
      </c>
      <c r="D341">
        <v>229164</v>
      </c>
    </row>
    <row r="342" spans="1:4" x14ac:dyDescent="0.3">
      <c r="A342">
        <v>341</v>
      </c>
      <c r="B342" s="1">
        <v>44894</v>
      </c>
      <c r="C342" s="2">
        <v>25</v>
      </c>
      <c r="D342">
        <v>257100</v>
      </c>
    </row>
    <row r="343" spans="1:4" x14ac:dyDescent="0.3">
      <c r="A343">
        <v>342</v>
      </c>
      <c r="B343" s="1">
        <v>44892</v>
      </c>
      <c r="C343" s="2">
        <v>17</v>
      </c>
      <c r="D343">
        <v>884326</v>
      </c>
    </row>
    <row r="344" spans="1:4" x14ac:dyDescent="0.3">
      <c r="A344">
        <v>343</v>
      </c>
      <c r="B344" s="1">
        <v>44873</v>
      </c>
      <c r="C344" s="2">
        <v>36</v>
      </c>
      <c r="D344">
        <v>986993</v>
      </c>
    </row>
    <row r="345" spans="1:4" x14ac:dyDescent="0.3">
      <c r="A345">
        <v>344</v>
      </c>
      <c r="B345" s="1">
        <v>44895</v>
      </c>
      <c r="C345" s="2">
        <v>9</v>
      </c>
      <c r="D345">
        <v>229257</v>
      </c>
    </row>
    <row r="346" spans="1:4" x14ac:dyDescent="0.3">
      <c r="A346">
        <v>345</v>
      </c>
      <c r="B346" s="1">
        <v>44876</v>
      </c>
      <c r="C346" s="2">
        <v>12</v>
      </c>
      <c r="D346">
        <v>810705</v>
      </c>
    </row>
    <row r="347" spans="1:4" x14ac:dyDescent="0.3">
      <c r="A347">
        <v>346</v>
      </c>
      <c r="B347" s="1">
        <v>44882</v>
      </c>
      <c r="C347" s="2">
        <v>26</v>
      </c>
      <c r="D347">
        <v>416734</v>
      </c>
    </row>
    <row r="348" spans="1:4" x14ac:dyDescent="0.3">
      <c r="A348">
        <v>347</v>
      </c>
      <c r="B348" s="1">
        <v>44876</v>
      </c>
      <c r="C348" s="2">
        <v>19</v>
      </c>
      <c r="D348">
        <v>558876</v>
      </c>
    </row>
    <row r="349" spans="1:4" x14ac:dyDescent="0.3">
      <c r="A349">
        <v>348</v>
      </c>
      <c r="B349" s="1">
        <v>44890</v>
      </c>
      <c r="C349" s="2">
        <v>34</v>
      </c>
      <c r="D349">
        <v>681917</v>
      </c>
    </row>
    <row r="350" spans="1:4" x14ac:dyDescent="0.3">
      <c r="A350">
        <v>349</v>
      </c>
      <c r="B350" s="1">
        <v>44874</v>
      </c>
      <c r="C350" s="2">
        <v>46</v>
      </c>
      <c r="D350">
        <v>174125</v>
      </c>
    </row>
    <row r="351" spans="1:4" x14ac:dyDescent="0.3">
      <c r="A351">
        <v>350</v>
      </c>
      <c r="B351" s="1">
        <v>44880</v>
      </c>
      <c r="C351" s="2">
        <v>31</v>
      </c>
      <c r="D351">
        <v>487668</v>
      </c>
    </row>
    <row r="352" spans="1:4" x14ac:dyDescent="0.3">
      <c r="A352">
        <v>351</v>
      </c>
      <c r="B352" s="1">
        <v>44890</v>
      </c>
      <c r="C352" s="2">
        <v>49</v>
      </c>
      <c r="D352">
        <v>195536</v>
      </c>
    </row>
    <row r="353" spans="1:4" x14ac:dyDescent="0.3">
      <c r="A353">
        <v>352</v>
      </c>
      <c r="B353" s="1">
        <v>44876</v>
      </c>
      <c r="C353" s="2">
        <v>23</v>
      </c>
      <c r="D353">
        <v>546858</v>
      </c>
    </row>
    <row r="354" spans="1:4" x14ac:dyDescent="0.3">
      <c r="A354">
        <v>353</v>
      </c>
      <c r="B354" s="1">
        <v>44880</v>
      </c>
      <c r="C354" s="2">
        <v>36</v>
      </c>
      <c r="D354">
        <v>313705</v>
      </c>
    </row>
    <row r="355" spans="1:4" x14ac:dyDescent="0.3">
      <c r="A355">
        <v>354</v>
      </c>
      <c r="B355" s="1">
        <v>44875</v>
      </c>
      <c r="C355" s="2">
        <v>38</v>
      </c>
      <c r="D355">
        <v>473376</v>
      </c>
    </row>
    <row r="356" spans="1:4" x14ac:dyDescent="0.3">
      <c r="A356">
        <v>355</v>
      </c>
      <c r="B356" s="1">
        <v>44880</v>
      </c>
      <c r="C356" s="2">
        <v>2</v>
      </c>
      <c r="D356">
        <v>636465</v>
      </c>
    </row>
    <row r="357" spans="1:4" x14ac:dyDescent="0.3">
      <c r="A357">
        <v>356</v>
      </c>
      <c r="B357" s="1">
        <v>44895</v>
      </c>
      <c r="C357" s="2">
        <v>13</v>
      </c>
      <c r="D357">
        <v>135350</v>
      </c>
    </row>
    <row r="358" spans="1:4" x14ac:dyDescent="0.3">
      <c r="A358">
        <v>357</v>
      </c>
      <c r="B358" s="1">
        <v>44879</v>
      </c>
      <c r="C358" s="2">
        <v>12</v>
      </c>
      <c r="D358">
        <v>450189</v>
      </c>
    </row>
    <row r="359" spans="1:4" x14ac:dyDescent="0.3">
      <c r="A359">
        <v>358</v>
      </c>
      <c r="B359" s="1">
        <v>44873</v>
      </c>
      <c r="C359" s="2">
        <v>30</v>
      </c>
      <c r="D359">
        <v>253943</v>
      </c>
    </row>
    <row r="360" spans="1:4" x14ac:dyDescent="0.3">
      <c r="A360">
        <v>359</v>
      </c>
      <c r="B360" s="1">
        <v>44890</v>
      </c>
      <c r="C360" s="2">
        <v>30</v>
      </c>
      <c r="D360">
        <v>831785</v>
      </c>
    </row>
    <row r="361" spans="1:4" x14ac:dyDescent="0.3">
      <c r="A361">
        <v>360</v>
      </c>
      <c r="B361" s="1">
        <v>44866</v>
      </c>
      <c r="C361" s="2">
        <v>6</v>
      </c>
      <c r="D361">
        <v>579213</v>
      </c>
    </row>
    <row r="362" spans="1:4" x14ac:dyDescent="0.3">
      <c r="A362">
        <v>361</v>
      </c>
      <c r="B362" s="1">
        <v>44869</v>
      </c>
      <c r="C362" s="2">
        <v>46</v>
      </c>
      <c r="D362">
        <v>557461</v>
      </c>
    </row>
    <row r="363" spans="1:4" x14ac:dyDescent="0.3">
      <c r="A363">
        <v>362</v>
      </c>
      <c r="B363" s="1">
        <v>44876</v>
      </c>
      <c r="C363" s="2">
        <v>43</v>
      </c>
      <c r="D363">
        <v>695755</v>
      </c>
    </row>
    <row r="364" spans="1:4" x14ac:dyDescent="0.3">
      <c r="A364">
        <v>363</v>
      </c>
      <c r="B364" s="1">
        <v>44890</v>
      </c>
      <c r="C364" s="2">
        <v>17</v>
      </c>
      <c r="D364">
        <v>340369</v>
      </c>
    </row>
    <row r="365" spans="1:4" x14ac:dyDescent="0.3">
      <c r="A365">
        <v>364</v>
      </c>
      <c r="B365" s="1">
        <v>44875</v>
      </c>
      <c r="C365" s="2">
        <v>43</v>
      </c>
      <c r="D365">
        <v>818377</v>
      </c>
    </row>
    <row r="366" spans="1:4" x14ac:dyDescent="0.3">
      <c r="A366">
        <v>365</v>
      </c>
      <c r="B366" s="1">
        <v>44876</v>
      </c>
      <c r="C366" s="2">
        <v>8</v>
      </c>
      <c r="D366">
        <v>897913</v>
      </c>
    </row>
    <row r="367" spans="1:4" x14ac:dyDescent="0.3">
      <c r="A367">
        <v>366</v>
      </c>
      <c r="B367" s="1">
        <v>44866</v>
      </c>
      <c r="C367" s="2">
        <v>32</v>
      </c>
      <c r="D367">
        <v>150779</v>
      </c>
    </row>
    <row r="368" spans="1:4" x14ac:dyDescent="0.3">
      <c r="A368">
        <v>367</v>
      </c>
      <c r="B368" s="1">
        <v>44879</v>
      </c>
      <c r="C368" s="2">
        <v>48</v>
      </c>
      <c r="D368">
        <v>566044</v>
      </c>
    </row>
    <row r="369" spans="1:4" x14ac:dyDescent="0.3">
      <c r="A369">
        <v>368</v>
      </c>
      <c r="B369" s="1">
        <v>44895</v>
      </c>
      <c r="C369" s="2">
        <v>13</v>
      </c>
      <c r="D369">
        <v>971062</v>
      </c>
    </row>
    <row r="370" spans="1:4" x14ac:dyDescent="0.3">
      <c r="A370">
        <v>369</v>
      </c>
      <c r="B370" s="1">
        <v>44895</v>
      </c>
      <c r="C370" s="2">
        <v>45</v>
      </c>
      <c r="D370">
        <v>888235</v>
      </c>
    </row>
    <row r="371" spans="1:4" x14ac:dyDescent="0.3">
      <c r="A371">
        <v>370</v>
      </c>
      <c r="B371" s="1">
        <v>44887</v>
      </c>
      <c r="C371" s="2">
        <v>44</v>
      </c>
      <c r="D371">
        <v>956480</v>
      </c>
    </row>
    <row r="372" spans="1:4" x14ac:dyDescent="0.3">
      <c r="A372">
        <v>371</v>
      </c>
      <c r="B372" s="1">
        <v>44888</v>
      </c>
      <c r="C372" s="2">
        <v>12</v>
      </c>
      <c r="D372">
        <v>93322</v>
      </c>
    </row>
    <row r="373" spans="1:4" x14ac:dyDescent="0.3">
      <c r="A373">
        <v>372</v>
      </c>
      <c r="B373" s="1">
        <v>44886</v>
      </c>
      <c r="C373" s="2">
        <v>41</v>
      </c>
      <c r="D373">
        <v>225255</v>
      </c>
    </row>
    <row r="374" spans="1:4" x14ac:dyDescent="0.3">
      <c r="A374">
        <v>373</v>
      </c>
      <c r="B374" s="1">
        <v>44876</v>
      </c>
      <c r="C374" s="2">
        <v>6</v>
      </c>
      <c r="D374">
        <v>695273</v>
      </c>
    </row>
    <row r="375" spans="1:4" x14ac:dyDescent="0.3">
      <c r="A375">
        <v>374</v>
      </c>
      <c r="B375" s="1">
        <v>44867</v>
      </c>
      <c r="C375" s="2">
        <v>43</v>
      </c>
      <c r="D375">
        <v>800116</v>
      </c>
    </row>
    <row r="376" spans="1:4" x14ac:dyDescent="0.3">
      <c r="A376">
        <v>375</v>
      </c>
      <c r="B376" s="1">
        <v>44893</v>
      </c>
      <c r="C376" s="2">
        <v>38</v>
      </c>
      <c r="D376">
        <v>711997</v>
      </c>
    </row>
    <row r="377" spans="1:4" x14ac:dyDescent="0.3">
      <c r="A377">
        <v>376</v>
      </c>
      <c r="B377" s="1">
        <v>44867</v>
      </c>
      <c r="C377" s="2">
        <v>33</v>
      </c>
      <c r="D377">
        <v>317997</v>
      </c>
    </row>
    <row r="378" spans="1:4" x14ac:dyDescent="0.3">
      <c r="A378">
        <v>377</v>
      </c>
      <c r="B378" s="1">
        <v>44885</v>
      </c>
      <c r="C378" s="2">
        <v>31</v>
      </c>
      <c r="D378">
        <v>338764</v>
      </c>
    </row>
    <row r="379" spans="1:4" x14ac:dyDescent="0.3">
      <c r="A379">
        <v>378</v>
      </c>
      <c r="B379" s="1">
        <v>44866</v>
      </c>
      <c r="C379" s="2">
        <v>30</v>
      </c>
      <c r="D379">
        <v>497273</v>
      </c>
    </row>
    <row r="380" spans="1:4" x14ac:dyDescent="0.3">
      <c r="A380">
        <v>379</v>
      </c>
      <c r="B380" s="1">
        <v>44866</v>
      </c>
      <c r="C380" s="2">
        <v>19</v>
      </c>
      <c r="D380">
        <v>592484</v>
      </c>
    </row>
    <row r="381" spans="1:4" x14ac:dyDescent="0.3">
      <c r="A381">
        <v>380</v>
      </c>
      <c r="B381" s="1">
        <v>44893</v>
      </c>
      <c r="C381" s="2">
        <v>1</v>
      </c>
      <c r="D381">
        <v>64863</v>
      </c>
    </row>
    <row r="382" spans="1:4" x14ac:dyDescent="0.3">
      <c r="A382">
        <v>381</v>
      </c>
      <c r="B382" s="1">
        <v>44885</v>
      </c>
      <c r="C382" s="2">
        <v>42</v>
      </c>
      <c r="D382">
        <v>191665</v>
      </c>
    </row>
    <row r="383" spans="1:4" x14ac:dyDescent="0.3">
      <c r="A383">
        <v>382</v>
      </c>
      <c r="B383" s="1">
        <v>44866</v>
      </c>
      <c r="C383" s="2">
        <v>26</v>
      </c>
      <c r="D383">
        <v>390608</v>
      </c>
    </row>
    <row r="384" spans="1:4" x14ac:dyDescent="0.3">
      <c r="A384">
        <v>383</v>
      </c>
      <c r="B384" s="1">
        <v>44868</v>
      </c>
      <c r="C384" s="2">
        <v>15</v>
      </c>
      <c r="D384">
        <v>871021</v>
      </c>
    </row>
    <row r="385" spans="1:4" x14ac:dyDescent="0.3">
      <c r="A385">
        <v>384</v>
      </c>
      <c r="B385" s="1">
        <v>44874</v>
      </c>
      <c r="C385" s="2">
        <v>6</v>
      </c>
      <c r="D385">
        <v>461997</v>
      </c>
    </row>
    <row r="386" spans="1:4" x14ac:dyDescent="0.3">
      <c r="A386">
        <v>385</v>
      </c>
      <c r="B386" s="1">
        <v>44880</v>
      </c>
      <c r="C386" s="2">
        <v>49</v>
      </c>
      <c r="D386">
        <v>609795</v>
      </c>
    </row>
    <row r="387" spans="1:4" x14ac:dyDescent="0.3">
      <c r="A387">
        <v>386</v>
      </c>
      <c r="B387" s="1">
        <v>44887</v>
      </c>
      <c r="C387" s="2">
        <v>26</v>
      </c>
      <c r="D387">
        <v>922341</v>
      </c>
    </row>
    <row r="388" spans="1:4" x14ac:dyDescent="0.3">
      <c r="A388">
        <v>387</v>
      </c>
      <c r="B388" s="1">
        <v>44866</v>
      </c>
      <c r="C388" s="2">
        <v>25</v>
      </c>
      <c r="D388">
        <v>286454</v>
      </c>
    </row>
    <row r="389" spans="1:4" x14ac:dyDescent="0.3">
      <c r="A389">
        <v>388</v>
      </c>
      <c r="B389" s="1">
        <v>44891</v>
      </c>
      <c r="C389" s="2">
        <v>23</v>
      </c>
      <c r="D389">
        <v>718188</v>
      </c>
    </row>
    <row r="390" spans="1:4" x14ac:dyDescent="0.3">
      <c r="A390">
        <v>389</v>
      </c>
      <c r="B390" s="1">
        <v>44869</v>
      </c>
      <c r="C390" s="2">
        <v>31</v>
      </c>
      <c r="D390">
        <v>368858</v>
      </c>
    </row>
    <row r="391" spans="1:4" x14ac:dyDescent="0.3">
      <c r="A391">
        <v>390</v>
      </c>
      <c r="B391" s="1">
        <v>44867</v>
      </c>
      <c r="C391" s="2">
        <v>1</v>
      </c>
      <c r="D391">
        <v>216347</v>
      </c>
    </row>
    <row r="392" spans="1:4" x14ac:dyDescent="0.3">
      <c r="A392">
        <v>391</v>
      </c>
      <c r="B392" s="1">
        <v>44872</v>
      </c>
      <c r="C392" s="2">
        <v>30</v>
      </c>
      <c r="D392">
        <v>344017</v>
      </c>
    </row>
    <row r="393" spans="1:4" x14ac:dyDescent="0.3">
      <c r="A393">
        <v>392</v>
      </c>
      <c r="B393" s="1">
        <v>44875</v>
      </c>
      <c r="C393" s="2">
        <v>16</v>
      </c>
      <c r="D393">
        <v>609927</v>
      </c>
    </row>
    <row r="394" spans="1:4" x14ac:dyDescent="0.3">
      <c r="A394">
        <v>393</v>
      </c>
      <c r="B394" s="1">
        <v>44869</v>
      </c>
      <c r="C394" s="2">
        <v>40</v>
      </c>
      <c r="D394">
        <v>153247</v>
      </c>
    </row>
    <row r="395" spans="1:4" x14ac:dyDescent="0.3">
      <c r="A395">
        <v>394</v>
      </c>
      <c r="B395" s="1">
        <v>44874</v>
      </c>
      <c r="C395" s="2">
        <v>38</v>
      </c>
      <c r="D395">
        <v>97372</v>
      </c>
    </row>
    <row r="396" spans="1:4" x14ac:dyDescent="0.3">
      <c r="A396">
        <v>395</v>
      </c>
      <c r="B396" s="1">
        <v>44894</v>
      </c>
      <c r="C396" s="2">
        <v>28</v>
      </c>
      <c r="D396">
        <v>336108</v>
      </c>
    </row>
    <row r="397" spans="1:4" x14ac:dyDescent="0.3">
      <c r="A397">
        <v>396</v>
      </c>
      <c r="B397" s="1">
        <v>44873</v>
      </c>
      <c r="C397" s="2">
        <v>10</v>
      </c>
      <c r="D397">
        <v>946720</v>
      </c>
    </row>
    <row r="398" spans="1:4" x14ac:dyDescent="0.3">
      <c r="A398">
        <v>397</v>
      </c>
      <c r="B398" s="1">
        <v>44895</v>
      </c>
      <c r="C398" s="2">
        <v>27</v>
      </c>
      <c r="D398">
        <v>187894</v>
      </c>
    </row>
    <row r="399" spans="1:4" x14ac:dyDescent="0.3">
      <c r="A399">
        <v>398</v>
      </c>
      <c r="B399" s="1">
        <v>44875</v>
      </c>
      <c r="C399" s="2">
        <v>24</v>
      </c>
      <c r="D399">
        <v>784830</v>
      </c>
    </row>
    <row r="400" spans="1:4" x14ac:dyDescent="0.3">
      <c r="A400">
        <v>399</v>
      </c>
      <c r="B400" s="1">
        <v>44873</v>
      </c>
      <c r="C400" s="2">
        <v>1</v>
      </c>
      <c r="D400">
        <v>691501</v>
      </c>
    </row>
    <row r="401" spans="1:4" x14ac:dyDescent="0.3">
      <c r="A401">
        <v>400</v>
      </c>
      <c r="B401" s="1">
        <v>44892</v>
      </c>
      <c r="C401" s="2">
        <v>19</v>
      </c>
      <c r="D401">
        <v>573424</v>
      </c>
    </row>
    <row r="402" spans="1:4" x14ac:dyDescent="0.3">
      <c r="A402">
        <v>401</v>
      </c>
      <c r="B402" s="1">
        <v>44867</v>
      </c>
      <c r="C402" s="2">
        <v>30</v>
      </c>
      <c r="D402">
        <v>412888</v>
      </c>
    </row>
    <row r="403" spans="1:4" x14ac:dyDescent="0.3">
      <c r="A403">
        <v>402</v>
      </c>
      <c r="B403" s="1">
        <v>44872</v>
      </c>
      <c r="C403" s="2">
        <v>42</v>
      </c>
      <c r="D403">
        <v>208481</v>
      </c>
    </row>
    <row r="404" spans="1:4" x14ac:dyDescent="0.3">
      <c r="A404">
        <v>403</v>
      </c>
      <c r="B404" s="1">
        <v>44883</v>
      </c>
      <c r="C404" s="2">
        <v>43</v>
      </c>
      <c r="D404">
        <v>691617</v>
      </c>
    </row>
    <row r="405" spans="1:4" x14ac:dyDescent="0.3">
      <c r="A405">
        <v>404</v>
      </c>
      <c r="B405" s="1">
        <v>44893</v>
      </c>
      <c r="C405" s="2">
        <v>19</v>
      </c>
      <c r="D405">
        <v>529195</v>
      </c>
    </row>
    <row r="406" spans="1:4" x14ac:dyDescent="0.3">
      <c r="A406">
        <v>405</v>
      </c>
      <c r="B406" s="1">
        <v>44874</v>
      </c>
      <c r="C406" s="2">
        <v>6</v>
      </c>
      <c r="D406">
        <v>488166</v>
      </c>
    </row>
    <row r="407" spans="1:4" x14ac:dyDescent="0.3">
      <c r="A407">
        <v>406</v>
      </c>
      <c r="B407" s="1">
        <v>44871</v>
      </c>
      <c r="C407" s="2">
        <v>22</v>
      </c>
      <c r="D407">
        <v>234601</v>
      </c>
    </row>
    <row r="408" spans="1:4" x14ac:dyDescent="0.3">
      <c r="A408">
        <v>407</v>
      </c>
      <c r="B408" s="1">
        <v>44874</v>
      </c>
      <c r="C408" s="2">
        <v>37</v>
      </c>
      <c r="D408">
        <v>126039</v>
      </c>
    </row>
    <row r="409" spans="1:4" x14ac:dyDescent="0.3">
      <c r="A409">
        <v>408</v>
      </c>
      <c r="B409" s="1">
        <v>44894</v>
      </c>
      <c r="C409" s="2">
        <v>41</v>
      </c>
      <c r="D409">
        <v>296121</v>
      </c>
    </row>
    <row r="410" spans="1:4" x14ac:dyDescent="0.3">
      <c r="A410">
        <v>409</v>
      </c>
      <c r="B410" s="1">
        <v>44894</v>
      </c>
      <c r="C410" s="2">
        <v>14</v>
      </c>
      <c r="D410">
        <v>871511</v>
      </c>
    </row>
    <row r="411" spans="1:4" x14ac:dyDescent="0.3">
      <c r="A411">
        <v>410</v>
      </c>
      <c r="B411" s="1">
        <v>44883</v>
      </c>
      <c r="C411" s="2">
        <v>27</v>
      </c>
      <c r="D411">
        <v>922584</v>
      </c>
    </row>
    <row r="412" spans="1:4" x14ac:dyDescent="0.3">
      <c r="A412">
        <v>411</v>
      </c>
      <c r="B412" s="1">
        <v>44877</v>
      </c>
      <c r="C412" s="2">
        <v>8</v>
      </c>
      <c r="D412">
        <v>560947</v>
      </c>
    </row>
    <row r="413" spans="1:4" x14ac:dyDescent="0.3">
      <c r="A413">
        <v>412</v>
      </c>
      <c r="B413" s="1">
        <v>44891</v>
      </c>
      <c r="C413" s="2">
        <v>48</v>
      </c>
      <c r="D413">
        <v>99323</v>
      </c>
    </row>
    <row r="414" spans="1:4" x14ac:dyDescent="0.3">
      <c r="A414">
        <v>413</v>
      </c>
      <c r="B414" s="1">
        <v>44882</v>
      </c>
      <c r="C414" s="2">
        <v>15</v>
      </c>
      <c r="D414">
        <v>851049</v>
      </c>
    </row>
    <row r="415" spans="1:4" x14ac:dyDescent="0.3">
      <c r="A415">
        <v>414</v>
      </c>
      <c r="B415" s="1">
        <v>44883</v>
      </c>
      <c r="C415" s="2">
        <v>43</v>
      </c>
      <c r="D415">
        <v>871801</v>
      </c>
    </row>
    <row r="416" spans="1:4" x14ac:dyDescent="0.3">
      <c r="A416">
        <v>415</v>
      </c>
      <c r="B416" s="1">
        <v>44870</v>
      </c>
      <c r="C416" s="2">
        <v>46</v>
      </c>
      <c r="D416">
        <v>120668</v>
      </c>
    </row>
    <row r="417" spans="1:4" x14ac:dyDescent="0.3">
      <c r="A417">
        <v>416</v>
      </c>
      <c r="B417" s="1">
        <v>44891</v>
      </c>
      <c r="C417" s="2">
        <v>30</v>
      </c>
      <c r="D417">
        <v>411682</v>
      </c>
    </row>
    <row r="418" spans="1:4" x14ac:dyDescent="0.3">
      <c r="A418">
        <v>417</v>
      </c>
      <c r="B418" s="1">
        <v>44887</v>
      </c>
      <c r="C418" s="2">
        <v>36</v>
      </c>
      <c r="D418">
        <v>209642</v>
      </c>
    </row>
    <row r="419" spans="1:4" x14ac:dyDescent="0.3">
      <c r="A419">
        <v>418</v>
      </c>
      <c r="B419" s="1">
        <v>44868</v>
      </c>
      <c r="C419" s="2">
        <v>1</v>
      </c>
      <c r="D419">
        <v>816973</v>
      </c>
    </row>
    <row r="420" spans="1:4" x14ac:dyDescent="0.3">
      <c r="A420">
        <v>419</v>
      </c>
      <c r="B420" s="1">
        <v>44871</v>
      </c>
      <c r="C420" s="2">
        <v>14</v>
      </c>
      <c r="D420">
        <v>853800</v>
      </c>
    </row>
    <row r="421" spans="1:4" x14ac:dyDescent="0.3">
      <c r="A421">
        <v>420</v>
      </c>
      <c r="B421" s="1">
        <v>44874</v>
      </c>
      <c r="C421" s="2">
        <v>15</v>
      </c>
      <c r="D421">
        <v>275207</v>
      </c>
    </row>
    <row r="422" spans="1:4" x14ac:dyDescent="0.3">
      <c r="A422">
        <v>421</v>
      </c>
      <c r="B422" s="1">
        <v>44893</v>
      </c>
      <c r="C422" s="2">
        <v>30</v>
      </c>
      <c r="D422">
        <v>53142</v>
      </c>
    </row>
    <row r="423" spans="1:4" x14ac:dyDescent="0.3">
      <c r="A423">
        <v>422</v>
      </c>
      <c r="B423" s="1">
        <v>44876</v>
      </c>
      <c r="C423" s="2">
        <v>32</v>
      </c>
      <c r="D423">
        <v>908710</v>
      </c>
    </row>
    <row r="424" spans="1:4" x14ac:dyDescent="0.3">
      <c r="A424">
        <v>423</v>
      </c>
      <c r="B424" s="1">
        <v>44893</v>
      </c>
      <c r="C424" s="2">
        <v>23</v>
      </c>
      <c r="D424">
        <v>716285</v>
      </c>
    </row>
    <row r="425" spans="1:4" x14ac:dyDescent="0.3">
      <c r="A425">
        <v>424</v>
      </c>
      <c r="B425" s="1">
        <v>44870</v>
      </c>
      <c r="C425" s="2">
        <v>14</v>
      </c>
      <c r="D425">
        <v>784104</v>
      </c>
    </row>
    <row r="426" spans="1:4" x14ac:dyDescent="0.3">
      <c r="A426">
        <v>425</v>
      </c>
      <c r="B426" s="1">
        <v>44876</v>
      </c>
      <c r="C426" s="2">
        <v>33</v>
      </c>
      <c r="D426">
        <v>54057</v>
      </c>
    </row>
    <row r="427" spans="1:4" x14ac:dyDescent="0.3">
      <c r="A427">
        <v>426</v>
      </c>
      <c r="B427" s="1">
        <v>44880</v>
      </c>
      <c r="C427" s="2">
        <v>45</v>
      </c>
      <c r="D427">
        <v>876537</v>
      </c>
    </row>
    <row r="428" spans="1:4" x14ac:dyDescent="0.3">
      <c r="A428">
        <v>427</v>
      </c>
      <c r="B428" s="1">
        <v>44878</v>
      </c>
      <c r="C428" s="2">
        <v>38</v>
      </c>
      <c r="D428">
        <v>324466</v>
      </c>
    </row>
    <row r="429" spans="1:4" x14ac:dyDescent="0.3">
      <c r="A429">
        <v>428</v>
      </c>
      <c r="B429" s="1">
        <v>44891</v>
      </c>
      <c r="C429" s="2">
        <v>29</v>
      </c>
      <c r="D429">
        <v>943870</v>
      </c>
    </row>
    <row r="430" spans="1:4" x14ac:dyDescent="0.3">
      <c r="A430">
        <v>429</v>
      </c>
      <c r="B430" s="1">
        <v>44893</v>
      </c>
      <c r="C430" s="2">
        <v>32</v>
      </c>
      <c r="D430">
        <v>623377</v>
      </c>
    </row>
    <row r="431" spans="1:4" x14ac:dyDescent="0.3">
      <c r="A431">
        <v>430</v>
      </c>
      <c r="B431" s="1">
        <v>44894</v>
      </c>
      <c r="C431" s="2">
        <v>49</v>
      </c>
      <c r="D431">
        <v>172032</v>
      </c>
    </row>
    <row r="432" spans="1:4" x14ac:dyDescent="0.3">
      <c r="A432">
        <v>431</v>
      </c>
      <c r="B432" s="1">
        <v>44874</v>
      </c>
      <c r="C432" s="2">
        <v>15</v>
      </c>
      <c r="D432">
        <v>957515</v>
      </c>
    </row>
    <row r="433" spans="1:4" x14ac:dyDescent="0.3">
      <c r="A433">
        <v>432</v>
      </c>
      <c r="B433" s="1">
        <v>44867</v>
      </c>
      <c r="C433" s="2">
        <v>26</v>
      </c>
      <c r="D433">
        <v>763705</v>
      </c>
    </row>
    <row r="434" spans="1:4" x14ac:dyDescent="0.3">
      <c r="A434">
        <v>433</v>
      </c>
      <c r="B434" s="1">
        <v>44868</v>
      </c>
      <c r="C434" s="2">
        <v>43</v>
      </c>
      <c r="D434">
        <v>420558</v>
      </c>
    </row>
    <row r="435" spans="1:4" x14ac:dyDescent="0.3">
      <c r="A435">
        <v>434</v>
      </c>
      <c r="B435" s="1">
        <v>44889</v>
      </c>
      <c r="C435" s="2">
        <v>45</v>
      </c>
      <c r="D435">
        <v>762812</v>
      </c>
    </row>
    <row r="436" spans="1:4" x14ac:dyDescent="0.3">
      <c r="A436">
        <v>435</v>
      </c>
      <c r="B436" s="1">
        <v>44890</v>
      </c>
      <c r="C436" s="2">
        <v>21</v>
      </c>
      <c r="D436">
        <v>427240</v>
      </c>
    </row>
    <row r="437" spans="1:4" x14ac:dyDescent="0.3">
      <c r="A437">
        <v>436</v>
      </c>
      <c r="B437" s="1">
        <v>44890</v>
      </c>
      <c r="C437" s="2">
        <v>10</v>
      </c>
      <c r="D437">
        <v>53729</v>
      </c>
    </row>
    <row r="438" spans="1:4" x14ac:dyDescent="0.3">
      <c r="A438">
        <v>437</v>
      </c>
      <c r="B438" s="1">
        <v>44870</v>
      </c>
      <c r="C438" s="2">
        <v>32</v>
      </c>
      <c r="D438">
        <v>945012</v>
      </c>
    </row>
    <row r="439" spans="1:4" x14ac:dyDescent="0.3">
      <c r="A439">
        <v>438</v>
      </c>
      <c r="B439" s="1">
        <v>44881</v>
      </c>
      <c r="C439" s="2">
        <v>17</v>
      </c>
      <c r="D439">
        <v>92955</v>
      </c>
    </row>
    <row r="440" spans="1:4" x14ac:dyDescent="0.3">
      <c r="A440">
        <v>439</v>
      </c>
      <c r="B440" s="1">
        <v>44892</v>
      </c>
      <c r="C440" s="2">
        <v>11</v>
      </c>
      <c r="D440">
        <v>315225</v>
      </c>
    </row>
    <row r="441" spans="1:4" x14ac:dyDescent="0.3">
      <c r="A441">
        <v>440</v>
      </c>
      <c r="B441" s="1">
        <v>44876</v>
      </c>
      <c r="C441" s="2">
        <v>6</v>
      </c>
      <c r="D441">
        <v>683195</v>
      </c>
    </row>
    <row r="442" spans="1:4" x14ac:dyDescent="0.3">
      <c r="A442">
        <v>441</v>
      </c>
      <c r="B442" s="1">
        <v>44886</v>
      </c>
      <c r="C442" s="2">
        <v>33</v>
      </c>
      <c r="D442">
        <v>551910</v>
      </c>
    </row>
    <row r="443" spans="1:4" x14ac:dyDescent="0.3">
      <c r="A443">
        <v>442</v>
      </c>
      <c r="B443" s="1">
        <v>44882</v>
      </c>
      <c r="C443" s="2">
        <v>2</v>
      </c>
      <c r="D443">
        <v>460989</v>
      </c>
    </row>
    <row r="444" spans="1:4" x14ac:dyDescent="0.3">
      <c r="A444">
        <v>443</v>
      </c>
      <c r="B444" s="1">
        <v>44890</v>
      </c>
      <c r="C444" s="2">
        <v>36</v>
      </c>
      <c r="D444">
        <v>785921</v>
      </c>
    </row>
    <row r="445" spans="1:4" x14ac:dyDescent="0.3">
      <c r="A445">
        <v>444</v>
      </c>
      <c r="B445" s="1">
        <v>44877</v>
      </c>
      <c r="C445" s="2">
        <v>19</v>
      </c>
      <c r="D445">
        <v>847451</v>
      </c>
    </row>
    <row r="446" spans="1:4" x14ac:dyDescent="0.3">
      <c r="A446">
        <v>445</v>
      </c>
      <c r="B446" s="1">
        <v>44872</v>
      </c>
      <c r="C446" s="2">
        <v>32</v>
      </c>
      <c r="D446">
        <v>292520</v>
      </c>
    </row>
    <row r="447" spans="1:4" x14ac:dyDescent="0.3">
      <c r="A447">
        <v>446</v>
      </c>
      <c r="B447" s="1">
        <v>44883</v>
      </c>
      <c r="C447" s="2">
        <v>49</v>
      </c>
      <c r="D447">
        <v>206552</v>
      </c>
    </row>
    <row r="448" spans="1:4" x14ac:dyDescent="0.3">
      <c r="A448">
        <v>447</v>
      </c>
      <c r="B448" s="1">
        <v>44885</v>
      </c>
      <c r="C448" s="2">
        <v>40</v>
      </c>
      <c r="D448">
        <v>354575</v>
      </c>
    </row>
    <row r="449" spans="1:4" x14ac:dyDescent="0.3">
      <c r="A449">
        <v>448</v>
      </c>
      <c r="B449" s="1">
        <v>44871</v>
      </c>
      <c r="C449" s="2">
        <v>4</v>
      </c>
      <c r="D449">
        <v>901159</v>
      </c>
    </row>
    <row r="450" spans="1:4" x14ac:dyDescent="0.3">
      <c r="A450">
        <v>449</v>
      </c>
      <c r="B450" s="1">
        <v>44894</v>
      </c>
      <c r="C450" s="2">
        <v>27</v>
      </c>
      <c r="D450">
        <v>478009</v>
      </c>
    </row>
    <row r="451" spans="1:4" x14ac:dyDescent="0.3">
      <c r="A451">
        <v>450</v>
      </c>
      <c r="B451" s="1">
        <v>44883</v>
      </c>
      <c r="C451" s="2">
        <v>38</v>
      </c>
      <c r="D451">
        <v>791740</v>
      </c>
    </row>
    <row r="452" spans="1:4" x14ac:dyDescent="0.3">
      <c r="A452">
        <v>451</v>
      </c>
      <c r="B452" s="1">
        <v>44881</v>
      </c>
      <c r="C452" s="2">
        <v>48</v>
      </c>
      <c r="D452">
        <v>675879</v>
      </c>
    </row>
    <row r="453" spans="1:4" x14ac:dyDescent="0.3">
      <c r="A453">
        <v>452</v>
      </c>
      <c r="B453" s="1">
        <v>44873</v>
      </c>
      <c r="C453" s="2">
        <v>39</v>
      </c>
      <c r="D453">
        <v>673253</v>
      </c>
    </row>
    <row r="454" spans="1:4" x14ac:dyDescent="0.3">
      <c r="A454">
        <v>453</v>
      </c>
      <c r="B454" s="1">
        <v>44882</v>
      </c>
      <c r="C454" s="2">
        <v>36</v>
      </c>
      <c r="D454">
        <v>686664</v>
      </c>
    </row>
    <row r="455" spans="1:4" x14ac:dyDescent="0.3">
      <c r="A455">
        <v>454</v>
      </c>
      <c r="B455" s="1">
        <v>44874</v>
      </c>
      <c r="C455" s="2">
        <v>16</v>
      </c>
      <c r="D455">
        <v>951377</v>
      </c>
    </row>
    <row r="456" spans="1:4" x14ac:dyDescent="0.3">
      <c r="A456">
        <v>455</v>
      </c>
      <c r="B456" s="1">
        <v>44888</v>
      </c>
      <c r="C456" s="2">
        <v>42</v>
      </c>
      <c r="D456">
        <v>275059</v>
      </c>
    </row>
    <row r="457" spans="1:4" x14ac:dyDescent="0.3">
      <c r="A457">
        <v>456</v>
      </c>
      <c r="B457" s="1">
        <v>44885</v>
      </c>
      <c r="C457" s="2">
        <v>48</v>
      </c>
      <c r="D457">
        <v>655073</v>
      </c>
    </row>
    <row r="458" spans="1:4" x14ac:dyDescent="0.3">
      <c r="A458">
        <v>457</v>
      </c>
      <c r="B458" s="1">
        <v>44868</v>
      </c>
      <c r="C458" s="2">
        <v>44</v>
      </c>
      <c r="D458">
        <v>660300</v>
      </c>
    </row>
    <row r="459" spans="1:4" x14ac:dyDescent="0.3">
      <c r="A459">
        <v>458</v>
      </c>
      <c r="B459" s="1">
        <v>44882</v>
      </c>
      <c r="C459" s="2">
        <v>38</v>
      </c>
      <c r="D459">
        <v>278930</v>
      </c>
    </row>
    <row r="460" spans="1:4" x14ac:dyDescent="0.3">
      <c r="A460">
        <v>459</v>
      </c>
      <c r="B460" s="1">
        <v>44871</v>
      </c>
      <c r="C460" s="2">
        <v>43</v>
      </c>
      <c r="D460">
        <v>602177</v>
      </c>
    </row>
    <row r="461" spans="1:4" x14ac:dyDescent="0.3">
      <c r="A461">
        <v>460</v>
      </c>
      <c r="B461" s="1">
        <v>44886</v>
      </c>
      <c r="C461" s="2">
        <v>13</v>
      </c>
      <c r="D461">
        <v>640140</v>
      </c>
    </row>
    <row r="462" spans="1:4" x14ac:dyDescent="0.3">
      <c r="A462">
        <v>461</v>
      </c>
      <c r="B462" s="1">
        <v>44892</v>
      </c>
      <c r="C462" s="2">
        <v>22</v>
      </c>
      <c r="D462">
        <v>403335</v>
      </c>
    </row>
    <row r="463" spans="1:4" x14ac:dyDescent="0.3">
      <c r="A463">
        <v>462</v>
      </c>
      <c r="B463" s="1">
        <v>44888</v>
      </c>
      <c r="C463" s="2">
        <v>30</v>
      </c>
      <c r="D463">
        <v>154397</v>
      </c>
    </row>
    <row r="464" spans="1:4" x14ac:dyDescent="0.3">
      <c r="A464">
        <v>463</v>
      </c>
      <c r="B464" s="1">
        <v>44875</v>
      </c>
      <c r="C464" s="2">
        <v>15</v>
      </c>
      <c r="D464">
        <v>973244</v>
      </c>
    </row>
    <row r="465" spans="1:4" x14ac:dyDescent="0.3">
      <c r="A465">
        <v>464</v>
      </c>
      <c r="B465" s="1">
        <v>44892</v>
      </c>
      <c r="C465" s="2">
        <v>24</v>
      </c>
      <c r="D465">
        <v>924421</v>
      </c>
    </row>
    <row r="466" spans="1:4" x14ac:dyDescent="0.3">
      <c r="A466">
        <v>465</v>
      </c>
      <c r="B466" s="1">
        <v>44894</v>
      </c>
      <c r="C466" s="2">
        <v>5</v>
      </c>
      <c r="D466">
        <v>943017</v>
      </c>
    </row>
    <row r="467" spans="1:4" x14ac:dyDescent="0.3">
      <c r="A467">
        <v>466</v>
      </c>
      <c r="B467" s="1">
        <v>44882</v>
      </c>
      <c r="C467" s="2">
        <v>4</v>
      </c>
      <c r="D467">
        <v>434579</v>
      </c>
    </row>
    <row r="468" spans="1:4" x14ac:dyDescent="0.3">
      <c r="A468">
        <v>467</v>
      </c>
      <c r="B468" s="1">
        <v>44868</v>
      </c>
      <c r="C468" s="2">
        <v>13</v>
      </c>
      <c r="D468">
        <v>640114</v>
      </c>
    </row>
    <row r="469" spans="1:4" x14ac:dyDescent="0.3">
      <c r="A469">
        <v>468</v>
      </c>
      <c r="B469" s="1">
        <v>44884</v>
      </c>
      <c r="C469" s="2">
        <v>39</v>
      </c>
      <c r="D469">
        <v>815018</v>
      </c>
    </row>
    <row r="470" spans="1:4" x14ac:dyDescent="0.3">
      <c r="A470">
        <v>469</v>
      </c>
      <c r="B470" s="1">
        <v>44871</v>
      </c>
      <c r="C470" s="2">
        <v>35</v>
      </c>
      <c r="D470">
        <v>154184</v>
      </c>
    </row>
    <row r="471" spans="1:4" x14ac:dyDescent="0.3">
      <c r="A471">
        <v>470</v>
      </c>
      <c r="B471" s="1">
        <v>44895</v>
      </c>
      <c r="C471" s="2">
        <v>22</v>
      </c>
      <c r="D471">
        <v>421657</v>
      </c>
    </row>
    <row r="472" spans="1:4" x14ac:dyDescent="0.3">
      <c r="A472">
        <v>471</v>
      </c>
      <c r="B472" s="1">
        <v>44894</v>
      </c>
      <c r="C472" s="2">
        <v>41</v>
      </c>
      <c r="D472">
        <v>996681</v>
      </c>
    </row>
    <row r="473" spans="1:4" x14ac:dyDescent="0.3">
      <c r="A473">
        <v>472</v>
      </c>
      <c r="B473" s="1">
        <v>44876</v>
      </c>
      <c r="C473" s="2">
        <v>38</v>
      </c>
      <c r="D473">
        <v>224499</v>
      </c>
    </row>
    <row r="474" spans="1:4" x14ac:dyDescent="0.3">
      <c r="A474">
        <v>473</v>
      </c>
      <c r="B474" s="1">
        <v>44882</v>
      </c>
      <c r="C474" s="2">
        <v>4</v>
      </c>
      <c r="D474">
        <v>718632</v>
      </c>
    </row>
    <row r="475" spans="1:4" x14ac:dyDescent="0.3">
      <c r="A475">
        <v>474</v>
      </c>
      <c r="B475" s="1">
        <v>44893</v>
      </c>
      <c r="C475" s="2">
        <v>33</v>
      </c>
      <c r="D475">
        <v>281922</v>
      </c>
    </row>
    <row r="476" spans="1:4" x14ac:dyDescent="0.3">
      <c r="A476">
        <v>475</v>
      </c>
      <c r="B476" s="1">
        <v>44871</v>
      </c>
      <c r="C476" s="2">
        <v>20</v>
      </c>
      <c r="D476">
        <v>721548</v>
      </c>
    </row>
    <row r="477" spans="1:4" x14ac:dyDescent="0.3">
      <c r="A477">
        <v>476</v>
      </c>
      <c r="B477" s="1">
        <v>44883</v>
      </c>
      <c r="C477" s="2">
        <v>40</v>
      </c>
      <c r="D477">
        <v>403697</v>
      </c>
    </row>
    <row r="478" spans="1:4" x14ac:dyDescent="0.3">
      <c r="A478">
        <v>477</v>
      </c>
      <c r="B478" s="1">
        <v>44887</v>
      </c>
      <c r="C478" s="2">
        <v>43</v>
      </c>
      <c r="D478">
        <v>966473</v>
      </c>
    </row>
    <row r="479" spans="1:4" x14ac:dyDescent="0.3">
      <c r="A479">
        <v>478</v>
      </c>
      <c r="B479" s="1">
        <v>44875</v>
      </c>
      <c r="C479" s="2">
        <v>22</v>
      </c>
      <c r="D479">
        <v>888927</v>
      </c>
    </row>
    <row r="480" spans="1:4" x14ac:dyDescent="0.3">
      <c r="A480">
        <v>479</v>
      </c>
      <c r="B480" s="1">
        <v>44870</v>
      </c>
      <c r="C480" s="2">
        <v>25</v>
      </c>
      <c r="D480">
        <v>465915</v>
      </c>
    </row>
    <row r="481" spans="1:4" x14ac:dyDescent="0.3">
      <c r="A481">
        <v>480</v>
      </c>
      <c r="B481" s="1">
        <v>44876</v>
      </c>
      <c r="C481" s="2">
        <v>48</v>
      </c>
      <c r="D481">
        <v>232388</v>
      </c>
    </row>
    <row r="482" spans="1:4" x14ac:dyDescent="0.3">
      <c r="A482">
        <v>481</v>
      </c>
      <c r="B482" s="1">
        <v>44894</v>
      </c>
      <c r="C482" s="2">
        <v>13</v>
      </c>
      <c r="D482">
        <v>569139</v>
      </c>
    </row>
    <row r="483" spans="1:4" x14ac:dyDescent="0.3">
      <c r="A483">
        <v>482</v>
      </c>
      <c r="B483" s="1">
        <v>44876</v>
      </c>
      <c r="C483" s="2">
        <v>32</v>
      </c>
      <c r="D483">
        <v>351814</v>
      </c>
    </row>
    <row r="484" spans="1:4" x14ac:dyDescent="0.3">
      <c r="A484">
        <v>483</v>
      </c>
      <c r="B484" s="1">
        <v>44894</v>
      </c>
      <c r="C484" s="2">
        <v>5</v>
      </c>
      <c r="D484">
        <v>51034</v>
      </c>
    </row>
    <row r="485" spans="1:4" x14ac:dyDescent="0.3">
      <c r="A485">
        <v>484</v>
      </c>
      <c r="B485" s="1">
        <v>44881</v>
      </c>
      <c r="C485" s="2">
        <v>26</v>
      </c>
      <c r="D485">
        <v>64674</v>
      </c>
    </row>
    <row r="486" spans="1:4" x14ac:dyDescent="0.3">
      <c r="A486">
        <v>485</v>
      </c>
      <c r="B486" s="1">
        <v>44884</v>
      </c>
      <c r="C486" s="2">
        <v>8</v>
      </c>
      <c r="D486">
        <v>418207</v>
      </c>
    </row>
    <row r="487" spans="1:4" x14ac:dyDescent="0.3">
      <c r="A487">
        <v>486</v>
      </c>
      <c r="B487" s="1">
        <v>44889</v>
      </c>
      <c r="C487" s="2">
        <v>38</v>
      </c>
      <c r="D487">
        <v>981553</v>
      </c>
    </row>
    <row r="488" spans="1:4" x14ac:dyDescent="0.3">
      <c r="A488">
        <v>487</v>
      </c>
      <c r="B488" s="1">
        <v>44879</v>
      </c>
      <c r="C488" s="2">
        <v>21</v>
      </c>
      <c r="D488">
        <v>800834</v>
      </c>
    </row>
    <row r="489" spans="1:4" x14ac:dyDescent="0.3">
      <c r="A489">
        <v>488</v>
      </c>
      <c r="B489" s="1">
        <v>44874</v>
      </c>
      <c r="C489" s="2">
        <v>47</v>
      </c>
      <c r="D489">
        <v>96877</v>
      </c>
    </row>
    <row r="490" spans="1:4" x14ac:dyDescent="0.3">
      <c r="A490">
        <v>489</v>
      </c>
      <c r="B490" s="1">
        <v>44874</v>
      </c>
      <c r="C490" s="2">
        <v>9</v>
      </c>
      <c r="D490">
        <v>475789</v>
      </c>
    </row>
    <row r="491" spans="1:4" x14ac:dyDescent="0.3">
      <c r="A491">
        <v>490</v>
      </c>
      <c r="B491" s="1">
        <v>44880</v>
      </c>
      <c r="C491" s="2">
        <v>17</v>
      </c>
      <c r="D491">
        <v>154981</v>
      </c>
    </row>
    <row r="492" spans="1:4" x14ac:dyDescent="0.3">
      <c r="A492">
        <v>491</v>
      </c>
      <c r="B492" s="1">
        <v>44883</v>
      </c>
      <c r="C492" s="2">
        <v>42</v>
      </c>
      <c r="D492">
        <v>569841</v>
      </c>
    </row>
    <row r="493" spans="1:4" x14ac:dyDescent="0.3">
      <c r="A493">
        <v>492</v>
      </c>
      <c r="B493" s="1">
        <v>44867</v>
      </c>
      <c r="C493" s="2">
        <v>21</v>
      </c>
      <c r="D493">
        <v>543831</v>
      </c>
    </row>
    <row r="494" spans="1:4" x14ac:dyDescent="0.3">
      <c r="A494">
        <v>493</v>
      </c>
      <c r="B494" s="1">
        <v>44868</v>
      </c>
      <c r="C494" s="2">
        <v>19</v>
      </c>
      <c r="D494">
        <v>236514</v>
      </c>
    </row>
    <row r="495" spans="1:4" x14ac:dyDescent="0.3">
      <c r="A495">
        <v>494</v>
      </c>
      <c r="B495" s="1">
        <v>44894</v>
      </c>
      <c r="C495" s="2">
        <v>29</v>
      </c>
      <c r="D495">
        <v>601612</v>
      </c>
    </row>
    <row r="496" spans="1:4" x14ac:dyDescent="0.3">
      <c r="A496">
        <v>495</v>
      </c>
      <c r="B496" s="1">
        <v>44881</v>
      </c>
      <c r="C496" s="2">
        <v>20</v>
      </c>
      <c r="D496">
        <v>132051</v>
      </c>
    </row>
    <row r="497" spans="1:4" x14ac:dyDescent="0.3">
      <c r="A497">
        <v>496</v>
      </c>
      <c r="B497" s="1">
        <v>44875</v>
      </c>
      <c r="C497" s="2">
        <v>29</v>
      </c>
      <c r="D497">
        <v>230492</v>
      </c>
    </row>
    <row r="498" spans="1:4" x14ac:dyDescent="0.3">
      <c r="A498">
        <v>497</v>
      </c>
      <c r="B498" s="1">
        <v>44866</v>
      </c>
      <c r="C498" s="2">
        <v>34</v>
      </c>
      <c r="D498">
        <v>935800</v>
      </c>
    </row>
    <row r="499" spans="1:4" x14ac:dyDescent="0.3">
      <c r="A499">
        <v>498</v>
      </c>
      <c r="B499" s="1">
        <v>44882</v>
      </c>
      <c r="C499" s="2">
        <v>37</v>
      </c>
      <c r="D499">
        <v>81349</v>
      </c>
    </row>
    <row r="500" spans="1:4" x14ac:dyDescent="0.3">
      <c r="A500">
        <v>499</v>
      </c>
      <c r="B500" s="1">
        <v>44888</v>
      </c>
      <c r="C500" s="2">
        <v>22</v>
      </c>
      <c r="D500">
        <v>373950</v>
      </c>
    </row>
    <row r="501" spans="1:4" x14ac:dyDescent="0.3">
      <c r="A501">
        <v>500</v>
      </c>
      <c r="B501" s="1">
        <v>44875</v>
      </c>
      <c r="C501" s="2">
        <v>35</v>
      </c>
      <c r="D501">
        <v>126567</v>
      </c>
    </row>
    <row r="502" spans="1:4" x14ac:dyDescent="0.3">
      <c r="A502">
        <v>501</v>
      </c>
      <c r="B502" s="1">
        <v>44894</v>
      </c>
      <c r="C502" s="2">
        <v>33</v>
      </c>
      <c r="D502">
        <v>309896</v>
      </c>
    </row>
    <row r="503" spans="1:4" x14ac:dyDescent="0.3">
      <c r="A503">
        <v>502</v>
      </c>
      <c r="B503" s="1">
        <v>44881</v>
      </c>
      <c r="C503" s="2">
        <v>49</v>
      </c>
      <c r="D503">
        <v>894370</v>
      </c>
    </row>
    <row r="504" spans="1:4" x14ac:dyDescent="0.3">
      <c r="A504">
        <v>503</v>
      </c>
      <c r="B504" s="1">
        <v>44891</v>
      </c>
      <c r="C504" s="2">
        <v>45</v>
      </c>
      <c r="D504">
        <v>65412</v>
      </c>
    </row>
    <row r="505" spans="1:4" x14ac:dyDescent="0.3">
      <c r="A505">
        <v>504</v>
      </c>
      <c r="B505" s="1">
        <v>44889</v>
      </c>
      <c r="C505" s="2">
        <v>48</v>
      </c>
      <c r="D505">
        <v>435535</v>
      </c>
    </row>
    <row r="506" spans="1:4" x14ac:dyDescent="0.3">
      <c r="A506">
        <v>505</v>
      </c>
      <c r="B506" s="1">
        <v>44881</v>
      </c>
      <c r="C506" s="2">
        <v>16</v>
      </c>
      <c r="D506">
        <v>236644</v>
      </c>
    </row>
    <row r="507" spans="1:4" x14ac:dyDescent="0.3">
      <c r="A507">
        <v>506</v>
      </c>
      <c r="B507" s="1">
        <v>44876</v>
      </c>
      <c r="C507" s="2">
        <v>36</v>
      </c>
      <c r="D507">
        <v>493029</v>
      </c>
    </row>
    <row r="508" spans="1:4" x14ac:dyDescent="0.3">
      <c r="A508">
        <v>507</v>
      </c>
      <c r="B508" s="1">
        <v>44876</v>
      </c>
      <c r="C508" s="2">
        <v>46</v>
      </c>
      <c r="D508">
        <v>925070</v>
      </c>
    </row>
    <row r="509" spans="1:4" x14ac:dyDescent="0.3">
      <c r="A509">
        <v>508</v>
      </c>
      <c r="B509" s="1">
        <v>44880</v>
      </c>
      <c r="C509" s="2">
        <v>10</v>
      </c>
      <c r="D509">
        <v>806996</v>
      </c>
    </row>
    <row r="510" spans="1:4" x14ac:dyDescent="0.3">
      <c r="A510">
        <v>509</v>
      </c>
      <c r="B510" s="1">
        <v>44871</v>
      </c>
      <c r="C510" s="2">
        <v>1</v>
      </c>
      <c r="D510">
        <v>143274</v>
      </c>
    </row>
    <row r="511" spans="1:4" x14ac:dyDescent="0.3">
      <c r="A511">
        <v>510</v>
      </c>
      <c r="B511" s="1">
        <v>44872</v>
      </c>
      <c r="C511" s="2">
        <v>1</v>
      </c>
      <c r="D511">
        <v>895519</v>
      </c>
    </row>
    <row r="512" spans="1:4" x14ac:dyDescent="0.3">
      <c r="A512">
        <v>511</v>
      </c>
      <c r="B512" s="1">
        <v>44868</v>
      </c>
      <c r="C512" s="2">
        <v>39</v>
      </c>
      <c r="D512">
        <v>350137</v>
      </c>
    </row>
    <row r="513" spans="1:4" x14ac:dyDescent="0.3">
      <c r="A513">
        <v>512</v>
      </c>
      <c r="B513" s="1">
        <v>44873</v>
      </c>
      <c r="C513" s="2">
        <v>22</v>
      </c>
      <c r="D513">
        <v>814941</v>
      </c>
    </row>
    <row r="514" spans="1:4" x14ac:dyDescent="0.3">
      <c r="A514">
        <v>513</v>
      </c>
      <c r="B514" s="1">
        <v>44886</v>
      </c>
      <c r="C514" s="2">
        <v>25</v>
      </c>
      <c r="D514">
        <v>900972</v>
      </c>
    </row>
    <row r="515" spans="1:4" x14ac:dyDescent="0.3">
      <c r="A515">
        <v>514</v>
      </c>
      <c r="B515" s="1">
        <v>44890</v>
      </c>
      <c r="C515" s="2">
        <v>50</v>
      </c>
      <c r="D515">
        <v>132485</v>
      </c>
    </row>
    <row r="516" spans="1:4" x14ac:dyDescent="0.3">
      <c r="A516">
        <v>515</v>
      </c>
      <c r="B516" s="1">
        <v>44895</v>
      </c>
      <c r="C516" s="2">
        <v>29</v>
      </c>
      <c r="D516">
        <v>194477</v>
      </c>
    </row>
    <row r="517" spans="1:4" x14ac:dyDescent="0.3">
      <c r="A517">
        <v>516</v>
      </c>
      <c r="B517" s="1">
        <v>44894</v>
      </c>
      <c r="C517" s="2">
        <v>32</v>
      </c>
      <c r="D517">
        <v>172492</v>
      </c>
    </row>
    <row r="518" spans="1:4" x14ac:dyDescent="0.3">
      <c r="A518">
        <v>517</v>
      </c>
      <c r="B518" s="1">
        <v>44881</v>
      </c>
      <c r="C518" s="2">
        <v>39</v>
      </c>
      <c r="D518">
        <v>309859</v>
      </c>
    </row>
    <row r="519" spans="1:4" x14ac:dyDescent="0.3">
      <c r="A519">
        <v>518</v>
      </c>
      <c r="B519" s="1">
        <v>44881</v>
      </c>
      <c r="C519" s="2">
        <v>42</v>
      </c>
      <c r="D519">
        <v>611014</v>
      </c>
    </row>
    <row r="520" spans="1:4" x14ac:dyDescent="0.3">
      <c r="A520">
        <v>519</v>
      </c>
      <c r="B520" s="1">
        <v>44891</v>
      </c>
      <c r="C520" s="2">
        <v>45</v>
      </c>
      <c r="D520">
        <v>286446</v>
      </c>
    </row>
    <row r="521" spans="1:4" x14ac:dyDescent="0.3">
      <c r="A521">
        <v>520</v>
      </c>
      <c r="B521" s="1">
        <v>44893</v>
      </c>
      <c r="C521" s="2">
        <v>7</v>
      </c>
      <c r="D521">
        <v>842926</v>
      </c>
    </row>
    <row r="522" spans="1:4" x14ac:dyDescent="0.3">
      <c r="A522">
        <v>521</v>
      </c>
      <c r="B522" s="1">
        <v>44892</v>
      </c>
      <c r="C522" s="2">
        <v>26</v>
      </c>
      <c r="D522">
        <v>132325</v>
      </c>
    </row>
    <row r="523" spans="1:4" x14ac:dyDescent="0.3">
      <c r="A523">
        <v>522</v>
      </c>
      <c r="B523" s="1">
        <v>44877</v>
      </c>
      <c r="C523" s="2">
        <v>4</v>
      </c>
      <c r="D523">
        <v>273706</v>
      </c>
    </row>
    <row r="524" spans="1:4" x14ac:dyDescent="0.3">
      <c r="A524">
        <v>523</v>
      </c>
      <c r="B524" s="1">
        <v>44871</v>
      </c>
      <c r="C524" s="2">
        <v>22</v>
      </c>
      <c r="D524">
        <v>542178</v>
      </c>
    </row>
    <row r="525" spans="1:4" x14ac:dyDescent="0.3">
      <c r="A525">
        <v>524</v>
      </c>
      <c r="B525" s="1">
        <v>44877</v>
      </c>
      <c r="C525" s="2">
        <v>25</v>
      </c>
      <c r="D525">
        <v>447950</v>
      </c>
    </row>
    <row r="526" spans="1:4" x14ac:dyDescent="0.3">
      <c r="A526">
        <v>525</v>
      </c>
      <c r="B526" s="1">
        <v>44872</v>
      </c>
      <c r="C526" s="2">
        <v>20</v>
      </c>
      <c r="D526">
        <v>408444</v>
      </c>
    </row>
    <row r="527" spans="1:4" x14ac:dyDescent="0.3">
      <c r="A527">
        <v>526</v>
      </c>
      <c r="B527" s="1">
        <v>44866</v>
      </c>
      <c r="C527" s="2">
        <v>36</v>
      </c>
      <c r="D527">
        <v>50330</v>
      </c>
    </row>
    <row r="528" spans="1:4" x14ac:dyDescent="0.3">
      <c r="A528">
        <v>527</v>
      </c>
      <c r="B528" s="1">
        <v>44874</v>
      </c>
      <c r="C528" s="2">
        <v>1</v>
      </c>
      <c r="D528">
        <v>317608</v>
      </c>
    </row>
    <row r="529" spans="1:4" x14ac:dyDescent="0.3">
      <c r="A529">
        <v>528</v>
      </c>
      <c r="B529" s="1">
        <v>44893</v>
      </c>
      <c r="C529" s="2">
        <v>11</v>
      </c>
      <c r="D529">
        <v>894470</v>
      </c>
    </row>
    <row r="530" spans="1:4" x14ac:dyDescent="0.3">
      <c r="A530">
        <v>529</v>
      </c>
      <c r="B530" s="1">
        <v>44868</v>
      </c>
      <c r="C530" s="2">
        <v>28</v>
      </c>
      <c r="D530">
        <v>305755</v>
      </c>
    </row>
    <row r="531" spans="1:4" x14ac:dyDescent="0.3">
      <c r="A531">
        <v>530</v>
      </c>
      <c r="B531" s="1">
        <v>44893</v>
      </c>
      <c r="C531" s="2">
        <v>15</v>
      </c>
      <c r="D531">
        <v>816764</v>
      </c>
    </row>
    <row r="532" spans="1:4" x14ac:dyDescent="0.3">
      <c r="A532">
        <v>531</v>
      </c>
      <c r="B532" s="1">
        <v>44893</v>
      </c>
      <c r="C532" s="2">
        <v>40</v>
      </c>
      <c r="D532">
        <v>953185</v>
      </c>
    </row>
    <row r="533" spans="1:4" x14ac:dyDescent="0.3">
      <c r="A533">
        <v>532</v>
      </c>
      <c r="B533" s="1">
        <v>44875</v>
      </c>
      <c r="C533" s="2">
        <v>40</v>
      </c>
      <c r="D533">
        <v>200698</v>
      </c>
    </row>
    <row r="534" spans="1:4" x14ac:dyDescent="0.3">
      <c r="A534">
        <v>533</v>
      </c>
      <c r="B534" s="1">
        <v>44884</v>
      </c>
      <c r="C534" s="2">
        <v>14</v>
      </c>
      <c r="D534">
        <v>502819</v>
      </c>
    </row>
    <row r="535" spans="1:4" x14ac:dyDescent="0.3">
      <c r="A535">
        <v>534</v>
      </c>
      <c r="B535" s="1">
        <v>44880</v>
      </c>
      <c r="C535" s="2">
        <v>40</v>
      </c>
      <c r="D535">
        <v>286583</v>
      </c>
    </row>
    <row r="536" spans="1:4" x14ac:dyDescent="0.3">
      <c r="A536">
        <v>535</v>
      </c>
      <c r="B536" s="1">
        <v>44868</v>
      </c>
      <c r="C536" s="2">
        <v>48</v>
      </c>
      <c r="D536">
        <v>706171</v>
      </c>
    </row>
    <row r="537" spans="1:4" x14ac:dyDescent="0.3">
      <c r="A537">
        <v>536</v>
      </c>
      <c r="B537" s="1">
        <v>44880</v>
      </c>
      <c r="C537" s="2">
        <v>29</v>
      </c>
      <c r="D537">
        <v>509699</v>
      </c>
    </row>
    <row r="538" spans="1:4" x14ac:dyDescent="0.3">
      <c r="A538">
        <v>537</v>
      </c>
      <c r="B538" s="1">
        <v>44893</v>
      </c>
      <c r="C538" s="2">
        <v>47</v>
      </c>
      <c r="D538">
        <v>611021</v>
      </c>
    </row>
    <row r="539" spans="1:4" x14ac:dyDescent="0.3">
      <c r="A539">
        <v>538</v>
      </c>
      <c r="B539" s="1">
        <v>44878</v>
      </c>
      <c r="C539" s="2">
        <v>15</v>
      </c>
      <c r="D539">
        <v>545528</v>
      </c>
    </row>
    <row r="540" spans="1:4" x14ac:dyDescent="0.3">
      <c r="A540">
        <v>539</v>
      </c>
      <c r="B540" s="1">
        <v>44894</v>
      </c>
      <c r="C540" s="2">
        <v>50</v>
      </c>
      <c r="D540">
        <v>662745</v>
      </c>
    </row>
    <row r="541" spans="1:4" x14ac:dyDescent="0.3">
      <c r="A541">
        <v>540</v>
      </c>
      <c r="B541" s="1">
        <v>44890</v>
      </c>
      <c r="C541" s="2">
        <v>36</v>
      </c>
      <c r="D541">
        <v>230743</v>
      </c>
    </row>
    <row r="542" spans="1:4" x14ac:dyDescent="0.3">
      <c r="A542">
        <v>541</v>
      </c>
      <c r="B542" s="1">
        <v>44880</v>
      </c>
      <c r="C542" s="2">
        <v>19</v>
      </c>
      <c r="D542">
        <v>778204</v>
      </c>
    </row>
    <row r="543" spans="1:4" x14ac:dyDescent="0.3">
      <c r="A543">
        <v>542</v>
      </c>
      <c r="B543" s="1">
        <v>44868</v>
      </c>
      <c r="C543" s="2">
        <v>16</v>
      </c>
      <c r="D543">
        <v>199211</v>
      </c>
    </row>
    <row r="544" spans="1:4" x14ac:dyDescent="0.3">
      <c r="A544">
        <v>543</v>
      </c>
      <c r="B544" s="1">
        <v>44888</v>
      </c>
      <c r="C544" s="2">
        <v>34</v>
      </c>
      <c r="D544">
        <v>149152</v>
      </c>
    </row>
    <row r="545" spans="1:4" x14ac:dyDescent="0.3">
      <c r="A545">
        <v>544</v>
      </c>
      <c r="B545" s="1">
        <v>44879</v>
      </c>
      <c r="C545" s="2">
        <v>39</v>
      </c>
      <c r="D545">
        <v>673124</v>
      </c>
    </row>
    <row r="546" spans="1:4" x14ac:dyDescent="0.3">
      <c r="A546">
        <v>545</v>
      </c>
      <c r="B546" s="1">
        <v>44877</v>
      </c>
      <c r="C546" s="2">
        <v>36</v>
      </c>
      <c r="D546">
        <v>820677</v>
      </c>
    </row>
    <row r="547" spans="1:4" x14ac:dyDescent="0.3">
      <c r="A547">
        <v>546</v>
      </c>
      <c r="B547" s="1">
        <v>44874</v>
      </c>
      <c r="C547" s="2">
        <v>6</v>
      </c>
      <c r="D547">
        <v>620044</v>
      </c>
    </row>
    <row r="548" spans="1:4" x14ac:dyDescent="0.3">
      <c r="A548">
        <v>547</v>
      </c>
      <c r="B548" s="1">
        <v>44869</v>
      </c>
      <c r="C548" s="2">
        <v>10</v>
      </c>
      <c r="D548">
        <v>637106</v>
      </c>
    </row>
    <row r="549" spans="1:4" x14ac:dyDescent="0.3">
      <c r="A549">
        <v>548</v>
      </c>
      <c r="B549" s="1">
        <v>44884</v>
      </c>
      <c r="C549" s="2">
        <v>40</v>
      </c>
      <c r="D549">
        <v>324487</v>
      </c>
    </row>
    <row r="550" spans="1:4" x14ac:dyDescent="0.3">
      <c r="A550">
        <v>549</v>
      </c>
      <c r="B550" s="1">
        <v>44895</v>
      </c>
      <c r="C550" s="2">
        <v>8</v>
      </c>
      <c r="D550">
        <v>288257</v>
      </c>
    </row>
    <row r="551" spans="1:4" x14ac:dyDescent="0.3">
      <c r="A551">
        <v>550</v>
      </c>
      <c r="B551" s="1">
        <v>44878</v>
      </c>
      <c r="C551" s="2">
        <v>48</v>
      </c>
      <c r="D551">
        <v>217227</v>
      </c>
    </row>
    <row r="552" spans="1:4" x14ac:dyDescent="0.3">
      <c r="A552">
        <v>551</v>
      </c>
      <c r="B552" s="1">
        <v>44882</v>
      </c>
      <c r="C552" s="2">
        <v>38</v>
      </c>
      <c r="D552">
        <v>340762</v>
      </c>
    </row>
    <row r="553" spans="1:4" x14ac:dyDescent="0.3">
      <c r="A553">
        <v>552</v>
      </c>
      <c r="B553" s="1">
        <v>44894</v>
      </c>
      <c r="C553" s="2">
        <v>13</v>
      </c>
      <c r="D553">
        <v>550134</v>
      </c>
    </row>
    <row r="554" spans="1:4" x14ac:dyDescent="0.3">
      <c r="A554">
        <v>553</v>
      </c>
      <c r="B554" s="1">
        <v>44870</v>
      </c>
      <c r="C554" s="2">
        <v>29</v>
      </c>
      <c r="D554">
        <v>459722</v>
      </c>
    </row>
    <row r="555" spans="1:4" x14ac:dyDescent="0.3">
      <c r="A555">
        <v>554</v>
      </c>
      <c r="B555" s="1">
        <v>44895</v>
      </c>
      <c r="C555" s="2">
        <v>10</v>
      </c>
      <c r="D555">
        <v>986181</v>
      </c>
    </row>
    <row r="556" spans="1:4" x14ac:dyDescent="0.3">
      <c r="A556">
        <v>555</v>
      </c>
      <c r="B556" s="1">
        <v>44887</v>
      </c>
      <c r="C556" s="2">
        <v>46</v>
      </c>
      <c r="D556">
        <v>742021</v>
      </c>
    </row>
    <row r="557" spans="1:4" x14ac:dyDescent="0.3">
      <c r="A557">
        <v>556</v>
      </c>
      <c r="B557" s="1">
        <v>44866</v>
      </c>
      <c r="C557" s="2">
        <v>33</v>
      </c>
      <c r="D557">
        <v>635533</v>
      </c>
    </row>
    <row r="558" spans="1:4" x14ac:dyDescent="0.3">
      <c r="A558">
        <v>557</v>
      </c>
      <c r="B558" s="1">
        <v>44869</v>
      </c>
      <c r="C558" s="2">
        <v>8</v>
      </c>
      <c r="D558">
        <v>79074</v>
      </c>
    </row>
    <row r="559" spans="1:4" x14ac:dyDescent="0.3">
      <c r="A559">
        <v>558</v>
      </c>
      <c r="B559" s="1">
        <v>44888</v>
      </c>
      <c r="C559" s="2">
        <v>20</v>
      </c>
      <c r="D559">
        <v>622180</v>
      </c>
    </row>
    <row r="560" spans="1:4" x14ac:dyDescent="0.3">
      <c r="A560">
        <v>559</v>
      </c>
      <c r="B560" s="1">
        <v>44895</v>
      </c>
      <c r="C560" s="2">
        <v>15</v>
      </c>
      <c r="D560">
        <v>351243</v>
      </c>
    </row>
    <row r="561" spans="1:4" x14ac:dyDescent="0.3">
      <c r="A561">
        <v>560</v>
      </c>
      <c r="B561" s="1">
        <v>44886</v>
      </c>
      <c r="C561" s="2">
        <v>33</v>
      </c>
      <c r="D561">
        <v>180334</v>
      </c>
    </row>
    <row r="562" spans="1:4" x14ac:dyDescent="0.3">
      <c r="A562">
        <v>561</v>
      </c>
      <c r="B562" s="1">
        <v>44887</v>
      </c>
      <c r="C562" s="2">
        <v>40</v>
      </c>
      <c r="D562">
        <v>461348</v>
      </c>
    </row>
    <row r="563" spans="1:4" x14ac:dyDescent="0.3">
      <c r="A563">
        <v>562</v>
      </c>
      <c r="B563" s="1">
        <v>44885</v>
      </c>
      <c r="C563" s="2">
        <v>9</v>
      </c>
      <c r="D563">
        <v>847024</v>
      </c>
    </row>
    <row r="564" spans="1:4" x14ac:dyDescent="0.3">
      <c r="A564">
        <v>563</v>
      </c>
      <c r="B564" s="1">
        <v>44892</v>
      </c>
      <c r="C564" s="2">
        <v>18</v>
      </c>
      <c r="D564">
        <v>173091</v>
      </c>
    </row>
    <row r="565" spans="1:4" x14ac:dyDescent="0.3">
      <c r="A565">
        <v>564</v>
      </c>
      <c r="B565" s="1">
        <v>44895</v>
      </c>
      <c r="C565" s="2">
        <v>49</v>
      </c>
      <c r="D565">
        <v>954690</v>
      </c>
    </row>
    <row r="566" spans="1:4" x14ac:dyDescent="0.3">
      <c r="A566">
        <v>565</v>
      </c>
      <c r="B566" s="1">
        <v>44889</v>
      </c>
      <c r="C566" s="2">
        <v>16</v>
      </c>
      <c r="D566">
        <v>915152</v>
      </c>
    </row>
    <row r="567" spans="1:4" x14ac:dyDescent="0.3">
      <c r="A567">
        <v>566</v>
      </c>
      <c r="B567" s="1">
        <v>44876</v>
      </c>
      <c r="C567" s="2">
        <v>20</v>
      </c>
      <c r="D567">
        <v>766812</v>
      </c>
    </row>
    <row r="568" spans="1:4" x14ac:dyDescent="0.3">
      <c r="A568">
        <v>567</v>
      </c>
      <c r="B568" s="1">
        <v>44892</v>
      </c>
      <c r="C568" s="2">
        <v>19</v>
      </c>
      <c r="D568">
        <v>198909</v>
      </c>
    </row>
    <row r="569" spans="1:4" x14ac:dyDescent="0.3">
      <c r="A569">
        <v>568</v>
      </c>
      <c r="B569" s="1">
        <v>44874</v>
      </c>
      <c r="C569" s="2">
        <v>7</v>
      </c>
      <c r="D569">
        <v>921526</v>
      </c>
    </row>
    <row r="570" spans="1:4" x14ac:dyDescent="0.3">
      <c r="A570">
        <v>569</v>
      </c>
      <c r="B570" s="1">
        <v>44881</v>
      </c>
      <c r="C570" s="2">
        <v>33</v>
      </c>
      <c r="D570">
        <v>152424</v>
      </c>
    </row>
    <row r="571" spans="1:4" x14ac:dyDescent="0.3">
      <c r="A571">
        <v>570</v>
      </c>
      <c r="B571" s="1">
        <v>44869</v>
      </c>
      <c r="C571" s="2">
        <v>38</v>
      </c>
      <c r="D571">
        <v>72271</v>
      </c>
    </row>
    <row r="572" spans="1:4" x14ac:dyDescent="0.3">
      <c r="A572">
        <v>571</v>
      </c>
      <c r="B572" s="1">
        <v>44869</v>
      </c>
      <c r="C572" s="2">
        <v>2</v>
      </c>
      <c r="D572">
        <v>557097</v>
      </c>
    </row>
    <row r="573" spans="1:4" x14ac:dyDescent="0.3">
      <c r="A573">
        <v>572</v>
      </c>
      <c r="B573" s="1">
        <v>44895</v>
      </c>
      <c r="C573" s="2">
        <v>18</v>
      </c>
      <c r="D573">
        <v>682768</v>
      </c>
    </row>
    <row r="574" spans="1:4" x14ac:dyDescent="0.3">
      <c r="A574">
        <v>573</v>
      </c>
      <c r="B574" s="1">
        <v>44895</v>
      </c>
      <c r="C574" s="2">
        <v>8</v>
      </c>
      <c r="D574">
        <v>944336</v>
      </c>
    </row>
    <row r="575" spans="1:4" x14ac:dyDescent="0.3">
      <c r="A575">
        <v>574</v>
      </c>
      <c r="B575" s="1">
        <v>44886</v>
      </c>
      <c r="C575" s="2">
        <v>40</v>
      </c>
      <c r="D575">
        <v>770662</v>
      </c>
    </row>
    <row r="576" spans="1:4" x14ac:dyDescent="0.3">
      <c r="A576">
        <v>575</v>
      </c>
      <c r="B576" s="1">
        <v>44881</v>
      </c>
      <c r="C576" s="2">
        <v>28</v>
      </c>
      <c r="D576">
        <v>778186</v>
      </c>
    </row>
    <row r="577" spans="1:4" x14ac:dyDescent="0.3">
      <c r="A577">
        <v>576</v>
      </c>
      <c r="B577" s="1">
        <v>44890</v>
      </c>
      <c r="C577" s="2">
        <v>43</v>
      </c>
      <c r="D577">
        <v>184449</v>
      </c>
    </row>
    <row r="578" spans="1:4" x14ac:dyDescent="0.3">
      <c r="A578">
        <v>577</v>
      </c>
      <c r="B578" s="1">
        <v>44878</v>
      </c>
      <c r="C578" s="2">
        <v>45</v>
      </c>
      <c r="D578">
        <v>69519</v>
      </c>
    </row>
    <row r="579" spans="1:4" x14ac:dyDescent="0.3">
      <c r="A579">
        <v>578</v>
      </c>
      <c r="B579" s="1">
        <v>44875</v>
      </c>
      <c r="C579" s="2">
        <v>49</v>
      </c>
      <c r="D579">
        <v>528091</v>
      </c>
    </row>
    <row r="580" spans="1:4" x14ac:dyDescent="0.3">
      <c r="A580">
        <v>579</v>
      </c>
      <c r="B580" s="1">
        <v>44880</v>
      </c>
      <c r="C580" s="2">
        <v>30</v>
      </c>
      <c r="D580">
        <v>325634</v>
      </c>
    </row>
    <row r="581" spans="1:4" x14ac:dyDescent="0.3">
      <c r="A581">
        <v>580</v>
      </c>
      <c r="B581" s="1">
        <v>44886</v>
      </c>
      <c r="C581" s="2">
        <v>18</v>
      </c>
      <c r="D581">
        <v>170505</v>
      </c>
    </row>
    <row r="582" spans="1:4" x14ac:dyDescent="0.3">
      <c r="A582">
        <v>581</v>
      </c>
      <c r="B582" s="1">
        <v>44868</v>
      </c>
      <c r="C582" s="2">
        <v>23</v>
      </c>
      <c r="D582">
        <v>819583</v>
      </c>
    </row>
    <row r="583" spans="1:4" x14ac:dyDescent="0.3">
      <c r="A583">
        <v>582</v>
      </c>
      <c r="B583" s="1">
        <v>44887</v>
      </c>
      <c r="C583" s="2">
        <v>40</v>
      </c>
      <c r="D583">
        <v>707604</v>
      </c>
    </row>
    <row r="584" spans="1:4" x14ac:dyDescent="0.3">
      <c r="A584">
        <v>583</v>
      </c>
      <c r="B584" s="1">
        <v>44879</v>
      </c>
      <c r="C584" s="2">
        <v>12</v>
      </c>
      <c r="D584">
        <v>534062</v>
      </c>
    </row>
    <row r="585" spans="1:4" x14ac:dyDescent="0.3">
      <c r="A585">
        <v>584</v>
      </c>
      <c r="B585" s="1">
        <v>44887</v>
      </c>
      <c r="C585" s="2">
        <v>4</v>
      </c>
      <c r="D585">
        <v>627653</v>
      </c>
    </row>
    <row r="586" spans="1:4" x14ac:dyDescent="0.3">
      <c r="A586">
        <v>585</v>
      </c>
      <c r="B586" s="1">
        <v>44876</v>
      </c>
      <c r="C586" s="2">
        <v>17</v>
      </c>
      <c r="D586">
        <v>929009</v>
      </c>
    </row>
    <row r="587" spans="1:4" x14ac:dyDescent="0.3">
      <c r="A587">
        <v>586</v>
      </c>
      <c r="B587" s="1">
        <v>44870</v>
      </c>
      <c r="C587" s="2">
        <v>49</v>
      </c>
      <c r="D587">
        <v>61603</v>
      </c>
    </row>
    <row r="588" spans="1:4" x14ac:dyDescent="0.3">
      <c r="A588">
        <v>587</v>
      </c>
      <c r="B588" s="1">
        <v>44892</v>
      </c>
      <c r="C588" s="2">
        <v>19</v>
      </c>
      <c r="D588">
        <v>445852</v>
      </c>
    </row>
    <row r="589" spans="1:4" x14ac:dyDescent="0.3">
      <c r="A589">
        <v>588</v>
      </c>
      <c r="B589" s="1">
        <v>44882</v>
      </c>
      <c r="C589" s="2">
        <v>42</v>
      </c>
      <c r="D589">
        <v>488397</v>
      </c>
    </row>
    <row r="590" spans="1:4" x14ac:dyDescent="0.3">
      <c r="A590">
        <v>589</v>
      </c>
      <c r="B590" s="1">
        <v>44867</v>
      </c>
      <c r="C590" s="2">
        <v>18</v>
      </c>
      <c r="D590">
        <v>171906</v>
      </c>
    </row>
    <row r="591" spans="1:4" x14ac:dyDescent="0.3">
      <c r="A591">
        <v>590</v>
      </c>
      <c r="B591" s="1">
        <v>44895</v>
      </c>
      <c r="C591" s="2">
        <v>21</v>
      </c>
      <c r="D591">
        <v>988712</v>
      </c>
    </row>
    <row r="592" spans="1:4" x14ac:dyDescent="0.3">
      <c r="A592">
        <v>591</v>
      </c>
      <c r="B592" s="1">
        <v>44883</v>
      </c>
      <c r="C592" s="2">
        <v>46</v>
      </c>
      <c r="D592">
        <v>287421</v>
      </c>
    </row>
    <row r="593" spans="1:4" x14ac:dyDescent="0.3">
      <c r="A593">
        <v>592</v>
      </c>
      <c r="B593" s="1">
        <v>44889</v>
      </c>
      <c r="C593" s="2">
        <v>22</v>
      </c>
      <c r="D593">
        <v>631771</v>
      </c>
    </row>
    <row r="594" spans="1:4" x14ac:dyDescent="0.3">
      <c r="A594">
        <v>593</v>
      </c>
      <c r="B594" s="1">
        <v>44889</v>
      </c>
      <c r="C594" s="2">
        <v>50</v>
      </c>
      <c r="D594">
        <v>680918</v>
      </c>
    </row>
    <row r="595" spans="1:4" x14ac:dyDescent="0.3">
      <c r="A595">
        <v>594</v>
      </c>
      <c r="B595" s="1">
        <v>44869</v>
      </c>
      <c r="C595" s="2">
        <v>2</v>
      </c>
      <c r="D595">
        <v>294009</v>
      </c>
    </row>
    <row r="596" spans="1:4" x14ac:dyDescent="0.3">
      <c r="A596">
        <v>595</v>
      </c>
      <c r="B596" s="1">
        <v>44890</v>
      </c>
      <c r="C596" s="2">
        <v>15</v>
      </c>
      <c r="D596">
        <v>129493</v>
      </c>
    </row>
    <row r="597" spans="1:4" x14ac:dyDescent="0.3">
      <c r="A597">
        <v>596</v>
      </c>
      <c r="B597" s="1">
        <v>44873</v>
      </c>
      <c r="C597" s="2">
        <v>40</v>
      </c>
      <c r="D597">
        <v>696605</v>
      </c>
    </row>
    <row r="598" spans="1:4" x14ac:dyDescent="0.3">
      <c r="A598">
        <v>597</v>
      </c>
      <c r="B598" s="1">
        <v>44886</v>
      </c>
      <c r="C598" s="2">
        <v>26</v>
      </c>
      <c r="D598">
        <v>808194</v>
      </c>
    </row>
    <row r="599" spans="1:4" x14ac:dyDescent="0.3">
      <c r="A599">
        <v>598</v>
      </c>
      <c r="B599" s="1">
        <v>44889</v>
      </c>
      <c r="C599" s="2">
        <v>17</v>
      </c>
      <c r="D599">
        <v>800894</v>
      </c>
    </row>
    <row r="600" spans="1:4" x14ac:dyDescent="0.3">
      <c r="A600">
        <v>599</v>
      </c>
      <c r="B600" s="1">
        <v>44895</v>
      </c>
      <c r="C600" s="2">
        <v>44</v>
      </c>
      <c r="D600">
        <v>284117</v>
      </c>
    </row>
    <row r="601" spans="1:4" x14ac:dyDescent="0.3">
      <c r="A601">
        <v>600</v>
      </c>
      <c r="B601" s="1">
        <v>44872</v>
      </c>
      <c r="C601" s="2">
        <v>50</v>
      </c>
      <c r="D601">
        <v>411690</v>
      </c>
    </row>
    <row r="602" spans="1:4" x14ac:dyDescent="0.3">
      <c r="A602">
        <v>601</v>
      </c>
      <c r="B602" s="1">
        <v>44890</v>
      </c>
      <c r="C602" s="2">
        <v>29</v>
      </c>
      <c r="D602">
        <v>111964</v>
      </c>
    </row>
    <row r="603" spans="1:4" x14ac:dyDescent="0.3">
      <c r="A603">
        <v>602</v>
      </c>
      <c r="B603" s="1">
        <v>44878</v>
      </c>
      <c r="C603" s="2">
        <v>49</v>
      </c>
      <c r="D603">
        <v>694583</v>
      </c>
    </row>
    <row r="604" spans="1:4" x14ac:dyDescent="0.3">
      <c r="A604">
        <v>603</v>
      </c>
      <c r="B604" s="1">
        <v>44887</v>
      </c>
      <c r="C604" s="2">
        <v>39</v>
      </c>
      <c r="D604">
        <v>295024</v>
      </c>
    </row>
    <row r="605" spans="1:4" x14ac:dyDescent="0.3">
      <c r="A605">
        <v>604</v>
      </c>
      <c r="B605" s="1">
        <v>44885</v>
      </c>
      <c r="C605" s="2">
        <v>50</v>
      </c>
      <c r="D605">
        <v>916303</v>
      </c>
    </row>
    <row r="606" spans="1:4" x14ac:dyDescent="0.3">
      <c r="A606">
        <v>605</v>
      </c>
      <c r="B606" s="1">
        <v>44870</v>
      </c>
      <c r="C606" s="2">
        <v>13</v>
      </c>
      <c r="D606">
        <v>846630</v>
      </c>
    </row>
    <row r="607" spans="1:4" x14ac:dyDescent="0.3">
      <c r="A607">
        <v>606</v>
      </c>
      <c r="B607" s="1">
        <v>44888</v>
      </c>
      <c r="C607" s="2">
        <v>2</v>
      </c>
      <c r="D607">
        <v>193207</v>
      </c>
    </row>
    <row r="608" spans="1:4" x14ac:dyDescent="0.3">
      <c r="A608">
        <v>607</v>
      </c>
      <c r="B608" s="1">
        <v>44890</v>
      </c>
      <c r="C608" s="2">
        <v>47</v>
      </c>
      <c r="D608">
        <v>356366</v>
      </c>
    </row>
    <row r="609" spans="1:4" x14ac:dyDescent="0.3">
      <c r="A609">
        <v>608</v>
      </c>
      <c r="B609" s="1">
        <v>44877</v>
      </c>
      <c r="C609" s="2">
        <v>40</v>
      </c>
      <c r="D609">
        <v>759251</v>
      </c>
    </row>
    <row r="610" spans="1:4" x14ac:dyDescent="0.3">
      <c r="A610">
        <v>609</v>
      </c>
      <c r="B610" s="1">
        <v>44890</v>
      </c>
      <c r="C610" s="2">
        <v>43</v>
      </c>
      <c r="D610">
        <v>752424</v>
      </c>
    </row>
    <row r="611" spans="1:4" x14ac:dyDescent="0.3">
      <c r="A611">
        <v>610</v>
      </c>
      <c r="B611" s="1">
        <v>44879</v>
      </c>
      <c r="C611" s="2">
        <v>9</v>
      </c>
      <c r="D611">
        <v>86770</v>
      </c>
    </row>
    <row r="612" spans="1:4" x14ac:dyDescent="0.3">
      <c r="A612">
        <v>611</v>
      </c>
      <c r="B612" s="1">
        <v>44871</v>
      </c>
      <c r="C612" s="2">
        <v>5</v>
      </c>
      <c r="D612">
        <v>953184</v>
      </c>
    </row>
    <row r="613" spans="1:4" x14ac:dyDescent="0.3">
      <c r="A613">
        <v>612</v>
      </c>
      <c r="B613" s="1">
        <v>44878</v>
      </c>
      <c r="C613" s="2">
        <v>45</v>
      </c>
      <c r="D613">
        <v>856496</v>
      </c>
    </row>
    <row r="614" spans="1:4" x14ac:dyDescent="0.3">
      <c r="A614">
        <v>613</v>
      </c>
      <c r="B614" s="1">
        <v>44883</v>
      </c>
      <c r="C614" s="2">
        <v>3</v>
      </c>
      <c r="D614">
        <v>318879</v>
      </c>
    </row>
    <row r="615" spans="1:4" x14ac:dyDescent="0.3">
      <c r="A615">
        <v>614</v>
      </c>
      <c r="B615" s="1">
        <v>44884</v>
      </c>
      <c r="C615" s="2">
        <v>29</v>
      </c>
      <c r="D615">
        <v>924059</v>
      </c>
    </row>
    <row r="616" spans="1:4" x14ac:dyDescent="0.3">
      <c r="A616">
        <v>615</v>
      </c>
      <c r="B616" s="1">
        <v>44868</v>
      </c>
      <c r="C616" s="2">
        <v>2</v>
      </c>
      <c r="D616">
        <v>65285</v>
      </c>
    </row>
    <row r="617" spans="1:4" x14ac:dyDescent="0.3">
      <c r="A617">
        <v>616</v>
      </c>
      <c r="B617" s="1">
        <v>44880</v>
      </c>
      <c r="C617" s="2">
        <v>22</v>
      </c>
      <c r="D617">
        <v>261873</v>
      </c>
    </row>
    <row r="618" spans="1:4" x14ac:dyDescent="0.3">
      <c r="A618">
        <v>617</v>
      </c>
      <c r="B618" s="1">
        <v>44886</v>
      </c>
      <c r="C618" s="2">
        <v>28</v>
      </c>
      <c r="D618">
        <v>762566</v>
      </c>
    </row>
    <row r="619" spans="1:4" x14ac:dyDescent="0.3">
      <c r="A619">
        <v>618</v>
      </c>
      <c r="B619" s="1">
        <v>44894</v>
      </c>
      <c r="C619" s="2">
        <v>11</v>
      </c>
      <c r="D619">
        <v>292548</v>
      </c>
    </row>
    <row r="620" spans="1:4" x14ac:dyDescent="0.3">
      <c r="A620">
        <v>619</v>
      </c>
      <c r="B620" s="1">
        <v>44877</v>
      </c>
      <c r="C620" s="2">
        <v>6</v>
      </c>
      <c r="D620">
        <v>163102</v>
      </c>
    </row>
    <row r="621" spans="1:4" x14ac:dyDescent="0.3">
      <c r="A621">
        <v>620</v>
      </c>
      <c r="B621" s="1">
        <v>44880</v>
      </c>
      <c r="C621" s="2">
        <v>37</v>
      </c>
      <c r="D621">
        <v>910915</v>
      </c>
    </row>
    <row r="622" spans="1:4" x14ac:dyDescent="0.3">
      <c r="A622">
        <v>621</v>
      </c>
      <c r="B622" s="1">
        <v>44891</v>
      </c>
      <c r="C622" s="2">
        <v>24</v>
      </c>
      <c r="D622">
        <v>512757</v>
      </c>
    </row>
    <row r="623" spans="1:4" x14ac:dyDescent="0.3">
      <c r="A623">
        <v>622</v>
      </c>
      <c r="B623" s="1">
        <v>44868</v>
      </c>
      <c r="C623" s="2">
        <v>35</v>
      </c>
      <c r="D623">
        <v>766555</v>
      </c>
    </row>
    <row r="624" spans="1:4" x14ac:dyDescent="0.3">
      <c r="A624">
        <v>623</v>
      </c>
      <c r="B624" s="1">
        <v>44873</v>
      </c>
      <c r="C624" s="2">
        <v>20</v>
      </c>
      <c r="D624">
        <v>780924</v>
      </c>
    </row>
    <row r="625" spans="1:4" x14ac:dyDescent="0.3">
      <c r="A625">
        <v>624</v>
      </c>
      <c r="B625" s="1">
        <v>44866</v>
      </c>
      <c r="C625" s="2">
        <v>29</v>
      </c>
      <c r="D625">
        <v>117030</v>
      </c>
    </row>
    <row r="626" spans="1:4" x14ac:dyDescent="0.3">
      <c r="A626">
        <v>625</v>
      </c>
      <c r="B626" s="1">
        <v>44893</v>
      </c>
      <c r="C626" s="2">
        <v>25</v>
      </c>
      <c r="D626">
        <v>963078</v>
      </c>
    </row>
    <row r="627" spans="1:4" x14ac:dyDescent="0.3">
      <c r="A627">
        <v>626</v>
      </c>
      <c r="B627" s="1">
        <v>44871</v>
      </c>
      <c r="C627" s="2">
        <v>23</v>
      </c>
      <c r="D627">
        <v>147609</v>
      </c>
    </row>
    <row r="628" spans="1:4" x14ac:dyDescent="0.3">
      <c r="A628">
        <v>627</v>
      </c>
      <c r="B628" s="1">
        <v>44882</v>
      </c>
      <c r="C628" s="2">
        <v>12</v>
      </c>
      <c r="D628">
        <v>613040</v>
      </c>
    </row>
    <row r="629" spans="1:4" x14ac:dyDescent="0.3">
      <c r="A629">
        <v>628</v>
      </c>
      <c r="B629" s="1">
        <v>44872</v>
      </c>
      <c r="C629" s="2">
        <v>42</v>
      </c>
      <c r="D629">
        <v>954573</v>
      </c>
    </row>
    <row r="630" spans="1:4" x14ac:dyDescent="0.3">
      <c r="A630">
        <v>629</v>
      </c>
      <c r="B630" s="1">
        <v>44869</v>
      </c>
      <c r="C630" s="2">
        <v>35</v>
      </c>
      <c r="D630">
        <v>941889</v>
      </c>
    </row>
    <row r="631" spans="1:4" x14ac:dyDescent="0.3">
      <c r="A631">
        <v>630</v>
      </c>
      <c r="B631" s="1">
        <v>44874</v>
      </c>
      <c r="C631" s="2">
        <v>20</v>
      </c>
      <c r="D631">
        <v>925073</v>
      </c>
    </row>
    <row r="632" spans="1:4" x14ac:dyDescent="0.3">
      <c r="A632">
        <v>631</v>
      </c>
      <c r="B632" s="1">
        <v>44874</v>
      </c>
      <c r="C632" s="2">
        <v>27</v>
      </c>
      <c r="D632">
        <v>716997</v>
      </c>
    </row>
    <row r="633" spans="1:4" x14ac:dyDescent="0.3">
      <c r="A633">
        <v>632</v>
      </c>
      <c r="B633" s="1">
        <v>44883</v>
      </c>
      <c r="C633" s="2">
        <v>18</v>
      </c>
      <c r="D633">
        <v>649566</v>
      </c>
    </row>
    <row r="634" spans="1:4" x14ac:dyDescent="0.3">
      <c r="A634">
        <v>633</v>
      </c>
      <c r="B634" s="1">
        <v>44870</v>
      </c>
      <c r="C634" s="2">
        <v>28</v>
      </c>
      <c r="D634">
        <v>937216</v>
      </c>
    </row>
    <row r="635" spans="1:4" x14ac:dyDescent="0.3">
      <c r="A635">
        <v>634</v>
      </c>
      <c r="B635" s="1">
        <v>44869</v>
      </c>
      <c r="C635" s="2">
        <v>18</v>
      </c>
      <c r="D635">
        <v>151136</v>
      </c>
    </row>
    <row r="636" spans="1:4" x14ac:dyDescent="0.3">
      <c r="A636">
        <v>635</v>
      </c>
      <c r="B636" s="1">
        <v>44880</v>
      </c>
      <c r="C636" s="2">
        <v>7</v>
      </c>
      <c r="D636">
        <v>835283</v>
      </c>
    </row>
    <row r="637" spans="1:4" x14ac:dyDescent="0.3">
      <c r="A637">
        <v>636</v>
      </c>
      <c r="B637" s="1">
        <v>44878</v>
      </c>
      <c r="C637" s="2">
        <v>10</v>
      </c>
      <c r="D637">
        <v>319464</v>
      </c>
    </row>
    <row r="638" spans="1:4" x14ac:dyDescent="0.3">
      <c r="A638">
        <v>637</v>
      </c>
      <c r="B638" s="1">
        <v>44888</v>
      </c>
      <c r="C638" s="2">
        <v>50</v>
      </c>
      <c r="D638">
        <v>114504</v>
      </c>
    </row>
    <row r="639" spans="1:4" x14ac:dyDescent="0.3">
      <c r="A639">
        <v>638</v>
      </c>
      <c r="B639" s="1">
        <v>44895</v>
      </c>
      <c r="C639" s="2">
        <v>32</v>
      </c>
      <c r="D639">
        <v>162848</v>
      </c>
    </row>
    <row r="640" spans="1:4" x14ac:dyDescent="0.3">
      <c r="A640">
        <v>639</v>
      </c>
      <c r="B640" s="1">
        <v>44866</v>
      </c>
      <c r="C640" s="2">
        <v>35</v>
      </c>
      <c r="D640">
        <v>931891</v>
      </c>
    </row>
    <row r="641" spans="1:4" x14ac:dyDescent="0.3">
      <c r="A641">
        <v>640</v>
      </c>
      <c r="B641" s="1">
        <v>44871</v>
      </c>
      <c r="C641" s="2">
        <v>50</v>
      </c>
      <c r="D641">
        <v>777480</v>
      </c>
    </row>
    <row r="642" spans="1:4" x14ac:dyDescent="0.3">
      <c r="A642">
        <v>641</v>
      </c>
      <c r="B642" s="1">
        <v>44889</v>
      </c>
      <c r="C642" s="2">
        <v>40</v>
      </c>
      <c r="D642">
        <v>952129</v>
      </c>
    </row>
    <row r="643" spans="1:4" x14ac:dyDescent="0.3">
      <c r="A643">
        <v>642</v>
      </c>
      <c r="B643" s="1">
        <v>44877</v>
      </c>
      <c r="C643" s="2">
        <v>29</v>
      </c>
      <c r="D643">
        <v>528859</v>
      </c>
    </row>
    <row r="644" spans="1:4" x14ac:dyDescent="0.3">
      <c r="A644">
        <v>643</v>
      </c>
      <c r="B644" s="1">
        <v>44869</v>
      </c>
      <c r="C644" s="2">
        <v>13</v>
      </c>
      <c r="D644">
        <v>361573</v>
      </c>
    </row>
    <row r="645" spans="1:4" x14ac:dyDescent="0.3">
      <c r="A645">
        <v>644</v>
      </c>
      <c r="B645" s="1">
        <v>44885</v>
      </c>
      <c r="C645" s="2">
        <v>10</v>
      </c>
      <c r="D645">
        <v>597178</v>
      </c>
    </row>
    <row r="646" spans="1:4" x14ac:dyDescent="0.3">
      <c r="A646">
        <v>645</v>
      </c>
      <c r="B646" s="1">
        <v>44885</v>
      </c>
      <c r="C646" s="2">
        <v>16</v>
      </c>
      <c r="D646">
        <v>372194</v>
      </c>
    </row>
    <row r="647" spans="1:4" x14ac:dyDescent="0.3">
      <c r="A647">
        <v>646</v>
      </c>
      <c r="B647" s="1">
        <v>44878</v>
      </c>
      <c r="C647" s="2">
        <v>9</v>
      </c>
      <c r="D647">
        <v>645757</v>
      </c>
    </row>
    <row r="648" spans="1:4" x14ac:dyDescent="0.3">
      <c r="A648">
        <v>647</v>
      </c>
      <c r="B648" s="1">
        <v>44882</v>
      </c>
      <c r="C648" s="2">
        <v>7</v>
      </c>
      <c r="D648">
        <v>90755</v>
      </c>
    </row>
    <row r="649" spans="1:4" x14ac:dyDescent="0.3">
      <c r="A649">
        <v>648</v>
      </c>
      <c r="B649" s="1">
        <v>44886</v>
      </c>
      <c r="C649" s="2">
        <v>26</v>
      </c>
      <c r="D649">
        <v>630281</v>
      </c>
    </row>
    <row r="650" spans="1:4" x14ac:dyDescent="0.3">
      <c r="A650">
        <v>649</v>
      </c>
      <c r="B650" s="1">
        <v>44882</v>
      </c>
      <c r="C650" s="2">
        <v>13</v>
      </c>
      <c r="D650">
        <v>939112</v>
      </c>
    </row>
    <row r="651" spans="1:4" x14ac:dyDescent="0.3">
      <c r="A651">
        <v>650</v>
      </c>
      <c r="B651" s="1">
        <v>44895</v>
      </c>
      <c r="C651" s="2">
        <v>30</v>
      </c>
      <c r="D651">
        <v>580926</v>
      </c>
    </row>
    <row r="652" spans="1:4" x14ac:dyDescent="0.3">
      <c r="A652">
        <v>651</v>
      </c>
      <c r="B652" s="1">
        <v>44890</v>
      </c>
      <c r="C652" s="2">
        <v>21</v>
      </c>
      <c r="D652">
        <v>701901</v>
      </c>
    </row>
    <row r="653" spans="1:4" x14ac:dyDescent="0.3">
      <c r="A653">
        <v>652</v>
      </c>
      <c r="B653" s="1">
        <v>44891</v>
      </c>
      <c r="C653" s="2">
        <v>26</v>
      </c>
      <c r="D653">
        <v>737546</v>
      </c>
    </row>
    <row r="654" spans="1:4" x14ac:dyDescent="0.3">
      <c r="A654">
        <v>653</v>
      </c>
      <c r="B654" s="1">
        <v>44873</v>
      </c>
      <c r="C654" s="2">
        <v>33</v>
      </c>
      <c r="D654">
        <v>825751</v>
      </c>
    </row>
    <row r="655" spans="1:4" x14ac:dyDescent="0.3">
      <c r="A655">
        <v>654</v>
      </c>
      <c r="B655" s="1">
        <v>44892</v>
      </c>
      <c r="C655" s="2">
        <v>7</v>
      </c>
      <c r="D655">
        <v>906400</v>
      </c>
    </row>
    <row r="656" spans="1:4" x14ac:dyDescent="0.3">
      <c r="A656">
        <v>655</v>
      </c>
      <c r="B656" s="1">
        <v>44875</v>
      </c>
      <c r="C656" s="2">
        <v>5</v>
      </c>
      <c r="D656">
        <v>227854</v>
      </c>
    </row>
    <row r="657" spans="1:4" x14ac:dyDescent="0.3">
      <c r="A657">
        <v>656</v>
      </c>
      <c r="B657" s="1">
        <v>44878</v>
      </c>
      <c r="C657" s="2">
        <v>35</v>
      </c>
      <c r="D657">
        <v>894396</v>
      </c>
    </row>
    <row r="658" spans="1:4" x14ac:dyDescent="0.3">
      <c r="A658">
        <v>657</v>
      </c>
      <c r="B658" s="1">
        <v>44868</v>
      </c>
      <c r="C658" s="2">
        <v>6</v>
      </c>
      <c r="D658">
        <v>109620</v>
      </c>
    </row>
    <row r="659" spans="1:4" x14ac:dyDescent="0.3">
      <c r="A659">
        <v>658</v>
      </c>
      <c r="B659" s="1">
        <v>44877</v>
      </c>
      <c r="C659" s="2">
        <v>27</v>
      </c>
      <c r="D659">
        <v>563161</v>
      </c>
    </row>
    <row r="660" spans="1:4" x14ac:dyDescent="0.3">
      <c r="A660">
        <v>659</v>
      </c>
      <c r="B660" s="1">
        <v>44879</v>
      </c>
      <c r="C660" s="2">
        <v>44</v>
      </c>
      <c r="D660">
        <v>972516</v>
      </c>
    </row>
    <row r="661" spans="1:4" x14ac:dyDescent="0.3">
      <c r="A661">
        <v>660</v>
      </c>
      <c r="B661" s="1">
        <v>44887</v>
      </c>
      <c r="C661" s="2">
        <v>15</v>
      </c>
      <c r="D661">
        <v>857377</v>
      </c>
    </row>
    <row r="662" spans="1:4" x14ac:dyDescent="0.3">
      <c r="A662">
        <v>661</v>
      </c>
      <c r="B662" s="1">
        <v>44890</v>
      </c>
      <c r="C662" s="2">
        <v>12</v>
      </c>
      <c r="D662">
        <v>663554</v>
      </c>
    </row>
    <row r="663" spans="1:4" x14ac:dyDescent="0.3">
      <c r="A663">
        <v>662</v>
      </c>
      <c r="B663" s="1">
        <v>44879</v>
      </c>
      <c r="C663" s="2">
        <v>44</v>
      </c>
      <c r="D663">
        <v>947300</v>
      </c>
    </row>
    <row r="664" spans="1:4" x14ac:dyDescent="0.3">
      <c r="A664">
        <v>663</v>
      </c>
      <c r="B664" s="1">
        <v>44889</v>
      </c>
      <c r="C664" s="2">
        <v>47</v>
      </c>
      <c r="D664">
        <v>220755</v>
      </c>
    </row>
    <row r="665" spans="1:4" x14ac:dyDescent="0.3">
      <c r="A665">
        <v>664</v>
      </c>
      <c r="B665" s="1">
        <v>44889</v>
      </c>
      <c r="C665" s="2">
        <v>38</v>
      </c>
      <c r="D665">
        <v>710655</v>
      </c>
    </row>
    <row r="666" spans="1:4" x14ac:dyDescent="0.3">
      <c r="A666">
        <v>665</v>
      </c>
      <c r="B666" s="1">
        <v>44885</v>
      </c>
      <c r="C666" s="2">
        <v>28</v>
      </c>
      <c r="D666">
        <v>738358</v>
      </c>
    </row>
    <row r="667" spans="1:4" x14ac:dyDescent="0.3">
      <c r="A667">
        <v>666</v>
      </c>
      <c r="B667" s="1">
        <v>44871</v>
      </c>
      <c r="C667" s="2">
        <v>17</v>
      </c>
      <c r="D667">
        <v>663283</v>
      </c>
    </row>
    <row r="668" spans="1:4" x14ac:dyDescent="0.3">
      <c r="A668">
        <v>667</v>
      </c>
      <c r="B668" s="1">
        <v>44885</v>
      </c>
      <c r="C668" s="2">
        <v>21</v>
      </c>
      <c r="D668">
        <v>692668</v>
      </c>
    </row>
    <row r="669" spans="1:4" x14ac:dyDescent="0.3">
      <c r="A669">
        <v>668</v>
      </c>
      <c r="B669" s="1">
        <v>44867</v>
      </c>
      <c r="C669" s="2">
        <v>4</v>
      </c>
      <c r="D669">
        <v>179830</v>
      </c>
    </row>
    <row r="670" spans="1:4" x14ac:dyDescent="0.3">
      <c r="A670">
        <v>669</v>
      </c>
      <c r="B670" s="1">
        <v>44888</v>
      </c>
      <c r="C670" s="2">
        <v>21</v>
      </c>
      <c r="D670">
        <v>69718</v>
      </c>
    </row>
    <row r="671" spans="1:4" x14ac:dyDescent="0.3">
      <c r="A671">
        <v>670</v>
      </c>
      <c r="B671" s="1">
        <v>44885</v>
      </c>
      <c r="C671" s="2">
        <v>17</v>
      </c>
      <c r="D671">
        <v>223817</v>
      </c>
    </row>
    <row r="672" spans="1:4" x14ac:dyDescent="0.3">
      <c r="A672">
        <v>671</v>
      </c>
      <c r="B672" s="1">
        <v>44874</v>
      </c>
      <c r="C672" s="2">
        <v>7</v>
      </c>
      <c r="D672">
        <v>882699</v>
      </c>
    </row>
    <row r="673" spans="1:4" x14ac:dyDescent="0.3">
      <c r="A673">
        <v>672</v>
      </c>
      <c r="B673" s="1">
        <v>44895</v>
      </c>
      <c r="C673" s="2">
        <v>22</v>
      </c>
      <c r="D673">
        <v>291339</v>
      </c>
    </row>
    <row r="674" spans="1:4" x14ac:dyDescent="0.3">
      <c r="A674">
        <v>673</v>
      </c>
      <c r="B674" s="1">
        <v>44871</v>
      </c>
      <c r="C674" s="2">
        <v>32</v>
      </c>
      <c r="D674">
        <v>73932</v>
      </c>
    </row>
    <row r="675" spans="1:4" x14ac:dyDescent="0.3">
      <c r="A675">
        <v>674</v>
      </c>
      <c r="B675" s="1">
        <v>44866</v>
      </c>
      <c r="C675" s="2">
        <v>39</v>
      </c>
      <c r="D675">
        <v>53062</v>
      </c>
    </row>
    <row r="676" spans="1:4" x14ac:dyDescent="0.3">
      <c r="A676">
        <v>675</v>
      </c>
      <c r="B676" s="1">
        <v>44883</v>
      </c>
      <c r="C676" s="2">
        <v>38</v>
      </c>
      <c r="D676">
        <v>983906</v>
      </c>
    </row>
    <row r="677" spans="1:4" x14ac:dyDescent="0.3">
      <c r="A677">
        <v>676</v>
      </c>
      <c r="B677" s="1">
        <v>44876</v>
      </c>
      <c r="C677" s="2">
        <v>33</v>
      </c>
      <c r="D677">
        <v>780617</v>
      </c>
    </row>
    <row r="678" spans="1:4" x14ac:dyDescent="0.3">
      <c r="A678">
        <v>677</v>
      </c>
      <c r="B678" s="1">
        <v>44890</v>
      </c>
      <c r="C678" s="2">
        <v>50</v>
      </c>
      <c r="D678">
        <v>54909</v>
      </c>
    </row>
    <row r="679" spans="1:4" x14ac:dyDescent="0.3">
      <c r="A679">
        <v>678</v>
      </c>
      <c r="B679" s="1">
        <v>44871</v>
      </c>
      <c r="C679" s="2">
        <v>28</v>
      </c>
      <c r="D679">
        <v>782147</v>
      </c>
    </row>
    <row r="680" spans="1:4" x14ac:dyDescent="0.3">
      <c r="A680">
        <v>679</v>
      </c>
      <c r="B680" s="1">
        <v>44870</v>
      </c>
      <c r="C680" s="2">
        <v>26</v>
      </c>
      <c r="D680">
        <v>656705</v>
      </c>
    </row>
    <row r="681" spans="1:4" x14ac:dyDescent="0.3">
      <c r="A681">
        <v>680</v>
      </c>
      <c r="B681" s="1">
        <v>44894</v>
      </c>
      <c r="C681" s="2">
        <v>47</v>
      </c>
      <c r="D681">
        <v>220506</v>
      </c>
    </row>
    <row r="682" spans="1:4" x14ac:dyDescent="0.3">
      <c r="A682">
        <v>681</v>
      </c>
      <c r="B682" s="1">
        <v>44895</v>
      </c>
      <c r="C682" s="2">
        <v>3</v>
      </c>
      <c r="D682">
        <v>797645</v>
      </c>
    </row>
    <row r="683" spans="1:4" x14ac:dyDescent="0.3">
      <c r="A683">
        <v>682</v>
      </c>
      <c r="B683" s="1">
        <v>44872</v>
      </c>
      <c r="C683" s="2">
        <v>11</v>
      </c>
      <c r="D683">
        <v>678026</v>
      </c>
    </row>
    <row r="684" spans="1:4" x14ac:dyDescent="0.3">
      <c r="A684">
        <v>683</v>
      </c>
      <c r="B684" s="1">
        <v>44887</v>
      </c>
      <c r="C684" s="2">
        <v>8</v>
      </c>
      <c r="D684">
        <v>862087</v>
      </c>
    </row>
    <row r="685" spans="1:4" x14ac:dyDescent="0.3">
      <c r="A685">
        <v>684</v>
      </c>
      <c r="B685" s="1">
        <v>44866</v>
      </c>
      <c r="C685" s="2">
        <v>32</v>
      </c>
      <c r="D685">
        <v>854028</v>
      </c>
    </row>
    <row r="686" spans="1:4" x14ac:dyDescent="0.3">
      <c r="A686">
        <v>685</v>
      </c>
      <c r="B686" s="1">
        <v>44888</v>
      </c>
      <c r="C686" s="2">
        <v>34</v>
      </c>
      <c r="D686">
        <v>754292</v>
      </c>
    </row>
    <row r="687" spans="1:4" x14ac:dyDescent="0.3">
      <c r="A687">
        <v>686</v>
      </c>
      <c r="B687" s="1">
        <v>44880</v>
      </c>
      <c r="C687" s="2">
        <v>36</v>
      </c>
      <c r="D687">
        <v>124223</v>
      </c>
    </row>
    <row r="688" spans="1:4" x14ac:dyDescent="0.3">
      <c r="A688">
        <v>687</v>
      </c>
      <c r="B688" s="1">
        <v>44882</v>
      </c>
      <c r="C688" s="2">
        <v>27</v>
      </c>
      <c r="D688">
        <v>982508</v>
      </c>
    </row>
    <row r="689" spans="1:4" x14ac:dyDescent="0.3">
      <c r="A689">
        <v>688</v>
      </c>
      <c r="B689" s="1">
        <v>44873</v>
      </c>
      <c r="C689" s="2">
        <v>10</v>
      </c>
      <c r="D689">
        <v>745818</v>
      </c>
    </row>
    <row r="690" spans="1:4" x14ac:dyDescent="0.3">
      <c r="A690">
        <v>689</v>
      </c>
      <c r="B690" s="1">
        <v>44872</v>
      </c>
      <c r="C690" s="2">
        <v>15</v>
      </c>
      <c r="D690">
        <v>554618</v>
      </c>
    </row>
    <row r="691" spans="1:4" x14ac:dyDescent="0.3">
      <c r="A691">
        <v>690</v>
      </c>
      <c r="B691" s="1">
        <v>44880</v>
      </c>
      <c r="C691" s="2">
        <v>37</v>
      </c>
      <c r="D691">
        <v>926277</v>
      </c>
    </row>
    <row r="692" spans="1:4" x14ac:dyDescent="0.3">
      <c r="A692">
        <v>691</v>
      </c>
      <c r="B692" s="1">
        <v>44869</v>
      </c>
      <c r="C692" s="2">
        <v>29</v>
      </c>
      <c r="D692">
        <v>146789</v>
      </c>
    </row>
    <row r="693" spans="1:4" x14ac:dyDescent="0.3">
      <c r="A693">
        <v>692</v>
      </c>
      <c r="B693" s="1">
        <v>44887</v>
      </c>
      <c r="C693" s="2">
        <v>50</v>
      </c>
      <c r="D693">
        <v>826334</v>
      </c>
    </row>
    <row r="694" spans="1:4" x14ac:dyDescent="0.3">
      <c r="A694">
        <v>693</v>
      </c>
      <c r="B694" s="1">
        <v>44877</v>
      </c>
      <c r="C694" s="2">
        <v>37</v>
      </c>
      <c r="D694">
        <v>367973</v>
      </c>
    </row>
    <row r="695" spans="1:4" x14ac:dyDescent="0.3">
      <c r="A695">
        <v>694</v>
      </c>
      <c r="B695" s="1">
        <v>44891</v>
      </c>
      <c r="C695" s="2">
        <v>44</v>
      </c>
      <c r="D695">
        <v>121309</v>
      </c>
    </row>
    <row r="696" spans="1:4" x14ac:dyDescent="0.3">
      <c r="A696">
        <v>695</v>
      </c>
      <c r="B696" s="1">
        <v>44894</v>
      </c>
      <c r="C696" s="2">
        <v>27</v>
      </c>
      <c r="D696">
        <v>608603</v>
      </c>
    </row>
    <row r="697" spans="1:4" x14ac:dyDescent="0.3">
      <c r="A697">
        <v>696</v>
      </c>
      <c r="B697" s="1">
        <v>44872</v>
      </c>
      <c r="C697" s="2">
        <v>38</v>
      </c>
      <c r="D697">
        <v>456265</v>
      </c>
    </row>
    <row r="698" spans="1:4" x14ac:dyDescent="0.3">
      <c r="A698">
        <v>697</v>
      </c>
      <c r="B698" s="1">
        <v>44876</v>
      </c>
      <c r="C698" s="2">
        <v>11</v>
      </c>
      <c r="D698">
        <v>489599</v>
      </c>
    </row>
    <row r="699" spans="1:4" x14ac:dyDescent="0.3">
      <c r="A699">
        <v>698</v>
      </c>
      <c r="B699" s="1">
        <v>44890</v>
      </c>
      <c r="C699" s="2">
        <v>30</v>
      </c>
      <c r="D699">
        <v>614698</v>
      </c>
    </row>
    <row r="700" spans="1:4" x14ac:dyDescent="0.3">
      <c r="A700">
        <v>699</v>
      </c>
      <c r="B700" s="1">
        <v>44891</v>
      </c>
      <c r="C700" s="2">
        <v>15</v>
      </c>
      <c r="D700">
        <v>200379</v>
      </c>
    </row>
    <row r="701" spans="1:4" x14ac:dyDescent="0.3">
      <c r="A701">
        <v>700</v>
      </c>
      <c r="B701" s="1">
        <v>44866</v>
      </c>
      <c r="C701" s="2">
        <v>18</v>
      </c>
      <c r="D701">
        <v>936727</v>
      </c>
    </row>
    <row r="702" spans="1:4" x14ac:dyDescent="0.3">
      <c r="A702">
        <v>701</v>
      </c>
      <c r="B702" s="1">
        <v>44893</v>
      </c>
      <c r="C702" s="2">
        <v>32</v>
      </c>
      <c r="D702">
        <v>930364</v>
      </c>
    </row>
    <row r="703" spans="1:4" x14ac:dyDescent="0.3">
      <c r="A703">
        <v>702</v>
      </c>
      <c r="B703" s="1">
        <v>44871</v>
      </c>
      <c r="C703" s="2">
        <v>48</v>
      </c>
      <c r="D703">
        <v>74087</v>
      </c>
    </row>
    <row r="704" spans="1:4" x14ac:dyDescent="0.3">
      <c r="A704">
        <v>703</v>
      </c>
      <c r="B704" s="1">
        <v>44872</v>
      </c>
      <c r="C704" s="2">
        <v>50</v>
      </c>
      <c r="D704">
        <v>469168</v>
      </c>
    </row>
    <row r="705" spans="1:4" x14ac:dyDescent="0.3">
      <c r="A705">
        <v>704</v>
      </c>
      <c r="B705" s="1">
        <v>44890</v>
      </c>
      <c r="C705" s="2">
        <v>31</v>
      </c>
      <c r="D705">
        <v>525055</v>
      </c>
    </row>
    <row r="706" spans="1:4" x14ac:dyDescent="0.3">
      <c r="A706">
        <v>705</v>
      </c>
      <c r="B706" s="1">
        <v>44866</v>
      </c>
      <c r="C706" s="2">
        <v>12</v>
      </c>
      <c r="D706">
        <v>638286</v>
      </c>
    </row>
    <row r="707" spans="1:4" x14ac:dyDescent="0.3">
      <c r="A707">
        <v>706</v>
      </c>
      <c r="B707" s="1">
        <v>44879</v>
      </c>
      <c r="C707" s="2">
        <v>47</v>
      </c>
      <c r="D707">
        <v>916144</v>
      </c>
    </row>
    <row r="708" spans="1:4" x14ac:dyDescent="0.3">
      <c r="A708">
        <v>707</v>
      </c>
      <c r="B708" s="1">
        <v>44869</v>
      </c>
      <c r="C708" s="2">
        <v>29</v>
      </c>
      <c r="D708">
        <v>245155</v>
      </c>
    </row>
    <row r="709" spans="1:4" x14ac:dyDescent="0.3">
      <c r="A709">
        <v>708</v>
      </c>
      <c r="B709" s="1">
        <v>44880</v>
      </c>
      <c r="C709" s="2">
        <v>9</v>
      </c>
      <c r="D709">
        <v>176815</v>
      </c>
    </row>
    <row r="710" spans="1:4" x14ac:dyDescent="0.3">
      <c r="A710">
        <v>709</v>
      </c>
      <c r="B710" s="1">
        <v>44891</v>
      </c>
      <c r="C710" s="2">
        <v>6</v>
      </c>
      <c r="D710">
        <v>658397</v>
      </c>
    </row>
    <row r="711" spans="1:4" x14ac:dyDescent="0.3">
      <c r="A711">
        <v>710</v>
      </c>
      <c r="B711" s="1">
        <v>44881</v>
      </c>
      <c r="C711" s="2">
        <v>25</v>
      </c>
      <c r="D711">
        <v>95683</v>
      </c>
    </row>
    <row r="712" spans="1:4" x14ac:dyDescent="0.3">
      <c r="A712">
        <v>711</v>
      </c>
      <c r="B712" s="1">
        <v>44885</v>
      </c>
      <c r="C712" s="2">
        <v>33</v>
      </c>
      <c r="D712">
        <v>241271</v>
      </c>
    </row>
    <row r="713" spans="1:4" x14ac:dyDescent="0.3">
      <c r="A713">
        <v>712</v>
      </c>
      <c r="B713" s="1">
        <v>44876</v>
      </c>
      <c r="C713" s="2">
        <v>38</v>
      </c>
      <c r="D713">
        <v>582323</v>
      </c>
    </row>
    <row r="714" spans="1:4" x14ac:dyDescent="0.3">
      <c r="A714">
        <v>713</v>
      </c>
      <c r="B714" s="1">
        <v>44872</v>
      </c>
      <c r="C714" s="2">
        <v>38</v>
      </c>
      <c r="D714">
        <v>161423</v>
      </c>
    </row>
    <row r="715" spans="1:4" x14ac:dyDescent="0.3">
      <c r="A715">
        <v>714</v>
      </c>
      <c r="B715" s="1">
        <v>44892</v>
      </c>
      <c r="C715" s="2">
        <v>33</v>
      </c>
      <c r="D715">
        <v>311934</v>
      </c>
    </row>
    <row r="716" spans="1:4" x14ac:dyDescent="0.3">
      <c r="A716">
        <v>715</v>
      </c>
      <c r="B716" s="1">
        <v>44866</v>
      </c>
      <c r="C716" s="2">
        <v>13</v>
      </c>
      <c r="D716">
        <v>195680</v>
      </c>
    </row>
    <row r="717" spans="1:4" x14ac:dyDescent="0.3">
      <c r="A717">
        <v>716</v>
      </c>
      <c r="B717" s="1">
        <v>44882</v>
      </c>
      <c r="C717" s="2">
        <v>50</v>
      </c>
      <c r="D717">
        <v>306117</v>
      </c>
    </row>
    <row r="718" spans="1:4" x14ac:dyDescent="0.3">
      <c r="A718">
        <v>717</v>
      </c>
      <c r="B718" s="1">
        <v>44885</v>
      </c>
      <c r="C718" s="2">
        <v>22</v>
      </c>
      <c r="D718">
        <v>729860</v>
      </c>
    </row>
    <row r="719" spans="1:4" x14ac:dyDescent="0.3">
      <c r="A719">
        <v>718</v>
      </c>
      <c r="B719" s="1">
        <v>44893</v>
      </c>
      <c r="C719" s="2">
        <v>16</v>
      </c>
      <c r="D719">
        <v>786282</v>
      </c>
    </row>
    <row r="720" spans="1:4" x14ac:dyDescent="0.3">
      <c r="A720">
        <v>719</v>
      </c>
      <c r="B720" s="1">
        <v>44894</v>
      </c>
      <c r="C720" s="2">
        <v>35</v>
      </c>
      <c r="D720">
        <v>527675</v>
      </c>
    </row>
    <row r="721" spans="1:4" x14ac:dyDescent="0.3">
      <c r="A721">
        <v>720</v>
      </c>
      <c r="B721" s="1">
        <v>44881</v>
      </c>
      <c r="C721" s="2">
        <v>42</v>
      </c>
      <c r="D721">
        <v>314149</v>
      </c>
    </row>
    <row r="722" spans="1:4" x14ac:dyDescent="0.3">
      <c r="A722">
        <v>721</v>
      </c>
      <c r="B722" s="1">
        <v>44878</v>
      </c>
      <c r="C722" s="2">
        <v>13</v>
      </c>
      <c r="D722">
        <v>736476</v>
      </c>
    </row>
    <row r="723" spans="1:4" x14ac:dyDescent="0.3">
      <c r="A723">
        <v>722</v>
      </c>
      <c r="B723" s="1">
        <v>44888</v>
      </c>
      <c r="C723" s="2">
        <v>19</v>
      </c>
      <c r="D723">
        <v>560259</v>
      </c>
    </row>
    <row r="724" spans="1:4" x14ac:dyDescent="0.3">
      <c r="A724">
        <v>723</v>
      </c>
      <c r="B724" s="1">
        <v>44882</v>
      </c>
      <c r="C724" s="2">
        <v>6</v>
      </c>
      <c r="D724">
        <v>495793</v>
      </c>
    </row>
    <row r="725" spans="1:4" x14ac:dyDescent="0.3">
      <c r="A725">
        <v>724</v>
      </c>
      <c r="B725" s="1">
        <v>44886</v>
      </c>
      <c r="C725" s="2">
        <v>3</v>
      </c>
      <c r="D725">
        <v>292692</v>
      </c>
    </row>
    <row r="726" spans="1:4" x14ac:dyDescent="0.3">
      <c r="A726">
        <v>725</v>
      </c>
      <c r="B726" s="1">
        <v>44885</v>
      </c>
      <c r="C726" s="2">
        <v>49</v>
      </c>
      <c r="D726">
        <v>962706</v>
      </c>
    </row>
    <row r="727" spans="1:4" x14ac:dyDescent="0.3">
      <c r="A727">
        <v>726</v>
      </c>
      <c r="B727" s="1">
        <v>44872</v>
      </c>
      <c r="C727" s="2">
        <v>20</v>
      </c>
      <c r="D727">
        <v>460346</v>
      </c>
    </row>
    <row r="728" spans="1:4" x14ac:dyDescent="0.3">
      <c r="A728">
        <v>727</v>
      </c>
      <c r="B728" s="1">
        <v>44892</v>
      </c>
      <c r="C728" s="2">
        <v>41</v>
      </c>
      <c r="D728">
        <v>616911</v>
      </c>
    </row>
    <row r="729" spans="1:4" x14ac:dyDescent="0.3">
      <c r="A729">
        <v>728</v>
      </c>
      <c r="B729" s="1">
        <v>44872</v>
      </c>
      <c r="C729" s="2">
        <v>1</v>
      </c>
      <c r="D729">
        <v>469297</v>
      </c>
    </row>
    <row r="730" spans="1:4" x14ac:dyDescent="0.3">
      <c r="A730">
        <v>729</v>
      </c>
      <c r="B730" s="1">
        <v>44886</v>
      </c>
      <c r="C730" s="2">
        <v>11</v>
      </c>
      <c r="D730">
        <v>423344</v>
      </c>
    </row>
    <row r="731" spans="1:4" x14ac:dyDescent="0.3">
      <c r="A731">
        <v>730</v>
      </c>
      <c r="B731" s="1">
        <v>44883</v>
      </c>
      <c r="C731" s="2">
        <v>4</v>
      </c>
      <c r="D731">
        <v>943036</v>
      </c>
    </row>
    <row r="732" spans="1:4" x14ac:dyDescent="0.3">
      <c r="A732">
        <v>731</v>
      </c>
      <c r="B732" s="1">
        <v>44878</v>
      </c>
      <c r="C732" s="2">
        <v>33</v>
      </c>
      <c r="D732">
        <v>848761</v>
      </c>
    </row>
    <row r="733" spans="1:4" x14ac:dyDescent="0.3">
      <c r="A733">
        <v>732</v>
      </c>
      <c r="B733" s="1">
        <v>44876</v>
      </c>
      <c r="C733" s="2">
        <v>21</v>
      </c>
      <c r="D733">
        <v>549654</v>
      </c>
    </row>
    <row r="734" spans="1:4" x14ac:dyDescent="0.3">
      <c r="A734">
        <v>733</v>
      </c>
      <c r="B734" s="1">
        <v>44884</v>
      </c>
      <c r="C734" s="2">
        <v>5</v>
      </c>
      <c r="D734">
        <v>663981</v>
      </c>
    </row>
    <row r="735" spans="1:4" x14ac:dyDescent="0.3">
      <c r="A735">
        <v>734</v>
      </c>
      <c r="B735" s="1">
        <v>44878</v>
      </c>
      <c r="C735" s="2">
        <v>5</v>
      </c>
      <c r="D735">
        <v>406359</v>
      </c>
    </row>
    <row r="736" spans="1:4" x14ac:dyDescent="0.3">
      <c r="A736">
        <v>735</v>
      </c>
      <c r="B736" s="1">
        <v>44873</v>
      </c>
      <c r="C736" s="2">
        <v>7</v>
      </c>
      <c r="D736">
        <v>287781</v>
      </c>
    </row>
    <row r="737" spans="1:4" x14ac:dyDescent="0.3">
      <c r="A737">
        <v>736</v>
      </c>
      <c r="B737" s="1">
        <v>44880</v>
      </c>
      <c r="C737" s="2">
        <v>36</v>
      </c>
      <c r="D737">
        <v>142999</v>
      </c>
    </row>
    <row r="738" spans="1:4" x14ac:dyDescent="0.3">
      <c r="A738">
        <v>737</v>
      </c>
      <c r="B738" s="1">
        <v>44872</v>
      </c>
      <c r="C738" s="2">
        <v>32</v>
      </c>
      <c r="D738">
        <v>348570</v>
      </c>
    </row>
    <row r="739" spans="1:4" x14ac:dyDescent="0.3">
      <c r="A739">
        <v>738</v>
      </c>
      <c r="B739" s="1">
        <v>44885</v>
      </c>
      <c r="C739" s="2">
        <v>30</v>
      </c>
      <c r="D739">
        <v>734416</v>
      </c>
    </row>
    <row r="740" spans="1:4" x14ac:dyDescent="0.3">
      <c r="A740">
        <v>739</v>
      </c>
      <c r="B740" s="1">
        <v>44892</v>
      </c>
      <c r="C740" s="2">
        <v>3</v>
      </c>
      <c r="D740">
        <v>804351</v>
      </c>
    </row>
    <row r="741" spans="1:4" x14ac:dyDescent="0.3">
      <c r="A741">
        <v>740</v>
      </c>
      <c r="B741" s="1">
        <v>44878</v>
      </c>
      <c r="C741" s="2">
        <v>9</v>
      </c>
      <c r="D741">
        <v>255296</v>
      </c>
    </row>
    <row r="742" spans="1:4" x14ac:dyDescent="0.3">
      <c r="A742">
        <v>741</v>
      </c>
      <c r="B742" s="1">
        <v>44890</v>
      </c>
      <c r="C742" s="2">
        <v>31</v>
      </c>
      <c r="D742">
        <v>606853</v>
      </c>
    </row>
    <row r="743" spans="1:4" x14ac:dyDescent="0.3">
      <c r="A743">
        <v>742</v>
      </c>
      <c r="B743" s="1">
        <v>44881</v>
      </c>
      <c r="C743" s="2">
        <v>27</v>
      </c>
      <c r="D743">
        <v>427530</v>
      </c>
    </row>
    <row r="744" spans="1:4" x14ac:dyDescent="0.3">
      <c r="A744">
        <v>743</v>
      </c>
      <c r="B744" s="1">
        <v>44866</v>
      </c>
      <c r="C744" s="2">
        <v>36</v>
      </c>
      <c r="D744">
        <v>862049</v>
      </c>
    </row>
    <row r="745" spans="1:4" x14ac:dyDescent="0.3">
      <c r="A745">
        <v>744</v>
      </c>
      <c r="B745" s="1">
        <v>44886</v>
      </c>
      <c r="C745" s="2">
        <v>5</v>
      </c>
      <c r="D745">
        <v>103908</v>
      </c>
    </row>
    <row r="746" spans="1:4" x14ac:dyDescent="0.3">
      <c r="A746">
        <v>745</v>
      </c>
      <c r="B746" s="1">
        <v>44881</v>
      </c>
      <c r="C746" s="2">
        <v>9</v>
      </c>
      <c r="D746">
        <v>820945</v>
      </c>
    </row>
    <row r="747" spans="1:4" x14ac:dyDescent="0.3">
      <c r="A747">
        <v>746</v>
      </c>
      <c r="B747" s="1">
        <v>44873</v>
      </c>
      <c r="C747" s="2">
        <v>37</v>
      </c>
      <c r="D747">
        <v>820283</v>
      </c>
    </row>
    <row r="748" spans="1:4" x14ac:dyDescent="0.3">
      <c r="A748">
        <v>747</v>
      </c>
      <c r="B748" s="1">
        <v>44880</v>
      </c>
      <c r="C748" s="2">
        <v>39</v>
      </c>
      <c r="D748">
        <v>89458</v>
      </c>
    </row>
    <row r="749" spans="1:4" x14ac:dyDescent="0.3">
      <c r="A749">
        <v>748</v>
      </c>
      <c r="B749" s="1">
        <v>44890</v>
      </c>
      <c r="C749" s="2">
        <v>41</v>
      </c>
      <c r="D749">
        <v>616603</v>
      </c>
    </row>
    <row r="750" spans="1:4" x14ac:dyDescent="0.3">
      <c r="A750">
        <v>749</v>
      </c>
      <c r="B750" s="1">
        <v>44890</v>
      </c>
      <c r="C750" s="2">
        <v>16</v>
      </c>
      <c r="D750">
        <v>193484</v>
      </c>
    </row>
    <row r="751" spans="1:4" x14ac:dyDescent="0.3">
      <c r="A751">
        <v>750</v>
      </c>
      <c r="B751" s="1">
        <v>44876</v>
      </c>
      <c r="C751" s="2">
        <v>14</v>
      </c>
      <c r="D751">
        <v>328008</v>
      </c>
    </row>
    <row r="752" spans="1:4" x14ac:dyDescent="0.3">
      <c r="A752">
        <v>751</v>
      </c>
      <c r="B752" s="1">
        <v>44871</v>
      </c>
      <c r="C752" s="2">
        <v>26</v>
      </c>
      <c r="D752">
        <v>477417</v>
      </c>
    </row>
    <row r="753" spans="1:4" x14ac:dyDescent="0.3">
      <c r="A753">
        <v>752</v>
      </c>
      <c r="B753" s="1">
        <v>44888</v>
      </c>
      <c r="C753" s="2">
        <v>20</v>
      </c>
      <c r="D753">
        <v>113112</v>
      </c>
    </row>
    <row r="754" spans="1:4" x14ac:dyDescent="0.3">
      <c r="A754">
        <v>753</v>
      </c>
      <c r="B754" s="1">
        <v>44880</v>
      </c>
      <c r="C754" s="2">
        <v>50</v>
      </c>
      <c r="D754">
        <v>194830</v>
      </c>
    </row>
    <row r="755" spans="1:4" x14ac:dyDescent="0.3">
      <c r="A755">
        <v>754</v>
      </c>
      <c r="B755" s="1">
        <v>44895</v>
      </c>
      <c r="C755" s="2">
        <v>33</v>
      </c>
      <c r="D755">
        <v>863100</v>
      </c>
    </row>
    <row r="756" spans="1:4" x14ac:dyDescent="0.3">
      <c r="A756">
        <v>755</v>
      </c>
      <c r="B756" s="1">
        <v>44889</v>
      </c>
      <c r="C756" s="2">
        <v>22</v>
      </c>
      <c r="D756">
        <v>713188</v>
      </c>
    </row>
    <row r="757" spans="1:4" x14ac:dyDescent="0.3">
      <c r="A757">
        <v>756</v>
      </c>
      <c r="B757" s="1">
        <v>44880</v>
      </c>
      <c r="C757" s="2">
        <v>45</v>
      </c>
      <c r="D757">
        <v>655963</v>
      </c>
    </row>
    <row r="758" spans="1:4" x14ac:dyDescent="0.3">
      <c r="A758">
        <v>757</v>
      </c>
      <c r="B758" s="1">
        <v>44888</v>
      </c>
      <c r="C758" s="2">
        <v>15</v>
      </c>
      <c r="D758">
        <v>50895</v>
      </c>
    </row>
    <row r="759" spans="1:4" x14ac:dyDescent="0.3">
      <c r="A759">
        <v>758</v>
      </c>
      <c r="B759" s="1">
        <v>44870</v>
      </c>
      <c r="C759" s="2">
        <v>34</v>
      </c>
      <c r="D759">
        <v>67429</v>
      </c>
    </row>
    <row r="760" spans="1:4" x14ac:dyDescent="0.3">
      <c r="A760">
        <v>759</v>
      </c>
      <c r="B760" s="1">
        <v>44875</v>
      </c>
      <c r="C760" s="2">
        <v>49</v>
      </c>
      <c r="D760">
        <v>762593</v>
      </c>
    </row>
    <row r="761" spans="1:4" x14ac:dyDescent="0.3">
      <c r="A761">
        <v>760</v>
      </c>
      <c r="B761" s="1">
        <v>44886</v>
      </c>
      <c r="C761" s="2">
        <v>19</v>
      </c>
      <c r="D761">
        <v>983295</v>
      </c>
    </row>
    <row r="762" spans="1:4" x14ac:dyDescent="0.3">
      <c r="A762">
        <v>761</v>
      </c>
      <c r="B762" s="1">
        <v>44883</v>
      </c>
      <c r="C762" s="2">
        <v>7</v>
      </c>
      <c r="D762">
        <v>704178</v>
      </c>
    </row>
    <row r="763" spans="1:4" x14ac:dyDescent="0.3">
      <c r="A763">
        <v>762</v>
      </c>
      <c r="B763" s="1">
        <v>44879</v>
      </c>
      <c r="C763" s="2">
        <v>28</v>
      </c>
      <c r="D763">
        <v>789469</v>
      </c>
    </row>
    <row r="764" spans="1:4" x14ac:dyDescent="0.3">
      <c r="A764">
        <v>763</v>
      </c>
      <c r="B764" s="1">
        <v>44867</v>
      </c>
      <c r="C764" s="2">
        <v>35</v>
      </c>
      <c r="D764">
        <v>892960</v>
      </c>
    </row>
    <row r="765" spans="1:4" x14ac:dyDescent="0.3">
      <c r="A765">
        <v>764</v>
      </c>
      <c r="B765" s="1">
        <v>44884</v>
      </c>
      <c r="C765" s="2">
        <v>37</v>
      </c>
      <c r="D765">
        <v>360735</v>
      </c>
    </row>
    <row r="766" spans="1:4" x14ac:dyDescent="0.3">
      <c r="A766">
        <v>765</v>
      </c>
      <c r="B766" s="1">
        <v>44879</v>
      </c>
      <c r="C766" s="2">
        <v>3</v>
      </c>
      <c r="D766">
        <v>210796</v>
      </c>
    </row>
    <row r="767" spans="1:4" x14ac:dyDescent="0.3">
      <c r="A767">
        <v>766</v>
      </c>
      <c r="B767" s="1">
        <v>44877</v>
      </c>
      <c r="C767" s="2">
        <v>29</v>
      </c>
      <c r="D767">
        <v>840030</v>
      </c>
    </row>
    <row r="768" spans="1:4" x14ac:dyDescent="0.3">
      <c r="A768">
        <v>767</v>
      </c>
      <c r="B768" s="1">
        <v>44866</v>
      </c>
      <c r="C768" s="2">
        <v>14</v>
      </c>
      <c r="D768">
        <v>882158</v>
      </c>
    </row>
    <row r="769" spans="1:4" x14ac:dyDescent="0.3">
      <c r="A769">
        <v>768</v>
      </c>
      <c r="B769" s="1">
        <v>44883</v>
      </c>
      <c r="C769" s="2">
        <v>22</v>
      </c>
      <c r="D769">
        <v>552008</v>
      </c>
    </row>
    <row r="770" spans="1:4" x14ac:dyDescent="0.3">
      <c r="A770">
        <v>769</v>
      </c>
      <c r="B770" s="1">
        <v>44889</v>
      </c>
      <c r="C770" s="2">
        <v>44</v>
      </c>
      <c r="D770">
        <v>167616</v>
      </c>
    </row>
    <row r="771" spans="1:4" x14ac:dyDescent="0.3">
      <c r="A771">
        <v>770</v>
      </c>
      <c r="B771" s="1">
        <v>44873</v>
      </c>
      <c r="C771" s="2">
        <v>13</v>
      </c>
      <c r="D771">
        <v>924811</v>
      </c>
    </row>
    <row r="772" spans="1:4" x14ac:dyDescent="0.3">
      <c r="A772">
        <v>771</v>
      </c>
      <c r="B772" s="1">
        <v>44883</v>
      </c>
      <c r="C772" s="2">
        <v>44</v>
      </c>
      <c r="D772">
        <v>825327</v>
      </c>
    </row>
    <row r="773" spans="1:4" x14ac:dyDescent="0.3">
      <c r="A773">
        <v>772</v>
      </c>
      <c r="B773" s="1">
        <v>44876</v>
      </c>
      <c r="C773" s="2">
        <v>27</v>
      </c>
      <c r="D773">
        <v>332984</v>
      </c>
    </row>
    <row r="774" spans="1:4" x14ac:dyDescent="0.3">
      <c r="A774">
        <v>773</v>
      </c>
      <c r="B774" s="1">
        <v>44879</v>
      </c>
      <c r="C774" s="2">
        <v>15</v>
      </c>
      <c r="D774">
        <v>635640</v>
      </c>
    </row>
    <row r="775" spans="1:4" x14ac:dyDescent="0.3">
      <c r="A775">
        <v>774</v>
      </c>
      <c r="B775" s="1">
        <v>44874</v>
      </c>
      <c r="C775" s="2">
        <v>42</v>
      </c>
      <c r="D775">
        <v>981023</v>
      </c>
    </row>
    <row r="776" spans="1:4" x14ac:dyDescent="0.3">
      <c r="A776">
        <v>775</v>
      </c>
      <c r="B776" s="1">
        <v>44878</v>
      </c>
      <c r="C776" s="2">
        <v>43</v>
      </c>
      <c r="D776">
        <v>629020</v>
      </c>
    </row>
    <row r="777" spans="1:4" x14ac:dyDescent="0.3">
      <c r="A777">
        <v>776</v>
      </c>
      <c r="B777" s="1">
        <v>44878</v>
      </c>
      <c r="C777" s="2">
        <v>6</v>
      </c>
      <c r="D777">
        <v>931347</v>
      </c>
    </row>
    <row r="778" spans="1:4" x14ac:dyDescent="0.3">
      <c r="A778">
        <v>777</v>
      </c>
      <c r="B778" s="1">
        <v>44895</v>
      </c>
      <c r="C778" s="2">
        <v>44</v>
      </c>
      <c r="D778">
        <v>294631</v>
      </c>
    </row>
    <row r="779" spans="1:4" x14ac:dyDescent="0.3">
      <c r="A779">
        <v>778</v>
      </c>
      <c r="B779" s="1">
        <v>44867</v>
      </c>
      <c r="C779" s="2">
        <v>14</v>
      </c>
      <c r="D779">
        <v>931776</v>
      </c>
    </row>
    <row r="780" spans="1:4" x14ac:dyDescent="0.3">
      <c r="A780">
        <v>779</v>
      </c>
      <c r="B780" s="1">
        <v>44875</v>
      </c>
      <c r="C780" s="2">
        <v>36</v>
      </c>
      <c r="D780">
        <v>908875</v>
      </c>
    </row>
    <row r="781" spans="1:4" x14ac:dyDescent="0.3">
      <c r="A781">
        <v>780</v>
      </c>
      <c r="B781" s="1">
        <v>44876</v>
      </c>
      <c r="C781" s="2">
        <v>20</v>
      </c>
      <c r="D781">
        <v>602044</v>
      </c>
    </row>
    <row r="782" spans="1:4" x14ac:dyDescent="0.3">
      <c r="A782">
        <v>781</v>
      </c>
      <c r="B782" s="1">
        <v>44877</v>
      </c>
      <c r="C782" s="2">
        <v>39</v>
      </c>
      <c r="D782">
        <v>256538</v>
      </c>
    </row>
    <row r="783" spans="1:4" x14ac:dyDescent="0.3">
      <c r="A783">
        <v>782</v>
      </c>
      <c r="B783" s="1">
        <v>44880</v>
      </c>
      <c r="C783" s="2">
        <v>7</v>
      </c>
      <c r="D783">
        <v>649549</v>
      </c>
    </row>
    <row r="784" spans="1:4" x14ac:dyDescent="0.3">
      <c r="A784">
        <v>783</v>
      </c>
      <c r="B784" s="1">
        <v>44871</v>
      </c>
      <c r="C784" s="2">
        <v>35</v>
      </c>
      <c r="D784">
        <v>811319</v>
      </c>
    </row>
    <row r="785" spans="1:4" x14ac:dyDescent="0.3">
      <c r="A785">
        <v>784</v>
      </c>
      <c r="B785" s="1">
        <v>44894</v>
      </c>
      <c r="C785" s="2">
        <v>28</v>
      </c>
      <c r="D785">
        <v>593074</v>
      </c>
    </row>
    <row r="786" spans="1:4" x14ac:dyDescent="0.3">
      <c r="A786">
        <v>785</v>
      </c>
      <c r="B786" s="1">
        <v>44878</v>
      </c>
      <c r="C786" s="2">
        <v>47</v>
      </c>
      <c r="D786">
        <v>648125</v>
      </c>
    </row>
    <row r="787" spans="1:4" x14ac:dyDescent="0.3">
      <c r="A787">
        <v>786</v>
      </c>
      <c r="B787" s="1">
        <v>44870</v>
      </c>
      <c r="C787" s="2">
        <v>2</v>
      </c>
      <c r="D787">
        <v>371561</v>
      </c>
    </row>
    <row r="788" spans="1:4" x14ac:dyDescent="0.3">
      <c r="A788">
        <v>787</v>
      </c>
      <c r="B788" s="1">
        <v>44878</v>
      </c>
      <c r="C788" s="2">
        <v>10</v>
      </c>
      <c r="D788">
        <v>314987</v>
      </c>
    </row>
    <row r="789" spans="1:4" x14ac:dyDescent="0.3">
      <c r="A789">
        <v>788</v>
      </c>
      <c r="B789" s="1">
        <v>44873</v>
      </c>
      <c r="C789" s="2">
        <v>20</v>
      </c>
      <c r="D789">
        <v>900356</v>
      </c>
    </row>
    <row r="790" spans="1:4" x14ac:dyDescent="0.3">
      <c r="A790">
        <v>789</v>
      </c>
      <c r="B790" s="1">
        <v>44876</v>
      </c>
      <c r="C790" s="2">
        <v>46</v>
      </c>
      <c r="D790">
        <v>577360</v>
      </c>
    </row>
    <row r="791" spans="1:4" x14ac:dyDescent="0.3">
      <c r="A791">
        <v>790</v>
      </c>
      <c r="B791" s="1">
        <v>44875</v>
      </c>
      <c r="C791" s="2">
        <v>34</v>
      </c>
      <c r="D791">
        <v>771003</v>
      </c>
    </row>
    <row r="792" spans="1:4" x14ac:dyDescent="0.3">
      <c r="A792">
        <v>791</v>
      </c>
      <c r="B792" s="1">
        <v>44872</v>
      </c>
      <c r="C792" s="2">
        <v>26</v>
      </c>
      <c r="D792">
        <v>811011</v>
      </c>
    </row>
    <row r="793" spans="1:4" x14ac:dyDescent="0.3">
      <c r="A793">
        <v>792</v>
      </c>
      <c r="B793" s="1">
        <v>44868</v>
      </c>
      <c r="C793" s="2">
        <v>38</v>
      </c>
      <c r="D793">
        <v>570981</v>
      </c>
    </row>
    <row r="794" spans="1:4" x14ac:dyDescent="0.3">
      <c r="A794">
        <v>793</v>
      </c>
      <c r="B794" s="1">
        <v>44870</v>
      </c>
      <c r="C794" s="2">
        <v>19</v>
      </c>
      <c r="D794">
        <v>916122</v>
      </c>
    </row>
    <row r="795" spans="1:4" x14ac:dyDescent="0.3">
      <c r="A795">
        <v>794</v>
      </c>
      <c r="B795" s="1">
        <v>44882</v>
      </c>
      <c r="C795" s="2">
        <v>50</v>
      </c>
      <c r="D795">
        <v>846260</v>
      </c>
    </row>
    <row r="796" spans="1:4" x14ac:dyDescent="0.3">
      <c r="A796">
        <v>795</v>
      </c>
      <c r="B796" s="1">
        <v>44873</v>
      </c>
      <c r="C796" s="2">
        <v>31</v>
      </c>
      <c r="D796">
        <v>615686</v>
      </c>
    </row>
    <row r="797" spans="1:4" x14ac:dyDescent="0.3">
      <c r="A797">
        <v>796</v>
      </c>
      <c r="B797" s="1">
        <v>44866</v>
      </c>
      <c r="C797" s="2">
        <v>37</v>
      </c>
      <c r="D797">
        <v>543452</v>
      </c>
    </row>
    <row r="798" spans="1:4" x14ac:dyDescent="0.3">
      <c r="A798">
        <v>797</v>
      </c>
      <c r="B798" s="1">
        <v>44869</v>
      </c>
      <c r="C798" s="2">
        <v>26</v>
      </c>
      <c r="D798">
        <v>453294</v>
      </c>
    </row>
    <row r="799" spans="1:4" x14ac:dyDescent="0.3">
      <c r="A799">
        <v>798</v>
      </c>
      <c r="B799" s="1">
        <v>44868</v>
      </c>
      <c r="C799" s="2">
        <v>41</v>
      </c>
      <c r="D799">
        <v>206510</v>
      </c>
    </row>
    <row r="800" spans="1:4" x14ac:dyDescent="0.3">
      <c r="A800">
        <v>799</v>
      </c>
      <c r="B800" s="1">
        <v>44877</v>
      </c>
      <c r="C800" s="2">
        <v>11</v>
      </c>
      <c r="D800">
        <v>545114</v>
      </c>
    </row>
    <row r="801" spans="1:4" x14ac:dyDescent="0.3">
      <c r="A801">
        <v>800</v>
      </c>
      <c r="B801" s="1">
        <v>44893</v>
      </c>
      <c r="C801" s="2">
        <v>18</v>
      </c>
      <c r="D801">
        <v>929837</v>
      </c>
    </row>
    <row r="802" spans="1:4" x14ac:dyDescent="0.3">
      <c r="A802">
        <v>801</v>
      </c>
      <c r="B802" s="1">
        <v>44888</v>
      </c>
      <c r="C802" s="2">
        <v>38</v>
      </c>
      <c r="D802">
        <v>222048</v>
      </c>
    </row>
    <row r="803" spans="1:4" x14ac:dyDescent="0.3">
      <c r="A803">
        <v>802</v>
      </c>
      <c r="B803" s="1">
        <v>44874</v>
      </c>
      <c r="C803" s="2">
        <v>32</v>
      </c>
      <c r="D803">
        <v>280661</v>
      </c>
    </row>
    <row r="804" spans="1:4" x14ac:dyDescent="0.3">
      <c r="A804">
        <v>803</v>
      </c>
      <c r="B804" s="1">
        <v>44893</v>
      </c>
      <c r="C804" s="2">
        <v>19</v>
      </c>
      <c r="D804">
        <v>827320</v>
      </c>
    </row>
    <row r="805" spans="1:4" x14ac:dyDescent="0.3">
      <c r="A805">
        <v>804</v>
      </c>
      <c r="B805" s="1">
        <v>44889</v>
      </c>
      <c r="C805" s="2">
        <v>35</v>
      </c>
      <c r="D805">
        <v>825798</v>
      </c>
    </row>
    <row r="806" spans="1:4" x14ac:dyDescent="0.3">
      <c r="A806">
        <v>805</v>
      </c>
      <c r="B806" s="1">
        <v>44895</v>
      </c>
      <c r="C806" s="2">
        <v>50</v>
      </c>
      <c r="D806">
        <v>95082</v>
      </c>
    </row>
    <row r="807" spans="1:4" x14ac:dyDescent="0.3">
      <c r="A807">
        <v>806</v>
      </c>
      <c r="B807" s="1">
        <v>44887</v>
      </c>
      <c r="C807" s="2">
        <v>39</v>
      </c>
      <c r="D807">
        <v>647007</v>
      </c>
    </row>
    <row r="808" spans="1:4" x14ac:dyDescent="0.3">
      <c r="A808">
        <v>807</v>
      </c>
      <c r="B808" s="1">
        <v>44889</v>
      </c>
      <c r="C808" s="2">
        <v>7</v>
      </c>
      <c r="D808">
        <v>647587</v>
      </c>
    </row>
    <row r="809" spans="1:4" x14ac:dyDescent="0.3">
      <c r="A809">
        <v>808</v>
      </c>
      <c r="B809" s="1">
        <v>44880</v>
      </c>
      <c r="C809" s="2">
        <v>38</v>
      </c>
      <c r="D809">
        <v>240449</v>
      </c>
    </row>
    <row r="810" spans="1:4" x14ac:dyDescent="0.3">
      <c r="A810">
        <v>809</v>
      </c>
      <c r="B810" s="1">
        <v>44890</v>
      </c>
      <c r="C810" s="2">
        <v>44</v>
      </c>
      <c r="D810">
        <v>503235</v>
      </c>
    </row>
    <row r="811" spans="1:4" x14ac:dyDescent="0.3">
      <c r="A811">
        <v>810</v>
      </c>
      <c r="B811" s="1">
        <v>44886</v>
      </c>
      <c r="C811" s="2">
        <v>8</v>
      </c>
      <c r="D811">
        <v>261487</v>
      </c>
    </row>
    <row r="812" spans="1:4" x14ac:dyDescent="0.3">
      <c r="A812">
        <v>811</v>
      </c>
      <c r="B812" s="1">
        <v>44876</v>
      </c>
      <c r="C812" s="2">
        <v>49</v>
      </c>
      <c r="D812">
        <v>320276</v>
      </c>
    </row>
    <row r="813" spans="1:4" x14ac:dyDescent="0.3">
      <c r="A813">
        <v>812</v>
      </c>
      <c r="B813" s="1">
        <v>44889</v>
      </c>
      <c r="C813" s="2">
        <v>39</v>
      </c>
      <c r="D813">
        <v>608634</v>
      </c>
    </row>
    <row r="814" spans="1:4" x14ac:dyDescent="0.3">
      <c r="A814">
        <v>813</v>
      </c>
      <c r="B814" s="1">
        <v>44875</v>
      </c>
      <c r="C814" s="2">
        <v>38</v>
      </c>
      <c r="D814">
        <v>405875</v>
      </c>
    </row>
    <row r="815" spans="1:4" x14ac:dyDescent="0.3">
      <c r="A815">
        <v>814</v>
      </c>
      <c r="B815" s="1">
        <v>44889</v>
      </c>
      <c r="C815" s="2">
        <v>44</v>
      </c>
      <c r="D815">
        <v>317238</v>
      </c>
    </row>
    <row r="816" spans="1:4" x14ac:dyDescent="0.3">
      <c r="A816">
        <v>815</v>
      </c>
      <c r="B816" s="1">
        <v>44870</v>
      </c>
      <c r="C816" s="2">
        <v>31</v>
      </c>
      <c r="D816">
        <v>753411</v>
      </c>
    </row>
    <row r="817" spans="1:4" x14ac:dyDescent="0.3">
      <c r="A817">
        <v>816</v>
      </c>
      <c r="B817" s="1">
        <v>44888</v>
      </c>
      <c r="C817" s="2">
        <v>28</v>
      </c>
      <c r="D817">
        <v>153914</v>
      </c>
    </row>
    <row r="818" spans="1:4" x14ac:dyDescent="0.3">
      <c r="A818">
        <v>817</v>
      </c>
      <c r="B818" s="1">
        <v>44888</v>
      </c>
      <c r="C818" s="2">
        <v>12</v>
      </c>
      <c r="D818">
        <v>456488</v>
      </c>
    </row>
    <row r="819" spans="1:4" x14ac:dyDescent="0.3">
      <c r="A819">
        <v>818</v>
      </c>
      <c r="B819" s="1">
        <v>44874</v>
      </c>
      <c r="C819" s="2">
        <v>14</v>
      </c>
      <c r="D819">
        <v>551301</v>
      </c>
    </row>
    <row r="820" spans="1:4" x14ac:dyDescent="0.3">
      <c r="A820">
        <v>819</v>
      </c>
      <c r="B820" s="1">
        <v>44883</v>
      </c>
      <c r="C820" s="2">
        <v>30</v>
      </c>
      <c r="D820">
        <v>56843</v>
      </c>
    </row>
    <row r="821" spans="1:4" x14ac:dyDescent="0.3">
      <c r="A821">
        <v>820</v>
      </c>
      <c r="B821" s="1">
        <v>44884</v>
      </c>
      <c r="C821" s="2">
        <v>41</v>
      </c>
      <c r="D821">
        <v>332998</v>
      </c>
    </row>
    <row r="822" spans="1:4" x14ac:dyDescent="0.3">
      <c r="A822">
        <v>821</v>
      </c>
      <c r="B822" s="1">
        <v>44888</v>
      </c>
      <c r="C822" s="2">
        <v>41</v>
      </c>
      <c r="D822">
        <v>749037</v>
      </c>
    </row>
    <row r="823" spans="1:4" x14ac:dyDescent="0.3">
      <c r="A823">
        <v>822</v>
      </c>
      <c r="B823" s="1">
        <v>44877</v>
      </c>
      <c r="C823" s="2">
        <v>41</v>
      </c>
      <c r="D823">
        <v>176175</v>
      </c>
    </row>
    <row r="824" spans="1:4" x14ac:dyDescent="0.3">
      <c r="A824">
        <v>823</v>
      </c>
      <c r="B824" s="1">
        <v>44884</v>
      </c>
      <c r="C824" s="2">
        <v>4</v>
      </c>
      <c r="D824">
        <v>166362</v>
      </c>
    </row>
    <row r="825" spans="1:4" x14ac:dyDescent="0.3">
      <c r="A825">
        <v>824</v>
      </c>
      <c r="B825" s="1">
        <v>44889</v>
      </c>
      <c r="C825" s="2">
        <v>26</v>
      </c>
      <c r="D825">
        <v>864986</v>
      </c>
    </row>
    <row r="826" spans="1:4" x14ac:dyDescent="0.3">
      <c r="A826">
        <v>825</v>
      </c>
      <c r="B826" s="1">
        <v>44878</v>
      </c>
      <c r="C826" s="2">
        <v>15</v>
      </c>
      <c r="D826">
        <v>676640</v>
      </c>
    </row>
    <row r="827" spans="1:4" x14ac:dyDescent="0.3">
      <c r="A827">
        <v>826</v>
      </c>
      <c r="B827" s="1">
        <v>44869</v>
      </c>
      <c r="C827" s="2">
        <v>6</v>
      </c>
      <c r="D827">
        <v>147560</v>
      </c>
    </row>
    <row r="828" spans="1:4" x14ac:dyDescent="0.3">
      <c r="A828">
        <v>827</v>
      </c>
      <c r="B828" s="1">
        <v>44877</v>
      </c>
      <c r="C828" s="2">
        <v>21</v>
      </c>
      <c r="D828">
        <v>684566</v>
      </c>
    </row>
    <row r="829" spans="1:4" x14ac:dyDescent="0.3">
      <c r="A829">
        <v>828</v>
      </c>
      <c r="B829" s="1">
        <v>44867</v>
      </c>
      <c r="C829" s="2">
        <v>13</v>
      </c>
      <c r="D829">
        <v>233047</v>
      </c>
    </row>
    <row r="830" spans="1:4" x14ac:dyDescent="0.3">
      <c r="A830">
        <v>829</v>
      </c>
      <c r="B830" s="1">
        <v>44888</v>
      </c>
      <c r="C830" s="2">
        <v>30</v>
      </c>
      <c r="D830">
        <v>729973</v>
      </c>
    </row>
    <row r="831" spans="1:4" x14ac:dyDescent="0.3">
      <c r="A831">
        <v>830</v>
      </c>
      <c r="B831" s="1">
        <v>44889</v>
      </c>
      <c r="C831" s="2">
        <v>15</v>
      </c>
      <c r="D831">
        <v>291921</v>
      </c>
    </row>
    <row r="832" spans="1:4" x14ac:dyDescent="0.3">
      <c r="A832">
        <v>831</v>
      </c>
      <c r="B832" s="1">
        <v>44881</v>
      </c>
      <c r="C832" s="2">
        <v>35</v>
      </c>
      <c r="D832">
        <v>483510</v>
      </c>
    </row>
    <row r="833" spans="1:4" x14ac:dyDescent="0.3">
      <c r="A833">
        <v>832</v>
      </c>
      <c r="B833" s="1">
        <v>44870</v>
      </c>
      <c r="C833" s="2">
        <v>49</v>
      </c>
      <c r="D833">
        <v>885966</v>
      </c>
    </row>
    <row r="834" spans="1:4" x14ac:dyDescent="0.3">
      <c r="A834">
        <v>833</v>
      </c>
      <c r="B834" s="1">
        <v>44876</v>
      </c>
      <c r="C834" s="2">
        <v>11</v>
      </c>
      <c r="D834">
        <v>222620</v>
      </c>
    </row>
    <row r="835" spans="1:4" x14ac:dyDescent="0.3">
      <c r="A835">
        <v>834</v>
      </c>
      <c r="B835" s="1">
        <v>44874</v>
      </c>
      <c r="C835" s="2">
        <v>45</v>
      </c>
      <c r="D835">
        <v>680440</v>
      </c>
    </row>
    <row r="836" spans="1:4" x14ac:dyDescent="0.3">
      <c r="A836">
        <v>835</v>
      </c>
      <c r="B836" s="1">
        <v>44891</v>
      </c>
      <c r="C836" s="2">
        <v>13</v>
      </c>
      <c r="D836">
        <v>696452</v>
      </c>
    </row>
    <row r="837" spans="1:4" x14ac:dyDescent="0.3">
      <c r="A837">
        <v>836</v>
      </c>
      <c r="B837" s="1">
        <v>44890</v>
      </c>
      <c r="C837" s="2">
        <v>4</v>
      </c>
      <c r="D837">
        <v>85610</v>
      </c>
    </row>
    <row r="838" spans="1:4" x14ac:dyDescent="0.3">
      <c r="A838">
        <v>837</v>
      </c>
      <c r="B838" s="1">
        <v>44889</v>
      </c>
      <c r="C838" s="2">
        <v>39</v>
      </c>
      <c r="D838">
        <v>509480</v>
      </c>
    </row>
    <row r="839" spans="1:4" x14ac:dyDescent="0.3">
      <c r="A839">
        <v>838</v>
      </c>
      <c r="B839" s="1">
        <v>44891</v>
      </c>
      <c r="C839" s="2">
        <v>8</v>
      </c>
      <c r="D839">
        <v>871671</v>
      </c>
    </row>
    <row r="840" spans="1:4" x14ac:dyDescent="0.3">
      <c r="A840">
        <v>839</v>
      </c>
      <c r="B840" s="1">
        <v>44889</v>
      </c>
      <c r="C840" s="2">
        <v>20</v>
      </c>
      <c r="D840">
        <v>870216</v>
      </c>
    </row>
    <row r="841" spans="1:4" x14ac:dyDescent="0.3">
      <c r="A841">
        <v>840</v>
      </c>
      <c r="B841" s="1">
        <v>44894</v>
      </c>
      <c r="C841" s="2">
        <v>18</v>
      </c>
      <c r="D841">
        <v>282426</v>
      </c>
    </row>
    <row r="842" spans="1:4" x14ac:dyDescent="0.3">
      <c r="A842">
        <v>841</v>
      </c>
      <c r="B842" s="1">
        <v>44880</v>
      </c>
      <c r="C842" s="2">
        <v>18</v>
      </c>
      <c r="D842">
        <v>911970</v>
      </c>
    </row>
    <row r="843" spans="1:4" x14ac:dyDescent="0.3">
      <c r="A843">
        <v>842</v>
      </c>
      <c r="B843" s="1">
        <v>44874</v>
      </c>
      <c r="C843" s="2">
        <v>1</v>
      </c>
      <c r="D843">
        <v>502128</v>
      </c>
    </row>
    <row r="844" spans="1:4" x14ac:dyDescent="0.3">
      <c r="A844">
        <v>843</v>
      </c>
      <c r="B844" s="1">
        <v>44875</v>
      </c>
      <c r="C844" s="2">
        <v>6</v>
      </c>
      <c r="D844">
        <v>517148</v>
      </c>
    </row>
    <row r="845" spans="1:4" x14ac:dyDescent="0.3">
      <c r="A845">
        <v>844</v>
      </c>
      <c r="B845" s="1">
        <v>44893</v>
      </c>
      <c r="C845" s="2">
        <v>29</v>
      </c>
      <c r="D845">
        <v>385574</v>
      </c>
    </row>
    <row r="846" spans="1:4" x14ac:dyDescent="0.3">
      <c r="A846">
        <v>845</v>
      </c>
      <c r="B846" s="1">
        <v>44875</v>
      </c>
      <c r="C846" s="2">
        <v>47</v>
      </c>
      <c r="D846">
        <v>213745</v>
      </c>
    </row>
    <row r="847" spans="1:4" x14ac:dyDescent="0.3">
      <c r="A847">
        <v>846</v>
      </c>
      <c r="B847" s="1">
        <v>44888</v>
      </c>
      <c r="C847" s="2">
        <v>28</v>
      </c>
      <c r="D847">
        <v>850794</v>
      </c>
    </row>
    <row r="848" spans="1:4" x14ac:dyDescent="0.3">
      <c r="A848">
        <v>847</v>
      </c>
      <c r="B848" s="1">
        <v>44868</v>
      </c>
      <c r="C848" s="2">
        <v>15</v>
      </c>
      <c r="D848">
        <v>280116</v>
      </c>
    </row>
    <row r="849" spans="1:4" x14ac:dyDescent="0.3">
      <c r="A849">
        <v>848</v>
      </c>
      <c r="B849" s="1">
        <v>44883</v>
      </c>
      <c r="C849" s="2">
        <v>5</v>
      </c>
      <c r="D849">
        <v>572128</v>
      </c>
    </row>
    <row r="850" spans="1:4" x14ac:dyDescent="0.3">
      <c r="A850">
        <v>849</v>
      </c>
      <c r="B850" s="1">
        <v>44883</v>
      </c>
      <c r="C850" s="2">
        <v>3</v>
      </c>
      <c r="D850">
        <v>265418</v>
      </c>
    </row>
    <row r="851" spans="1:4" x14ac:dyDescent="0.3">
      <c r="A851">
        <v>850</v>
      </c>
      <c r="B851" s="1">
        <v>44881</v>
      </c>
      <c r="C851" s="2">
        <v>5</v>
      </c>
      <c r="D851">
        <v>742410</v>
      </c>
    </row>
    <row r="852" spans="1:4" x14ac:dyDescent="0.3">
      <c r="A852">
        <v>851</v>
      </c>
      <c r="B852" s="1">
        <v>44872</v>
      </c>
      <c r="C852" s="2">
        <v>20</v>
      </c>
      <c r="D852">
        <v>434786</v>
      </c>
    </row>
    <row r="853" spans="1:4" x14ac:dyDescent="0.3">
      <c r="A853">
        <v>852</v>
      </c>
      <c r="B853" s="1">
        <v>44883</v>
      </c>
      <c r="C853" s="2">
        <v>18</v>
      </c>
      <c r="D853">
        <v>956205</v>
      </c>
    </row>
    <row r="854" spans="1:4" x14ac:dyDescent="0.3">
      <c r="A854">
        <v>853</v>
      </c>
      <c r="B854" s="1">
        <v>44884</v>
      </c>
      <c r="C854" s="2">
        <v>37</v>
      </c>
      <c r="D854">
        <v>304451</v>
      </c>
    </row>
    <row r="855" spans="1:4" x14ac:dyDescent="0.3">
      <c r="A855">
        <v>854</v>
      </c>
      <c r="B855" s="1">
        <v>44882</v>
      </c>
      <c r="C855" s="2">
        <v>47</v>
      </c>
      <c r="D855">
        <v>832712</v>
      </c>
    </row>
    <row r="856" spans="1:4" x14ac:dyDescent="0.3">
      <c r="A856">
        <v>855</v>
      </c>
      <c r="B856" s="1">
        <v>44885</v>
      </c>
      <c r="C856" s="2">
        <v>26</v>
      </c>
      <c r="D856">
        <v>51520</v>
      </c>
    </row>
    <row r="857" spans="1:4" x14ac:dyDescent="0.3">
      <c r="A857">
        <v>856</v>
      </c>
      <c r="B857" s="1">
        <v>44871</v>
      </c>
      <c r="C857" s="2">
        <v>35</v>
      </c>
      <c r="D857">
        <v>565895</v>
      </c>
    </row>
    <row r="858" spans="1:4" x14ac:dyDescent="0.3">
      <c r="A858">
        <v>857</v>
      </c>
      <c r="B858" s="1">
        <v>44891</v>
      </c>
      <c r="C858" s="2">
        <v>4</v>
      </c>
      <c r="D858">
        <v>845572</v>
      </c>
    </row>
    <row r="859" spans="1:4" x14ac:dyDescent="0.3">
      <c r="A859">
        <v>858</v>
      </c>
      <c r="B859" s="1">
        <v>44892</v>
      </c>
      <c r="C859" s="2">
        <v>14</v>
      </c>
      <c r="D859">
        <v>694358</v>
      </c>
    </row>
    <row r="860" spans="1:4" x14ac:dyDescent="0.3">
      <c r="A860">
        <v>859</v>
      </c>
      <c r="B860" s="1">
        <v>44883</v>
      </c>
      <c r="C860" s="2">
        <v>34</v>
      </c>
      <c r="D860">
        <v>176380</v>
      </c>
    </row>
    <row r="861" spans="1:4" x14ac:dyDescent="0.3">
      <c r="A861">
        <v>860</v>
      </c>
      <c r="B861" s="1">
        <v>44884</v>
      </c>
      <c r="C861" s="2">
        <v>3</v>
      </c>
      <c r="D861">
        <v>220067</v>
      </c>
    </row>
    <row r="862" spans="1:4" x14ac:dyDescent="0.3">
      <c r="A862">
        <v>861</v>
      </c>
      <c r="B862" s="1">
        <v>44893</v>
      </c>
      <c r="C862" s="2">
        <v>12</v>
      </c>
      <c r="D862">
        <v>536318</v>
      </c>
    </row>
    <row r="863" spans="1:4" x14ac:dyDescent="0.3">
      <c r="A863">
        <v>862</v>
      </c>
      <c r="B863" s="1">
        <v>44879</v>
      </c>
      <c r="C863" s="2">
        <v>38</v>
      </c>
      <c r="D863">
        <v>556400</v>
      </c>
    </row>
    <row r="864" spans="1:4" x14ac:dyDescent="0.3">
      <c r="A864">
        <v>863</v>
      </c>
      <c r="B864" s="1">
        <v>44887</v>
      </c>
      <c r="C864" s="2">
        <v>14</v>
      </c>
      <c r="D864">
        <v>863626</v>
      </c>
    </row>
    <row r="865" spans="1:4" x14ac:dyDescent="0.3">
      <c r="A865">
        <v>864</v>
      </c>
      <c r="B865" s="1">
        <v>44886</v>
      </c>
      <c r="C865" s="2">
        <v>8</v>
      </c>
      <c r="D865">
        <v>72161</v>
      </c>
    </row>
    <row r="866" spans="1:4" x14ac:dyDescent="0.3">
      <c r="A866">
        <v>865</v>
      </c>
      <c r="B866" s="1">
        <v>44871</v>
      </c>
      <c r="C866" s="2">
        <v>40</v>
      </c>
      <c r="D866">
        <v>133671</v>
      </c>
    </row>
    <row r="867" spans="1:4" x14ac:dyDescent="0.3">
      <c r="A867">
        <v>866</v>
      </c>
      <c r="B867" s="1">
        <v>44889</v>
      </c>
      <c r="C867" s="2">
        <v>7</v>
      </c>
      <c r="D867">
        <v>334453</v>
      </c>
    </row>
    <row r="868" spans="1:4" x14ac:dyDescent="0.3">
      <c r="A868">
        <v>867</v>
      </c>
      <c r="B868" s="1">
        <v>44892</v>
      </c>
      <c r="C868" s="2">
        <v>23</v>
      </c>
      <c r="D868">
        <v>177981</v>
      </c>
    </row>
    <row r="869" spans="1:4" x14ac:dyDescent="0.3">
      <c r="A869">
        <v>868</v>
      </c>
      <c r="B869" s="1">
        <v>44866</v>
      </c>
      <c r="C869" s="2">
        <v>16</v>
      </c>
      <c r="D869">
        <v>498106</v>
      </c>
    </row>
    <row r="870" spans="1:4" x14ac:dyDescent="0.3">
      <c r="A870">
        <v>869</v>
      </c>
      <c r="B870" s="1">
        <v>44884</v>
      </c>
      <c r="C870" s="2">
        <v>25</v>
      </c>
      <c r="D870">
        <v>934225</v>
      </c>
    </row>
    <row r="871" spans="1:4" x14ac:dyDescent="0.3">
      <c r="A871">
        <v>870</v>
      </c>
      <c r="B871" s="1">
        <v>44891</v>
      </c>
      <c r="C871" s="2">
        <v>17</v>
      </c>
      <c r="D871">
        <v>650204</v>
      </c>
    </row>
    <row r="872" spans="1:4" x14ac:dyDescent="0.3">
      <c r="A872">
        <v>871</v>
      </c>
      <c r="B872" s="1">
        <v>44894</v>
      </c>
      <c r="C872" s="2">
        <v>35</v>
      </c>
      <c r="D872">
        <v>974225</v>
      </c>
    </row>
    <row r="873" spans="1:4" x14ac:dyDescent="0.3">
      <c r="A873">
        <v>872</v>
      </c>
      <c r="B873" s="1">
        <v>44885</v>
      </c>
      <c r="C873" s="2">
        <v>48</v>
      </c>
      <c r="D873">
        <v>641319</v>
      </c>
    </row>
    <row r="874" spans="1:4" x14ac:dyDescent="0.3">
      <c r="A874">
        <v>873</v>
      </c>
      <c r="B874" s="1">
        <v>44873</v>
      </c>
      <c r="C874" s="2">
        <v>11</v>
      </c>
      <c r="D874">
        <v>575718</v>
      </c>
    </row>
    <row r="875" spans="1:4" x14ac:dyDescent="0.3">
      <c r="A875">
        <v>874</v>
      </c>
      <c r="B875" s="1">
        <v>44867</v>
      </c>
      <c r="C875" s="2">
        <v>6</v>
      </c>
      <c r="D875">
        <v>829074</v>
      </c>
    </row>
    <row r="876" spans="1:4" x14ac:dyDescent="0.3">
      <c r="A876">
        <v>875</v>
      </c>
      <c r="B876" s="1">
        <v>44866</v>
      </c>
      <c r="C876" s="2">
        <v>25</v>
      </c>
      <c r="D876">
        <v>944887</v>
      </c>
    </row>
    <row r="877" spans="1:4" x14ac:dyDescent="0.3">
      <c r="A877">
        <v>876</v>
      </c>
      <c r="B877" s="1">
        <v>44873</v>
      </c>
      <c r="C877" s="2">
        <v>10</v>
      </c>
      <c r="D877">
        <v>520222</v>
      </c>
    </row>
    <row r="878" spans="1:4" x14ac:dyDescent="0.3">
      <c r="A878">
        <v>877</v>
      </c>
      <c r="B878" s="1">
        <v>44866</v>
      </c>
      <c r="C878" s="2">
        <v>39</v>
      </c>
      <c r="D878">
        <v>898774</v>
      </c>
    </row>
    <row r="879" spans="1:4" x14ac:dyDescent="0.3">
      <c r="A879">
        <v>878</v>
      </c>
      <c r="B879" s="1">
        <v>44869</v>
      </c>
      <c r="C879" s="2">
        <v>28</v>
      </c>
      <c r="D879">
        <v>409160</v>
      </c>
    </row>
    <row r="880" spans="1:4" x14ac:dyDescent="0.3">
      <c r="A880">
        <v>879</v>
      </c>
      <c r="B880" s="1">
        <v>44883</v>
      </c>
      <c r="C880" s="2">
        <v>5</v>
      </c>
      <c r="D880">
        <v>604217</v>
      </c>
    </row>
    <row r="881" spans="1:4" x14ac:dyDescent="0.3">
      <c r="A881">
        <v>880</v>
      </c>
      <c r="B881" s="1">
        <v>44867</v>
      </c>
      <c r="C881" s="2">
        <v>5</v>
      </c>
      <c r="D881">
        <v>336354</v>
      </c>
    </row>
    <row r="882" spans="1:4" x14ac:dyDescent="0.3">
      <c r="A882">
        <v>881</v>
      </c>
      <c r="B882" s="1">
        <v>44873</v>
      </c>
      <c r="C882" s="2">
        <v>21</v>
      </c>
      <c r="D882">
        <v>195475</v>
      </c>
    </row>
    <row r="883" spans="1:4" x14ac:dyDescent="0.3">
      <c r="A883">
        <v>882</v>
      </c>
      <c r="B883" s="1">
        <v>44892</v>
      </c>
      <c r="C883" s="2">
        <v>28</v>
      </c>
      <c r="D883">
        <v>545939</v>
      </c>
    </row>
    <row r="884" spans="1:4" x14ac:dyDescent="0.3">
      <c r="A884">
        <v>883</v>
      </c>
      <c r="B884" s="1">
        <v>44867</v>
      </c>
      <c r="C884" s="2">
        <v>50</v>
      </c>
      <c r="D884">
        <v>468071</v>
      </c>
    </row>
    <row r="885" spans="1:4" x14ac:dyDescent="0.3">
      <c r="A885">
        <v>884</v>
      </c>
      <c r="B885" s="1">
        <v>44887</v>
      </c>
      <c r="C885" s="2">
        <v>31</v>
      </c>
      <c r="D885">
        <v>256430</v>
      </c>
    </row>
    <row r="886" spans="1:4" x14ac:dyDescent="0.3">
      <c r="A886">
        <v>885</v>
      </c>
      <c r="B886" s="1">
        <v>44882</v>
      </c>
      <c r="C886" s="2">
        <v>30</v>
      </c>
      <c r="D886">
        <v>518313</v>
      </c>
    </row>
    <row r="887" spans="1:4" x14ac:dyDescent="0.3">
      <c r="A887">
        <v>886</v>
      </c>
      <c r="B887" s="1">
        <v>44884</v>
      </c>
      <c r="C887" s="2">
        <v>9</v>
      </c>
      <c r="D887">
        <v>856723</v>
      </c>
    </row>
    <row r="888" spans="1:4" x14ac:dyDescent="0.3">
      <c r="A888">
        <v>887</v>
      </c>
      <c r="B888" s="1">
        <v>44889</v>
      </c>
      <c r="C888" s="2">
        <v>45</v>
      </c>
      <c r="D888">
        <v>570629</v>
      </c>
    </row>
    <row r="889" spans="1:4" x14ac:dyDescent="0.3">
      <c r="A889">
        <v>888</v>
      </c>
      <c r="B889" s="1">
        <v>44875</v>
      </c>
      <c r="C889" s="2">
        <v>27</v>
      </c>
      <c r="D889">
        <v>762016</v>
      </c>
    </row>
    <row r="890" spans="1:4" x14ac:dyDescent="0.3">
      <c r="A890">
        <v>889</v>
      </c>
      <c r="B890" s="1">
        <v>44874</v>
      </c>
      <c r="C890" s="2">
        <v>49</v>
      </c>
      <c r="D890">
        <v>961113</v>
      </c>
    </row>
    <row r="891" spans="1:4" x14ac:dyDescent="0.3">
      <c r="A891">
        <v>890</v>
      </c>
      <c r="B891" s="1">
        <v>44870</v>
      </c>
      <c r="C891" s="2">
        <v>31</v>
      </c>
      <c r="D891">
        <v>458476</v>
      </c>
    </row>
    <row r="892" spans="1:4" x14ac:dyDescent="0.3">
      <c r="A892">
        <v>891</v>
      </c>
      <c r="B892" s="1">
        <v>44871</v>
      </c>
      <c r="C892" s="2">
        <v>40</v>
      </c>
      <c r="D892">
        <v>372451</v>
      </c>
    </row>
    <row r="893" spans="1:4" x14ac:dyDescent="0.3">
      <c r="A893">
        <v>892</v>
      </c>
      <c r="B893" s="1">
        <v>44873</v>
      </c>
      <c r="C893" s="2">
        <v>41</v>
      </c>
      <c r="D893">
        <v>119501</v>
      </c>
    </row>
    <row r="894" spans="1:4" x14ac:dyDescent="0.3">
      <c r="A894">
        <v>893</v>
      </c>
      <c r="B894" s="1">
        <v>44866</v>
      </c>
      <c r="C894" s="2">
        <v>38</v>
      </c>
      <c r="D894">
        <v>688773</v>
      </c>
    </row>
    <row r="895" spans="1:4" x14ac:dyDescent="0.3">
      <c r="A895">
        <v>894</v>
      </c>
      <c r="B895" s="1">
        <v>44882</v>
      </c>
      <c r="C895" s="2">
        <v>8</v>
      </c>
      <c r="D895">
        <v>339732</v>
      </c>
    </row>
    <row r="896" spans="1:4" x14ac:dyDescent="0.3">
      <c r="A896">
        <v>895</v>
      </c>
      <c r="B896" s="1">
        <v>44869</v>
      </c>
      <c r="C896" s="2">
        <v>24</v>
      </c>
      <c r="D896">
        <v>50097</v>
      </c>
    </row>
    <row r="897" spans="1:4" x14ac:dyDescent="0.3">
      <c r="A897">
        <v>896</v>
      </c>
      <c r="B897" s="1">
        <v>44879</v>
      </c>
      <c r="C897" s="2">
        <v>31</v>
      </c>
      <c r="D897">
        <v>226428</v>
      </c>
    </row>
    <row r="898" spans="1:4" x14ac:dyDescent="0.3">
      <c r="A898">
        <v>897</v>
      </c>
      <c r="B898" s="1">
        <v>44876</v>
      </c>
      <c r="C898" s="2">
        <v>21</v>
      </c>
      <c r="D898">
        <v>389346</v>
      </c>
    </row>
    <row r="899" spans="1:4" x14ac:dyDescent="0.3">
      <c r="A899">
        <v>898</v>
      </c>
      <c r="B899" s="1">
        <v>44890</v>
      </c>
      <c r="C899" s="2">
        <v>41</v>
      </c>
      <c r="D899">
        <v>359608</v>
      </c>
    </row>
    <row r="900" spans="1:4" x14ac:dyDescent="0.3">
      <c r="A900">
        <v>899</v>
      </c>
      <c r="B900" s="1">
        <v>44870</v>
      </c>
      <c r="C900" s="2">
        <v>17</v>
      </c>
      <c r="D900">
        <v>621072</v>
      </c>
    </row>
    <row r="901" spans="1:4" x14ac:dyDescent="0.3">
      <c r="A901">
        <v>900</v>
      </c>
      <c r="B901" s="1">
        <v>44875</v>
      </c>
      <c r="C901" s="2">
        <v>43</v>
      </c>
      <c r="D901">
        <v>737490</v>
      </c>
    </row>
    <row r="902" spans="1:4" x14ac:dyDescent="0.3">
      <c r="A902">
        <v>901</v>
      </c>
      <c r="B902" s="1">
        <v>44873</v>
      </c>
      <c r="C902" s="2">
        <v>27</v>
      </c>
      <c r="D902">
        <v>752024</v>
      </c>
    </row>
    <row r="903" spans="1:4" x14ac:dyDescent="0.3">
      <c r="A903">
        <v>902</v>
      </c>
      <c r="B903" s="1">
        <v>44868</v>
      </c>
      <c r="C903" s="2">
        <v>3</v>
      </c>
      <c r="D903">
        <v>970167</v>
      </c>
    </row>
    <row r="904" spans="1:4" x14ac:dyDescent="0.3">
      <c r="A904">
        <v>903</v>
      </c>
      <c r="B904" s="1">
        <v>44879</v>
      </c>
      <c r="C904" s="2">
        <v>6</v>
      </c>
      <c r="D904">
        <v>272051</v>
      </c>
    </row>
    <row r="905" spans="1:4" x14ac:dyDescent="0.3">
      <c r="A905">
        <v>904</v>
      </c>
      <c r="B905" s="1">
        <v>44882</v>
      </c>
      <c r="C905" s="2">
        <v>20</v>
      </c>
      <c r="D905">
        <v>662034</v>
      </c>
    </row>
    <row r="906" spans="1:4" x14ac:dyDescent="0.3">
      <c r="A906">
        <v>905</v>
      </c>
      <c r="B906" s="1">
        <v>44874</v>
      </c>
      <c r="C906" s="2">
        <v>25</v>
      </c>
      <c r="D906">
        <v>576777</v>
      </c>
    </row>
    <row r="907" spans="1:4" x14ac:dyDescent="0.3">
      <c r="A907">
        <v>906</v>
      </c>
      <c r="B907" s="1">
        <v>44888</v>
      </c>
      <c r="C907" s="2">
        <v>50</v>
      </c>
      <c r="D907">
        <v>96725</v>
      </c>
    </row>
    <row r="908" spans="1:4" x14ac:dyDescent="0.3">
      <c r="A908">
        <v>907</v>
      </c>
      <c r="B908" s="1">
        <v>44881</v>
      </c>
      <c r="C908" s="2">
        <v>14</v>
      </c>
      <c r="D908">
        <v>144212</v>
      </c>
    </row>
    <row r="909" spans="1:4" x14ac:dyDescent="0.3">
      <c r="A909">
        <v>908</v>
      </c>
      <c r="B909" s="1">
        <v>44890</v>
      </c>
      <c r="C909" s="2">
        <v>33</v>
      </c>
      <c r="D909">
        <v>721193</v>
      </c>
    </row>
    <row r="910" spans="1:4" x14ac:dyDescent="0.3">
      <c r="A910">
        <v>909</v>
      </c>
      <c r="B910" s="1">
        <v>44873</v>
      </c>
      <c r="C910" s="2">
        <v>41</v>
      </c>
      <c r="D910">
        <v>547214</v>
      </c>
    </row>
    <row r="911" spans="1:4" x14ac:dyDescent="0.3">
      <c r="A911">
        <v>910</v>
      </c>
      <c r="B911" s="1">
        <v>44891</v>
      </c>
      <c r="C911" s="2">
        <v>34</v>
      </c>
      <c r="D911">
        <v>751684</v>
      </c>
    </row>
    <row r="912" spans="1:4" x14ac:dyDescent="0.3">
      <c r="A912">
        <v>911</v>
      </c>
      <c r="B912" s="1">
        <v>44877</v>
      </c>
      <c r="C912" s="2">
        <v>23</v>
      </c>
      <c r="D912">
        <v>496048</v>
      </c>
    </row>
    <row r="913" spans="1:4" x14ac:dyDescent="0.3">
      <c r="A913">
        <v>912</v>
      </c>
      <c r="B913" s="1">
        <v>44883</v>
      </c>
      <c r="C913" s="2">
        <v>32</v>
      </c>
      <c r="D913">
        <v>476635</v>
      </c>
    </row>
    <row r="914" spans="1:4" x14ac:dyDescent="0.3">
      <c r="A914">
        <v>913</v>
      </c>
      <c r="B914" s="1">
        <v>44883</v>
      </c>
      <c r="C914" s="2">
        <v>34</v>
      </c>
      <c r="D914">
        <v>127190</v>
      </c>
    </row>
    <row r="915" spans="1:4" x14ac:dyDescent="0.3">
      <c r="A915">
        <v>914</v>
      </c>
      <c r="B915" s="1">
        <v>44879</v>
      </c>
      <c r="C915" s="2">
        <v>23</v>
      </c>
      <c r="D915">
        <v>106424</v>
      </c>
    </row>
    <row r="916" spans="1:4" x14ac:dyDescent="0.3">
      <c r="A916">
        <v>915</v>
      </c>
      <c r="B916" s="1">
        <v>44866</v>
      </c>
      <c r="C916" s="2">
        <v>38</v>
      </c>
      <c r="D916">
        <v>462370</v>
      </c>
    </row>
    <row r="917" spans="1:4" x14ac:dyDescent="0.3">
      <c r="A917">
        <v>916</v>
      </c>
      <c r="B917" s="1">
        <v>44880</v>
      </c>
      <c r="C917" s="2">
        <v>12</v>
      </c>
      <c r="D917">
        <v>492722</v>
      </c>
    </row>
    <row r="918" spans="1:4" x14ac:dyDescent="0.3">
      <c r="A918">
        <v>917</v>
      </c>
      <c r="B918" s="1">
        <v>44868</v>
      </c>
      <c r="C918" s="2">
        <v>23</v>
      </c>
      <c r="D918">
        <v>388787</v>
      </c>
    </row>
    <row r="919" spans="1:4" x14ac:dyDescent="0.3">
      <c r="A919">
        <v>918</v>
      </c>
      <c r="B919" s="1">
        <v>44872</v>
      </c>
      <c r="C919" s="2">
        <v>9</v>
      </c>
      <c r="D919">
        <v>489573</v>
      </c>
    </row>
    <row r="920" spans="1:4" x14ac:dyDescent="0.3">
      <c r="A920">
        <v>919</v>
      </c>
      <c r="B920" s="1">
        <v>44879</v>
      </c>
      <c r="C920" s="2">
        <v>16</v>
      </c>
      <c r="D920">
        <v>280310</v>
      </c>
    </row>
    <row r="921" spans="1:4" x14ac:dyDescent="0.3">
      <c r="A921">
        <v>920</v>
      </c>
      <c r="B921" s="1">
        <v>44893</v>
      </c>
      <c r="C921" s="2">
        <v>9</v>
      </c>
      <c r="D921">
        <v>282262</v>
      </c>
    </row>
    <row r="922" spans="1:4" x14ac:dyDescent="0.3">
      <c r="A922">
        <v>921</v>
      </c>
      <c r="B922" s="1">
        <v>44884</v>
      </c>
      <c r="C922" s="2">
        <v>39</v>
      </c>
      <c r="D922">
        <v>685471</v>
      </c>
    </row>
    <row r="923" spans="1:4" x14ac:dyDescent="0.3">
      <c r="A923">
        <v>922</v>
      </c>
      <c r="B923" s="1">
        <v>44875</v>
      </c>
      <c r="C923" s="2">
        <v>4</v>
      </c>
      <c r="D923">
        <v>693645</v>
      </c>
    </row>
    <row r="924" spans="1:4" x14ac:dyDescent="0.3">
      <c r="A924">
        <v>923</v>
      </c>
      <c r="B924" s="1">
        <v>44877</v>
      </c>
      <c r="C924" s="2">
        <v>34</v>
      </c>
      <c r="D924">
        <v>897793</v>
      </c>
    </row>
    <row r="925" spans="1:4" x14ac:dyDescent="0.3">
      <c r="A925">
        <v>924</v>
      </c>
      <c r="B925" s="1">
        <v>44877</v>
      </c>
      <c r="C925" s="2">
        <v>7</v>
      </c>
      <c r="D925">
        <v>67187</v>
      </c>
    </row>
    <row r="926" spans="1:4" x14ac:dyDescent="0.3">
      <c r="A926">
        <v>925</v>
      </c>
      <c r="B926" s="1">
        <v>44870</v>
      </c>
      <c r="C926" s="2">
        <v>5</v>
      </c>
      <c r="D926">
        <v>950279</v>
      </c>
    </row>
    <row r="927" spans="1:4" x14ac:dyDescent="0.3">
      <c r="A927">
        <v>926</v>
      </c>
      <c r="B927" s="1">
        <v>44890</v>
      </c>
      <c r="C927" s="2">
        <v>43</v>
      </c>
      <c r="D927">
        <v>738095</v>
      </c>
    </row>
    <row r="928" spans="1:4" x14ac:dyDescent="0.3">
      <c r="A928">
        <v>927</v>
      </c>
      <c r="B928" s="1">
        <v>44872</v>
      </c>
      <c r="C928" s="2">
        <v>3</v>
      </c>
      <c r="D928">
        <v>801262</v>
      </c>
    </row>
    <row r="929" spans="1:4" x14ac:dyDescent="0.3">
      <c r="A929">
        <v>928</v>
      </c>
      <c r="B929" s="1">
        <v>44895</v>
      </c>
      <c r="C929" s="2">
        <v>49</v>
      </c>
      <c r="D929">
        <v>631932</v>
      </c>
    </row>
    <row r="930" spans="1:4" x14ac:dyDescent="0.3">
      <c r="A930">
        <v>929</v>
      </c>
      <c r="B930" s="1">
        <v>44878</v>
      </c>
      <c r="C930" s="2">
        <v>4</v>
      </c>
      <c r="D930">
        <v>92429</v>
      </c>
    </row>
    <row r="931" spans="1:4" x14ac:dyDescent="0.3">
      <c r="A931">
        <v>930</v>
      </c>
      <c r="B931" s="1">
        <v>44877</v>
      </c>
      <c r="C931" s="2">
        <v>45</v>
      </c>
      <c r="D931">
        <v>830846</v>
      </c>
    </row>
    <row r="932" spans="1:4" x14ac:dyDescent="0.3">
      <c r="A932">
        <v>931</v>
      </c>
      <c r="B932" s="1">
        <v>44895</v>
      </c>
      <c r="C932" s="2">
        <v>4</v>
      </c>
      <c r="D932">
        <v>596996</v>
      </c>
    </row>
    <row r="933" spans="1:4" x14ac:dyDescent="0.3">
      <c r="A933">
        <v>932</v>
      </c>
      <c r="B933" s="1">
        <v>44877</v>
      </c>
      <c r="C933" s="2">
        <v>50</v>
      </c>
      <c r="D933">
        <v>227995</v>
      </c>
    </row>
    <row r="934" spans="1:4" x14ac:dyDescent="0.3">
      <c r="A934">
        <v>933</v>
      </c>
      <c r="B934" s="1">
        <v>44887</v>
      </c>
      <c r="C934" s="2">
        <v>9</v>
      </c>
      <c r="D934">
        <v>141679</v>
      </c>
    </row>
    <row r="935" spans="1:4" x14ac:dyDescent="0.3">
      <c r="A935">
        <v>934</v>
      </c>
      <c r="B935" s="1">
        <v>44893</v>
      </c>
      <c r="C935" s="2">
        <v>30</v>
      </c>
      <c r="D935">
        <v>798650</v>
      </c>
    </row>
    <row r="936" spans="1:4" x14ac:dyDescent="0.3">
      <c r="A936">
        <v>935</v>
      </c>
      <c r="B936" s="1">
        <v>44867</v>
      </c>
      <c r="C936" s="2">
        <v>8</v>
      </c>
      <c r="D936">
        <v>762151</v>
      </c>
    </row>
    <row r="937" spans="1:4" x14ac:dyDescent="0.3">
      <c r="A937">
        <v>936</v>
      </c>
      <c r="B937" s="1">
        <v>44884</v>
      </c>
      <c r="C937" s="2">
        <v>23</v>
      </c>
      <c r="D937">
        <v>372163</v>
      </c>
    </row>
    <row r="938" spans="1:4" x14ac:dyDescent="0.3">
      <c r="A938">
        <v>937</v>
      </c>
      <c r="B938" s="1">
        <v>44866</v>
      </c>
      <c r="C938" s="2">
        <v>40</v>
      </c>
      <c r="D938">
        <v>715379</v>
      </c>
    </row>
    <row r="939" spans="1:4" x14ac:dyDescent="0.3">
      <c r="A939">
        <v>938</v>
      </c>
      <c r="B939" s="1">
        <v>44888</v>
      </c>
      <c r="C939" s="2">
        <v>45</v>
      </c>
      <c r="D939">
        <v>522555</v>
      </c>
    </row>
    <row r="940" spans="1:4" x14ac:dyDescent="0.3">
      <c r="A940">
        <v>939</v>
      </c>
      <c r="B940" s="1">
        <v>44879</v>
      </c>
      <c r="C940" s="2">
        <v>32</v>
      </c>
      <c r="D940">
        <v>886309</v>
      </c>
    </row>
    <row r="941" spans="1:4" x14ac:dyDescent="0.3">
      <c r="A941">
        <v>940</v>
      </c>
      <c r="B941" s="1">
        <v>44868</v>
      </c>
      <c r="C941" s="2">
        <v>28</v>
      </c>
      <c r="D941">
        <v>224189</v>
      </c>
    </row>
    <row r="942" spans="1:4" x14ac:dyDescent="0.3">
      <c r="A942">
        <v>941</v>
      </c>
      <c r="B942" s="1">
        <v>44888</v>
      </c>
      <c r="C942" s="2">
        <v>39</v>
      </c>
      <c r="D942">
        <v>92553</v>
      </c>
    </row>
    <row r="943" spans="1:4" x14ac:dyDescent="0.3">
      <c r="A943">
        <v>942</v>
      </c>
      <c r="B943" s="1">
        <v>44870</v>
      </c>
      <c r="C943" s="2">
        <v>44</v>
      </c>
      <c r="D943">
        <v>486326</v>
      </c>
    </row>
    <row r="944" spans="1:4" x14ac:dyDescent="0.3">
      <c r="A944">
        <v>943</v>
      </c>
      <c r="B944" s="1">
        <v>44867</v>
      </c>
      <c r="C944" s="2">
        <v>40</v>
      </c>
      <c r="D944">
        <v>213800</v>
      </c>
    </row>
    <row r="945" spans="1:4" x14ac:dyDescent="0.3">
      <c r="A945">
        <v>944</v>
      </c>
      <c r="B945" s="1">
        <v>44871</v>
      </c>
      <c r="C945" s="2">
        <v>32</v>
      </c>
      <c r="D945">
        <v>603099</v>
      </c>
    </row>
    <row r="946" spans="1:4" x14ac:dyDescent="0.3">
      <c r="A946">
        <v>945</v>
      </c>
      <c r="B946" s="1">
        <v>44873</v>
      </c>
      <c r="C946" s="2">
        <v>36</v>
      </c>
      <c r="D946">
        <v>478366</v>
      </c>
    </row>
    <row r="947" spans="1:4" x14ac:dyDescent="0.3">
      <c r="A947">
        <v>946</v>
      </c>
      <c r="B947" s="1">
        <v>44885</v>
      </c>
      <c r="C947" s="2">
        <v>24</v>
      </c>
      <c r="D947">
        <v>523368</v>
      </c>
    </row>
    <row r="948" spans="1:4" x14ac:dyDescent="0.3">
      <c r="A948">
        <v>947</v>
      </c>
      <c r="B948" s="1">
        <v>44888</v>
      </c>
      <c r="C948" s="2">
        <v>44</v>
      </c>
      <c r="D948">
        <v>305447</v>
      </c>
    </row>
    <row r="949" spans="1:4" x14ac:dyDescent="0.3">
      <c r="A949">
        <v>948</v>
      </c>
      <c r="B949" s="1">
        <v>44870</v>
      </c>
      <c r="C949" s="2">
        <v>27</v>
      </c>
      <c r="D949">
        <v>348007</v>
      </c>
    </row>
    <row r="950" spans="1:4" x14ac:dyDescent="0.3">
      <c r="A950">
        <v>949</v>
      </c>
      <c r="B950" s="1">
        <v>44883</v>
      </c>
      <c r="C950" s="2">
        <v>38</v>
      </c>
      <c r="D950">
        <v>528838</v>
      </c>
    </row>
    <row r="951" spans="1:4" x14ac:dyDescent="0.3">
      <c r="A951">
        <v>950</v>
      </c>
      <c r="B951" s="1">
        <v>44866</v>
      </c>
      <c r="C951" s="2">
        <v>36</v>
      </c>
      <c r="D951">
        <v>343044</v>
      </c>
    </row>
    <row r="952" spans="1:4" x14ac:dyDescent="0.3">
      <c r="A952">
        <v>951</v>
      </c>
      <c r="B952" s="1">
        <v>44884</v>
      </c>
      <c r="C952" s="2">
        <v>26</v>
      </c>
      <c r="D952">
        <v>790958</v>
      </c>
    </row>
    <row r="953" spans="1:4" x14ac:dyDescent="0.3">
      <c r="A953">
        <v>952</v>
      </c>
      <c r="B953" s="1">
        <v>44895</v>
      </c>
      <c r="C953" s="2">
        <v>15</v>
      </c>
      <c r="D953">
        <v>990538</v>
      </c>
    </row>
    <row r="954" spans="1:4" x14ac:dyDescent="0.3">
      <c r="A954">
        <v>953</v>
      </c>
      <c r="B954" s="1">
        <v>44871</v>
      </c>
      <c r="C954" s="2">
        <v>41</v>
      </c>
      <c r="D954">
        <v>95109</v>
      </c>
    </row>
    <row r="955" spans="1:4" x14ac:dyDescent="0.3">
      <c r="A955">
        <v>954</v>
      </c>
      <c r="B955" s="1">
        <v>44892</v>
      </c>
      <c r="C955" s="2">
        <v>7</v>
      </c>
      <c r="D955">
        <v>315253</v>
      </c>
    </row>
    <row r="956" spans="1:4" x14ac:dyDescent="0.3">
      <c r="A956">
        <v>955</v>
      </c>
      <c r="B956" s="1">
        <v>44891</v>
      </c>
      <c r="C956" s="2">
        <v>15</v>
      </c>
      <c r="D956">
        <v>238731</v>
      </c>
    </row>
    <row r="957" spans="1:4" x14ac:dyDescent="0.3">
      <c r="A957">
        <v>956</v>
      </c>
      <c r="B957" s="1">
        <v>44871</v>
      </c>
      <c r="C957" s="2">
        <v>48</v>
      </c>
      <c r="D957">
        <v>159075</v>
      </c>
    </row>
    <row r="958" spans="1:4" x14ac:dyDescent="0.3">
      <c r="A958">
        <v>957</v>
      </c>
      <c r="B958" s="1">
        <v>44867</v>
      </c>
      <c r="C958" s="2">
        <v>45</v>
      </c>
      <c r="D958">
        <v>118041</v>
      </c>
    </row>
    <row r="959" spans="1:4" x14ac:dyDescent="0.3">
      <c r="A959">
        <v>958</v>
      </c>
      <c r="B959" s="1">
        <v>44883</v>
      </c>
      <c r="C959" s="2">
        <v>23</v>
      </c>
      <c r="D959">
        <v>786862</v>
      </c>
    </row>
    <row r="960" spans="1:4" x14ac:dyDescent="0.3">
      <c r="A960">
        <v>959</v>
      </c>
      <c r="B960" s="1">
        <v>44867</v>
      </c>
      <c r="C960" s="2">
        <v>42</v>
      </c>
      <c r="D960">
        <v>347665</v>
      </c>
    </row>
    <row r="961" spans="1:4" x14ac:dyDescent="0.3">
      <c r="A961">
        <v>960</v>
      </c>
      <c r="B961" s="1">
        <v>44875</v>
      </c>
      <c r="C961" s="2">
        <v>12</v>
      </c>
      <c r="D961">
        <v>986636</v>
      </c>
    </row>
    <row r="962" spans="1:4" x14ac:dyDescent="0.3">
      <c r="A962">
        <v>961</v>
      </c>
      <c r="B962" s="1">
        <v>44871</v>
      </c>
      <c r="C962" s="2">
        <v>36</v>
      </c>
      <c r="D962">
        <v>746765</v>
      </c>
    </row>
    <row r="963" spans="1:4" x14ac:dyDescent="0.3">
      <c r="A963">
        <v>962</v>
      </c>
      <c r="B963" s="1">
        <v>44868</v>
      </c>
      <c r="C963" s="2">
        <v>36</v>
      </c>
      <c r="D963">
        <v>478843</v>
      </c>
    </row>
    <row r="964" spans="1:4" x14ac:dyDescent="0.3">
      <c r="A964">
        <v>963</v>
      </c>
      <c r="B964" s="1">
        <v>44893</v>
      </c>
      <c r="C964" s="2">
        <v>39</v>
      </c>
      <c r="D964">
        <v>345818</v>
      </c>
    </row>
    <row r="965" spans="1:4" x14ac:dyDescent="0.3">
      <c r="A965">
        <v>964</v>
      </c>
      <c r="B965" s="1">
        <v>44875</v>
      </c>
      <c r="C965" s="2">
        <v>28</v>
      </c>
      <c r="D965">
        <v>826324</v>
      </c>
    </row>
    <row r="966" spans="1:4" x14ac:dyDescent="0.3">
      <c r="A966">
        <v>965</v>
      </c>
      <c r="B966" s="1">
        <v>44876</v>
      </c>
      <c r="C966" s="2">
        <v>39</v>
      </c>
      <c r="D966">
        <v>523718</v>
      </c>
    </row>
    <row r="967" spans="1:4" x14ac:dyDescent="0.3">
      <c r="A967">
        <v>966</v>
      </c>
      <c r="B967" s="1">
        <v>44886</v>
      </c>
      <c r="C967" s="2">
        <v>17</v>
      </c>
      <c r="D967">
        <v>955465</v>
      </c>
    </row>
    <row r="968" spans="1:4" x14ac:dyDescent="0.3">
      <c r="A968">
        <v>967</v>
      </c>
      <c r="B968" s="1">
        <v>44877</v>
      </c>
      <c r="C968" s="2">
        <v>12</v>
      </c>
      <c r="D968">
        <v>892800</v>
      </c>
    </row>
    <row r="969" spans="1:4" x14ac:dyDescent="0.3">
      <c r="A969">
        <v>968</v>
      </c>
      <c r="B969" s="1">
        <v>44866</v>
      </c>
      <c r="C969" s="2">
        <v>20</v>
      </c>
      <c r="D969">
        <v>672190</v>
      </c>
    </row>
    <row r="970" spans="1:4" x14ac:dyDescent="0.3">
      <c r="A970">
        <v>969</v>
      </c>
      <c r="B970" s="1">
        <v>44879</v>
      </c>
      <c r="C970" s="2">
        <v>31</v>
      </c>
      <c r="D970">
        <v>189020</v>
      </c>
    </row>
    <row r="971" spans="1:4" x14ac:dyDescent="0.3">
      <c r="A971">
        <v>970</v>
      </c>
      <c r="B971" s="1">
        <v>44866</v>
      </c>
      <c r="C971" s="2">
        <v>10</v>
      </c>
      <c r="D971">
        <v>926292</v>
      </c>
    </row>
    <row r="972" spans="1:4" x14ac:dyDescent="0.3">
      <c r="A972">
        <v>971</v>
      </c>
      <c r="B972" s="1">
        <v>44895</v>
      </c>
      <c r="C972" s="2">
        <v>42</v>
      </c>
      <c r="D972">
        <v>381803</v>
      </c>
    </row>
    <row r="973" spans="1:4" x14ac:dyDescent="0.3">
      <c r="A973">
        <v>972</v>
      </c>
      <c r="B973" s="1">
        <v>44873</v>
      </c>
      <c r="C973" s="2">
        <v>41</v>
      </c>
      <c r="D973">
        <v>302633</v>
      </c>
    </row>
    <row r="974" spans="1:4" x14ac:dyDescent="0.3">
      <c r="A974">
        <v>973</v>
      </c>
      <c r="B974" s="1">
        <v>44890</v>
      </c>
      <c r="C974" s="2">
        <v>20</v>
      </c>
      <c r="D974">
        <v>554998</v>
      </c>
    </row>
    <row r="975" spans="1:4" x14ac:dyDescent="0.3">
      <c r="A975">
        <v>974</v>
      </c>
      <c r="B975" s="1">
        <v>44877</v>
      </c>
      <c r="C975" s="2">
        <v>7</v>
      </c>
      <c r="D975">
        <v>566117</v>
      </c>
    </row>
    <row r="976" spans="1:4" x14ac:dyDescent="0.3">
      <c r="A976">
        <v>975</v>
      </c>
      <c r="B976" s="1">
        <v>44872</v>
      </c>
      <c r="C976" s="2">
        <v>6</v>
      </c>
      <c r="D976">
        <v>645783</v>
      </c>
    </row>
    <row r="977" spans="1:4" x14ac:dyDescent="0.3">
      <c r="A977">
        <v>976</v>
      </c>
      <c r="B977" s="1">
        <v>44894</v>
      </c>
      <c r="C977" s="2">
        <v>22</v>
      </c>
      <c r="D977">
        <v>205532</v>
      </c>
    </row>
    <row r="978" spans="1:4" x14ac:dyDescent="0.3">
      <c r="A978">
        <v>977</v>
      </c>
      <c r="B978" s="1">
        <v>44894</v>
      </c>
      <c r="C978" s="2">
        <v>17</v>
      </c>
      <c r="D978">
        <v>683862</v>
      </c>
    </row>
    <row r="979" spans="1:4" x14ac:dyDescent="0.3">
      <c r="A979">
        <v>978</v>
      </c>
      <c r="B979" s="1">
        <v>44893</v>
      </c>
      <c r="C979" s="2">
        <v>26</v>
      </c>
      <c r="D979">
        <v>605266</v>
      </c>
    </row>
    <row r="980" spans="1:4" x14ac:dyDescent="0.3">
      <c r="A980">
        <v>979</v>
      </c>
      <c r="B980" s="1">
        <v>44869</v>
      </c>
      <c r="C980" s="2">
        <v>20</v>
      </c>
      <c r="D980">
        <v>661583</v>
      </c>
    </row>
    <row r="981" spans="1:4" x14ac:dyDescent="0.3">
      <c r="A981">
        <v>980</v>
      </c>
      <c r="B981" s="1">
        <v>44867</v>
      </c>
      <c r="C981" s="2">
        <v>22</v>
      </c>
      <c r="D981">
        <v>367827</v>
      </c>
    </row>
    <row r="982" spans="1:4" x14ac:dyDescent="0.3">
      <c r="A982">
        <v>981</v>
      </c>
      <c r="B982" s="1">
        <v>44887</v>
      </c>
      <c r="C982" s="2">
        <v>50</v>
      </c>
      <c r="D982">
        <v>121073</v>
      </c>
    </row>
    <row r="983" spans="1:4" x14ac:dyDescent="0.3">
      <c r="A983">
        <v>982</v>
      </c>
      <c r="B983" s="1">
        <v>44870</v>
      </c>
      <c r="C983" s="2">
        <v>42</v>
      </c>
      <c r="D983">
        <v>511451</v>
      </c>
    </row>
    <row r="984" spans="1:4" x14ac:dyDescent="0.3">
      <c r="A984">
        <v>983</v>
      </c>
      <c r="B984" s="1">
        <v>44870</v>
      </c>
      <c r="C984" s="2">
        <v>23</v>
      </c>
      <c r="D984">
        <v>329365</v>
      </c>
    </row>
    <row r="985" spans="1:4" x14ac:dyDescent="0.3">
      <c r="A985">
        <v>984</v>
      </c>
      <c r="B985" s="1">
        <v>44872</v>
      </c>
      <c r="C985" s="2">
        <v>34</v>
      </c>
      <c r="D985">
        <v>767139</v>
      </c>
    </row>
    <row r="986" spans="1:4" x14ac:dyDescent="0.3">
      <c r="A986">
        <v>985</v>
      </c>
      <c r="B986" s="1">
        <v>44869</v>
      </c>
      <c r="C986" s="2">
        <v>25</v>
      </c>
      <c r="D986">
        <v>861806</v>
      </c>
    </row>
    <row r="987" spans="1:4" x14ac:dyDescent="0.3">
      <c r="A987">
        <v>986</v>
      </c>
      <c r="B987" s="1">
        <v>44874</v>
      </c>
      <c r="C987" s="2">
        <v>6</v>
      </c>
      <c r="D987">
        <v>617888</v>
      </c>
    </row>
    <row r="988" spans="1:4" x14ac:dyDescent="0.3">
      <c r="A988">
        <v>987</v>
      </c>
      <c r="B988" s="1">
        <v>44894</v>
      </c>
      <c r="C988" s="2">
        <v>30</v>
      </c>
      <c r="D988">
        <v>912961</v>
      </c>
    </row>
    <row r="989" spans="1:4" x14ac:dyDescent="0.3">
      <c r="A989">
        <v>988</v>
      </c>
      <c r="B989" s="1">
        <v>44866</v>
      </c>
      <c r="C989" s="2">
        <v>37</v>
      </c>
      <c r="D989">
        <v>837366</v>
      </c>
    </row>
    <row r="990" spans="1:4" x14ac:dyDescent="0.3">
      <c r="A990">
        <v>989</v>
      </c>
      <c r="B990" s="1">
        <v>44873</v>
      </c>
      <c r="C990" s="2">
        <v>8</v>
      </c>
      <c r="D990">
        <v>930704</v>
      </c>
    </row>
    <row r="991" spans="1:4" x14ac:dyDescent="0.3">
      <c r="A991">
        <v>990</v>
      </c>
      <c r="B991" s="1">
        <v>44889</v>
      </c>
      <c r="C991" s="2">
        <v>30</v>
      </c>
      <c r="D991">
        <v>311869</v>
      </c>
    </row>
    <row r="992" spans="1:4" x14ac:dyDescent="0.3">
      <c r="A992">
        <v>991</v>
      </c>
      <c r="B992" s="1">
        <v>44884</v>
      </c>
      <c r="C992" s="2">
        <v>44</v>
      </c>
      <c r="D992">
        <v>493651</v>
      </c>
    </row>
    <row r="993" spans="1:4" x14ac:dyDescent="0.3">
      <c r="A993">
        <v>992</v>
      </c>
      <c r="B993" s="1">
        <v>44882</v>
      </c>
      <c r="C993" s="2">
        <v>45</v>
      </c>
      <c r="D993">
        <v>193190</v>
      </c>
    </row>
    <row r="994" spans="1:4" x14ac:dyDescent="0.3">
      <c r="A994">
        <v>993</v>
      </c>
      <c r="B994" s="1">
        <v>44870</v>
      </c>
      <c r="C994" s="2">
        <v>33</v>
      </c>
      <c r="D994">
        <v>462674</v>
      </c>
    </row>
    <row r="995" spans="1:4" x14ac:dyDescent="0.3">
      <c r="A995">
        <v>994</v>
      </c>
      <c r="B995" s="1">
        <v>44875</v>
      </c>
      <c r="C995" s="2">
        <v>24</v>
      </c>
      <c r="D995">
        <v>319301</v>
      </c>
    </row>
    <row r="996" spans="1:4" x14ac:dyDescent="0.3">
      <c r="A996">
        <v>995</v>
      </c>
      <c r="B996" s="1">
        <v>44872</v>
      </c>
      <c r="C996" s="2">
        <v>22</v>
      </c>
      <c r="D996">
        <v>716277</v>
      </c>
    </row>
    <row r="997" spans="1:4" x14ac:dyDescent="0.3">
      <c r="A997">
        <v>996</v>
      </c>
      <c r="B997" s="1">
        <v>44874</v>
      </c>
      <c r="C997" s="2">
        <v>19</v>
      </c>
      <c r="D997">
        <v>196827</v>
      </c>
    </row>
    <row r="998" spans="1:4" x14ac:dyDescent="0.3">
      <c r="A998">
        <v>997</v>
      </c>
      <c r="B998" s="1">
        <v>44885</v>
      </c>
      <c r="C998" s="2">
        <v>11</v>
      </c>
      <c r="D998">
        <v>72096</v>
      </c>
    </row>
    <row r="999" spans="1:4" x14ac:dyDescent="0.3">
      <c r="A999">
        <v>998</v>
      </c>
      <c r="B999" s="1">
        <v>44875</v>
      </c>
      <c r="C999" s="2">
        <v>31</v>
      </c>
      <c r="D999">
        <v>185282</v>
      </c>
    </row>
    <row r="1000" spans="1:4" x14ac:dyDescent="0.3">
      <c r="A1000">
        <v>999</v>
      </c>
      <c r="B1000" s="1">
        <v>44870</v>
      </c>
      <c r="C1000" s="2">
        <v>34</v>
      </c>
      <c r="D1000">
        <v>95909</v>
      </c>
    </row>
    <row r="1001" spans="1:4" x14ac:dyDescent="0.3">
      <c r="A1001">
        <v>1000</v>
      </c>
      <c r="B1001" s="1">
        <v>44893</v>
      </c>
      <c r="C1001" s="2">
        <v>24</v>
      </c>
      <c r="D1001">
        <v>509978</v>
      </c>
    </row>
  </sheetData>
  <autoFilter ref="F1:H51" xr:uid="{C9B8F9D7-E994-404E-A4D4-7AEE348A795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99E2-34A7-9546-9E5C-8FF4DD56EAEA}">
  <dimension ref="A1:C52"/>
  <sheetViews>
    <sheetView tabSelected="1" workbookViewId="0">
      <selection activeCell="C2" sqref="C2"/>
    </sheetView>
  </sheetViews>
  <sheetFormatPr defaultColWidth="10.59765625" defaultRowHeight="15.6" x14ac:dyDescent="0.3"/>
  <cols>
    <col min="1" max="1" width="19.09765625" bestFit="1" customWidth="1"/>
    <col min="3" max="3" width="24.19921875" bestFit="1" customWidth="1"/>
  </cols>
  <sheetData>
    <row r="1" spans="1:3" x14ac:dyDescent="0.3">
      <c r="A1" t="s">
        <v>2</v>
      </c>
      <c r="B1" t="s">
        <v>4</v>
      </c>
      <c r="C1" s="11" t="s">
        <v>20</v>
      </c>
    </row>
    <row r="2" spans="1:3" x14ac:dyDescent="0.3">
      <c r="A2" s="2">
        <v>8</v>
      </c>
      <c r="B2" t="s">
        <v>5</v>
      </c>
      <c r="C2" s="11">
        <f>VLOOKUP(A2, Продажи!S2:T51, 2, FALSE)</f>
        <v>10720985</v>
      </c>
    </row>
    <row r="3" spans="1:3" x14ac:dyDescent="0.3">
      <c r="A3" s="2">
        <v>27</v>
      </c>
      <c r="B3" t="s">
        <v>6</v>
      </c>
      <c r="C3" s="11">
        <f>VLOOKUP(A3, Продажи!S3:T52, 2, FALSE)</f>
        <v>15304552</v>
      </c>
    </row>
    <row r="4" spans="1:3" x14ac:dyDescent="0.3">
      <c r="A4" s="2">
        <v>21</v>
      </c>
      <c r="B4" t="s">
        <v>5</v>
      </c>
      <c r="C4" s="11">
        <f>VLOOKUP(A4, Продажи!S4:T53, 2, FALSE)</f>
        <v>9462793</v>
      </c>
    </row>
    <row r="5" spans="1:3" x14ac:dyDescent="0.3">
      <c r="A5" s="2">
        <v>49</v>
      </c>
      <c r="B5" t="s">
        <v>5</v>
      </c>
      <c r="C5" s="11">
        <f>VLOOKUP(A5, Продажи!S5:T54, 2, FALSE)</f>
        <v>11232838</v>
      </c>
    </row>
    <row r="6" spans="1:3" x14ac:dyDescent="0.3">
      <c r="A6" s="2">
        <v>29</v>
      </c>
      <c r="B6" t="s">
        <v>6</v>
      </c>
      <c r="C6" s="11">
        <f>VLOOKUP(A6, Продажи!S6:T55, 2, FALSE)</f>
        <v>11289527</v>
      </c>
    </row>
    <row r="7" spans="1:3" x14ac:dyDescent="0.3">
      <c r="A7" s="2">
        <v>22</v>
      </c>
      <c r="B7" t="s">
        <v>6</v>
      </c>
      <c r="C7" s="11">
        <f>VLOOKUP(A7, Продажи!S7:T56, 2, FALSE)</f>
        <v>13961981</v>
      </c>
    </row>
    <row r="8" spans="1:3" x14ac:dyDescent="0.3">
      <c r="A8" s="2">
        <v>39</v>
      </c>
      <c r="B8" t="s">
        <v>5</v>
      </c>
      <c r="C8" s="11">
        <f>VLOOKUP(A8, Продажи!S8:T57, 2, FALSE)</f>
        <v>11239763</v>
      </c>
    </row>
    <row r="9" spans="1:3" x14ac:dyDescent="0.3">
      <c r="A9" s="2">
        <v>24</v>
      </c>
      <c r="B9" t="s">
        <v>5</v>
      </c>
      <c r="C9" s="11">
        <f>VLOOKUP(A9, Продажи!S9:T58, 2, FALSE)</f>
        <v>6017613</v>
      </c>
    </row>
    <row r="10" spans="1:3" x14ac:dyDescent="0.3">
      <c r="A10" s="2">
        <v>28</v>
      </c>
      <c r="B10" t="s">
        <v>5</v>
      </c>
      <c r="C10" s="11">
        <f>VLOOKUP(A10, Продажи!S10:T59, 2, FALSE)</f>
        <v>10080434</v>
      </c>
    </row>
    <row r="11" spans="1:3" x14ac:dyDescent="0.3">
      <c r="A11" s="2">
        <v>35</v>
      </c>
      <c r="B11" t="s">
        <v>6</v>
      </c>
      <c r="C11" s="11">
        <f>VLOOKUP(A11, Продажи!S11:T60, 2, FALSE)</f>
        <v>16264487</v>
      </c>
    </row>
    <row r="12" spans="1:3" x14ac:dyDescent="0.3">
      <c r="A12" s="2">
        <v>2</v>
      </c>
      <c r="B12" t="s">
        <v>5</v>
      </c>
      <c r="C12" s="11">
        <f>VLOOKUP(A12, Продажи!S12:T61, 2, FALSE)</f>
        <v>7615481</v>
      </c>
    </row>
    <row r="13" spans="1:3" x14ac:dyDescent="0.3">
      <c r="A13" s="2">
        <v>18</v>
      </c>
      <c r="B13" t="s">
        <v>5</v>
      </c>
      <c r="C13" s="11">
        <f>VLOOKUP(A13, Продажи!S13:T62, 2, FALSE)</f>
        <v>8874875</v>
      </c>
    </row>
    <row r="14" spans="1:3" x14ac:dyDescent="0.3">
      <c r="A14" s="2">
        <v>50</v>
      </c>
      <c r="B14" t="s">
        <v>5</v>
      </c>
      <c r="C14" s="11">
        <f>VLOOKUP(A14, Продажи!S14:T63, 2, FALSE)</f>
        <v>14623578</v>
      </c>
    </row>
    <row r="15" spans="1:3" x14ac:dyDescent="0.3">
      <c r="A15" s="2">
        <v>38</v>
      </c>
      <c r="B15" t="s">
        <v>6</v>
      </c>
      <c r="C15" s="11">
        <f>VLOOKUP(A15, Продажи!S15:T64, 2, FALSE)</f>
        <v>13427636</v>
      </c>
    </row>
    <row r="16" spans="1:3" x14ac:dyDescent="0.3">
      <c r="A16" s="2">
        <v>46</v>
      </c>
      <c r="B16" t="s">
        <v>6</v>
      </c>
      <c r="C16" s="11">
        <f>VLOOKUP(A16, Продажи!S16:T65, 2, FALSE)</f>
        <v>8308032</v>
      </c>
    </row>
    <row r="17" spans="1:3" x14ac:dyDescent="0.3">
      <c r="A17" s="2">
        <v>25</v>
      </c>
      <c r="B17" t="s">
        <v>6</v>
      </c>
      <c r="C17" s="11">
        <f>VLOOKUP(A17, Продажи!S17:T66, 2, FALSE)</f>
        <v>9554985</v>
      </c>
    </row>
    <row r="18" spans="1:3" x14ac:dyDescent="0.3">
      <c r="A18" s="2">
        <v>34</v>
      </c>
      <c r="B18" t="s">
        <v>6</v>
      </c>
      <c r="C18" s="11">
        <f>VLOOKUP(A18, Продажи!S18:T67, 2, FALSE)</f>
        <v>8583797</v>
      </c>
    </row>
    <row r="19" spans="1:3" x14ac:dyDescent="0.3">
      <c r="A19" s="2">
        <v>47</v>
      </c>
      <c r="B19" t="s">
        <v>6</v>
      </c>
      <c r="C19" s="11">
        <f>VLOOKUP(A19, Продажи!S19:T68, 2, FALSE)</f>
        <v>7903222</v>
      </c>
    </row>
    <row r="20" spans="1:3" x14ac:dyDescent="0.3">
      <c r="A20" s="2">
        <v>40</v>
      </c>
      <c r="B20" t="s">
        <v>5</v>
      </c>
      <c r="C20" s="11">
        <f>VLOOKUP(A20, Продажи!S20:T69, 2, FALSE)</f>
        <v>12945813</v>
      </c>
    </row>
    <row r="21" spans="1:3" x14ac:dyDescent="0.3">
      <c r="A21" s="2">
        <v>23</v>
      </c>
      <c r="B21" t="s">
        <v>6</v>
      </c>
      <c r="C21" s="11">
        <f>VLOOKUP(A21, Продажи!S21:T70, 2, FALSE)</f>
        <v>9382990</v>
      </c>
    </row>
    <row r="22" spans="1:3" x14ac:dyDescent="0.3">
      <c r="A22" s="2">
        <v>10</v>
      </c>
      <c r="B22" t="s">
        <v>6</v>
      </c>
      <c r="C22" s="11">
        <f>VLOOKUP(A22, Продажи!S22:T71, 2, FALSE)</f>
        <v>12634146</v>
      </c>
    </row>
    <row r="23" spans="1:3" x14ac:dyDescent="0.3">
      <c r="A23" s="2">
        <v>33</v>
      </c>
      <c r="B23" t="s">
        <v>5</v>
      </c>
      <c r="C23" s="11">
        <f>VLOOKUP(A23, Продажи!S23:T72, 2, FALSE)</f>
        <v>11579389</v>
      </c>
    </row>
    <row r="24" spans="1:3" x14ac:dyDescent="0.3">
      <c r="A24" s="2">
        <v>6</v>
      </c>
      <c r="B24" t="s">
        <v>6</v>
      </c>
      <c r="C24" s="11">
        <f>VLOOKUP(A24, Продажи!S24:T73, 2, FALSE)</f>
        <v>10553982</v>
      </c>
    </row>
    <row r="25" spans="1:3" x14ac:dyDescent="0.3">
      <c r="A25" s="2">
        <v>16</v>
      </c>
      <c r="B25" t="s">
        <v>5</v>
      </c>
      <c r="C25" s="11">
        <f>VLOOKUP(A25, Продажи!S25:T74, 2, FALSE)</f>
        <v>7660674</v>
      </c>
    </row>
    <row r="26" spans="1:3" x14ac:dyDescent="0.3">
      <c r="A26" s="2">
        <v>4</v>
      </c>
      <c r="B26" t="s">
        <v>5</v>
      </c>
      <c r="C26" s="11">
        <f>VLOOKUP(A26, Продажи!S26:T75, 2, FALSE)</f>
        <v>11161952</v>
      </c>
    </row>
    <row r="27" spans="1:3" x14ac:dyDescent="0.3">
      <c r="A27" s="2">
        <v>41</v>
      </c>
      <c r="B27" t="s">
        <v>5</v>
      </c>
      <c r="C27" s="11">
        <f>VLOOKUP(A27, Продажи!S27:T76, 2, FALSE)</f>
        <v>9293160</v>
      </c>
    </row>
    <row r="28" spans="1:3" x14ac:dyDescent="0.3">
      <c r="A28" s="2">
        <v>13</v>
      </c>
      <c r="B28" t="s">
        <v>5</v>
      </c>
      <c r="C28" s="11">
        <f>VLOOKUP(A28, Продажи!S28:T77, 2, FALSE)</f>
        <v>12002411</v>
      </c>
    </row>
    <row r="29" spans="1:3" x14ac:dyDescent="0.3">
      <c r="A29" s="2">
        <v>9</v>
      </c>
      <c r="B29" t="s">
        <v>5</v>
      </c>
      <c r="C29" s="11">
        <f>VLOOKUP(A29, Продажи!S29:T78, 2, FALSE)</f>
        <v>8833109</v>
      </c>
    </row>
    <row r="30" spans="1:3" x14ac:dyDescent="0.3">
      <c r="A30" s="2">
        <v>3</v>
      </c>
      <c r="B30" t="s">
        <v>5</v>
      </c>
      <c r="C30" s="11">
        <f>VLOOKUP(A30, Продажи!S30:T79, 2, FALSE)</f>
        <v>8196187</v>
      </c>
    </row>
    <row r="31" spans="1:3" x14ac:dyDescent="0.3">
      <c r="A31" s="2">
        <v>43</v>
      </c>
      <c r="B31" t="s">
        <v>6</v>
      </c>
      <c r="C31" s="11">
        <f>VLOOKUP(A31, Продажи!S31:T80, 2, FALSE)</f>
        <v>12328222</v>
      </c>
    </row>
    <row r="32" spans="1:3" x14ac:dyDescent="0.3">
      <c r="A32" s="2">
        <v>48</v>
      </c>
      <c r="B32" t="s">
        <v>5</v>
      </c>
      <c r="C32" s="11">
        <f>VLOOKUP(A32, Продажи!S32:T81, 2, FALSE)</f>
        <v>7839502</v>
      </c>
    </row>
    <row r="33" spans="1:3" x14ac:dyDescent="0.3">
      <c r="A33" s="2">
        <v>32</v>
      </c>
      <c r="B33" t="s">
        <v>6</v>
      </c>
      <c r="C33" s="11">
        <f>VLOOKUP(A33, Продажи!S33:T82, 2, FALSE)</f>
        <v>9479263</v>
      </c>
    </row>
    <row r="34" spans="1:3" x14ac:dyDescent="0.3">
      <c r="A34" s="2">
        <v>45</v>
      </c>
      <c r="B34" t="s">
        <v>6</v>
      </c>
      <c r="C34" s="11">
        <f>VLOOKUP(A34, Продажи!S34:T83, 2, FALSE)</f>
        <v>9824583</v>
      </c>
    </row>
    <row r="35" spans="1:3" x14ac:dyDescent="0.3">
      <c r="A35" s="2">
        <v>26</v>
      </c>
      <c r="B35" t="s">
        <v>5</v>
      </c>
      <c r="C35" s="11">
        <f>VLOOKUP(A35, Продажи!S35:T84, 2, FALSE)</f>
        <v>10494238</v>
      </c>
    </row>
    <row r="36" spans="1:3" x14ac:dyDescent="0.3">
      <c r="A36" s="2">
        <v>19</v>
      </c>
      <c r="B36" t="s">
        <v>6</v>
      </c>
      <c r="C36" s="11">
        <f>VLOOKUP(A36, Продажи!S36:T85, 2, FALSE)</f>
        <v>12154487</v>
      </c>
    </row>
    <row r="37" spans="1:3" x14ac:dyDescent="0.3">
      <c r="A37" s="2">
        <v>30</v>
      </c>
      <c r="B37" t="s">
        <v>6</v>
      </c>
      <c r="C37" s="11">
        <f>VLOOKUP(A37, Продажи!S37:T86, 2, FALSE)</f>
        <v>11456900</v>
      </c>
    </row>
    <row r="38" spans="1:3" x14ac:dyDescent="0.3">
      <c r="A38" s="2">
        <v>31</v>
      </c>
      <c r="B38" t="s">
        <v>6</v>
      </c>
      <c r="C38" s="11">
        <f>VLOOKUP(A38, Продажи!S38:T87, 2, FALSE)</f>
        <v>8728674</v>
      </c>
    </row>
    <row r="39" spans="1:3" x14ac:dyDescent="0.3">
      <c r="A39" s="2">
        <v>7</v>
      </c>
      <c r="B39" t="s">
        <v>6</v>
      </c>
      <c r="C39" s="11">
        <f>VLOOKUP(A39, Продажи!S39:T88, 2, FALSE)</f>
        <v>11681804</v>
      </c>
    </row>
    <row r="40" spans="1:3" x14ac:dyDescent="0.3">
      <c r="A40" s="2">
        <v>5</v>
      </c>
      <c r="B40" t="s">
        <v>6</v>
      </c>
      <c r="C40" s="11">
        <f>VLOOKUP(A40, Продажи!S40:T89, 2, FALSE)</f>
        <v>7545990</v>
      </c>
    </row>
    <row r="41" spans="1:3" x14ac:dyDescent="0.3">
      <c r="A41" s="2">
        <v>42</v>
      </c>
      <c r="B41" t="s">
        <v>6</v>
      </c>
      <c r="C41" s="11">
        <f>VLOOKUP(A41, Продажи!S41:T90, 2, FALSE)</f>
        <v>9636225</v>
      </c>
    </row>
    <row r="42" spans="1:3" x14ac:dyDescent="0.3">
      <c r="A42" s="2">
        <v>44</v>
      </c>
      <c r="B42" t="s">
        <v>5</v>
      </c>
      <c r="C42" s="11">
        <f>VLOOKUP(A42, Продажи!S42:T91, 2, FALSE)</f>
        <v>9655876</v>
      </c>
    </row>
    <row r="43" spans="1:3" x14ac:dyDescent="0.3">
      <c r="A43" s="2">
        <v>15</v>
      </c>
      <c r="B43" t="s">
        <v>5</v>
      </c>
      <c r="C43" s="11">
        <f>VLOOKUP(A43, Продажи!S43:T92, 2, FALSE)</f>
        <v>15135024</v>
      </c>
    </row>
    <row r="44" spans="1:3" x14ac:dyDescent="0.3">
      <c r="A44" s="2">
        <v>11</v>
      </c>
      <c r="B44" t="s">
        <v>6</v>
      </c>
      <c r="C44" s="11">
        <f>VLOOKUP(A44, Продажи!S44:T93, 2, FALSE)</f>
        <v>7136509</v>
      </c>
    </row>
    <row r="45" spans="1:3" x14ac:dyDescent="0.3">
      <c r="A45" s="2">
        <v>12</v>
      </c>
      <c r="B45" t="s">
        <v>6</v>
      </c>
      <c r="C45" s="11">
        <f>VLOOKUP(A45, Продажи!S45:T94, 2, FALSE)</f>
        <v>9948945</v>
      </c>
    </row>
    <row r="46" spans="1:3" x14ac:dyDescent="0.3">
      <c r="A46" s="2">
        <v>1</v>
      </c>
      <c r="B46" t="s">
        <v>6</v>
      </c>
      <c r="C46" s="11">
        <f>VLOOKUP(A46, Продажи!S46:T95, 2, FALSE)</f>
        <v>6622991</v>
      </c>
    </row>
    <row r="47" spans="1:3" x14ac:dyDescent="0.3">
      <c r="A47" s="2">
        <v>14</v>
      </c>
      <c r="B47" t="s">
        <v>6</v>
      </c>
      <c r="C47" s="11">
        <f>VLOOKUP(A47, Продажи!S47:T96, 2, FALSE)</f>
        <v>10502761</v>
      </c>
    </row>
    <row r="48" spans="1:3" x14ac:dyDescent="0.3">
      <c r="A48" s="2">
        <v>20</v>
      </c>
      <c r="B48" t="s">
        <v>6</v>
      </c>
      <c r="C48" s="11">
        <f>VLOOKUP(A48, Продажи!S48:T97, 2, FALSE)</f>
        <v>11286395</v>
      </c>
    </row>
    <row r="49" spans="1:3" x14ac:dyDescent="0.3">
      <c r="A49" s="2">
        <v>36</v>
      </c>
      <c r="B49" t="s">
        <v>6</v>
      </c>
      <c r="C49" s="11">
        <f>VLOOKUP(A49, Продажи!S49:T98, 2, FALSE)</f>
        <v>13415991</v>
      </c>
    </row>
    <row r="50" spans="1:3" x14ac:dyDescent="0.3">
      <c r="A50" s="2">
        <v>17</v>
      </c>
      <c r="B50" t="s">
        <v>6</v>
      </c>
      <c r="C50" s="11">
        <f>VLOOKUP(A50, Продажи!S50:T99, 2, FALSE)</f>
        <v>8352128</v>
      </c>
    </row>
    <row r="51" spans="1:3" x14ac:dyDescent="0.3">
      <c r="A51" s="2">
        <v>37</v>
      </c>
      <c r="B51" t="s">
        <v>6</v>
      </c>
      <c r="C51" s="11">
        <f>VLOOKUP(A51, Продажи!S51:T100, 2, FALSE)</f>
        <v>5801048</v>
      </c>
    </row>
    <row r="52" spans="1:3" x14ac:dyDescent="0.3">
      <c r="A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Продажи</vt:lpstr>
      <vt:lpstr>Покупатели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Diyor Turaboyev</cp:lastModifiedBy>
  <dcterms:created xsi:type="dcterms:W3CDTF">2022-12-01T06:08:38Z</dcterms:created>
  <dcterms:modified xsi:type="dcterms:W3CDTF">2024-10-25T09:56:21Z</dcterms:modified>
</cp:coreProperties>
</file>