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iyor\Downloads\"/>
    </mc:Choice>
  </mc:AlternateContent>
  <xr:revisionPtr revIDLastSave="0" documentId="13_ncr:1_{14F7AE36-9E16-41C6-95A0-5D9EE2590E96}" xr6:coauthVersionLast="47" xr6:coauthVersionMax="47" xr10:uidLastSave="{00000000-0000-0000-0000-000000000000}"/>
  <bookViews>
    <workbookView xWindow="-108" yWindow="-108" windowWidth="23256" windowHeight="12456" activeTab="4" xr2:uid="{AA3C1E50-38F1-6644-B051-514CE6CAA6A2}"/>
  </bookViews>
  <sheets>
    <sheet name="Cover Page" sheetId="7" r:id="rId1"/>
    <sheet name="Data" sheetId="1" r:id="rId2"/>
    <sheet name="Analyze" sheetId="5" r:id="rId3"/>
    <sheet name="Sheet1" sheetId="8" r:id="rId4"/>
    <sheet name="Dashboard" sheetId="6" r:id="rId5"/>
  </sheets>
  <definedNames>
    <definedName name="Slicer_Region">#N/A</definedName>
    <definedName name="Slicer_Years__Invoice_Date">#N/A</definedName>
  </definedNames>
  <calcPr calcId="191029"/>
  <pivotCaches>
    <pivotCache cacheId="12"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6" l="1"/>
  <c r="J12" i="6"/>
  <c r="K12" i="6" s="1"/>
  <c r="I13" i="6"/>
  <c r="J13" i="6"/>
  <c r="K13" i="6" s="1"/>
  <c r="I14" i="6"/>
  <c r="J14" i="6"/>
  <c r="K14" i="6" s="1"/>
  <c r="I15" i="6"/>
  <c r="J15" i="6"/>
  <c r="K15" i="6" s="1"/>
  <c r="I16" i="6"/>
  <c r="J16" i="6"/>
  <c r="I17" i="6"/>
  <c r="J17" i="6"/>
  <c r="K17" i="6" s="1"/>
  <c r="I18" i="6"/>
  <c r="J18" i="6"/>
  <c r="K18" i="6" s="1"/>
  <c r="H13" i="6"/>
  <c r="H14" i="6"/>
  <c r="H15" i="6"/>
  <c r="H16" i="6"/>
  <c r="H17" i="6"/>
  <c r="H12" i="6"/>
  <c r="D17" i="6"/>
  <c r="E17" i="6"/>
  <c r="D18" i="6"/>
  <c r="E18" i="6"/>
  <c r="F18" i="6" s="1"/>
  <c r="D12" i="6"/>
  <c r="E12" i="6"/>
  <c r="D13" i="6"/>
  <c r="E13" i="6"/>
  <c r="D14" i="6"/>
  <c r="E14" i="6"/>
  <c r="D15" i="6"/>
  <c r="E15" i="6"/>
  <c r="D16" i="6"/>
  <c r="E16" i="6"/>
  <c r="C13" i="6"/>
  <c r="C14" i="6"/>
  <c r="C15" i="6"/>
  <c r="C16" i="6"/>
  <c r="C17" i="6"/>
  <c r="C12" i="6"/>
  <c r="F19" i="8"/>
  <c r="G19" i="8"/>
  <c r="H19" i="8"/>
  <c r="F20" i="8"/>
  <c r="G20" i="8"/>
  <c r="H20" i="8"/>
  <c r="F21" i="8"/>
  <c r="G21" i="8"/>
  <c r="H21" i="8"/>
  <c r="F22" i="8"/>
  <c r="G22" i="8"/>
  <c r="H22" i="8"/>
  <c r="F23" i="8"/>
  <c r="G23" i="8"/>
  <c r="H23" i="8"/>
  <c r="F24" i="8"/>
  <c r="G24" i="8"/>
  <c r="H24" i="8"/>
  <c r="F25" i="8"/>
  <c r="G25" i="8"/>
  <c r="H25" i="8"/>
  <c r="F26" i="8"/>
  <c r="G26" i="8"/>
  <c r="H26" i="8"/>
  <c r="E23" i="8"/>
  <c r="E19" i="8"/>
  <c r="F16" i="6" l="1"/>
  <c r="F17" i="6"/>
  <c r="K16" i="6"/>
  <c r="F13" i="6"/>
  <c r="F15" i="6"/>
  <c r="F14" i="6"/>
  <c r="F12" i="6"/>
</calcChain>
</file>

<file path=xl/sharedStrings.xml><?xml version="1.0" encoding="utf-8"?>
<sst xmlns="http://schemas.openxmlformats.org/spreadsheetml/2006/main" count="48310" uniqueCount="161">
  <si>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</si>
  <si>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</si>
  <si>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</si>
  <si>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</si>
  <si>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</si>
  <si>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</si>
  <si>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</si>
  <si>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</si>
  <si>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</si>
  <si>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</si>
  <si>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</si>
  <si>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</si>
  <si>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</si>
  <si>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</si>
  <si>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</si>
  <si>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</si>
  <si>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</si>
  <si>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</si>
  <si>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</si>
  <si>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</si>
  <si>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</si>
  <si>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</si>
  <si>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</si>
  <si>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</si>
  <si>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</si>
  <si>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</si>
  <si>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</si>
  <si>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</si>
  <si>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</si>
  <si>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</si>
  <si>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</si>
  <si>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</si>
  <si>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</si>
  <si>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</si>
  <si>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</si>
  <si>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</si>
  <si>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</si>
  <si>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</si>
  <si>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</si>
  <si>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</si>
  <si>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</si>
  <si>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</si>
  <si>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</si>
  <si>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</si>
  <si>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</si>
  <si>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</si>
  <si>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</si>
  <si>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</si>
  <si>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</si>
  <si>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</si>
  <si>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</si>
  <si>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</si>
  <si>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</si>
  <si>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</si>
  <si>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</si>
  <si>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</si>
  <si>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</si>
  <si>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</si>
  <si>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</si>
  <si>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</si>
  <si>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</si>
  <si>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</si>
  <si>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</si>
  <si>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</si>
  <si>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</si>
  <si>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</si>
  <si>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</si>
  <si>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</si>
  <si>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</si>
  <si>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</si>
  <si>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</si>
  <si>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</si>
  <si>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</si>
  <si>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</si>
  <si>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</si>
  <si>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</si>
  <si>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</si>
  <si>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</si>
  <si>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</si>
  <si>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</si>
  <si>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</si>
  <si>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</si>
  <si>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</si>
  <si>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</si>
  <si>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</si>
  <si>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</si>
  <si>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</si>
  <si>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</si>
  <si>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</si>
  <si>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</si>
  <si>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</si>
  <si>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</si>
  <si>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</si>
  <si>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</si>
  <si>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</si>
  <si>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</si>
  <si>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</si>
  <si>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</si>
  <si>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</si>
  <si>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</si>
  <si>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</si>
  <si>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</si>
  <si>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</si>
  <si>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</si>
  <si>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</si>
  <si>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</si>
  <si>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</si>
  <si>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</si>
  <si>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</si>
  <si>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</si>
  <si>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</si>
  <si>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</si>
  <si>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</si>
  <si>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</si>
  <si>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</si>
  <si>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</si>
  <si>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</si>
  <si>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</si>
  <si>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</si>
  <si>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</si>
  <si>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</si>
  <si>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</si>
  <si>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</si>
  <si>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</si>
  <si>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</si>
  <si>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</si>
  <si>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</si>
  <si>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</si>
  <si>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</si>
  <si>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</si>
  <si>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</si>
  <si>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</si>
  <si>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and Finance course.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</si>
  <si>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</si>
  <si>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</si>
  <si>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</si>
  <si>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</si>
  <si>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Dashboard Dataset</t>
  </si>
  <si>
    <t>Sales By Beverage Brand</t>
  </si>
  <si>
    <t>Sales By Retailer</t>
  </si>
  <si>
    <t>Brand</t>
  </si>
  <si>
    <t>Sales 2022</t>
  </si>
  <si>
    <t>Sales 2023</t>
  </si>
  <si>
    <t>Variance</t>
  </si>
  <si>
    <t xml:space="preserve">Sales And Operating Profit Margin By Quarter </t>
  </si>
  <si>
    <t>Sum of Total Sales</t>
  </si>
  <si>
    <t>Sum of Units Sold</t>
  </si>
  <si>
    <t>Sum of Operating Profit</t>
  </si>
  <si>
    <t>Average of Price per Unit</t>
  </si>
  <si>
    <t>Row Labels</t>
  </si>
  <si>
    <t>Grand Total</t>
  </si>
  <si>
    <t>Column Labels</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</si>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</sst>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1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b/>
      <sz val="11"/>
      <color theme="1"/>
      <name val="Calibri"/>
      <family val="2"/>
      <scheme val="minor"/>
    </font>
    <font>
      <u/>
      <sz val="12"/>
      <color theme="10"/>
      <name val="Calibri"/>
      <family val="2"/>
      <scheme val="minor"/>
    </font>
    <font>
      <b/>
      <sz val="48"/>
      <color theme="1"/>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i/>
      <sz val="14"/>
      <color rgb="FF0432FF"/>
      <name val="Calibri"/>
      <family val="2"/>
      <scheme val="minor"/>
    </font>
    <font>
      <u/>
      <sz val="20"/>
      <color theme="10"/>
      <name val="Calibri"/>
      <family val="2"/>
      <scheme val="minor"/>
    </font>
    <font>
      <sz val="12"/>
      <color theme="0"/>
      <name val="Calibri"/>
      <family val="2"/>
      <scheme val="minor"/>
    </font>
    <font>
      <b/>
      <sz val="12"/>
      <color theme="0"/>
      <name val="Calibri"/>
      <family val="2"/>
      <charset val="204"/>
      <scheme val="minor"/>
    </font>
    <font>
      <b/>
      <sz val="12"/>
      <name val="Calibri"/>
      <family val="2"/>
      <charset val="204"/>
      <scheme val="minor"/>
    </font>
    <font>
      <sz val="12"/>
      <name val="Calibri"/>
      <family val="2"/>
      <charset val="204"/>
      <scheme val="minor"/>
    </font>
  </fonts>
  <fills count="9">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73673"/>
        <bgColor indexed="64"/>
      </patternFill>
    </fill>
    <fill>
      <patternFill patternType="solid">
        <fgColor theme="0"/>
        <bgColor indexed="64"/>
      </patternFill>
    </fill>
    <fill>
      <patternFill patternType="solid">
        <fgColor rgb="FF00B0F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2" xfId="0" applyBorder="1"/>
    <xf numFmtId="0" fontId="7" fillId="0" borderId="3" xfId="0" applyFont="1" applyBorder="1" applyAlignment="1">
      <alignment horizontal="center" vertical="center"/>
    </xf>
    <xf numFmtId="0" fontId="0" fillId="0" borderId="4" xfId="0" applyBorder="1"/>
    <xf numFmtId="0" fontId="0" fillId="3" borderId="0" xfId="0" applyFill="1"/>
    <xf numFmtId="0" fontId="0" fillId="0" borderId="5" xfId="0" applyBorder="1"/>
    <xf numFmtId="0" fontId="8" fillId="0" borderId="0" xfId="0" applyFont="1" applyAlignment="1">
      <alignment horizontal="center" vertical="center"/>
    </xf>
    <xf numFmtId="0" fontId="0" fillId="0" borderId="6" xfId="0" applyBorder="1"/>
    <xf numFmtId="0" fontId="4" fillId="0" borderId="5" xfId="0" applyFont="1" applyBorder="1"/>
    <xf numFmtId="0" fontId="9" fillId="0" borderId="0" xfId="0" applyFont="1" applyAlignment="1">
      <alignment horizontal="center"/>
    </xf>
    <xf numFmtId="0" fontId="4" fillId="0" borderId="6" xfId="0" applyFont="1" applyBorder="1"/>
    <xf numFmtId="0" fontId="4" fillId="3" borderId="0" xfId="0" applyFont="1" applyFill="1"/>
    <xf numFmtId="0" fontId="4" fillId="0" borderId="0" xfId="0" applyFont="1"/>
    <xf numFmtId="0" fontId="0" fillId="0" borderId="5" xfId="0" applyBorder="1" applyAlignment="1">
      <alignment vertical="center"/>
    </xf>
    <xf numFmtId="0" fontId="0" fillId="0" borderId="6" xfId="0" applyBorder="1" applyAlignment="1">
      <alignment vertical="center"/>
    </xf>
    <xf numFmtId="0" fontId="0" fillId="3" borderId="0" xfId="0" applyFill="1" applyAlignment="1">
      <alignment vertical="center"/>
    </xf>
    <xf numFmtId="0" fontId="11" fillId="0" borderId="0" xfId="1" applyFont="1" applyFill="1" applyBorder="1"/>
    <xf numFmtId="0" fontId="5" fillId="0" borderId="8" xfId="0" applyFont="1" applyBorder="1"/>
    <xf numFmtId="0" fontId="0" fillId="0" borderId="0" xfId="0" applyAlignment="1">
      <alignment vertical="top" wrapText="1"/>
    </xf>
    <xf numFmtId="0" fontId="0" fillId="0" borderId="9" xfId="0" applyBorder="1"/>
    <xf numFmtId="0" fontId="0" fillId="0" borderId="8" xfId="0" applyBorder="1"/>
    <xf numFmtId="0" fontId="0" fillId="0" borderId="10" xfId="0" applyBorder="1"/>
    <xf numFmtId="0" fontId="12" fillId="4" borderId="7" xfId="1" applyFont="1" applyFill="1" applyBorder="1" applyAlignment="1">
      <alignment horizontal="center" vertical="center"/>
    </xf>
    <xf numFmtId="0" fontId="0" fillId="5" borderId="0" xfId="0" applyFill="1"/>
    <xf numFmtId="0" fontId="13" fillId="6" borderId="0" xfId="0" applyFont="1" applyFill="1"/>
    <xf numFmtId="0" fontId="14" fillId="5" borderId="0" xfId="0" applyFont="1" applyFill="1" applyAlignment="1">
      <alignment horizontal="center"/>
    </xf>
    <xf numFmtId="0" fontId="0" fillId="7" borderId="0" xfId="0" applyFill="1"/>
    <xf numFmtId="0" fontId="13" fillId="5" borderId="0" xfId="0" applyFont="1" applyFill="1" applyAlignment="1">
      <alignment horizontal="center"/>
    </xf>
    <xf numFmtId="0" fontId="0" fillId="0" borderId="0" xfId="0" applyNumberFormat="1"/>
    <xf numFmtId="0" fontId="0" fillId="0" borderId="0" xfId="0" pivotButton="1"/>
    <xf numFmtId="0" fontId="0" fillId="0" borderId="0" xfId="0" applyAlignment="1">
      <alignment horizontal="left"/>
    </xf>
    <xf numFmtId="0" fontId="15" fillId="6" borderId="0" xfId="0" applyFont="1" applyFill="1" applyAlignment="1"/>
    <xf numFmtId="0" fontId="15" fillId="8" borderId="0" xfId="0" applyFont="1" applyFill="1" applyAlignment="1"/>
    <xf numFmtId="3" fontId="15" fillId="8" borderId="0" xfId="0" applyNumberFormat="1" applyFont="1" applyFill="1" applyAlignment="1"/>
    <xf numFmtId="0" fontId="16" fillId="6" borderId="0" xfId="0" applyFont="1" applyFill="1" applyAlignment="1"/>
    <xf numFmtId="3" fontId="16" fillId="6" borderId="0" xfId="0" applyNumberFormat="1" applyFont="1" applyFill="1" applyAlignment="1"/>
    <xf numFmtId="3" fontId="0" fillId="0" borderId="0" xfId="0" applyNumberFormat="1"/>
    <xf numFmtId="2" fontId="0" fillId="0" borderId="0" xfId="0" applyNumberFormat="1"/>
  </cellXfs>
  <cellStyles count="2">
    <cellStyle name="Hyperlink 2" xfId="1" xr:uid="{229837FD-7C70-47AC-B854-CBC5538B0B97}"/>
    <cellStyle name="Normal" xfId="0" builtinId="0"/>
  </cellStyles>
  <dxfs count="135">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41F2B229-9DD2-4DF2-9413-5BE0B8295C9D}"/>
  </tableStyles>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889530003081599E-2"/>
          <c:y val="0.17080712233315012"/>
          <c:w val="0.86914934595726145"/>
          <c:h val="0.54011642833210283"/>
        </c:manualLayout>
      </c:layout>
      <c:barChart>
        <c:barDir val="col"/>
        <c:grouping val="clustered"/>
        <c:varyColors val="0"/>
        <c:ser>
          <c:idx val="0"/>
          <c:order val="0"/>
          <c:tx>
            <c:v>Sales</c:v>
          </c:tx>
          <c:spPr>
            <a:solidFill>
              <a:srgbClr val="073673"/>
            </a:solidFill>
            <a:ln>
              <a:noFill/>
            </a:ln>
            <a:effectLst/>
          </c:spPr>
          <c:invertIfNegative val="0"/>
          <c:cat>
            <c:multiLvlStrRef>
              <c:f>Sheet1!$E$19:$F$26</c:f>
              <c:multiLvlStrCache>
                <c:ptCount val="8"/>
                <c:lvl>
                  <c:pt idx="0">
                    <c:v>Qtr1</c:v>
                  </c:pt>
                  <c:pt idx="1">
                    <c:v>Qtr2</c:v>
                  </c:pt>
                  <c:pt idx="2">
                    <c:v>Qtr3</c:v>
                  </c:pt>
                  <c:pt idx="3">
                    <c:v>Qtr4</c:v>
                  </c:pt>
                  <c:pt idx="4">
                    <c:v>0</c:v>
                  </c:pt>
                  <c:pt idx="5">
                    <c:v>0</c:v>
                  </c:pt>
                  <c:pt idx="6">
                    <c:v>0</c:v>
                  </c:pt>
                  <c:pt idx="7">
                    <c:v>0</c:v>
                  </c:pt>
                </c:lvl>
                <c:lvl>
                  <c:pt idx="0">
                    <c:v>2023</c:v>
                  </c:pt>
                  <c:pt idx="4">
                    <c:v>Grand Total</c:v>
                  </c:pt>
                </c:lvl>
              </c:multiLvlStrCache>
            </c:multiLvlStrRef>
          </c:cat>
          <c:val>
            <c:numRef>
              <c:f>Sheet1!$G$19:$G$26</c:f>
              <c:numCache>
                <c:formatCode>General</c:formatCode>
                <c:ptCount val="8"/>
                <c:pt idx="0">
                  <c:v>299130.5</c:v>
                </c:pt>
                <c:pt idx="1">
                  <c:v>412233.40000000008</c:v>
                </c:pt>
                <c:pt idx="2">
                  <c:v>549474</c:v>
                </c:pt>
                <c:pt idx="3">
                  <c:v>489194.4</c:v>
                </c:pt>
                <c:pt idx="4">
                  <c:v>1750032.3000000003</c:v>
                </c:pt>
                <c:pt idx="5">
                  <c:v>0</c:v>
                </c:pt>
                <c:pt idx="6">
                  <c:v>0</c:v>
                </c:pt>
                <c:pt idx="7">
                  <c:v>0</c:v>
                </c:pt>
              </c:numCache>
            </c:numRef>
          </c:val>
          <c:extLst>
            <c:ext xmlns:c16="http://schemas.microsoft.com/office/drawing/2014/chart" uri="{C3380CC4-5D6E-409C-BE32-E72D297353CC}">
              <c16:uniqueId val="{00000000-5605-4A69-B625-CE98CAE81F4E}"/>
            </c:ext>
          </c:extLst>
        </c:ser>
        <c:dLbls>
          <c:showLegendKey val="0"/>
          <c:showVal val="0"/>
          <c:showCatName val="0"/>
          <c:showSerName val="0"/>
          <c:showPercent val="0"/>
          <c:showBubbleSize val="0"/>
        </c:dLbls>
        <c:gapWidth val="219"/>
        <c:axId val="805359231"/>
        <c:axId val="805371231"/>
      </c:barChart>
      <c:lineChart>
        <c:grouping val="standard"/>
        <c:varyColors val="0"/>
        <c:ser>
          <c:idx val="1"/>
          <c:order val="1"/>
          <c:tx>
            <c:v>Operating Profit Margin</c:v>
          </c:tx>
          <c:spPr>
            <a:ln w="28575" cap="rnd">
              <a:solidFill>
                <a:srgbClr val="FF0000"/>
              </a:solidFill>
              <a:round/>
            </a:ln>
            <a:effectLst/>
          </c:spPr>
          <c:marker>
            <c:symbol val="circle"/>
            <c:size val="5"/>
            <c:spPr>
              <a:solidFill>
                <a:schemeClr val="bg1"/>
              </a:solidFill>
              <a:ln w="12700">
                <a:solidFill>
                  <a:srgbClr val="FF0000"/>
                </a:solidFill>
              </a:ln>
              <a:effectLst/>
            </c:spPr>
          </c:marker>
          <c:cat>
            <c:multiLvlStrRef>
              <c:f>Sheet1!$E$19:$F$26</c:f>
              <c:multiLvlStrCache>
                <c:ptCount val="8"/>
                <c:lvl>
                  <c:pt idx="0">
                    <c:v>Qtr1</c:v>
                  </c:pt>
                  <c:pt idx="1">
                    <c:v>Qtr2</c:v>
                  </c:pt>
                  <c:pt idx="2">
                    <c:v>Qtr3</c:v>
                  </c:pt>
                  <c:pt idx="3">
                    <c:v>Qtr4</c:v>
                  </c:pt>
                  <c:pt idx="4">
                    <c:v>0</c:v>
                  </c:pt>
                  <c:pt idx="5">
                    <c:v>0</c:v>
                  </c:pt>
                  <c:pt idx="6">
                    <c:v>0</c:v>
                  </c:pt>
                  <c:pt idx="7">
                    <c:v>0</c:v>
                  </c:pt>
                </c:lvl>
                <c:lvl>
                  <c:pt idx="0">
                    <c:v>2023</c:v>
                  </c:pt>
                  <c:pt idx="4">
                    <c:v>Grand Total</c:v>
                  </c:pt>
                </c:lvl>
              </c:multiLvlStrCache>
            </c:multiLvlStrRef>
          </c:cat>
          <c:val>
            <c:numRef>
              <c:f>Sheet1!$H$19:$H$26</c:f>
              <c:numCache>
                <c:formatCode>General</c:formatCode>
                <c:ptCount val="8"/>
                <c:pt idx="0">
                  <c:v>0.42948148148148146</c:v>
                </c:pt>
                <c:pt idx="1">
                  <c:v>0.41414814814814799</c:v>
                </c:pt>
                <c:pt idx="2">
                  <c:v>0.41377777777777763</c:v>
                </c:pt>
                <c:pt idx="3">
                  <c:v>0.4139259259259257</c:v>
                </c:pt>
                <c:pt idx="4">
                  <c:v>0.41783333333333389</c:v>
                </c:pt>
                <c:pt idx="5">
                  <c:v>0</c:v>
                </c:pt>
                <c:pt idx="6">
                  <c:v>0</c:v>
                </c:pt>
                <c:pt idx="7">
                  <c:v>0</c:v>
                </c:pt>
              </c:numCache>
            </c:numRef>
          </c:val>
          <c:smooth val="0"/>
          <c:extLst>
            <c:ext xmlns:c16="http://schemas.microsoft.com/office/drawing/2014/chart" uri="{C3380CC4-5D6E-409C-BE32-E72D297353CC}">
              <c16:uniqueId val="{00000001-5605-4A69-B625-CE98CAE81F4E}"/>
            </c:ext>
          </c:extLst>
        </c:ser>
        <c:dLbls>
          <c:showLegendKey val="0"/>
          <c:showVal val="0"/>
          <c:showCatName val="0"/>
          <c:showSerName val="0"/>
          <c:showPercent val="0"/>
          <c:showBubbleSize val="0"/>
        </c:dLbls>
        <c:marker val="1"/>
        <c:smooth val="0"/>
        <c:axId val="805365951"/>
        <c:axId val="805385631"/>
      </c:lineChart>
      <c:catAx>
        <c:axId val="80535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371231"/>
        <c:crosses val="autoZero"/>
        <c:auto val="1"/>
        <c:lblAlgn val="ctr"/>
        <c:lblOffset val="100"/>
        <c:noMultiLvlLbl val="0"/>
      </c:catAx>
      <c:valAx>
        <c:axId val="8053712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359231"/>
        <c:crosses val="autoZero"/>
        <c:crossBetween val="between"/>
      </c:valAx>
      <c:valAx>
        <c:axId val="80538563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365951"/>
        <c:crosses val="max"/>
        <c:crossBetween val="between"/>
      </c:valAx>
      <c:catAx>
        <c:axId val="805365951"/>
        <c:scaling>
          <c:orientation val="minMax"/>
        </c:scaling>
        <c:delete val="1"/>
        <c:axPos val="b"/>
        <c:numFmt formatCode="General" sourceLinked="1"/>
        <c:majorTickMark val="out"/>
        <c:minorTickMark val="none"/>
        <c:tickLblPos val="nextTo"/>
        <c:crossAx val="8053856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2209032</xdr:colOff>
      <xdr:row>3</xdr:row>
      <xdr:rowOff>50217</xdr:rowOff>
    </xdr:from>
    <xdr:ext cx="3204694" cy="1114911"/>
    <xdr:pic>
      <xdr:nvPicPr>
        <xdr:cNvPr id="2" name="Picture 1">
          <a:hlinkClick xmlns:r="http://schemas.openxmlformats.org/officeDocument/2006/relationships" r:id="rId1"/>
          <a:extLst>
            <a:ext uri="{FF2B5EF4-FFF2-40B4-BE49-F238E27FC236}">
              <a16:creationId xmlns:a16="http://schemas.microsoft.com/office/drawing/2014/main" id="{8C575290-1461-4672-9836-EACFA325121B}"/>
            </a:ext>
          </a:extLst>
        </xdr:cNvPr>
        <xdr:cNvPicPr>
          <a:picLocks noChangeAspect="1"/>
        </xdr:cNvPicPr>
      </xdr:nvPicPr>
      <xdr:blipFill>
        <a:blip xmlns:r="http://schemas.openxmlformats.org/officeDocument/2006/relationships" r:embed="rId2"/>
        <a:stretch>
          <a:fillRect/>
        </a:stretch>
      </xdr:blipFill>
      <xdr:spPr>
        <a:xfrm>
          <a:off x="3679692" y="1223697"/>
          <a:ext cx="3204694" cy="111491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xdr:col>
      <xdr:colOff>845820</xdr:colOff>
      <xdr:row>0</xdr:row>
      <xdr:rowOff>179870</xdr:rowOff>
    </xdr:from>
    <xdr:to>
      <xdr:col>11</xdr:col>
      <xdr:colOff>22860</xdr:colOff>
      <xdr:row>3</xdr:row>
      <xdr:rowOff>193510</xdr:rowOff>
    </xdr:to>
    <xdr:sp macro="" textlink="">
      <xdr:nvSpPr>
        <xdr:cNvPr id="2" name="Rectangle 1">
          <a:extLst>
            <a:ext uri="{FF2B5EF4-FFF2-40B4-BE49-F238E27FC236}">
              <a16:creationId xmlns:a16="http://schemas.microsoft.com/office/drawing/2014/main" id="{35E30AE7-B70C-77BC-9ADE-BDE5C69666C7}"/>
            </a:ext>
          </a:extLst>
        </xdr:cNvPr>
        <xdr:cNvSpPr/>
      </xdr:nvSpPr>
      <xdr:spPr>
        <a:xfrm>
          <a:off x="3429000" y="179870"/>
          <a:ext cx="7711440" cy="608000"/>
        </a:xfrm>
        <a:prstGeom prst="rect">
          <a:avLst/>
        </a:prstGeom>
        <a:solidFill>
          <a:srgbClr val="073673"/>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kern="1200"/>
            <a:t>Coca</a:t>
          </a:r>
          <a:r>
            <a:rPr lang="en-US" sz="1800" kern="1200" baseline="0"/>
            <a:t>-Cola USA Retailer Dashboard</a:t>
          </a:r>
          <a:endParaRPr lang="en-US" sz="1100" kern="1200"/>
        </a:p>
      </xdr:txBody>
    </xdr:sp>
    <xdr:clientData/>
  </xdr:twoCellAnchor>
  <xdr:twoCellAnchor>
    <xdr:from>
      <xdr:col>7</xdr:col>
      <xdr:colOff>0</xdr:colOff>
      <xdr:row>5</xdr:row>
      <xdr:rowOff>70180</xdr:rowOff>
    </xdr:from>
    <xdr:to>
      <xdr:col>8</xdr:col>
      <xdr:colOff>632460</xdr:colOff>
      <xdr:row>8</xdr:row>
      <xdr:rowOff>83820</xdr:rowOff>
    </xdr:to>
    <xdr:sp macro="" textlink="">
      <xdr:nvSpPr>
        <xdr:cNvPr id="3" name="Rectangle 2">
          <a:extLst>
            <a:ext uri="{FF2B5EF4-FFF2-40B4-BE49-F238E27FC236}">
              <a16:creationId xmlns:a16="http://schemas.microsoft.com/office/drawing/2014/main" id="{B715E708-20DD-58AF-914F-5429241875BA}"/>
            </a:ext>
          </a:extLst>
        </xdr:cNvPr>
        <xdr:cNvSpPr/>
      </xdr:nvSpPr>
      <xdr:spPr>
        <a:xfrm>
          <a:off x="7703820" y="1060780"/>
          <a:ext cx="1485900" cy="608000"/>
        </a:xfrm>
        <a:prstGeom prst="rect">
          <a:avLst/>
        </a:prstGeom>
        <a:solidFill>
          <a:schemeClr val="accent5"/>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kern="1200"/>
            <a:t>Price Per</a:t>
          </a:r>
          <a:r>
            <a:rPr lang="en-US" sz="1100" kern="1200" baseline="0"/>
            <a:t> Unit</a:t>
          </a:r>
          <a:endParaRPr lang="en-US" sz="1100" kern="1200"/>
        </a:p>
      </xdr:txBody>
    </xdr:sp>
    <xdr:clientData/>
  </xdr:twoCellAnchor>
  <xdr:twoCellAnchor>
    <xdr:from>
      <xdr:col>1</xdr:col>
      <xdr:colOff>845820</xdr:colOff>
      <xdr:row>5</xdr:row>
      <xdr:rowOff>70180</xdr:rowOff>
    </xdr:from>
    <xdr:to>
      <xdr:col>3</xdr:col>
      <xdr:colOff>624840</xdr:colOff>
      <xdr:row>8</xdr:row>
      <xdr:rowOff>83820</xdr:rowOff>
    </xdr:to>
    <xdr:sp macro="" textlink="">
      <xdr:nvSpPr>
        <xdr:cNvPr id="4" name="Rectangle 3">
          <a:extLst>
            <a:ext uri="{FF2B5EF4-FFF2-40B4-BE49-F238E27FC236}">
              <a16:creationId xmlns:a16="http://schemas.microsoft.com/office/drawing/2014/main" id="{2D29D986-7D70-A318-EFDC-C791D796FEE9}"/>
            </a:ext>
          </a:extLst>
        </xdr:cNvPr>
        <xdr:cNvSpPr/>
      </xdr:nvSpPr>
      <xdr:spPr>
        <a:xfrm>
          <a:off x="3429000" y="1060780"/>
          <a:ext cx="1485900" cy="608000"/>
        </a:xfrm>
        <a:prstGeom prst="rect">
          <a:avLst/>
        </a:prstGeom>
        <a:solidFill>
          <a:srgbClr val="00B0F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kern="1200"/>
            <a:t>Total</a:t>
          </a:r>
          <a:r>
            <a:rPr lang="en-US" sz="1100" kern="1200" baseline="0"/>
            <a:t> Sales</a:t>
          </a:r>
          <a:endParaRPr lang="en-US" sz="1100" kern="1200"/>
        </a:p>
      </xdr:txBody>
    </xdr:sp>
    <xdr:clientData/>
  </xdr:twoCellAnchor>
  <xdr:twoCellAnchor>
    <xdr:from>
      <xdr:col>4</xdr:col>
      <xdr:colOff>220980</xdr:colOff>
      <xdr:row>5</xdr:row>
      <xdr:rowOff>70180</xdr:rowOff>
    </xdr:from>
    <xdr:to>
      <xdr:col>6</xdr:col>
      <xdr:colOff>0</xdr:colOff>
      <xdr:row>8</xdr:row>
      <xdr:rowOff>83820</xdr:rowOff>
    </xdr:to>
    <xdr:sp macro="" textlink="">
      <xdr:nvSpPr>
        <xdr:cNvPr id="5" name="Rectangle 4">
          <a:extLst>
            <a:ext uri="{FF2B5EF4-FFF2-40B4-BE49-F238E27FC236}">
              <a16:creationId xmlns:a16="http://schemas.microsoft.com/office/drawing/2014/main" id="{4EEC6C58-A7C4-8C06-C6EC-978105671A67}"/>
            </a:ext>
          </a:extLst>
        </xdr:cNvPr>
        <xdr:cNvSpPr/>
      </xdr:nvSpPr>
      <xdr:spPr>
        <a:xfrm>
          <a:off x="5364480" y="1060780"/>
          <a:ext cx="1485900" cy="608000"/>
        </a:xfrm>
        <a:prstGeom prst="rect">
          <a:avLst/>
        </a:prstGeom>
        <a:solidFill>
          <a:schemeClr val="accent5"/>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kern="1200"/>
            <a:t>Units Sold</a:t>
          </a:r>
        </a:p>
      </xdr:txBody>
    </xdr:sp>
    <xdr:clientData/>
  </xdr:twoCellAnchor>
  <xdr:twoCellAnchor>
    <xdr:from>
      <xdr:col>9</xdr:col>
      <xdr:colOff>213673</xdr:colOff>
      <xdr:row>5</xdr:row>
      <xdr:rowOff>70180</xdr:rowOff>
    </xdr:from>
    <xdr:to>
      <xdr:col>11</xdr:col>
      <xdr:colOff>53027</xdr:colOff>
      <xdr:row>8</xdr:row>
      <xdr:rowOff>83820</xdr:rowOff>
    </xdr:to>
    <xdr:sp macro="" textlink="">
      <xdr:nvSpPr>
        <xdr:cNvPr id="6" name="Rectangle 5">
          <a:extLst>
            <a:ext uri="{FF2B5EF4-FFF2-40B4-BE49-F238E27FC236}">
              <a16:creationId xmlns:a16="http://schemas.microsoft.com/office/drawing/2014/main" id="{931BE51D-3A58-0BBC-8A9C-A0B28D1B9046}"/>
            </a:ext>
          </a:extLst>
        </xdr:cNvPr>
        <xdr:cNvSpPr/>
      </xdr:nvSpPr>
      <xdr:spPr>
        <a:xfrm>
          <a:off x="9624373" y="1060780"/>
          <a:ext cx="1546234" cy="608000"/>
        </a:xfrm>
        <a:prstGeom prst="rect">
          <a:avLst/>
        </a:prstGeom>
        <a:solidFill>
          <a:schemeClr val="accent5"/>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kern="1200"/>
            <a:t>Total</a:t>
          </a:r>
          <a:r>
            <a:rPr lang="en-US" sz="1100" kern="1200" baseline="0"/>
            <a:t> Operating Profit</a:t>
          </a:r>
          <a:endParaRPr lang="en-US" sz="1100" kern="1200"/>
        </a:p>
      </xdr:txBody>
    </xdr:sp>
    <xdr:clientData/>
  </xdr:twoCellAnchor>
  <xdr:twoCellAnchor>
    <xdr:from>
      <xdr:col>1</xdr:col>
      <xdr:colOff>838583</xdr:colOff>
      <xdr:row>5</xdr:row>
      <xdr:rowOff>182880</xdr:rowOff>
    </xdr:from>
    <xdr:to>
      <xdr:col>3</xdr:col>
      <xdr:colOff>639697</xdr:colOff>
      <xdr:row>8</xdr:row>
      <xdr:rowOff>83820</xdr:rowOff>
    </xdr:to>
    <xdr:sp macro="" textlink="Sheet1!A4">
      <xdr:nvSpPr>
        <xdr:cNvPr id="7" name="TextBox 6">
          <a:extLst>
            <a:ext uri="{FF2B5EF4-FFF2-40B4-BE49-F238E27FC236}">
              <a16:creationId xmlns:a16="http://schemas.microsoft.com/office/drawing/2014/main" id="{9E1E35BE-0DB3-3CBB-1DDC-EAE6902B7DFA}"/>
            </a:ext>
          </a:extLst>
        </xdr:cNvPr>
        <xdr:cNvSpPr txBox="1"/>
      </xdr:nvSpPr>
      <xdr:spPr>
        <a:xfrm>
          <a:off x="3421763" y="1173480"/>
          <a:ext cx="1507994"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E8512B-089C-4419-9746-543730B8E33F}" type="TxLink">
            <a:rPr lang="en-US" sz="2000" b="1" i="0" u="none" strike="noStrike" kern="1200" cap="none" spc="0">
              <a:ln w="0"/>
              <a:solidFill>
                <a:schemeClr val="bg1"/>
              </a:solidFill>
              <a:effectLst>
                <a:outerShdw blurRad="38100" dist="19050" dir="2700000" algn="tl" rotWithShape="0">
                  <a:schemeClr val="dk1">
                    <a:alpha val="40000"/>
                  </a:schemeClr>
                </a:outerShdw>
              </a:effectLst>
              <a:latin typeface="Calibri"/>
              <a:ea typeface="Calibri"/>
              <a:cs typeface="Calibri"/>
            </a:rPr>
            <a:t>1,750,032</a:t>
          </a:fld>
          <a:endParaRPr lang="en-US" sz="1800" b="1" kern="120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4</xdr:col>
      <xdr:colOff>213360</xdr:colOff>
      <xdr:row>5</xdr:row>
      <xdr:rowOff>190500</xdr:rowOff>
    </xdr:from>
    <xdr:to>
      <xdr:col>6</xdr:col>
      <xdr:colOff>14474</xdr:colOff>
      <xdr:row>8</xdr:row>
      <xdr:rowOff>83820</xdr:rowOff>
    </xdr:to>
    <xdr:sp macro="" textlink="Sheet1!B4">
      <xdr:nvSpPr>
        <xdr:cNvPr id="8" name="TextBox 7">
          <a:extLst>
            <a:ext uri="{FF2B5EF4-FFF2-40B4-BE49-F238E27FC236}">
              <a16:creationId xmlns:a16="http://schemas.microsoft.com/office/drawing/2014/main" id="{0F3DDC29-99CD-4E2F-B50E-E9379438FA62}"/>
            </a:ext>
          </a:extLst>
        </xdr:cNvPr>
        <xdr:cNvSpPr txBox="1"/>
      </xdr:nvSpPr>
      <xdr:spPr>
        <a:xfrm>
          <a:off x="5356860" y="1181100"/>
          <a:ext cx="1507994"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52A88DA-1080-4418-B94C-437F5F7F8E5E}" type="TxLink">
            <a:rPr lang="en-US" sz="2000" b="1" i="0" u="none" strike="noStrike" kern="1200" cap="none" spc="0">
              <a:ln w="0"/>
              <a:solidFill>
                <a:schemeClr val="bg1"/>
              </a:solidFill>
              <a:effectLst>
                <a:outerShdw blurRad="38100" dist="19050" dir="2700000" algn="tl" rotWithShape="0">
                  <a:schemeClr val="dk1">
                    <a:alpha val="40000"/>
                  </a:schemeClr>
                </a:outerShdw>
              </a:effectLst>
              <a:latin typeface="Calibri"/>
              <a:ea typeface="Calibri"/>
              <a:cs typeface="Calibri"/>
            </a:rPr>
            <a:pPr marL="0" indent="0" algn="ctr"/>
            <a:t>3338650</a:t>
          </a:fld>
          <a:endParaRPr lang="en-US" sz="2000" b="1" i="0" u="none" strike="noStrike" kern="1200" cap="none" spc="0">
            <a:ln w="0"/>
            <a:solidFill>
              <a:schemeClr val="bg1"/>
            </a:solidFill>
            <a:effectLst>
              <a:outerShdw blurRad="38100" dist="19050" dir="2700000" algn="tl" rotWithShape="0">
                <a:schemeClr val="dk1">
                  <a:alpha val="40000"/>
                </a:schemeClr>
              </a:outerShdw>
            </a:effectLst>
            <a:latin typeface="Calibri"/>
            <a:ea typeface="Calibri"/>
            <a:cs typeface="Calibri"/>
          </a:endParaRPr>
        </a:p>
      </xdr:txBody>
    </xdr:sp>
    <xdr:clientData/>
  </xdr:twoCellAnchor>
  <xdr:twoCellAnchor>
    <xdr:from>
      <xdr:col>6</xdr:col>
      <xdr:colOff>838200</xdr:colOff>
      <xdr:row>6</xdr:row>
      <xdr:rowOff>7620</xdr:rowOff>
    </xdr:from>
    <xdr:to>
      <xdr:col>8</xdr:col>
      <xdr:colOff>639314</xdr:colOff>
      <xdr:row>8</xdr:row>
      <xdr:rowOff>99060</xdr:rowOff>
    </xdr:to>
    <xdr:sp macro="" textlink="Sheet1!C4">
      <xdr:nvSpPr>
        <xdr:cNvPr id="9" name="TextBox 8">
          <a:extLst>
            <a:ext uri="{FF2B5EF4-FFF2-40B4-BE49-F238E27FC236}">
              <a16:creationId xmlns:a16="http://schemas.microsoft.com/office/drawing/2014/main" id="{A2A3B59B-9319-4836-82B4-60B36811C0A9}"/>
            </a:ext>
          </a:extLst>
        </xdr:cNvPr>
        <xdr:cNvSpPr txBox="1"/>
      </xdr:nvSpPr>
      <xdr:spPr>
        <a:xfrm>
          <a:off x="7688580" y="1196340"/>
          <a:ext cx="1507994"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82C1684-1721-4319-B89D-67B901115A03}" type="TxLink">
            <a:rPr lang="en-US" sz="2000" b="1" i="0" u="none" strike="noStrike" kern="1200" cap="none" spc="0">
              <a:ln w="0"/>
              <a:solidFill>
                <a:schemeClr val="bg1"/>
              </a:solidFill>
              <a:effectLst>
                <a:outerShdw blurRad="38100" dist="19050" dir="2700000" algn="tl" rotWithShape="0">
                  <a:schemeClr val="dk1">
                    <a:alpha val="40000"/>
                  </a:schemeClr>
                </a:outerShdw>
              </a:effectLst>
              <a:latin typeface="Calibri"/>
              <a:ea typeface="Calibri"/>
              <a:cs typeface="Calibri"/>
            </a:rPr>
            <a:pPr marL="0" indent="0" algn="ctr"/>
            <a:t>0.50</a:t>
          </a:fld>
          <a:endParaRPr lang="en-US" sz="2000" b="1" i="0" u="none" strike="noStrike" kern="1200" cap="none" spc="0">
            <a:ln w="0"/>
            <a:solidFill>
              <a:schemeClr val="bg1"/>
            </a:solidFill>
            <a:effectLst>
              <a:outerShdw blurRad="38100" dist="19050" dir="2700000" algn="tl" rotWithShape="0">
                <a:schemeClr val="dk1">
                  <a:alpha val="40000"/>
                </a:schemeClr>
              </a:outerShdw>
            </a:effectLst>
            <a:latin typeface="Calibri"/>
            <a:ea typeface="Calibri"/>
            <a:cs typeface="Calibri"/>
          </a:endParaRPr>
        </a:p>
      </xdr:txBody>
    </xdr:sp>
    <xdr:clientData/>
  </xdr:twoCellAnchor>
  <xdr:twoCellAnchor>
    <xdr:from>
      <xdr:col>9</xdr:col>
      <xdr:colOff>220980</xdr:colOff>
      <xdr:row>6</xdr:row>
      <xdr:rowOff>22860</xdr:rowOff>
    </xdr:from>
    <xdr:to>
      <xdr:col>11</xdr:col>
      <xdr:colOff>22094</xdr:colOff>
      <xdr:row>8</xdr:row>
      <xdr:rowOff>106680</xdr:rowOff>
    </xdr:to>
    <xdr:sp macro="" textlink="Sheet1!D4">
      <xdr:nvSpPr>
        <xdr:cNvPr id="11" name="TextBox 10">
          <a:extLst>
            <a:ext uri="{FF2B5EF4-FFF2-40B4-BE49-F238E27FC236}">
              <a16:creationId xmlns:a16="http://schemas.microsoft.com/office/drawing/2014/main" id="{EBDCE93A-9968-4762-8893-317B788DFC7A}"/>
            </a:ext>
          </a:extLst>
        </xdr:cNvPr>
        <xdr:cNvSpPr txBox="1"/>
      </xdr:nvSpPr>
      <xdr:spPr>
        <a:xfrm>
          <a:off x="9631680" y="1211580"/>
          <a:ext cx="1507994"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EEDB2A-162B-4454-87BB-A524C8EBB712}" type="TxLink">
            <a:rPr lang="en-US" sz="2000" b="1" i="0" u="none" strike="noStrike" kern="1200" cap="none" spc="0">
              <a:ln w="0"/>
              <a:solidFill>
                <a:schemeClr val="bg1"/>
              </a:solidFill>
              <a:effectLst>
                <a:outerShdw blurRad="38100" dist="19050" dir="2700000" algn="tl" rotWithShape="0">
                  <a:schemeClr val="dk1">
                    <a:alpha val="40000"/>
                  </a:schemeClr>
                </a:outerShdw>
              </a:effectLst>
              <a:latin typeface="Calibri"/>
              <a:ea typeface="Calibri"/>
              <a:cs typeface="Calibri"/>
            </a:rPr>
            <a:pPr marL="0" indent="0" algn="ctr"/>
            <a:t>681,367</a:t>
          </a:fld>
          <a:endParaRPr lang="en-US" sz="2000" b="1" i="0" u="none" strike="noStrike" kern="1200" cap="none" spc="0">
            <a:ln w="0"/>
            <a:solidFill>
              <a:schemeClr val="bg1"/>
            </a:solidFill>
            <a:effectLst>
              <a:outerShdw blurRad="38100" dist="19050" dir="2700000" algn="tl" rotWithShape="0">
                <a:schemeClr val="dk1">
                  <a:alpha val="40000"/>
                </a:schemeClr>
              </a:outerShdw>
            </a:effectLst>
            <a:latin typeface="Calibri"/>
            <a:ea typeface="Calibri"/>
            <a:cs typeface="Calibri"/>
          </a:endParaRPr>
        </a:p>
      </xdr:txBody>
    </xdr:sp>
    <xdr:clientData/>
  </xdr:twoCellAnchor>
  <xdr:twoCellAnchor>
    <xdr:from>
      <xdr:col>2</xdr:col>
      <xdr:colOff>45720</xdr:colOff>
      <xdr:row>21</xdr:row>
      <xdr:rowOff>38100</xdr:rowOff>
    </xdr:from>
    <xdr:to>
      <xdr:col>10</xdr:col>
      <xdr:colOff>746760</xdr:colOff>
      <xdr:row>35</xdr:row>
      <xdr:rowOff>22168</xdr:rowOff>
    </xdr:to>
    <xdr:graphicFrame macro="">
      <xdr:nvGraphicFramePr>
        <xdr:cNvPr id="12" name="Chart 11">
          <a:extLst>
            <a:ext uri="{FF2B5EF4-FFF2-40B4-BE49-F238E27FC236}">
              <a16:creationId xmlns:a16="http://schemas.microsoft.com/office/drawing/2014/main" id="{16F81E51-21E0-402F-B12F-234CA6464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205740</xdr:colOff>
      <xdr:row>5</xdr:row>
      <xdr:rowOff>129540</xdr:rowOff>
    </xdr:from>
    <xdr:to>
      <xdr:col>0</xdr:col>
      <xdr:colOff>2346960</xdr:colOff>
      <xdr:row>19</xdr:row>
      <xdr:rowOff>51435</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085BEC96-A148-4EA5-8C76-C71EB7814E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5740" y="1120140"/>
              <a:ext cx="214122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480060</xdr:colOff>
      <xdr:row>0</xdr:row>
      <xdr:rowOff>182880</xdr:rowOff>
    </xdr:from>
    <xdr:to>
      <xdr:col>11</xdr:col>
      <xdr:colOff>22860</xdr:colOff>
      <xdr:row>4</xdr:row>
      <xdr:rowOff>7620</xdr:rowOff>
    </xdr:to>
    <xdr:pic>
      <xdr:nvPicPr>
        <xdr:cNvPr id="16" name="Picture 15">
          <a:extLst>
            <a:ext uri="{FF2B5EF4-FFF2-40B4-BE49-F238E27FC236}">
              <a16:creationId xmlns:a16="http://schemas.microsoft.com/office/drawing/2014/main" id="{6F8B1151-09CD-0E4A-252B-86D2FAF2989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90760" y="182880"/>
          <a:ext cx="1249680" cy="617220"/>
        </a:xfrm>
        <a:prstGeom prst="rect">
          <a:avLst/>
        </a:prstGeom>
      </xdr:spPr>
    </xdr:pic>
    <xdr:clientData/>
  </xdr:twoCellAnchor>
  <xdr:twoCellAnchor editAs="oneCell">
    <xdr:from>
      <xdr:col>0</xdr:col>
      <xdr:colOff>121920</xdr:colOff>
      <xdr:row>0</xdr:row>
      <xdr:rowOff>121921</xdr:rowOff>
    </xdr:from>
    <xdr:to>
      <xdr:col>0</xdr:col>
      <xdr:colOff>2499664</xdr:colOff>
      <xdr:row>4</xdr:row>
      <xdr:rowOff>76201</xdr:rowOff>
    </xdr:to>
    <xdr:pic>
      <xdr:nvPicPr>
        <xdr:cNvPr id="18" name="Picture 17">
          <a:extLst>
            <a:ext uri="{FF2B5EF4-FFF2-40B4-BE49-F238E27FC236}">
              <a16:creationId xmlns:a16="http://schemas.microsoft.com/office/drawing/2014/main" id="{25AC45DD-AAC0-E060-9291-DB94DE4FD3F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1920" y="121921"/>
          <a:ext cx="2377744" cy="746760"/>
        </a:xfrm>
        <a:prstGeom prst="rect">
          <a:avLst/>
        </a:prstGeom>
      </xdr:spPr>
    </xdr:pic>
    <xdr:clientData/>
  </xdr:twoCellAnchor>
  <xdr:twoCellAnchor editAs="oneCell">
    <xdr:from>
      <xdr:col>0</xdr:col>
      <xdr:colOff>205740</xdr:colOff>
      <xdr:row>20</xdr:row>
      <xdr:rowOff>30480</xdr:rowOff>
    </xdr:from>
    <xdr:to>
      <xdr:col>0</xdr:col>
      <xdr:colOff>2324100</xdr:colOff>
      <xdr:row>25</xdr:row>
      <xdr:rowOff>90055</xdr:rowOff>
    </xdr:to>
    <mc:AlternateContent xmlns:mc="http://schemas.openxmlformats.org/markup-compatibility/2006">
      <mc:Choice xmlns:a14="http://schemas.microsoft.com/office/drawing/2010/main" Requires="a14">
        <xdr:graphicFrame macro="">
          <xdr:nvGraphicFramePr>
            <xdr:cNvPr id="19" name="Years (Invoice Date)">
              <a:extLst>
                <a:ext uri="{FF2B5EF4-FFF2-40B4-BE49-F238E27FC236}">
                  <a16:creationId xmlns:a16="http://schemas.microsoft.com/office/drawing/2014/main" id="{CB620A20-0CDC-4C11-8C79-A955B6032A1D}"/>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205740" y="3992880"/>
              <a:ext cx="2118360" cy="105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yor Turaboyev" refreshedDate="45607.362421296297" createdVersion="8" refreshedVersion="8" minRefreshableVersion="3" recordCount="9648" xr:uid="{6EA470B6-8095-4F24-94A1-E8D1F14236DC}">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8996199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ortheast"/>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724071-A6E2-4F7A-BDBD-BACCAF9FC8D1}" name="PivotTable4"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1:C38" firstHeaderRow="1" firstDataRow="2" firstDataCol="1"/>
  <pivotFields count="15">
    <pivotField axis="axisRow"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h="1" x="3"/>
        <item h="1" x="0"/>
        <item h="1" x="1"/>
        <item x="4"/>
        <item h="1"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Col" compact="0" outline="0" showAll="0" defaultSubtotal="0">
      <items count="5">
        <item h="1" sd="0" x="0"/>
        <item h="1" x="1"/>
        <item x="2"/>
        <item h="1" sd="0" x="3"/>
        <item h="1" sd="0" x="4"/>
      </items>
    </pivotField>
  </pivotFields>
  <rowFields count="1">
    <field x="0"/>
  </rowFields>
  <rowItems count="6">
    <i>
      <x/>
    </i>
    <i>
      <x v="1"/>
    </i>
    <i>
      <x v="2"/>
    </i>
    <i>
      <x v="4"/>
    </i>
    <i>
      <x v="5"/>
    </i>
    <i t="grand">
      <x/>
    </i>
  </rowItems>
  <colFields count="1">
    <field x="14"/>
  </colFields>
  <colItems count="2">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658B6E-A521-4414-BDCF-C356D284B358}" name="PivotTable3"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8:D23"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h="1" x="3"/>
        <item h="1" x="0"/>
        <item h="1" x="1"/>
        <item x="4"/>
        <item h="1"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h="1" sd="0" x="0"/>
        <item h="1" x="1"/>
        <item x="2"/>
        <item h="1" sd="0" x="3"/>
        <item h="1" sd="0" x="4"/>
      </items>
    </pivotField>
  </pivotFields>
  <rowFields count="2">
    <field x="14"/>
    <field x="13"/>
  </rowFields>
  <rowItems count="5">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E66E1C-E7C3-4B03-87C5-355BDC875119}"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C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x="4"/>
        <item h="1"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h="1" sd="0" x="0"/>
        <item h="1" sd="0" x="1"/>
        <item sd="0" x="2"/>
        <item h="1" sd="0" x="3"/>
        <item h="1" sd="0" x="4"/>
        <item t="default"/>
      </items>
    </pivotField>
  </pivotFields>
  <rowFields count="1">
    <field x="6"/>
  </rowFields>
  <rowItems count="7">
    <i>
      <x/>
    </i>
    <i>
      <x v="1"/>
    </i>
    <i>
      <x v="2"/>
    </i>
    <i>
      <x v="3"/>
    </i>
    <i>
      <x v="4"/>
    </i>
    <i>
      <x v="5"/>
    </i>
    <i t="grand">
      <x/>
    </i>
  </rowItems>
  <colFields count="1">
    <field x="14"/>
  </colFields>
  <colItems count="2">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CF8316-8D09-45C9-B225-78B54C39629C}"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x="4"/>
        <item h="1"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h="1" x="1"/>
        <item x="2"/>
        <item h="1" x="3"/>
        <item h="1"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dataField name="Average of Price per Unit" fld="7" subtotal="average" baseField="0" baseItem="1" numFmtId="2"/>
    <dataField name="Sum of Operating Profit" fld="10" baseField="0" baseItem="0" numFmtId="3"/>
  </dataFields>
  <formats count="3">
    <format dxfId="119">
      <pivotArea outline="0" collapsedLevelsAreSubtotals="1" fieldPosition="0">
        <references count="1">
          <reference field="4294967294" count="1" selected="0">
            <x v="0"/>
          </reference>
        </references>
      </pivotArea>
    </format>
    <format dxfId="118">
      <pivotArea outline="0" collapsedLevelsAreSubtotals="1" fieldPosition="0">
        <references count="1">
          <reference field="4294967294" count="1" selected="0">
            <x v="2"/>
          </reference>
        </references>
      </pivotArea>
    </format>
    <format dxfId="117">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27AE0C3-BA46-4153-933B-302B03C7CB9B}" sourceName="Region">
  <pivotTables>
    <pivotTable tabId="8" name="PivotTable1"/>
    <pivotTable tabId="8" name="PivotTable2"/>
    <pivotTable tabId="8" name="PivotTable3"/>
    <pivotTable tabId="8" name="PivotTable4"/>
  </pivotTables>
  <data>
    <tabular pivotCacheId="899619950">
      <items count="5">
        <i x="3"/>
        <i x="0"/>
        <i x="1"/>
        <i x="4"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BC82D6A0-301F-4B9C-B9B3-5E9D6FC8437D}" sourceName="Years (Invoice Date)">
  <pivotTables>
    <pivotTable tabId="8" name="PivotTable1"/>
    <pivotTable tabId="8" name="PivotTable2"/>
    <pivotTable tabId="8" name="PivotTable3"/>
    <pivotTable tabId="8" name="PivotTable4"/>
  </pivotTables>
  <data>
    <tabular pivotCacheId="899619950">
      <items count="5">
        <i x="1"/>
        <i x="2" s="1"/>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2DC1A19-7963-4941-A0D0-2FEA9EC920DD}" cache="Slicer_Region" caption="Region" rowHeight="260350"/>
  <slicer name="Years (Invoice Date)" xr10:uid="{34533D49-9272-4BCB-A95D-129899D7DC7C}"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34" dataDxfId="133" tableBorderDxfId="132">
  <autoFilter ref="B4:M9652" xr:uid="{241C6583-A395-494F-B34A-BA98EEB4132C}"/>
  <tableColumns count="12">
    <tableColumn id="1" xr3:uid="{72C602C4-76C4-4A75-933A-FDC9591C1526}" name="Retailer" dataDxfId="131"/>
    <tableColumn id="2" xr3:uid="{725FD838-82AA-427A-9CE2-6C04110A316D}" name="Retailer ID" dataDxfId="130"/>
    <tableColumn id="3" xr3:uid="{9C123582-20EA-467F-A5ED-8224D6001C00}" name="Invoice Date" dataDxfId="129"/>
    <tableColumn id="4" xr3:uid="{134DBAE7-3279-40E6-98D9-CBECFFFB85D5}" name="Region" dataDxfId="128"/>
    <tableColumn id="5" xr3:uid="{C2E2A540-5264-40E1-8C95-F5F8159FEF6D}" name="State" dataDxfId="127"/>
    <tableColumn id="6" xr3:uid="{6DD89386-635C-40C8-9606-F930BAB18D98}" name="City" dataDxfId="126"/>
    <tableColumn id="7" xr3:uid="{79044A14-8C29-4B84-AA06-8282B70BA02E}" name="Beverage Brand" dataDxfId="125"/>
    <tableColumn id="8" xr3:uid="{A75130C6-6732-4DA3-A42A-8ECCD7E66F61}" name="Price per Unit" dataDxfId="124"/>
    <tableColumn id="9" xr3:uid="{3E7FDD09-C8F4-41A0-8B3E-09F0A7E4D8AD}" name="Units Sold" dataDxfId="123"/>
    <tableColumn id="10" xr3:uid="{521D1DF4-DD00-4778-9BB1-91E31DADFF87}" name="Total Sales" dataDxfId="122"/>
    <tableColumn id="11" xr3:uid="{94400550-7002-4F21-A27B-497430EA373F}" name="Operating Profit" dataDxfId="121"/>
    <tableColumn id="12" xr3:uid="{2526BB74-C8C1-4549-9ED9-43B205AA3AC6}" name="Operating Margin" dataDxfId="1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7AA6-B3BE-423D-84CC-BF75B12AA2C0}">
  <dimension ref="B3:D16"/>
  <sheetViews>
    <sheetView showGridLines="0" topLeftCell="A14" zoomScale="110" zoomScaleNormal="110" workbookViewId="0">
      <selection activeCell="C9" sqref="C9"/>
    </sheetView>
  </sheetViews>
  <sheetFormatPr defaultColWidth="10.796875" defaultRowHeight="15.6" x14ac:dyDescent="0.3"/>
  <cols>
    <col min="1" max="1" width="10.796875" style="13"/>
    <col min="2" max="2" width="8.5" style="13" customWidth="1"/>
    <col min="3" max="3" width="102.69921875" style="13" bestFit="1" customWidth="1"/>
    <col min="4" max="4" width="9.5" style="13" customWidth="1"/>
    <col min="5" max="16384" width="10.796875" style="13"/>
  </cols>
  <sheetData>
    <row r="3" spans="2:4" ht="61.2" x14ac:dyDescent="0.3">
      <c r="B3" s="10"/>
      <c r="C3" s="11" t="s">
        <v>137</v>
      </c>
      <c r="D3" s="12"/>
    </row>
    <row r="4" spans="2:4" ht="54" customHeight="1" x14ac:dyDescent="0.3">
      <c r="B4" s="14"/>
      <c r="C4" s="15"/>
      <c r="D4" s="16"/>
    </row>
    <row r="5" spans="2:4" ht="31.95" customHeight="1" x14ac:dyDescent="0.3">
      <c r="B5" s="14"/>
      <c r="C5" s="15"/>
      <c r="D5" s="16"/>
    </row>
    <row r="6" spans="2:4" x14ac:dyDescent="0.3">
      <c r="B6" s="14"/>
      <c r="C6"/>
      <c r="D6" s="16"/>
    </row>
    <row r="7" spans="2:4" s="20" customFormat="1" ht="21" x14ac:dyDescent="0.4">
      <c r="B7" s="17"/>
      <c r="C7" s="18" t="s">
        <v>131</v>
      </c>
      <c r="D7" s="19"/>
    </row>
    <row r="8" spans="2:4" s="20" customFormat="1" x14ac:dyDescent="0.3">
      <c r="B8" s="17"/>
      <c r="C8" s="21"/>
      <c r="D8" s="19"/>
    </row>
    <row r="9" spans="2:4" s="24" customFormat="1" ht="25.8" x14ac:dyDescent="0.3">
      <c r="B9" s="22"/>
      <c r="C9" s="31" t="s">
        <v>132</v>
      </c>
      <c r="D9" s="23"/>
    </row>
    <row r="10" spans="2:4" x14ac:dyDescent="0.3">
      <c r="B10" s="14"/>
      <c r="C10"/>
      <c r="D10" s="16"/>
    </row>
    <row r="11" spans="2:4" ht="18" x14ac:dyDescent="0.35">
      <c r="B11" s="14"/>
      <c r="C11" s="25" t="s">
        <v>133</v>
      </c>
      <c r="D11" s="16"/>
    </row>
    <row r="12" spans="2:4" x14ac:dyDescent="0.3">
      <c r="B12" s="14"/>
      <c r="C12"/>
      <c r="D12" s="16"/>
    </row>
    <row r="13" spans="2:4" x14ac:dyDescent="0.3">
      <c r="B13" s="14"/>
      <c r="C13" s="26" t="s">
        <v>134</v>
      </c>
      <c r="D13" s="16"/>
    </row>
    <row r="14" spans="2:4" x14ac:dyDescent="0.3">
      <c r="B14" s="14"/>
      <c r="C14" t="s">
        <v>135</v>
      </c>
      <c r="D14" s="16"/>
    </row>
    <row r="15" spans="2:4" ht="31.2" x14ac:dyDescent="0.3">
      <c r="B15" s="14"/>
      <c r="C15" s="27" t="s">
        <v>136</v>
      </c>
      <c r="D15" s="16"/>
    </row>
    <row r="16" spans="2:4" x14ac:dyDescent="0.3">
      <c r="B16" s="28"/>
      <c r="C16" s="29"/>
      <c r="D16" s="30"/>
    </row>
  </sheetData>
  <sheetProtection algorithmName="SHA-512" hashValue="Sl0ZVH8MwAUUzmPfMe+tt6RgxGiFzHcLhAedmcGkcvmeWpCQgYMouT+zMLE88eAjpIZBWQdJcNLZoMpU7RjaGA==" saltValue="cJjxKab+wh97UivXOMwlYg==" spinCount="100000" sheet="1" objects="1" scenarios="1"/>
  <hyperlinks>
    <hyperlink ref="C11" r:id="rId1" display="Made by Kenji Explains" xr:uid="{1CB877F0-5D0A-4A0F-AD2F-D123553EC40E}"/>
    <hyperlink ref="C9" r:id="rId2" display="Get our Power BI for Business Analytics." xr:uid="{75127F4A-7BE5-4CF8-BD30-DCDF6C2747B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H10" sqref="H10"/>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12</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
  <sheetViews>
    <sheetView workbookViewId="0"/>
  </sheetViews>
  <sheetFormatPr defaultColWidth="8.796875" defaultRowHeight="15.6"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2221B-0220-4D93-AE89-9DA5A2001FCE}">
  <dimension ref="A3:H38"/>
  <sheetViews>
    <sheetView topLeftCell="A25" zoomScale="88" workbookViewId="0">
      <selection activeCell="A31" sqref="A31:D39"/>
    </sheetView>
  </sheetViews>
  <sheetFormatPr defaultRowHeight="15.6" x14ac:dyDescent="0.3"/>
  <cols>
    <col min="1" max="1" width="16.796875" bestFit="1" customWidth="1"/>
    <col min="2" max="2" width="20.59765625" bestFit="1" customWidth="1"/>
    <col min="3" max="3" width="11" bestFit="1" customWidth="1"/>
    <col min="4" max="4" width="26.3984375" bestFit="1" customWidth="1"/>
    <col min="5" max="5" width="21.296875" bestFit="1" customWidth="1"/>
    <col min="6" max="7" width="30.3984375" bestFit="1" customWidth="1"/>
    <col min="8" max="10" width="8.69921875" bestFit="1" customWidth="1"/>
    <col min="11" max="32" width="9.69921875" bestFit="1" customWidth="1"/>
    <col min="33" max="41" width="8.69921875" bestFit="1" customWidth="1"/>
    <col min="42" max="60" width="9.69921875" bestFit="1" customWidth="1"/>
    <col min="61" max="69" width="8.69921875" bestFit="1" customWidth="1"/>
    <col min="70" max="91" width="9.69921875" bestFit="1" customWidth="1"/>
    <col min="92" max="100" width="8.69921875" bestFit="1" customWidth="1"/>
    <col min="101" max="121" width="9.69921875" bestFit="1" customWidth="1"/>
    <col min="122" max="130" width="8.69921875" bestFit="1" customWidth="1"/>
    <col min="131" max="152" width="9.69921875" bestFit="1" customWidth="1"/>
    <col min="153" max="161" width="8.69921875" bestFit="1" customWidth="1"/>
    <col min="162" max="182" width="9.69921875" bestFit="1" customWidth="1"/>
    <col min="183" max="191" width="8.69921875" bestFit="1" customWidth="1"/>
    <col min="192" max="213" width="9.69921875" bestFit="1" customWidth="1"/>
    <col min="214" max="222" width="8.69921875" bestFit="1" customWidth="1"/>
    <col min="223" max="244" width="9.69921875" bestFit="1" customWidth="1"/>
    <col min="245" max="253" width="8.69921875" bestFit="1" customWidth="1"/>
    <col min="254" max="283" width="9.69921875" bestFit="1" customWidth="1"/>
    <col min="284" max="299" width="10.69921875" bestFit="1" customWidth="1"/>
    <col min="300" max="308" width="9.69921875" bestFit="1" customWidth="1"/>
    <col min="309" max="329" width="10.69921875" bestFit="1" customWidth="1"/>
    <col min="330" max="338" width="9.69921875" bestFit="1" customWidth="1"/>
    <col min="339" max="360" width="10.69921875" bestFit="1" customWidth="1"/>
    <col min="361" max="369" width="8.69921875" bestFit="1" customWidth="1"/>
    <col min="370" max="391" width="9.69921875" bestFit="1" customWidth="1"/>
    <col min="392" max="400" width="8.69921875" bestFit="1" customWidth="1"/>
    <col min="401" max="419" width="9.69921875" bestFit="1" customWidth="1"/>
    <col min="420" max="428" width="8.69921875" bestFit="1" customWidth="1"/>
    <col min="429" max="450" width="9.69921875" bestFit="1" customWidth="1"/>
    <col min="451" max="459" width="8.69921875" bestFit="1" customWidth="1"/>
    <col min="460" max="480" width="9.69921875" bestFit="1" customWidth="1"/>
    <col min="481" max="489" width="8.69921875" bestFit="1" customWidth="1"/>
    <col min="490" max="511" width="9.69921875" bestFit="1" customWidth="1"/>
    <col min="512" max="520" width="8.69921875" bestFit="1" customWidth="1"/>
    <col min="521" max="541" width="9.69921875" bestFit="1" customWidth="1"/>
    <col min="542" max="550" width="8.69921875" bestFit="1" customWidth="1"/>
    <col min="551" max="572" width="9.69921875" bestFit="1" customWidth="1"/>
    <col min="573" max="581" width="8.69921875" bestFit="1" customWidth="1"/>
    <col min="582" max="603" width="9.69921875" bestFit="1" customWidth="1"/>
    <col min="604" max="612" width="8.69921875" bestFit="1" customWidth="1"/>
    <col min="613" max="642" width="9.69921875" bestFit="1" customWidth="1"/>
    <col min="643" max="664" width="10.69921875" bestFit="1" customWidth="1"/>
    <col min="665" max="673" width="9.69921875" bestFit="1" customWidth="1"/>
    <col min="674" max="694" width="10.69921875" bestFit="1" customWidth="1"/>
    <col min="695" max="703" width="9.69921875" bestFit="1" customWidth="1"/>
    <col min="704" max="725" width="10.69921875" bestFit="1" customWidth="1"/>
    <col min="726" max="726" width="10.8984375" bestFit="1" customWidth="1"/>
  </cols>
  <sheetData>
    <row r="3" spans="1:4" x14ac:dyDescent="0.3">
      <c r="A3" t="s">
        <v>145</v>
      </c>
      <c r="B3" t="s">
        <v>146</v>
      </c>
      <c r="C3" t="s">
        <v>148</v>
      </c>
      <c r="D3" t="s">
        <v>147</v>
      </c>
    </row>
    <row r="4" spans="1:4" x14ac:dyDescent="0.3">
      <c r="A4" s="45">
        <v>1750032.2999999998</v>
      </c>
      <c r="B4" s="37">
        <v>3338650</v>
      </c>
      <c r="C4" s="46">
        <v>0.50099074074074079</v>
      </c>
      <c r="D4" s="45">
        <v>681367.13399999985</v>
      </c>
    </row>
    <row r="7" spans="1:4" x14ac:dyDescent="0.3">
      <c r="A7" s="38" t="s">
        <v>145</v>
      </c>
      <c r="B7" s="38" t="s">
        <v>151</v>
      </c>
    </row>
    <row r="8" spans="1:4" x14ac:dyDescent="0.3">
      <c r="A8" s="38" t="s">
        <v>149</v>
      </c>
      <c r="B8" t="s">
        <v>152</v>
      </c>
      <c r="C8" t="s">
        <v>150</v>
      </c>
    </row>
    <row r="9" spans="1:4" x14ac:dyDescent="0.3">
      <c r="A9" s="39" t="s">
        <v>14</v>
      </c>
      <c r="B9" s="37">
        <v>384526.60000000003</v>
      </c>
      <c r="C9" s="37">
        <v>384526.60000000003</v>
      </c>
    </row>
    <row r="10" spans="1:4" x14ac:dyDescent="0.3">
      <c r="A10" s="39" t="s">
        <v>19</v>
      </c>
      <c r="B10" s="37">
        <v>334144.59999999998</v>
      </c>
      <c r="C10" s="37">
        <v>334144.59999999998</v>
      </c>
    </row>
    <row r="11" spans="1:4" x14ac:dyDescent="0.3">
      <c r="A11" s="39" t="s">
        <v>15</v>
      </c>
      <c r="B11" s="37">
        <v>305425.5</v>
      </c>
      <c r="C11" s="37">
        <v>305425.5</v>
      </c>
    </row>
    <row r="12" spans="1:4" x14ac:dyDescent="0.3">
      <c r="A12" s="39" t="s">
        <v>17</v>
      </c>
      <c r="B12" s="37">
        <v>219257.1</v>
      </c>
      <c r="C12" s="37">
        <v>219257.1</v>
      </c>
    </row>
    <row r="13" spans="1:4" x14ac:dyDescent="0.3">
      <c r="A13" s="39" t="s">
        <v>18</v>
      </c>
      <c r="B13" s="37">
        <v>252114.5</v>
      </c>
      <c r="C13" s="37">
        <v>252114.5</v>
      </c>
    </row>
    <row r="14" spans="1:4" x14ac:dyDescent="0.3">
      <c r="A14" s="39" t="s">
        <v>16</v>
      </c>
      <c r="B14" s="37">
        <v>254564</v>
      </c>
      <c r="C14" s="37">
        <v>254564</v>
      </c>
    </row>
    <row r="15" spans="1:4" x14ac:dyDescent="0.3">
      <c r="A15" s="39" t="s">
        <v>150</v>
      </c>
      <c r="B15" s="37">
        <v>1750032.3</v>
      </c>
      <c r="C15" s="37">
        <v>1750032.3</v>
      </c>
    </row>
    <row r="18" spans="1:8" x14ac:dyDescent="0.3">
      <c r="A18" s="38" t="s">
        <v>158</v>
      </c>
      <c r="B18" s="38" t="s">
        <v>159</v>
      </c>
      <c r="C18" t="s">
        <v>145</v>
      </c>
      <c r="D18" t="s">
        <v>153</v>
      </c>
    </row>
    <row r="19" spans="1:8" x14ac:dyDescent="0.3">
      <c r="A19" t="s">
        <v>152</v>
      </c>
      <c r="B19" t="s">
        <v>154</v>
      </c>
      <c r="C19" s="37">
        <v>299130.5</v>
      </c>
      <c r="D19" s="37">
        <v>0.42948148148148146</v>
      </c>
      <c r="E19" t="str">
        <f>A19</f>
        <v>2023</v>
      </c>
      <c r="F19" t="str">
        <f t="shared" ref="F19:H26" si="0">B19</f>
        <v>Qtr1</v>
      </c>
      <c r="G19">
        <f t="shared" si="0"/>
        <v>299130.5</v>
      </c>
      <c r="H19">
        <f t="shared" si="0"/>
        <v>0.42948148148148146</v>
      </c>
    </row>
    <row r="20" spans="1:8" x14ac:dyDescent="0.3">
      <c r="B20" t="s">
        <v>155</v>
      </c>
      <c r="C20" s="37">
        <v>412233.40000000008</v>
      </c>
      <c r="D20" s="37">
        <v>0.41414814814814799</v>
      </c>
      <c r="F20" t="str">
        <f t="shared" si="0"/>
        <v>Qtr2</v>
      </c>
      <c r="G20">
        <f t="shared" si="0"/>
        <v>412233.40000000008</v>
      </c>
      <c r="H20">
        <f t="shared" si="0"/>
        <v>0.41414814814814799</v>
      </c>
    </row>
    <row r="21" spans="1:8" x14ac:dyDescent="0.3">
      <c r="B21" t="s">
        <v>156</v>
      </c>
      <c r="C21" s="37">
        <v>549474</v>
      </c>
      <c r="D21" s="37">
        <v>0.41377777777777763</v>
      </c>
      <c r="F21" t="str">
        <f t="shared" si="0"/>
        <v>Qtr3</v>
      </c>
      <c r="G21">
        <f t="shared" si="0"/>
        <v>549474</v>
      </c>
      <c r="H21">
        <f t="shared" si="0"/>
        <v>0.41377777777777763</v>
      </c>
    </row>
    <row r="22" spans="1:8" x14ac:dyDescent="0.3">
      <c r="B22" t="s">
        <v>157</v>
      </c>
      <c r="C22" s="37">
        <v>489194.4</v>
      </c>
      <c r="D22" s="37">
        <v>0.4139259259259257</v>
      </c>
      <c r="F22" t="str">
        <f t="shared" si="0"/>
        <v>Qtr4</v>
      </c>
      <c r="G22">
        <f t="shared" si="0"/>
        <v>489194.4</v>
      </c>
      <c r="H22">
        <f t="shared" si="0"/>
        <v>0.4139259259259257</v>
      </c>
    </row>
    <row r="23" spans="1:8" x14ac:dyDescent="0.3">
      <c r="A23" t="s">
        <v>150</v>
      </c>
      <c r="C23" s="37">
        <v>1750032.3000000003</v>
      </c>
      <c r="D23" s="37">
        <v>0.41783333333333389</v>
      </c>
      <c r="E23" t="str">
        <f t="shared" ref="E20:E26" si="1">A23</f>
        <v>Grand Total</v>
      </c>
      <c r="F23">
        <f t="shared" si="0"/>
        <v>0</v>
      </c>
      <c r="G23">
        <f t="shared" si="0"/>
        <v>1750032.3000000003</v>
      </c>
      <c r="H23">
        <f t="shared" si="0"/>
        <v>0.41783333333333389</v>
      </c>
    </row>
    <row r="24" spans="1:8" x14ac:dyDescent="0.3">
      <c r="F24">
        <f t="shared" si="0"/>
        <v>0</v>
      </c>
      <c r="G24">
        <f t="shared" si="0"/>
        <v>0</v>
      </c>
      <c r="H24">
        <f t="shared" si="0"/>
        <v>0</v>
      </c>
    </row>
    <row r="25" spans="1:8" x14ac:dyDescent="0.3">
      <c r="F25">
        <f t="shared" si="0"/>
        <v>0</v>
      </c>
      <c r="G25">
        <f t="shared" si="0"/>
        <v>0</v>
      </c>
      <c r="H25">
        <f t="shared" si="0"/>
        <v>0</v>
      </c>
    </row>
    <row r="26" spans="1:8" x14ac:dyDescent="0.3">
      <c r="F26">
        <f t="shared" si="0"/>
        <v>0</v>
      </c>
      <c r="G26">
        <f t="shared" si="0"/>
        <v>0</v>
      </c>
      <c r="H26">
        <f t="shared" si="0"/>
        <v>0</v>
      </c>
    </row>
    <row r="31" spans="1:8" x14ac:dyDescent="0.3">
      <c r="A31" s="38" t="s">
        <v>145</v>
      </c>
      <c r="B31" s="38" t="s">
        <v>158</v>
      </c>
    </row>
    <row r="32" spans="1:8" x14ac:dyDescent="0.3">
      <c r="A32" s="38" t="s">
        <v>0</v>
      </c>
      <c r="B32" t="s">
        <v>152</v>
      </c>
      <c r="C32" t="s">
        <v>150</v>
      </c>
    </row>
    <row r="33" spans="1:3" x14ac:dyDescent="0.3">
      <c r="A33" t="s">
        <v>130</v>
      </c>
      <c r="B33" s="37">
        <v>133200.80000000002</v>
      </c>
      <c r="C33" s="37">
        <v>133200.80000000002</v>
      </c>
    </row>
    <row r="34" spans="1:3" x14ac:dyDescent="0.3">
      <c r="A34" t="s">
        <v>20</v>
      </c>
      <c r="B34" s="37">
        <v>659450.70000000007</v>
      </c>
      <c r="C34" s="37">
        <v>659450.70000000007</v>
      </c>
    </row>
    <row r="35" spans="1:3" x14ac:dyDescent="0.3">
      <c r="A35" t="s">
        <v>127</v>
      </c>
      <c r="B35" s="37">
        <v>589183.30000000005</v>
      </c>
      <c r="C35" s="37">
        <v>589183.30000000005</v>
      </c>
    </row>
    <row r="36" spans="1:3" x14ac:dyDescent="0.3">
      <c r="A36" t="s">
        <v>126</v>
      </c>
      <c r="B36" s="37">
        <v>299203.90000000002</v>
      </c>
      <c r="C36" s="37">
        <v>299203.90000000002</v>
      </c>
    </row>
    <row r="37" spans="1:3" x14ac:dyDescent="0.3">
      <c r="A37" t="s">
        <v>128</v>
      </c>
      <c r="B37" s="37">
        <v>68993.600000000006</v>
      </c>
      <c r="C37" s="37">
        <v>68993.600000000006</v>
      </c>
    </row>
    <row r="38" spans="1:3" x14ac:dyDescent="0.3">
      <c r="A38" t="s">
        <v>150</v>
      </c>
      <c r="B38" s="37">
        <v>1750032.3000000003</v>
      </c>
      <c r="C38" s="37">
        <v>1750032.3000000003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0:K21"/>
  <sheetViews>
    <sheetView showGridLines="0" tabSelected="1" workbookViewId="0">
      <selection activeCell="D14" sqref="D14"/>
    </sheetView>
  </sheetViews>
  <sheetFormatPr defaultColWidth="11.19921875" defaultRowHeight="15.6" x14ac:dyDescent="0.3"/>
  <cols>
    <col min="1" max="1" width="33.8984375" style="32" customWidth="1"/>
  </cols>
  <sheetData>
    <row r="10" spans="3:11" x14ac:dyDescent="0.3">
      <c r="C10" s="34" t="s">
        <v>138</v>
      </c>
      <c r="D10" s="34"/>
      <c r="E10" s="34"/>
      <c r="F10" s="34"/>
      <c r="H10" s="34" t="s">
        <v>139</v>
      </c>
      <c r="I10" s="34"/>
      <c r="J10" s="34"/>
      <c r="K10" s="34"/>
    </row>
    <row r="11" spans="3:11" x14ac:dyDescent="0.3">
      <c r="C11" s="35" t="s">
        <v>140</v>
      </c>
      <c r="D11" s="35" t="s">
        <v>141</v>
      </c>
      <c r="E11" s="35" t="s">
        <v>142</v>
      </c>
      <c r="F11" s="35" t="s">
        <v>143</v>
      </c>
      <c r="H11" s="35" t="s">
        <v>0</v>
      </c>
      <c r="I11" s="35" t="s">
        <v>141</v>
      </c>
      <c r="J11" s="35" t="s">
        <v>142</v>
      </c>
      <c r="K11" s="35" t="s">
        <v>143</v>
      </c>
    </row>
    <row r="12" spans="3:11" x14ac:dyDescent="0.3">
      <c r="C12" s="43" t="str">
        <f>Sheet1!A9</f>
        <v>Coca-Cola</v>
      </c>
      <c r="D12" s="44">
        <f>Sheet1!B9</f>
        <v>384526.60000000003</v>
      </c>
      <c r="E12" s="44">
        <f>Sheet1!C9</f>
        <v>384526.60000000003</v>
      </c>
      <c r="F12" s="44">
        <f>E12-D12</f>
        <v>0</v>
      </c>
      <c r="G12" s="33"/>
      <c r="H12" s="44" t="str">
        <f>Sheet1!A33</f>
        <v>Amazon</v>
      </c>
      <c r="I12" s="44">
        <f>Sheet1!B33</f>
        <v>133200.80000000002</v>
      </c>
      <c r="J12" s="44">
        <f>Sheet1!C33</f>
        <v>133200.80000000002</v>
      </c>
      <c r="K12" s="44">
        <f>J12-I12</f>
        <v>0</v>
      </c>
    </row>
    <row r="13" spans="3:11" x14ac:dyDescent="0.3">
      <c r="C13" s="43" t="str">
        <f>Sheet1!A10</f>
        <v>Dasani Water</v>
      </c>
      <c r="D13" s="44">
        <f>Sheet1!B10</f>
        <v>334144.59999999998</v>
      </c>
      <c r="E13" s="44">
        <f>Sheet1!C10</f>
        <v>334144.59999999998</v>
      </c>
      <c r="F13" s="44">
        <f t="shared" ref="F13:F18" si="0">E13-D13</f>
        <v>0</v>
      </c>
      <c r="H13" s="44" t="str">
        <f>Sheet1!A34</f>
        <v>BevCo</v>
      </c>
      <c r="I13" s="44">
        <f>Sheet1!B34</f>
        <v>659450.70000000007</v>
      </c>
      <c r="J13" s="44">
        <f>Sheet1!C34</f>
        <v>659450.70000000007</v>
      </c>
      <c r="K13" s="44">
        <f t="shared" ref="K13:K18" si="1">J13-I13</f>
        <v>0</v>
      </c>
    </row>
    <row r="14" spans="3:11" x14ac:dyDescent="0.3">
      <c r="C14" s="43" t="str">
        <f>Sheet1!A11</f>
        <v>Diet Coke</v>
      </c>
      <c r="D14" s="44">
        <f>Sheet1!B11</f>
        <v>305425.5</v>
      </c>
      <c r="E14" s="44">
        <f>Sheet1!C11</f>
        <v>305425.5</v>
      </c>
      <c r="F14" s="44">
        <f t="shared" si="0"/>
        <v>0</v>
      </c>
      <c r="H14" s="44" t="str">
        <f>Sheet1!A35</f>
        <v>FizzyCo</v>
      </c>
      <c r="I14" s="44">
        <f>Sheet1!B35</f>
        <v>589183.30000000005</v>
      </c>
      <c r="J14" s="44">
        <f>Sheet1!C35</f>
        <v>589183.30000000005</v>
      </c>
      <c r="K14" s="44">
        <f t="shared" si="1"/>
        <v>0</v>
      </c>
    </row>
    <row r="15" spans="3:11" x14ac:dyDescent="0.3">
      <c r="C15" s="43" t="str">
        <f>Sheet1!A12</f>
        <v>Fanta</v>
      </c>
      <c r="D15" s="44">
        <f>Sheet1!B12</f>
        <v>219257.1</v>
      </c>
      <c r="E15" s="44">
        <f>Sheet1!C12</f>
        <v>219257.1</v>
      </c>
      <c r="F15" s="44">
        <f t="shared" si="0"/>
        <v>0</v>
      </c>
      <c r="H15" s="44" t="str">
        <f>Sheet1!A36</f>
        <v>Walmart</v>
      </c>
      <c r="I15" s="44">
        <f>Sheet1!B36</f>
        <v>299203.90000000002</v>
      </c>
      <c r="J15" s="44">
        <f>Sheet1!C36</f>
        <v>299203.90000000002</v>
      </c>
      <c r="K15" s="44">
        <f t="shared" si="1"/>
        <v>0</v>
      </c>
    </row>
    <row r="16" spans="3:11" x14ac:dyDescent="0.3">
      <c r="C16" s="43" t="str">
        <f>Sheet1!A13</f>
        <v>Powerade</v>
      </c>
      <c r="D16" s="44">
        <f>Sheet1!B13</f>
        <v>252114.5</v>
      </c>
      <c r="E16" s="44">
        <f>Sheet1!C13</f>
        <v>252114.5</v>
      </c>
      <c r="F16" s="44">
        <f t="shared" si="0"/>
        <v>0</v>
      </c>
      <c r="H16" s="44" t="str">
        <f>Sheet1!A37</f>
        <v>West Soda</v>
      </c>
      <c r="I16" s="44">
        <f>Sheet1!B37</f>
        <v>68993.600000000006</v>
      </c>
      <c r="J16" s="44">
        <f>Sheet1!C37</f>
        <v>68993.600000000006</v>
      </c>
      <c r="K16" s="44">
        <f t="shared" si="1"/>
        <v>0</v>
      </c>
    </row>
    <row r="17" spans="3:11" x14ac:dyDescent="0.3">
      <c r="C17" s="43" t="str">
        <f>Sheet1!A14</f>
        <v>Sprite</v>
      </c>
      <c r="D17" s="44">
        <f>Sheet1!B14</f>
        <v>254564</v>
      </c>
      <c r="E17" s="44">
        <f>Sheet1!C14</f>
        <v>254564</v>
      </c>
      <c r="F17" s="44">
        <f t="shared" si="0"/>
        <v>0</v>
      </c>
      <c r="H17" s="44" t="str">
        <f>Sheet1!A38</f>
        <v>Grand Total</v>
      </c>
      <c r="I17" s="44">
        <f>Sheet1!B38</f>
        <v>1750032.3000000003</v>
      </c>
      <c r="J17" s="44">
        <f>Sheet1!C38</f>
        <v>1750032.3000000003</v>
      </c>
      <c r="K17" s="44">
        <f t="shared" si="1"/>
        <v>0</v>
      </c>
    </row>
    <row r="18" spans="3:11" x14ac:dyDescent="0.3">
      <c r="C18" s="41" t="s">
        <v>160</v>
      </c>
      <c r="D18" s="42">
        <f>Sheet1!B15</f>
        <v>1750032.3</v>
      </c>
      <c r="E18" s="42">
        <f>Sheet1!C15</f>
        <v>1750032.3</v>
      </c>
      <c r="F18" s="42">
        <f t="shared" si="0"/>
        <v>0</v>
      </c>
      <c r="H18" s="41" t="s">
        <v>160</v>
      </c>
      <c r="I18" s="42">
        <f>Sheet1!B39</f>
        <v>0</v>
      </c>
      <c r="J18" s="42">
        <f>Sheet1!C39</f>
        <v>0</v>
      </c>
      <c r="K18" s="42">
        <f t="shared" si="1"/>
        <v>0</v>
      </c>
    </row>
    <row r="19" spans="3:11" x14ac:dyDescent="0.3">
      <c r="C19" s="40"/>
    </row>
    <row r="21" spans="3:11" x14ac:dyDescent="0.3">
      <c r="C21" s="36" t="s">
        <v>144</v>
      </c>
      <c r="D21" s="36"/>
      <c r="E21" s="36"/>
      <c r="F21" s="36"/>
      <c r="G21" s="36"/>
      <c r="H21" s="36"/>
      <c r="I21" s="36"/>
      <c r="J21" s="36"/>
      <c r="K21" s="36"/>
    </row>
  </sheetData>
  <mergeCells count="3">
    <mergeCell ref="C10:F10"/>
    <mergeCell ref="H10:K10"/>
    <mergeCell ref="C21:K21"/>
  </mergeCells>
  <conditionalFormatting sqref="F12:F17">
    <cfRule type="dataBar" priority="2">
      <dataBar>
        <cfvo type="min"/>
        <cfvo type="max"/>
        <color rgb="FF63C384"/>
      </dataBar>
      <extLst>
        <ext xmlns:x14="http://schemas.microsoft.com/office/spreadsheetml/2009/9/main" uri="{B025F937-C7B1-47D3-B67F-A62EFF666E3E}">
          <x14:id>{EAD1E205-E2C2-4838-9A4C-C0A9B114D6D1}</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{9FC84566-A00F-4970-BE90-DE5B5D9CDF82}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AD1E205-E2C2-4838-9A4C-C0A9B114D6D1}">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9FC84566-A00F-4970-BE90-DE5B5D9CDF82}">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Data</vt:lpstr>
      <vt:lpstr>Analyze</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Diyor Turaboyev</cp:lastModifiedBy>
  <dcterms:created xsi:type="dcterms:W3CDTF">2023-12-18T11:08:00Z</dcterms:created>
  <dcterms:modified xsi:type="dcterms:W3CDTF">2024-11-11T04:45:52Z</dcterms:modified>
</cp:coreProperties>
</file>