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63B83A6-D95C-4EDA-BEA0-C9F5ADF3DBD4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2" l="1"/>
  <c r="E7" i="2"/>
  <c r="I11" i="1"/>
  <c r="D9" i="1"/>
  <c r="I7" i="1"/>
  <c r="I9" i="1" s="1"/>
  <c r="H7" i="1"/>
  <c r="H9" i="1" s="1"/>
  <c r="G7" i="1"/>
  <c r="G9" i="1" s="1"/>
  <c r="F7" i="1"/>
  <c r="F9" i="1" s="1"/>
  <c r="E7" i="1"/>
  <c r="E9" i="1" s="1"/>
  <c r="I10" i="1" l="1"/>
</calcChain>
</file>

<file path=xl/sharedStrings.xml><?xml version="1.0" encoding="utf-8"?>
<sst xmlns="http://schemas.openxmlformats.org/spreadsheetml/2006/main" count="16" uniqueCount="14">
  <si>
    <t>Period investiranja</t>
  </si>
  <si>
    <t>Period eksploatacije</t>
  </si>
  <si>
    <t>Financijski odlivi</t>
  </si>
  <si>
    <t>Financijski prilivi</t>
  </si>
  <si>
    <t>0,00</t>
  </si>
  <si>
    <t>Bruto primici</t>
  </si>
  <si>
    <t>Diskontni faktor:</t>
  </si>
  <si>
    <t>Bruto sadašnja vrijednost</t>
  </si>
  <si>
    <t>Bruto sadašnja vrijednost projekta</t>
  </si>
  <si>
    <t>Stopa rentabilnosti</t>
  </si>
  <si>
    <t>Mjesečna ušteda:</t>
  </si>
  <si>
    <t>Godišnja ušteda:</t>
  </si>
  <si>
    <t>Ušteda za 5 godina</t>
  </si>
  <si>
    <t>Ušteda po jednom radniku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</si>
</sst>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2" fontId="2" fillId="3" borderId="9" xfId="0" applyNumberFormat="1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1"/>
  <sheetViews>
    <sheetView tabSelected="1" workbookViewId="0">
      <selection activeCell="I9" sqref="I9"/>
    </sheetView>
  </sheetViews>
  <sheetFormatPr defaultRowHeight="15" x14ac:dyDescent="0.25"/>
  <cols>
    <col min="2" max="2" width="19.85546875" customWidth="1"/>
    <col min="3" max="3" width="24.7109375" customWidth="1"/>
    <col min="4" max="4" width="18.28515625" customWidth="1"/>
    <col min="5" max="5" width="11.85546875" customWidth="1"/>
    <col min="6" max="6" width="11.140625" customWidth="1"/>
    <col min="7" max="7" width="11.7109375" customWidth="1"/>
    <col min="8" max="8" width="12.140625" customWidth="1"/>
    <col min="9" max="9" width="11.85546875" customWidth="1"/>
  </cols>
  <sheetData>
    <row r="2" spans="3:9" ht="15.75" thickBot="1" x14ac:dyDescent="0.3"/>
    <row r="3" spans="3:9" ht="15.75" thickBot="1" x14ac:dyDescent="0.3">
      <c r="C3" s="1"/>
      <c r="D3" s="2" t="s">
        <v>0</v>
      </c>
      <c r="E3" s="3" t="s">
        <v>1</v>
      </c>
      <c r="F3" s="4"/>
      <c r="G3" s="4"/>
      <c r="H3" s="4"/>
      <c r="I3" s="5"/>
    </row>
    <row r="4" spans="3:9" ht="15.75" thickBot="1" x14ac:dyDescent="0.3">
      <c r="C4" s="6"/>
      <c r="D4" s="7">
        <v>-1</v>
      </c>
      <c r="E4" s="8">
        <v>0</v>
      </c>
      <c r="F4" s="9">
        <v>1</v>
      </c>
      <c r="G4" s="8">
        <v>2</v>
      </c>
      <c r="H4" s="9">
        <v>3</v>
      </c>
      <c r="I4" s="10">
        <v>4</v>
      </c>
    </row>
    <row r="5" spans="3:9" ht="15.75" thickBot="1" x14ac:dyDescent="0.3">
      <c r="C5" s="11" t="s">
        <v>2</v>
      </c>
      <c r="D5" s="12">
        <v>11992.34</v>
      </c>
      <c r="E5" s="13">
        <v>4000</v>
      </c>
      <c r="F5" s="13">
        <v>4000</v>
      </c>
      <c r="G5" s="13">
        <v>4000</v>
      </c>
      <c r="H5" s="13">
        <v>4000</v>
      </c>
      <c r="I5" s="13">
        <v>4000</v>
      </c>
    </row>
    <row r="6" spans="3:9" ht="15.75" thickBot="1" x14ac:dyDescent="0.3">
      <c r="C6" s="11" t="s">
        <v>3</v>
      </c>
      <c r="D6" s="12" t="s">
        <v>4</v>
      </c>
      <c r="E6" s="18">
        <v>10000</v>
      </c>
      <c r="F6" s="18">
        <v>10000</v>
      </c>
      <c r="G6" s="18">
        <v>10000</v>
      </c>
      <c r="H6" s="18">
        <v>10000</v>
      </c>
      <c r="I6" s="18">
        <v>10000</v>
      </c>
    </row>
    <row r="7" spans="3:9" ht="15.75" thickBot="1" x14ac:dyDescent="0.3">
      <c r="C7" s="11" t="s">
        <v>5</v>
      </c>
      <c r="D7" s="12">
        <v>-11992.34</v>
      </c>
      <c r="E7" s="19">
        <f>E6-E5</f>
        <v>6000</v>
      </c>
      <c r="F7" s="19">
        <f t="shared" ref="F7:I7" si="0">F6-F5</f>
        <v>6000</v>
      </c>
      <c r="G7" s="19">
        <f t="shared" si="0"/>
        <v>6000</v>
      </c>
      <c r="H7" s="19">
        <f t="shared" si="0"/>
        <v>6000</v>
      </c>
      <c r="I7" s="19">
        <f t="shared" si="0"/>
        <v>6000</v>
      </c>
    </row>
    <row r="8" spans="3:9" ht="15.75" thickBot="1" x14ac:dyDescent="0.3">
      <c r="C8" s="11" t="s">
        <v>6</v>
      </c>
      <c r="D8" s="12">
        <v>0.9</v>
      </c>
      <c r="E8" s="13">
        <v>1</v>
      </c>
      <c r="F8" s="13">
        <v>1.1100000000000001</v>
      </c>
      <c r="G8" s="13">
        <v>1.23</v>
      </c>
      <c r="H8" s="13">
        <v>1.37</v>
      </c>
      <c r="I8" s="13">
        <v>1.52</v>
      </c>
    </row>
    <row r="9" spans="3:9" ht="15.75" thickBot="1" x14ac:dyDescent="0.3">
      <c r="C9" s="11" t="s">
        <v>7</v>
      </c>
      <c r="D9" s="12">
        <f>D7/D8</f>
        <v>-13324.822222222221</v>
      </c>
      <c r="E9" s="12">
        <f t="shared" ref="E9:I9" si="1">E7/E8</f>
        <v>6000</v>
      </c>
      <c r="F9" s="12">
        <f t="shared" si="1"/>
        <v>5405.405405405405</v>
      </c>
      <c r="G9" s="12">
        <f t="shared" si="1"/>
        <v>4878.0487804878048</v>
      </c>
      <c r="H9" s="12">
        <f t="shared" si="1"/>
        <v>4379.5620437956204</v>
      </c>
      <c r="I9" s="12">
        <f t="shared" si="1"/>
        <v>3947.3684210526317</v>
      </c>
    </row>
    <row r="10" spans="3:9" ht="15.75" thickBot="1" x14ac:dyDescent="0.3">
      <c r="C10" s="14" t="s">
        <v>8</v>
      </c>
      <c r="D10" s="15"/>
      <c r="E10" s="15"/>
      <c r="F10" s="15"/>
      <c r="G10" s="15"/>
      <c r="H10" s="16"/>
      <c r="I10" s="13">
        <f>SUM(D9:I9)</f>
        <v>11285.562428519241</v>
      </c>
    </row>
    <row r="11" spans="3:9" ht="15.75" thickBot="1" x14ac:dyDescent="0.3">
      <c r="C11" s="14" t="s">
        <v>9</v>
      </c>
      <c r="D11" s="15"/>
      <c r="E11" s="15"/>
      <c r="F11" s="15"/>
      <c r="G11" s="15"/>
      <c r="H11" s="16"/>
      <c r="I11" s="17">
        <f>SUM(D6:I6)/SUM(D5:I5)</f>
        <v>1.5628741129907973</v>
      </c>
    </row>
  </sheetData>
  <mergeCells count="4">
    <mergeCell ref="C3:C4"/>
    <mergeCell ref="E3:I3"/>
    <mergeCell ref="C10:H10"/>
    <mergeCell ref="C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5EC7-AE87-4458-92D8-8057717BF708}">
  <dimension ref="D3:E8"/>
  <sheetViews>
    <sheetView workbookViewId="0">
      <selection activeCell="F3" sqref="F3"/>
    </sheetView>
  </sheetViews>
  <sheetFormatPr defaultRowHeight="15" x14ac:dyDescent="0.25"/>
  <cols>
    <col min="4" max="4" width="21.140625" customWidth="1"/>
    <col min="5" max="5" width="12.140625" customWidth="1"/>
  </cols>
  <sheetData>
    <row r="3" spans="4:5" x14ac:dyDescent="0.25">
      <c r="D3" s="20" t="s">
        <v>13</v>
      </c>
      <c r="E3" s="20"/>
    </row>
    <row r="4" spans="4:5" x14ac:dyDescent="0.25">
      <c r="D4" s="21" t="s">
        <v>10</v>
      </c>
      <c r="E4" s="22">
        <v>170</v>
      </c>
    </row>
    <row r="5" spans="4:5" x14ac:dyDescent="0.25">
      <c r="D5" s="21" t="s">
        <v>11</v>
      </c>
      <c r="E5" s="22">
        <v>2000</v>
      </c>
    </row>
    <row r="6" spans="4:5" x14ac:dyDescent="0.25">
      <c r="D6" s="20" t="s">
        <v>12</v>
      </c>
      <c r="E6" s="20"/>
    </row>
    <row r="7" spans="4:5" x14ac:dyDescent="0.25">
      <c r="D7" s="21" t="s">
        <v>10</v>
      </c>
      <c r="E7" s="22">
        <f>E4*5</f>
        <v>850</v>
      </c>
    </row>
    <row r="8" spans="4:5" x14ac:dyDescent="0.25">
      <c r="D8" s="21" t="s">
        <v>11</v>
      </c>
      <c r="E8" s="22">
        <f>E5*5</f>
        <v>10000</v>
      </c>
    </row>
  </sheetData>
  <mergeCells count="2">
    <mergeCell ref="D3:E3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2019-01-23T18:30:17Z</dcterms:modified>
</cp:coreProperties>
</file>